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arreira de AD\Curso de Excel\"/>
    </mc:Choice>
  </mc:AlternateContent>
  <xr:revisionPtr revIDLastSave="0" documentId="13_ncr:1_{F068FDA5-7CB8-4066-B19A-B52A3CBEA7CF}" xr6:coauthVersionLast="45" xr6:coauthVersionMax="45" xr10:uidLastSave="{00000000-0000-0000-0000-000000000000}"/>
  <bookViews>
    <workbookView xWindow="-120" yWindow="-120" windowWidth="20730" windowHeight="11040" tabRatio="621" activeTab="3" xr2:uid="{8DF5D545-F17D-4A6B-A78E-9AB28EAFECC4}"/>
  </bookViews>
  <sheets>
    <sheet name="Tabela Bruta" sheetId="7" r:id="rId1"/>
    <sheet name="Tabela de Investimento" sheetId="1" r:id="rId2"/>
    <sheet name="Tabela Dinâmica" sheetId="13" r:id="rId3"/>
    <sheet name="Dashboard" sheetId="4" r:id="rId4"/>
  </sheets>
  <definedNames>
    <definedName name="_xlnm._FilterDatabase" localSheetId="1" hidden="1">'Tabela de Investimento'!$A$1:$O$1296</definedName>
    <definedName name="NativeTimeline_Data1">#N/A</definedName>
    <definedName name="SegmentaçãodeDados_Ativo1">#N/A</definedName>
  </definedNames>
  <calcPr calcId="191029"/>
  <pivotCaches>
    <pivotCache cacheId="28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2" i="1" l="1"/>
  <c r="M236" i="1"/>
  <c r="M213" i="1"/>
  <c r="M113" i="1"/>
  <c r="M78" i="1"/>
  <c r="M45" i="1"/>
  <c r="M15" i="1"/>
  <c r="M109" i="1"/>
  <c r="M226" i="1"/>
  <c r="M151" i="1"/>
  <c r="M138" i="1"/>
  <c r="M31" i="1"/>
  <c r="M322" i="1"/>
  <c r="M397" i="1"/>
  <c r="M393" i="1"/>
  <c r="M338" i="1"/>
  <c r="M999" i="1"/>
  <c r="M651" i="1"/>
  <c r="M675" i="1"/>
  <c r="M1027" i="1"/>
  <c r="M951" i="1"/>
  <c r="M64" i="1"/>
  <c r="M952" i="1"/>
  <c r="M65" i="1"/>
  <c r="M897" i="1"/>
  <c r="M25" i="1"/>
  <c r="M21" i="1"/>
  <c r="M635" i="1"/>
  <c r="M381" i="1"/>
  <c r="M436" i="1"/>
  <c r="M688" i="1"/>
  <c r="M1201" i="1"/>
  <c r="M1251" i="1"/>
  <c r="C618" i="1" l="1"/>
  <c r="C688" i="1"/>
  <c r="C654" i="1"/>
  <c r="C344" i="1"/>
  <c r="C668" i="1"/>
  <c r="C886" i="1"/>
  <c r="C935" i="1"/>
  <c r="C696" i="1"/>
  <c r="C380" i="1"/>
  <c r="C420" i="1"/>
  <c r="C568" i="1"/>
  <c r="C697" i="1"/>
  <c r="C421" i="1"/>
  <c r="C1062" i="1"/>
  <c r="C655" i="1"/>
  <c r="C936" i="1"/>
  <c r="C345" i="1"/>
  <c r="C135" i="1"/>
  <c r="C580" i="1"/>
  <c r="C422" i="1"/>
  <c r="C1249" i="1"/>
  <c r="C381" i="1"/>
  <c r="C569" i="1"/>
  <c r="C182" i="1"/>
  <c r="C924" i="1"/>
  <c r="C887" i="1"/>
  <c r="C925" i="1"/>
  <c r="C384" i="1"/>
  <c r="C313" i="1"/>
  <c r="C669" i="1"/>
  <c r="C168" i="1"/>
  <c r="C131" i="1"/>
  <c r="C698" i="1"/>
  <c r="C385" i="1"/>
  <c r="C355" i="1"/>
  <c r="C256" i="1"/>
  <c r="C699" i="1"/>
  <c r="C1287" i="1"/>
  <c r="C386" i="1"/>
  <c r="C387" i="1"/>
  <c r="C700" i="1"/>
  <c r="C89" i="1"/>
  <c r="C647" i="1"/>
  <c r="C581" i="1"/>
  <c r="C701" i="1"/>
  <c r="C888" i="1"/>
  <c r="C937" i="1"/>
  <c r="C423" i="1"/>
  <c r="C619" i="1"/>
  <c r="C257" i="1"/>
  <c r="C225" i="1"/>
  <c r="C346" i="1"/>
  <c r="C702" i="1"/>
  <c r="C1082" i="1"/>
  <c r="C582" i="1"/>
  <c r="C703" i="1"/>
  <c r="C183" i="1"/>
  <c r="C1239" i="1"/>
  <c r="C938" i="1"/>
  <c r="C656" i="1"/>
  <c r="C424" i="1"/>
  <c r="C136" i="1"/>
  <c r="C987" i="1"/>
  <c r="C425" i="1"/>
  <c r="C583" i="1"/>
  <c r="C184" i="1"/>
  <c r="C100" i="1"/>
  <c r="C704" i="1"/>
  <c r="C166" i="1"/>
  <c r="C1094" i="1"/>
  <c r="C1158" i="1"/>
  <c r="C648" i="1"/>
  <c r="C90" i="1"/>
  <c r="C705" i="1"/>
  <c r="C1220" i="1"/>
  <c r="C889" i="1"/>
  <c r="C185" i="1"/>
  <c r="C347" i="1"/>
  <c r="C1041" i="1"/>
  <c r="C30" i="1"/>
  <c r="C988" i="1"/>
  <c r="C101" i="1"/>
  <c r="C890" i="1"/>
  <c r="C670" i="1"/>
  <c r="C265" i="1"/>
  <c r="C252" i="1"/>
  <c r="C891" i="1"/>
  <c r="C706" i="1"/>
  <c r="C51" i="1"/>
  <c r="C620" i="1"/>
  <c r="C671" i="1"/>
  <c r="C145" i="1"/>
  <c r="C426" i="1"/>
  <c r="C707" i="1"/>
  <c r="C427" i="1"/>
  <c r="C186" i="1"/>
  <c r="C1168" i="1"/>
  <c r="C297" i="1"/>
  <c r="C1024" i="1"/>
  <c r="C672" i="1"/>
  <c r="C262" i="1"/>
  <c r="C708" i="1"/>
  <c r="C939" i="1"/>
  <c r="C617" i="1"/>
  <c r="C621" i="1"/>
  <c r="C584" i="1"/>
  <c r="C709" i="1"/>
  <c r="C169" i="1"/>
  <c r="C710" i="1"/>
  <c r="C321" i="1"/>
  <c r="C287" i="1"/>
  <c r="C711" i="1"/>
  <c r="C266" i="1"/>
  <c r="C1169" i="1"/>
  <c r="C1279" i="1"/>
  <c r="C428" i="1"/>
  <c r="C146" i="1"/>
  <c r="C284" i="1"/>
  <c r="C649" i="1"/>
  <c r="C926" i="1"/>
  <c r="C13" i="1"/>
  <c r="C325" i="1"/>
  <c r="C282" i="1"/>
  <c r="C1246" i="1"/>
  <c r="C258" i="1"/>
  <c r="C712" i="1"/>
  <c r="C1095" i="1"/>
  <c r="C570" i="1"/>
  <c r="C1216" i="1"/>
  <c r="C1250" i="1"/>
  <c r="C137" i="1"/>
  <c r="C989" i="1"/>
  <c r="C23" i="1"/>
  <c r="C8" i="1"/>
  <c r="C673" i="1"/>
  <c r="C429" i="1"/>
  <c r="C713" i="1"/>
  <c r="C430" i="1"/>
  <c r="C431" i="1"/>
  <c r="C1025" i="1"/>
  <c r="C432" i="1"/>
  <c r="C348" i="1"/>
  <c r="C1170" i="1"/>
  <c r="C187" i="1"/>
  <c r="C714" i="1"/>
  <c r="C1096" i="1"/>
  <c r="C650" i="1"/>
  <c r="C715" i="1"/>
  <c r="C1073" i="1"/>
  <c r="C230" i="1"/>
  <c r="C716" i="1"/>
  <c r="C102" i="1"/>
  <c r="C2" i="1"/>
  <c r="C433" i="1"/>
  <c r="C91" i="1"/>
  <c r="C1211" i="1"/>
  <c r="C164" i="1"/>
  <c r="C434" i="1"/>
  <c r="C940" i="1"/>
  <c r="C565" i="1"/>
  <c r="C435" i="1"/>
  <c r="C436" i="1"/>
  <c r="C717" i="1"/>
  <c r="C718" i="1"/>
  <c r="C1291" i="1"/>
  <c r="C58" i="1"/>
  <c r="C1201" i="1"/>
  <c r="C437" i="1"/>
  <c r="C585" i="1"/>
  <c r="C438" i="1"/>
  <c r="C1251" i="1"/>
  <c r="C439" i="1"/>
  <c r="C719" i="1"/>
  <c r="C290" i="1"/>
  <c r="C990" i="1"/>
  <c r="C440" i="1"/>
  <c r="C188" i="1"/>
  <c r="C622" i="1"/>
  <c r="C991" i="1"/>
  <c r="C59" i="1"/>
  <c r="C941" i="1"/>
  <c r="C657" i="1"/>
  <c r="C60" i="1"/>
  <c r="C388" i="1"/>
  <c r="C441" i="1"/>
  <c r="C147" i="1"/>
  <c r="C658" i="1"/>
  <c r="C674" i="1"/>
  <c r="C1171" i="1"/>
  <c r="C178" i="1"/>
  <c r="C586" i="1"/>
  <c r="C1056" i="1"/>
  <c r="C1097" i="1"/>
  <c r="C442" i="1"/>
  <c r="C571" i="1"/>
  <c r="C170" i="1"/>
  <c r="C892" i="1"/>
  <c r="C308" i="1"/>
  <c r="C61" i="1"/>
  <c r="C231" i="1"/>
  <c r="C942" i="1"/>
  <c r="C1026" i="1"/>
  <c r="C21" i="1"/>
  <c r="C720" i="1"/>
  <c r="C1217" i="1"/>
  <c r="C103" i="1"/>
  <c r="C443" i="1"/>
  <c r="C721" i="1"/>
  <c r="C52" i="1"/>
  <c r="C1240" i="1"/>
  <c r="C189" i="1"/>
  <c r="C623" i="1"/>
  <c r="C992" i="1"/>
  <c r="C943" i="1"/>
  <c r="C62" i="1"/>
  <c r="C444" i="1"/>
  <c r="C1172" i="1"/>
  <c r="C893" i="1"/>
  <c r="C303" i="1"/>
  <c r="C944" i="1"/>
  <c r="C1173" i="1"/>
  <c r="C722" i="1"/>
  <c r="C1174" i="1"/>
  <c r="C445" i="1"/>
  <c r="C63" i="1"/>
  <c r="C389" i="1"/>
  <c r="C165" i="1"/>
  <c r="C390" i="1"/>
  <c r="C190" i="1"/>
  <c r="C624" i="1"/>
  <c r="C993" i="1"/>
  <c r="C945" i="1"/>
  <c r="C946" i="1"/>
  <c r="C723" i="1"/>
  <c r="C191" i="1"/>
  <c r="C625" i="1"/>
  <c r="C994" i="1"/>
  <c r="C947" i="1"/>
  <c r="C948" i="1"/>
  <c r="C291" i="1"/>
  <c r="C1205" i="1"/>
  <c r="C446" i="1"/>
  <c r="C24" i="1"/>
  <c r="C447" i="1"/>
  <c r="C1098" i="1"/>
  <c r="C724" i="1"/>
  <c r="C587" i="1"/>
  <c r="C292" i="1"/>
  <c r="C448" i="1"/>
  <c r="C725" i="1"/>
  <c r="C267" i="1"/>
  <c r="C268" i="1"/>
  <c r="C391" i="1"/>
  <c r="C98" i="1"/>
  <c r="C392" i="1"/>
  <c r="C148" i="1"/>
  <c r="C150" i="1"/>
  <c r="C194" i="1"/>
  <c r="C50" i="1"/>
  <c r="C264" i="1"/>
  <c r="C172" i="1"/>
  <c r="C92" i="1"/>
  <c r="C64" i="1"/>
  <c r="C25" i="1"/>
  <c r="C322" i="1"/>
  <c r="C73" i="1"/>
  <c r="C314" i="1"/>
  <c r="C193" i="1"/>
  <c r="C192" i="1"/>
  <c r="C269" i="1"/>
  <c r="C66" i="1"/>
  <c r="C140" i="1"/>
  <c r="C65" i="1"/>
  <c r="C132" i="1"/>
  <c r="C141" i="1"/>
  <c r="C259" i="1"/>
  <c r="C397" i="1"/>
  <c r="C727" i="1"/>
  <c r="C450" i="1"/>
  <c r="C626" i="1"/>
  <c r="C356" i="1"/>
  <c r="C573" i="1"/>
  <c r="C675" i="1"/>
  <c r="C627" i="1"/>
  <c r="C628" i="1"/>
  <c r="C456" i="1"/>
  <c r="C393" i="1"/>
  <c r="C588" i="1"/>
  <c r="C690" i="1"/>
  <c r="C338" i="1"/>
  <c r="C660" i="1"/>
  <c r="C590" i="1"/>
  <c r="C728" i="1"/>
  <c r="C726" i="1"/>
  <c r="C331" i="1"/>
  <c r="C394" i="1"/>
  <c r="C398" i="1"/>
  <c r="C449" i="1"/>
  <c r="C195" i="1"/>
  <c r="C629" i="1"/>
  <c r="C997" i="1"/>
  <c r="C953" i="1"/>
  <c r="C954" i="1"/>
  <c r="C67" i="1"/>
  <c r="C1063" i="1"/>
  <c r="C451" i="1"/>
  <c r="C283" i="1"/>
  <c r="C395" i="1"/>
  <c r="C1202" i="1"/>
  <c r="C332" i="1"/>
  <c r="C196" i="1"/>
  <c r="C729" i="1"/>
  <c r="C630" i="1"/>
  <c r="C197" i="1"/>
  <c r="C631" i="1"/>
  <c r="C998" i="1"/>
  <c r="C955" i="1"/>
  <c r="C68" i="1"/>
  <c r="C1206" i="1"/>
  <c r="C1029" i="1"/>
  <c r="C270" i="1"/>
  <c r="C895" i="1"/>
  <c r="C730" i="1"/>
  <c r="C960" i="1"/>
  <c r="C956" i="1"/>
  <c r="C999" i="1"/>
  <c r="C1000" i="1"/>
  <c r="C957" i="1"/>
  <c r="C635" i="1"/>
  <c r="C1253" i="1"/>
  <c r="C733" i="1"/>
  <c r="C651" i="1"/>
  <c r="C731" i="1"/>
  <c r="C958" i="1"/>
  <c r="C1099" i="1"/>
  <c r="C1001" i="1"/>
  <c r="C1030" i="1"/>
  <c r="C732" i="1"/>
  <c r="C959" i="1"/>
  <c r="C1175" i="1"/>
  <c r="C1064" i="1"/>
  <c r="C1065" i="1"/>
  <c r="C572" i="1"/>
  <c r="C285" i="1"/>
  <c r="C3" i="1"/>
  <c r="C201" i="1"/>
  <c r="C634" i="1"/>
  <c r="C69" i="1"/>
  <c r="C589" i="1"/>
  <c r="C199" i="1"/>
  <c r="C396" i="1"/>
  <c r="C336" i="1"/>
  <c r="C149" i="1"/>
  <c r="C633" i="1"/>
  <c r="C41" i="1"/>
  <c r="C198" i="1"/>
  <c r="C138" i="1"/>
  <c r="C271" i="1"/>
  <c r="C453" i="1"/>
  <c r="C452" i="1"/>
  <c r="C31" i="1"/>
  <c r="C632" i="1"/>
  <c r="C200" i="1"/>
  <c r="C894" i="1"/>
  <c r="C636" i="1"/>
  <c r="C139" i="1"/>
  <c r="C689" i="1"/>
  <c r="C734" i="1"/>
  <c r="C202" i="1"/>
  <c r="C637" i="1"/>
  <c r="C1002" i="1"/>
  <c r="C1042" i="1"/>
  <c r="C70" i="1"/>
  <c r="C638" i="1"/>
  <c r="C1003" i="1"/>
  <c r="C1043" i="1"/>
  <c r="C71" i="1"/>
  <c r="C737" i="1"/>
  <c r="C735" i="1"/>
  <c r="C961" i="1"/>
  <c r="C99" i="1"/>
  <c r="C1085" i="1"/>
  <c r="C659" i="1"/>
  <c r="C896" i="1"/>
  <c r="C1235" i="1"/>
  <c r="C676" i="1"/>
  <c r="C298" i="1"/>
  <c r="C299" i="1"/>
  <c r="C736" i="1"/>
  <c r="C962" i="1"/>
  <c r="C19" i="1"/>
  <c r="C315" i="1"/>
  <c r="C454" i="1"/>
  <c r="C1066" i="1"/>
  <c r="C928" i="1"/>
  <c r="C1242" i="1"/>
  <c r="C203" i="1"/>
  <c r="C455" i="1"/>
  <c r="C337" i="1"/>
  <c r="C171" i="1"/>
  <c r="C639" i="1"/>
  <c r="C1004" i="1"/>
  <c r="C72" i="1"/>
  <c r="C566" i="1"/>
  <c r="C1083" i="1"/>
  <c r="C1221" i="1"/>
  <c r="C1084" i="1"/>
  <c r="C952" i="1"/>
  <c r="C1100" i="1"/>
  <c r="C963" i="1"/>
  <c r="C995" i="1"/>
  <c r="C1255" i="1"/>
  <c r="C1254" i="1"/>
  <c r="C927" i="1"/>
  <c r="C996" i="1"/>
  <c r="C1231" i="1"/>
  <c r="C950" i="1"/>
  <c r="C1028" i="1"/>
  <c r="C949" i="1"/>
  <c r="C1027" i="1"/>
  <c r="C1288" i="1"/>
  <c r="C951" i="1"/>
  <c r="C897" i="1"/>
  <c r="C1252" i="1"/>
  <c r="C1176" i="1"/>
  <c r="C738" i="1"/>
  <c r="C367" i="1"/>
  <c r="C739" i="1"/>
  <c r="C740" i="1"/>
  <c r="C293" i="1"/>
  <c r="C457" i="1"/>
  <c r="C339" i="1"/>
  <c r="C74" i="1"/>
  <c r="C1101" i="1"/>
  <c r="C929" i="1"/>
  <c r="C458" i="1"/>
  <c r="C1086" i="1"/>
  <c r="C104" i="1"/>
  <c r="C1087" i="1"/>
  <c r="C1031" i="1"/>
  <c r="C18" i="1"/>
  <c r="C1032" i="1"/>
  <c r="C1033" i="1"/>
  <c r="C459" i="1"/>
  <c r="C142" i="1"/>
  <c r="C898" i="1"/>
  <c r="C180" i="1"/>
  <c r="C1034" i="1"/>
  <c r="C1035" i="1"/>
  <c r="C460" i="1"/>
  <c r="C652" i="1"/>
  <c r="C399" i="1"/>
  <c r="C16" i="1"/>
  <c r="C151" i="1"/>
  <c r="C42" i="1"/>
  <c r="C691" i="1"/>
  <c r="C1177" i="1"/>
  <c r="C741" i="1"/>
  <c r="C263" i="1"/>
  <c r="C742" i="1"/>
  <c r="C574" i="1"/>
  <c r="C105" i="1"/>
  <c r="C226" i="1"/>
  <c r="C743" i="1"/>
  <c r="C323" i="1"/>
  <c r="C304" i="1"/>
  <c r="C744" i="1"/>
  <c r="C692" i="1"/>
  <c r="C745" i="1"/>
  <c r="C746" i="1"/>
  <c r="C661" i="1"/>
  <c r="C106" i="1"/>
  <c r="C232" i="1"/>
  <c r="C368" i="1"/>
  <c r="C1005" i="1"/>
  <c r="C899" i="1"/>
  <c r="C1256" i="1"/>
  <c r="C4" i="1"/>
  <c r="C1088" i="1"/>
  <c r="C233" i="1"/>
  <c r="C340" i="1"/>
  <c r="C1243" i="1"/>
  <c r="C253" i="1"/>
  <c r="C747" i="1"/>
  <c r="C575" i="1"/>
  <c r="C341" i="1"/>
  <c r="C400" i="1"/>
  <c r="C591" i="1"/>
  <c r="C401" i="1"/>
  <c r="C342" i="1"/>
  <c r="C640" i="1"/>
  <c r="C461" i="1"/>
  <c r="C152" i="1"/>
  <c r="C641" i="1"/>
  <c r="C107" i="1"/>
  <c r="C227" i="1"/>
  <c r="C900" i="1"/>
  <c r="C176" i="1"/>
  <c r="C1036" i="1"/>
  <c r="C677" i="1"/>
  <c r="C20" i="1"/>
  <c r="C173" i="1"/>
  <c r="C592" i="1"/>
  <c r="C87" i="1"/>
  <c r="C272" i="1"/>
  <c r="C1102" i="1"/>
  <c r="C1178" i="1"/>
  <c r="C748" i="1"/>
  <c r="C7" i="1"/>
  <c r="C174" i="1"/>
  <c r="C678" i="1"/>
  <c r="C749" i="1"/>
  <c r="C402" i="1"/>
  <c r="C254" i="1"/>
  <c r="C462" i="1"/>
  <c r="C43" i="1"/>
  <c r="C1037" i="1"/>
  <c r="C750" i="1"/>
  <c r="C204" i="1"/>
  <c r="C1103" i="1"/>
  <c r="C403" i="1"/>
  <c r="C964" i="1"/>
  <c r="C751" i="1"/>
  <c r="C1284" i="1"/>
  <c r="C752" i="1"/>
  <c r="C1104" i="1"/>
  <c r="C205" i="1"/>
  <c r="C1224" i="1"/>
  <c r="C463" i="1"/>
  <c r="C108" i="1"/>
  <c r="C1212" i="1"/>
  <c r="C1280" i="1"/>
  <c r="C1006" i="1"/>
  <c r="C1232" i="1"/>
  <c r="C349" i="1"/>
  <c r="C32" i="1"/>
  <c r="C1007" i="1"/>
  <c r="C593" i="1"/>
  <c r="C33" i="1"/>
  <c r="C753" i="1"/>
  <c r="C642" i="1"/>
  <c r="C754" i="1"/>
  <c r="C901" i="1"/>
  <c r="C643" i="1"/>
  <c r="C22" i="1"/>
  <c r="C693" i="1"/>
  <c r="C902" i="1"/>
  <c r="C662" i="1"/>
  <c r="C93" i="1"/>
  <c r="C903" i="1"/>
  <c r="C404" i="1"/>
  <c r="C755" i="1"/>
  <c r="C153" i="1"/>
  <c r="C756" i="1"/>
  <c r="C464" i="1"/>
  <c r="C644" i="1"/>
  <c r="C1038" i="1"/>
  <c r="C645" i="1"/>
  <c r="C904" i="1"/>
  <c r="C663" i="1"/>
  <c r="C905" i="1"/>
  <c r="C1008" i="1"/>
  <c r="C757" i="1"/>
  <c r="C758" i="1"/>
  <c r="C1222" i="1"/>
  <c r="C181" i="1"/>
  <c r="C382" i="1"/>
  <c r="C1257" i="1"/>
  <c r="C350" i="1"/>
  <c r="C594" i="1"/>
  <c r="C154" i="1"/>
  <c r="C179" i="1"/>
  <c r="C1225" i="1"/>
  <c r="C1236" i="1"/>
  <c r="C965" i="1"/>
  <c r="C1105" i="1"/>
  <c r="C343" i="1"/>
  <c r="C653" i="1"/>
  <c r="C1039" i="1"/>
  <c r="C1258" i="1"/>
  <c r="C465" i="1"/>
  <c r="C206" i="1"/>
  <c r="C466" i="1"/>
  <c r="C14" i="1"/>
  <c r="C906" i="1"/>
  <c r="C966" i="1"/>
  <c r="C175" i="1"/>
  <c r="C260" i="1"/>
  <c r="C109" i="1"/>
  <c r="C369" i="1"/>
  <c r="C1009" i="1"/>
  <c r="C143" i="1"/>
  <c r="C679" i="1"/>
  <c r="C576" i="1"/>
  <c r="C467" i="1"/>
  <c r="C759" i="1"/>
  <c r="C468" i="1"/>
  <c r="C760" i="1"/>
  <c r="C17" i="1"/>
  <c r="C273" i="1"/>
  <c r="C469" i="1"/>
  <c r="C370" i="1"/>
  <c r="C177" i="1"/>
  <c r="C1259" i="1"/>
  <c r="C761" i="1"/>
  <c r="C967" i="1"/>
  <c r="C110" i="1"/>
  <c r="C762" i="1"/>
  <c r="C577" i="1"/>
  <c r="C763" i="1"/>
  <c r="C1260" i="1"/>
  <c r="C470" i="1"/>
  <c r="C288" i="1"/>
  <c r="C595" i="1"/>
  <c r="C471" i="1"/>
  <c r="C34" i="1"/>
  <c r="C1010" i="1"/>
  <c r="C35" i="1"/>
  <c r="C764" i="1"/>
  <c r="C472" i="1"/>
  <c r="C765" i="1"/>
  <c r="C596" i="1"/>
  <c r="C405" i="1"/>
  <c r="C907" i="1"/>
  <c r="C326" i="1"/>
  <c r="C473" i="1"/>
  <c r="C766" i="1"/>
  <c r="C15" i="1"/>
  <c r="C474" i="1"/>
  <c r="C309" i="1"/>
  <c r="C968" i="1"/>
  <c r="C930" i="1"/>
  <c r="C1011" i="1"/>
  <c r="C969" i="1"/>
  <c r="C931" i="1"/>
  <c r="C908" i="1"/>
  <c r="C767" i="1"/>
  <c r="C694" i="1"/>
  <c r="C768" i="1"/>
  <c r="C680" i="1"/>
  <c r="C234" i="1"/>
  <c r="C475" i="1"/>
  <c r="C970" i="1"/>
  <c r="C476" i="1"/>
  <c r="C53" i="1"/>
  <c r="C1179" i="1"/>
  <c r="C1057" i="1"/>
  <c r="C477" i="1"/>
  <c r="C769" i="1"/>
  <c r="C971" i="1"/>
  <c r="C770" i="1"/>
  <c r="C771" i="1"/>
  <c r="C478" i="1"/>
  <c r="C695" i="1"/>
  <c r="C406" i="1"/>
  <c r="C578" i="1"/>
  <c r="C567" i="1"/>
  <c r="C479" i="1"/>
  <c r="C480" i="1"/>
  <c r="C772" i="1"/>
  <c r="C481" i="1"/>
  <c r="C773" i="1"/>
  <c r="C774" i="1"/>
  <c r="C681" i="1"/>
  <c r="C909" i="1"/>
  <c r="C357" i="1"/>
  <c r="C482" i="1"/>
  <c r="C383" i="1"/>
  <c r="C775" i="1"/>
  <c r="C483" i="1"/>
  <c r="C972" i="1"/>
  <c r="C484" i="1"/>
  <c r="C1292" i="1"/>
  <c r="C776" i="1"/>
  <c r="C485" i="1"/>
  <c r="C597" i="1"/>
  <c r="C1229" i="1"/>
  <c r="C320" i="1"/>
  <c r="C973" i="1"/>
  <c r="C777" i="1"/>
  <c r="C664" i="1"/>
  <c r="C682" i="1"/>
  <c r="C1074" i="1"/>
  <c r="C9" i="1"/>
  <c r="C932" i="1"/>
  <c r="C328" i="1"/>
  <c r="C44" i="1"/>
  <c r="C358" i="1"/>
  <c r="C486" i="1"/>
  <c r="C1106" i="1"/>
  <c r="C88" i="1"/>
  <c r="C646" i="1"/>
  <c r="C910" i="1"/>
  <c r="C598" i="1"/>
  <c r="C579" i="1"/>
  <c r="C133" i="1"/>
  <c r="C683" i="1"/>
  <c r="C371" i="1"/>
  <c r="C778" i="1"/>
  <c r="C305" i="1"/>
  <c r="C487" i="1"/>
  <c r="C372" i="1"/>
  <c r="C255" i="1"/>
  <c r="C330" i="1"/>
  <c r="C228" i="1"/>
  <c r="C289" i="1"/>
  <c r="C407" i="1"/>
  <c r="C488" i="1"/>
  <c r="C974" i="1"/>
  <c r="C1244" i="1"/>
  <c r="C167" i="1"/>
  <c r="C779" i="1"/>
  <c r="C911" i="1"/>
  <c r="C286" i="1"/>
  <c r="C1180" i="1"/>
  <c r="C599" i="1"/>
  <c r="C1181" i="1"/>
  <c r="C155" i="1"/>
  <c r="C489" i="1"/>
  <c r="C229" i="1"/>
  <c r="C1182" i="1"/>
  <c r="C1285" i="1"/>
  <c r="C1107" i="1"/>
  <c r="C1075" i="1"/>
  <c r="C1089" i="1"/>
  <c r="C665" i="1"/>
  <c r="C1108" i="1"/>
  <c r="C207" i="1"/>
  <c r="C156" i="1"/>
  <c r="C780" i="1"/>
  <c r="C359" i="1"/>
  <c r="C490" i="1"/>
  <c r="C333" i="1"/>
  <c r="C1183" i="1"/>
  <c r="C933" i="1"/>
  <c r="C600" i="1"/>
  <c r="C1218" i="1"/>
  <c r="C208" i="1"/>
  <c r="C157" i="1"/>
  <c r="C781" i="1"/>
  <c r="C360" i="1"/>
  <c r="C491" i="1"/>
  <c r="C1237" i="1"/>
  <c r="C1233" i="1"/>
  <c r="C1226" i="1"/>
  <c r="C1213" i="1"/>
  <c r="C1184" i="1"/>
  <c r="C1281" i="1"/>
  <c r="C782" i="1"/>
  <c r="C492" i="1"/>
  <c r="C75" i="1"/>
  <c r="C54" i="1"/>
  <c r="C26" i="1"/>
  <c r="C408" i="1"/>
  <c r="C493" i="1"/>
  <c r="C1058" i="1"/>
  <c r="C1109" i="1"/>
  <c r="C783" i="1"/>
  <c r="C111" i="1"/>
  <c r="C158" i="1"/>
  <c r="C209" i="1"/>
  <c r="C1067" i="1"/>
  <c r="C601" i="1"/>
  <c r="C1261" i="1"/>
  <c r="C319" i="1"/>
  <c r="C373" i="1"/>
  <c r="C316" i="1"/>
  <c r="C494" i="1"/>
  <c r="C784" i="1"/>
  <c r="C495" i="1"/>
  <c r="C975" i="1"/>
  <c r="C602" i="1"/>
  <c r="C112" i="1"/>
  <c r="C10" i="1"/>
  <c r="C496" i="1"/>
  <c r="C785" i="1"/>
  <c r="C274" i="1"/>
  <c r="C497" i="1"/>
  <c r="C786" i="1"/>
  <c r="C498" i="1"/>
  <c r="C300" i="1"/>
  <c r="C1068" i="1"/>
  <c r="C912" i="1"/>
  <c r="C409" i="1"/>
  <c r="C499" i="1"/>
  <c r="C76" i="1"/>
  <c r="C235" i="1"/>
  <c r="C500" i="1"/>
  <c r="C787" i="1"/>
  <c r="C603" i="1"/>
  <c r="C788" i="1"/>
  <c r="C1293" i="1"/>
  <c r="C913" i="1"/>
  <c r="C789" i="1"/>
  <c r="C501" i="1"/>
  <c r="C351" i="1"/>
  <c r="C275" i="1"/>
  <c r="C210" i="1"/>
  <c r="C410" i="1"/>
  <c r="C790" i="1"/>
  <c r="C1262" i="1"/>
  <c r="C1110" i="1"/>
  <c r="C211" i="1"/>
  <c r="C159" i="1"/>
  <c r="C791" i="1"/>
  <c r="C361" i="1"/>
  <c r="C502" i="1"/>
  <c r="C792" i="1"/>
  <c r="C362" i="1"/>
  <c r="C1207" i="1"/>
  <c r="C684" i="1"/>
  <c r="C77" i="1"/>
  <c r="C1111" i="1"/>
  <c r="C793" i="1"/>
  <c r="C914" i="1"/>
  <c r="C503" i="1"/>
  <c r="C794" i="1"/>
  <c r="C504" i="1"/>
  <c r="C36" i="1"/>
  <c r="C94" i="1"/>
  <c r="C795" i="1"/>
  <c r="C505" i="1"/>
  <c r="C1112" i="1"/>
  <c r="C796" i="1"/>
  <c r="C1185" i="1"/>
  <c r="C212" i="1"/>
  <c r="C1113" i="1"/>
  <c r="C1076" i="1"/>
  <c r="C45" i="1"/>
  <c r="C506" i="1"/>
  <c r="C1114" i="1"/>
  <c r="C797" i="1"/>
  <c r="C1186" i="1"/>
  <c r="C213" i="1"/>
  <c r="C1115" i="1"/>
  <c r="C1077" i="1"/>
  <c r="C46" i="1"/>
  <c r="C507" i="1"/>
  <c r="C798" i="1"/>
  <c r="C508" i="1"/>
  <c r="C799" i="1"/>
  <c r="C306" i="1"/>
  <c r="C294" i="1"/>
  <c r="C509" i="1"/>
  <c r="C800" i="1"/>
  <c r="C510" i="1"/>
  <c r="C801" i="1"/>
  <c r="C113" i="1"/>
  <c r="C236" i="1"/>
  <c r="C802" i="1"/>
  <c r="C511" i="1"/>
  <c r="C803" i="1"/>
  <c r="C512" i="1"/>
  <c r="C976" i="1"/>
  <c r="C1263" i="1"/>
  <c r="C1116" i="1"/>
  <c r="C804" i="1"/>
  <c r="C1187" i="1"/>
  <c r="C214" i="1"/>
  <c r="C1117" i="1"/>
  <c r="C1078" i="1"/>
  <c r="C47" i="1"/>
  <c r="C513" i="1"/>
  <c r="C977" i="1"/>
  <c r="C514" i="1"/>
  <c r="C1289" i="1"/>
  <c r="C1090" i="1"/>
  <c r="C1188" i="1"/>
  <c r="C215" i="1"/>
  <c r="C1118" i="1"/>
  <c r="C1079" i="1"/>
  <c r="C48" i="1"/>
  <c r="C1189" i="1"/>
  <c r="C604" i="1"/>
  <c r="C1190" i="1"/>
  <c r="C805" i="1"/>
  <c r="C515" i="1"/>
  <c r="C978" i="1"/>
  <c r="C1191" i="1"/>
  <c r="C216" i="1"/>
  <c r="C1119" i="1"/>
  <c r="C1080" i="1"/>
  <c r="C49" i="1"/>
  <c r="C666" i="1"/>
  <c r="C1120" i="1"/>
  <c r="C1192" i="1"/>
  <c r="C37" i="1"/>
  <c r="C1203" i="1"/>
  <c r="C979" i="1"/>
  <c r="C605" i="1"/>
  <c r="C334" i="1"/>
  <c r="C1193" i="1"/>
  <c r="C134" i="1"/>
  <c r="C606" i="1"/>
  <c r="C363" i="1"/>
  <c r="C1121" i="1"/>
  <c r="C411" i="1"/>
  <c r="C144" i="1"/>
  <c r="C1040" i="1"/>
  <c r="C1044" i="1"/>
  <c r="C374" i="1"/>
  <c r="C375" i="1"/>
  <c r="C276" i="1"/>
  <c r="C1214" i="1"/>
  <c r="C1194" i="1"/>
  <c r="C1282" i="1"/>
  <c r="C806" i="1"/>
  <c r="C516" i="1"/>
  <c r="C78" i="1"/>
  <c r="C55" i="1"/>
  <c r="C27" i="1"/>
  <c r="C412" i="1"/>
  <c r="C517" i="1"/>
  <c r="C1059" i="1"/>
  <c r="C1122" i="1"/>
  <c r="C807" i="1"/>
  <c r="C114" i="1"/>
  <c r="C808" i="1"/>
  <c r="C217" i="1"/>
  <c r="C1069" i="1"/>
  <c r="C607" i="1"/>
  <c r="C1264" i="1"/>
  <c r="C318" i="1"/>
  <c r="C376" i="1"/>
  <c r="C518" i="1"/>
  <c r="C519" i="1"/>
  <c r="C809" i="1"/>
  <c r="C520" i="1"/>
  <c r="C980" i="1"/>
  <c r="C608" i="1"/>
  <c r="C115" i="1"/>
  <c r="C11" i="1"/>
  <c r="C521" i="1"/>
  <c r="C261" i="1"/>
  <c r="C277" i="1"/>
  <c r="C522" i="1"/>
  <c r="C810" i="1"/>
  <c r="C523" i="1"/>
  <c r="C301" i="1"/>
  <c r="C1070" i="1"/>
  <c r="C915" i="1"/>
  <c r="C413" i="1"/>
  <c r="C524" i="1"/>
  <c r="C79" i="1"/>
  <c r="C237" i="1"/>
  <c r="C525" i="1"/>
  <c r="C811" i="1"/>
  <c r="C609" i="1"/>
  <c r="C812" i="1"/>
  <c r="C1294" i="1"/>
  <c r="C916" i="1"/>
  <c r="C813" i="1"/>
  <c r="C526" i="1"/>
  <c r="C352" i="1"/>
  <c r="C278" i="1"/>
  <c r="C218" i="1"/>
  <c r="C414" i="1"/>
  <c r="C814" i="1"/>
  <c r="C1265" i="1"/>
  <c r="C1123" i="1"/>
  <c r="C219" i="1"/>
  <c r="C160" i="1"/>
  <c r="C815" i="1"/>
  <c r="C327" i="1"/>
  <c r="C527" i="1"/>
  <c r="C816" i="1"/>
  <c r="C364" i="1"/>
  <c r="C1208" i="1"/>
  <c r="C685" i="1"/>
  <c r="C80" i="1"/>
  <c r="C1124" i="1"/>
  <c r="C817" i="1"/>
  <c r="C917" i="1"/>
  <c r="C528" i="1"/>
  <c r="C818" i="1"/>
  <c r="C529" i="1"/>
  <c r="C38" i="1"/>
  <c r="C95" i="1"/>
  <c r="C819" i="1"/>
  <c r="C530" i="1"/>
  <c r="C820" i="1"/>
  <c r="C531" i="1"/>
  <c r="C1012" i="1"/>
  <c r="C981" i="1"/>
  <c r="C5" i="1"/>
  <c r="C310" i="1"/>
  <c r="C821" i="1"/>
  <c r="C532" i="1"/>
  <c r="C822" i="1"/>
  <c r="C533" i="1"/>
  <c r="C823" i="1"/>
  <c r="C1091" i="1"/>
  <c r="C824" i="1"/>
  <c r="C1266" i="1"/>
  <c r="C825" i="1"/>
  <c r="C534" i="1"/>
  <c r="C826" i="1"/>
  <c r="C535" i="1"/>
  <c r="C827" i="1"/>
  <c r="C307" i="1"/>
  <c r="C295" i="1"/>
  <c r="C536" i="1"/>
  <c r="C828" i="1"/>
  <c r="C537" i="1"/>
  <c r="C829" i="1"/>
  <c r="C116" i="1"/>
  <c r="C238" i="1"/>
  <c r="C830" i="1"/>
  <c r="C1125" i="1"/>
  <c r="C1045" i="1"/>
  <c r="C1159" i="1"/>
  <c r="C1013" i="1"/>
  <c r="C1267" i="1"/>
  <c r="C1126" i="1"/>
  <c r="C831" i="1"/>
  <c r="C1127" i="1"/>
  <c r="C1247" i="1"/>
  <c r="C377" i="1"/>
  <c r="C832" i="1"/>
  <c r="C117" i="1"/>
  <c r="C239" i="1"/>
  <c r="C833" i="1"/>
  <c r="C1128" i="1"/>
  <c r="C1046" i="1"/>
  <c r="C1160" i="1"/>
  <c r="C1014" i="1"/>
  <c r="C1268" i="1"/>
  <c r="C1129" i="1"/>
  <c r="C834" i="1"/>
  <c r="C118" i="1"/>
  <c r="C240" i="1"/>
  <c r="C835" i="1"/>
  <c r="C1130" i="1"/>
  <c r="C1047" i="1"/>
  <c r="C1161" i="1"/>
  <c r="C1015" i="1"/>
  <c r="C1269" i="1"/>
  <c r="C1131" i="1"/>
  <c r="C836" i="1"/>
  <c r="C119" i="1"/>
  <c r="C241" i="1"/>
  <c r="C837" i="1"/>
  <c r="C1132" i="1"/>
  <c r="C1048" i="1"/>
  <c r="C1162" i="1"/>
  <c r="C1016" i="1"/>
  <c r="C1270" i="1"/>
  <c r="C1133" i="1"/>
  <c r="C838" i="1"/>
  <c r="C120" i="1"/>
  <c r="C242" i="1"/>
  <c r="C839" i="1"/>
  <c r="C1134" i="1"/>
  <c r="C1049" i="1"/>
  <c r="C840" i="1"/>
  <c r="C121" i="1"/>
  <c r="C243" i="1"/>
  <c r="C841" i="1"/>
  <c r="C1135" i="1"/>
  <c r="C1050" i="1"/>
  <c r="C1163" i="1"/>
  <c r="C1017" i="1"/>
  <c r="C1271" i="1"/>
  <c r="C1136" i="1"/>
  <c r="C842" i="1"/>
  <c r="C1137" i="1"/>
  <c r="C81" i="1"/>
  <c r="C56" i="1"/>
  <c r="C28" i="1"/>
  <c r="C415" i="1"/>
  <c r="C538" i="1"/>
  <c r="C1060" i="1"/>
  <c r="C1138" i="1"/>
  <c r="C843" i="1"/>
  <c r="C122" i="1"/>
  <c r="C844" i="1"/>
  <c r="C123" i="1"/>
  <c r="C244" i="1"/>
  <c r="C845" i="1"/>
  <c r="C1139" i="1"/>
  <c r="C1051" i="1"/>
  <c r="C1164" i="1"/>
  <c r="C1018" i="1"/>
  <c r="C846" i="1"/>
  <c r="C124" i="1"/>
  <c r="C245" i="1"/>
  <c r="C847" i="1"/>
  <c r="C1140" i="1"/>
  <c r="C1052" i="1"/>
  <c r="C848" i="1"/>
  <c r="C125" i="1"/>
  <c r="C246" i="1"/>
  <c r="C849" i="1"/>
  <c r="C1141" i="1"/>
  <c r="C1053" i="1"/>
  <c r="C1165" i="1"/>
  <c r="C1019" i="1"/>
  <c r="C1272" i="1"/>
  <c r="C1142" i="1"/>
  <c r="C850" i="1"/>
  <c r="C1143" i="1"/>
  <c r="C82" i="1"/>
  <c r="C247" i="1"/>
  <c r="C539" i="1"/>
  <c r="C851" i="1"/>
  <c r="C610" i="1"/>
  <c r="C852" i="1"/>
  <c r="C1295" i="1"/>
  <c r="C918" i="1"/>
  <c r="C853" i="1"/>
  <c r="C540" i="1"/>
  <c r="C353" i="1"/>
  <c r="C279" i="1"/>
  <c r="C220" i="1"/>
  <c r="C416" i="1"/>
  <c r="C854" i="1"/>
  <c r="C1273" i="1"/>
  <c r="C1144" i="1"/>
  <c r="C221" i="1"/>
  <c r="C161" i="1"/>
  <c r="C855" i="1"/>
  <c r="C329" i="1"/>
  <c r="C541" i="1"/>
  <c r="C856" i="1"/>
  <c r="C365" i="1"/>
  <c r="C1209" i="1"/>
  <c r="C686" i="1"/>
  <c r="C83" i="1"/>
  <c r="C1145" i="1"/>
  <c r="C857" i="1"/>
  <c r="C919" i="1"/>
  <c r="C542" i="1"/>
  <c r="C858" i="1"/>
  <c r="C543" i="1"/>
  <c r="C39" i="1"/>
  <c r="C96" i="1"/>
  <c r="C859" i="1"/>
  <c r="C544" i="1"/>
  <c r="C860" i="1"/>
  <c r="C545" i="1"/>
  <c r="C1020" i="1"/>
  <c r="C982" i="1"/>
  <c r="C6" i="1"/>
  <c r="C311" i="1"/>
  <c r="C861" i="1"/>
  <c r="C546" i="1"/>
  <c r="C862" i="1"/>
  <c r="C126" i="1"/>
  <c r="C248" i="1"/>
  <c r="C863" i="1"/>
  <c r="C1146" i="1"/>
  <c r="C1054" i="1"/>
  <c r="C1166" i="1"/>
  <c r="C1021" i="1"/>
  <c r="C1274" i="1"/>
  <c r="C1147" i="1"/>
  <c r="C864" i="1"/>
  <c r="C1148" i="1"/>
  <c r="C296" i="1"/>
  <c r="C547" i="1"/>
  <c r="C865" i="1"/>
  <c r="C548" i="1"/>
  <c r="C866" i="1"/>
  <c r="C127" i="1"/>
  <c r="C249" i="1"/>
  <c r="C867" i="1"/>
  <c r="C549" i="1"/>
  <c r="C868" i="1"/>
  <c r="C128" i="1"/>
  <c r="C250" i="1"/>
  <c r="C869" i="1"/>
  <c r="C1149" i="1"/>
  <c r="C1055" i="1"/>
  <c r="C1167" i="1"/>
  <c r="C1022" i="1"/>
  <c r="C1275" i="1"/>
  <c r="C1150" i="1"/>
  <c r="C870" i="1"/>
  <c r="C1151" i="1"/>
  <c r="C983" i="1"/>
  <c r="C550" i="1"/>
  <c r="C1290" i="1"/>
  <c r="C1092" i="1"/>
  <c r="C1245" i="1"/>
  <c r="C1152" i="1"/>
  <c r="C871" i="1"/>
  <c r="C920" i="1"/>
  <c r="C1023" i="1"/>
  <c r="C1195" i="1"/>
  <c r="C611" i="1"/>
  <c r="C1196" i="1"/>
  <c r="C872" i="1"/>
  <c r="C551" i="1"/>
  <c r="C984" i="1"/>
  <c r="C1197" i="1"/>
  <c r="C1286" i="1"/>
  <c r="C1153" i="1"/>
  <c r="C1081" i="1"/>
  <c r="C1093" i="1"/>
  <c r="C667" i="1"/>
  <c r="C1154" i="1"/>
  <c r="C1198" i="1"/>
  <c r="C1248" i="1"/>
  <c r="C1204" i="1"/>
  <c r="C985" i="1"/>
  <c r="C612" i="1"/>
  <c r="C335" i="1"/>
  <c r="C1199" i="1"/>
  <c r="C934" i="1"/>
  <c r="C613" i="1"/>
  <c r="C1219" i="1"/>
  <c r="C1241" i="1"/>
  <c r="C1223" i="1"/>
  <c r="C1276" i="1"/>
  <c r="C1227" i="1"/>
  <c r="C1230" i="1"/>
  <c r="C1238" i="1"/>
  <c r="C1234" i="1"/>
  <c r="C1228" i="1"/>
  <c r="C1215" i="1"/>
  <c r="C1200" i="1"/>
  <c r="C1283" i="1"/>
  <c r="C873" i="1"/>
  <c r="C552" i="1"/>
  <c r="C84" i="1"/>
  <c r="C57" i="1"/>
  <c r="C29" i="1"/>
  <c r="C417" i="1"/>
  <c r="C553" i="1"/>
  <c r="C1061" i="1"/>
  <c r="C1155" i="1"/>
  <c r="C874" i="1"/>
  <c r="C129" i="1"/>
  <c r="C162" i="1"/>
  <c r="C222" i="1"/>
  <c r="C1071" i="1"/>
  <c r="C614" i="1"/>
  <c r="C1277" i="1"/>
  <c r="C324" i="1"/>
  <c r="C378" i="1"/>
  <c r="C317" i="1"/>
  <c r="C554" i="1"/>
  <c r="C875" i="1"/>
  <c r="C555" i="1"/>
  <c r="C986" i="1"/>
  <c r="C615" i="1"/>
  <c r="C130" i="1"/>
  <c r="C12" i="1"/>
  <c r="C556" i="1"/>
  <c r="C876" i="1"/>
  <c r="C280" i="1"/>
  <c r="C557" i="1"/>
  <c r="C877" i="1"/>
  <c r="C558" i="1"/>
  <c r="C302" i="1"/>
  <c r="C1072" i="1"/>
  <c r="C921" i="1"/>
  <c r="C418" i="1"/>
  <c r="C559" i="1"/>
  <c r="C85" i="1"/>
  <c r="C251" i="1"/>
  <c r="C560" i="1"/>
  <c r="C878" i="1"/>
  <c r="C616" i="1"/>
  <c r="C879" i="1"/>
  <c r="C1296" i="1"/>
  <c r="C922" i="1"/>
  <c r="C880" i="1"/>
  <c r="C561" i="1"/>
  <c r="C354" i="1"/>
  <c r="C281" i="1"/>
  <c r="C223" i="1"/>
  <c r="C419" i="1"/>
  <c r="C881" i="1"/>
  <c r="C1278" i="1"/>
  <c r="C1156" i="1"/>
  <c r="C224" i="1"/>
  <c r="C163" i="1"/>
  <c r="C882" i="1"/>
  <c r="C379" i="1"/>
  <c r="C562" i="1"/>
  <c r="C883" i="1"/>
  <c r="C366" i="1"/>
  <c r="C1210" i="1"/>
  <c r="C687" i="1"/>
  <c r="C86" i="1"/>
  <c r="C1157" i="1"/>
  <c r="C884" i="1"/>
  <c r="C923" i="1"/>
  <c r="C563" i="1"/>
  <c r="C885" i="1"/>
  <c r="C564" i="1"/>
  <c r="C40" i="1"/>
  <c r="C97" i="1"/>
  <c r="C312" i="1"/>
  <c r="M1004" i="1" l="1"/>
  <c r="M639" i="1"/>
  <c r="M1043" i="1"/>
  <c r="M1003" i="1"/>
  <c r="M638" i="1"/>
  <c r="M1042" i="1"/>
  <c r="M1002" i="1"/>
  <c r="M637" i="1"/>
  <c r="M452" i="1"/>
  <c r="M453" i="1"/>
  <c r="M271" i="1"/>
  <c r="M1065" i="1"/>
  <c r="M1064" i="1"/>
  <c r="M1175" i="1"/>
  <c r="M959" i="1"/>
  <c r="M1030" i="1"/>
  <c r="M1099" i="1"/>
  <c r="M958" i="1"/>
  <c r="M955" i="1"/>
  <c r="M998" i="1"/>
  <c r="M631" i="1"/>
  <c r="M954" i="1"/>
  <c r="M953" i="1"/>
  <c r="M997" i="1"/>
  <c r="M629" i="1"/>
  <c r="M660" i="1"/>
  <c r="M690" i="1"/>
  <c r="M627" i="1"/>
  <c r="M573" i="1"/>
  <c r="M948" i="1"/>
  <c r="M947" i="1"/>
  <c r="M994" i="1"/>
  <c r="M625" i="1"/>
  <c r="M946" i="1"/>
  <c r="M945" i="1"/>
  <c r="M993" i="1"/>
  <c r="M624" i="1"/>
  <c r="M943" i="1"/>
  <c r="M992" i="1"/>
  <c r="M623" i="1"/>
  <c r="M1151" i="1"/>
  <c r="M870" i="1"/>
  <c r="M1150" i="1"/>
  <c r="M1275" i="1"/>
  <c r="M1022" i="1"/>
  <c r="M1167" i="1"/>
  <c r="M1055" i="1"/>
  <c r="M1149" i="1"/>
  <c r="M869" i="1"/>
  <c r="M868" i="1"/>
  <c r="M1148" i="1"/>
  <c r="M864" i="1"/>
  <c r="M1147" i="1"/>
  <c r="M1274" i="1"/>
  <c r="M1021" i="1"/>
  <c r="M1166" i="1"/>
  <c r="M1054" i="1"/>
  <c r="M1146" i="1"/>
  <c r="M863" i="1"/>
  <c r="M862" i="1"/>
  <c r="M1143" i="1"/>
  <c r="M850" i="1"/>
  <c r="M1142" i="1"/>
  <c r="M1272" i="1"/>
  <c r="M1019" i="1"/>
  <c r="M1165" i="1"/>
  <c r="M1053" i="1"/>
  <c r="M1141" i="1"/>
  <c r="M849" i="1"/>
  <c r="M848" i="1"/>
  <c r="M1052" i="1"/>
  <c r="M1140" i="1"/>
  <c r="M847" i="1"/>
  <c r="M846" i="1"/>
  <c r="M1018" i="1"/>
  <c r="M1164" i="1"/>
  <c r="M1051" i="1"/>
  <c r="M1139" i="1"/>
  <c r="M845" i="1"/>
  <c r="M844" i="1"/>
  <c r="M1137" i="1"/>
  <c r="M842" i="1"/>
  <c r="M1136" i="1"/>
  <c r="M1271" i="1"/>
  <c r="M1017" i="1"/>
  <c r="M1163" i="1"/>
  <c r="M1050" i="1"/>
  <c r="M1135" i="1"/>
  <c r="M841" i="1"/>
  <c r="M840" i="1"/>
  <c r="M1049" i="1"/>
  <c r="M1134" i="1"/>
  <c r="M839" i="1"/>
  <c r="M838" i="1"/>
  <c r="M1133" i="1"/>
  <c r="M1270" i="1"/>
  <c r="M1016" i="1"/>
  <c r="M1162" i="1"/>
  <c r="M1048" i="1"/>
  <c r="M1132" i="1"/>
  <c r="M837" i="1"/>
  <c r="M836" i="1"/>
  <c r="M1131" i="1"/>
  <c r="M1269" i="1"/>
  <c r="M1015" i="1"/>
  <c r="M1161" i="1"/>
  <c r="M1047" i="1"/>
  <c r="M1130" i="1"/>
  <c r="M835" i="1"/>
  <c r="M834" i="1"/>
  <c r="M1129" i="1"/>
  <c r="M1268" i="1"/>
  <c r="M1014" i="1"/>
  <c r="M1160" i="1"/>
  <c r="M1046" i="1"/>
  <c r="M1128" i="1"/>
  <c r="M833" i="1"/>
  <c r="M832" i="1"/>
  <c r="M490" i="1"/>
  <c r="M359" i="1"/>
  <c r="M780" i="1"/>
  <c r="M491" i="1"/>
  <c r="M360" i="1"/>
  <c r="M781" i="1"/>
  <c r="M1076" i="1"/>
  <c r="M1113" i="1"/>
  <c r="M1185" i="1"/>
  <c r="M796" i="1"/>
  <c r="M1077" i="1"/>
  <c r="M1115" i="1"/>
  <c r="M1186" i="1"/>
  <c r="M797" i="1"/>
  <c r="M1114" i="1"/>
  <c r="M1078" i="1"/>
  <c r="M1117" i="1"/>
  <c r="M1187" i="1"/>
  <c r="M1079" i="1"/>
  <c r="M1118" i="1"/>
  <c r="M1188" i="1"/>
  <c r="M808" i="1"/>
  <c r="M330" i="1"/>
  <c r="M670" i="1" l="1"/>
  <c r="M890" i="1"/>
  <c r="M347" i="1"/>
  <c r="D618" i="1"/>
  <c r="E618" i="1"/>
  <c r="F618" i="1"/>
  <c r="G618" i="1"/>
  <c r="J618" i="1"/>
  <c r="K618" i="1" s="1"/>
  <c r="N618" i="1" s="1"/>
  <c r="M618" i="1"/>
  <c r="D688" i="1"/>
  <c r="E688" i="1"/>
  <c r="F688" i="1"/>
  <c r="G688" i="1"/>
  <c r="J688" i="1"/>
  <c r="K688" i="1" s="1"/>
  <c r="N688" i="1" s="1"/>
  <c r="D654" i="1"/>
  <c r="E654" i="1"/>
  <c r="F654" i="1"/>
  <c r="G654" i="1"/>
  <c r="J654" i="1"/>
  <c r="K654" i="1" s="1"/>
  <c r="N654" i="1" s="1"/>
  <c r="M654" i="1"/>
  <c r="D344" i="1"/>
  <c r="E344" i="1"/>
  <c r="F344" i="1"/>
  <c r="G344" i="1"/>
  <c r="J344" i="1"/>
  <c r="K344" i="1" s="1"/>
  <c r="N344" i="1" s="1"/>
  <c r="M344" i="1"/>
  <c r="D668" i="1"/>
  <c r="E668" i="1"/>
  <c r="F668" i="1"/>
  <c r="G668" i="1"/>
  <c r="J668" i="1"/>
  <c r="K668" i="1" s="1"/>
  <c r="N668" i="1" s="1"/>
  <c r="M668" i="1"/>
  <c r="D886" i="1"/>
  <c r="E886" i="1"/>
  <c r="F886" i="1"/>
  <c r="G886" i="1"/>
  <c r="J886" i="1"/>
  <c r="K886" i="1" s="1"/>
  <c r="N886" i="1" s="1"/>
  <c r="M886" i="1"/>
  <c r="D935" i="1"/>
  <c r="E935" i="1"/>
  <c r="F935" i="1"/>
  <c r="G935" i="1"/>
  <c r="J935" i="1"/>
  <c r="K935" i="1" s="1"/>
  <c r="N935" i="1" s="1"/>
  <c r="M935" i="1"/>
  <c r="D696" i="1"/>
  <c r="E696" i="1"/>
  <c r="F696" i="1"/>
  <c r="G696" i="1"/>
  <c r="J696" i="1"/>
  <c r="K696" i="1" s="1"/>
  <c r="N696" i="1" s="1"/>
  <c r="M696" i="1"/>
  <c r="D380" i="1"/>
  <c r="E380" i="1"/>
  <c r="F380" i="1"/>
  <c r="G380" i="1"/>
  <c r="J380" i="1"/>
  <c r="K380" i="1" s="1"/>
  <c r="N380" i="1" s="1"/>
  <c r="M380" i="1"/>
  <c r="D420" i="1"/>
  <c r="E420" i="1"/>
  <c r="F420" i="1"/>
  <c r="G420" i="1"/>
  <c r="J420" i="1"/>
  <c r="K420" i="1" s="1"/>
  <c r="N420" i="1" s="1"/>
  <c r="M420" i="1"/>
  <c r="D568" i="1"/>
  <c r="E568" i="1"/>
  <c r="F568" i="1"/>
  <c r="G568" i="1"/>
  <c r="J568" i="1"/>
  <c r="K568" i="1" s="1"/>
  <c r="N568" i="1" s="1"/>
  <c r="M568" i="1"/>
  <c r="D697" i="1"/>
  <c r="E697" i="1"/>
  <c r="F697" i="1"/>
  <c r="G697" i="1"/>
  <c r="J697" i="1"/>
  <c r="K697" i="1" s="1"/>
  <c r="N697" i="1" s="1"/>
  <c r="M697" i="1"/>
  <c r="D421" i="1"/>
  <c r="E421" i="1"/>
  <c r="F421" i="1"/>
  <c r="G421" i="1"/>
  <c r="J421" i="1"/>
  <c r="K421" i="1" s="1"/>
  <c r="N421" i="1" s="1"/>
  <c r="M421" i="1"/>
  <c r="D1062" i="1"/>
  <c r="E1062" i="1"/>
  <c r="F1062" i="1"/>
  <c r="G1062" i="1"/>
  <c r="J1062" i="1"/>
  <c r="K1062" i="1" s="1"/>
  <c r="N1062" i="1" s="1"/>
  <c r="M1062" i="1"/>
  <c r="D655" i="1"/>
  <c r="E655" i="1"/>
  <c r="F655" i="1"/>
  <c r="G655" i="1"/>
  <c r="J655" i="1"/>
  <c r="K655" i="1" s="1"/>
  <c r="N655" i="1" s="1"/>
  <c r="M655" i="1"/>
  <c r="D936" i="1"/>
  <c r="E936" i="1"/>
  <c r="F936" i="1"/>
  <c r="G936" i="1"/>
  <c r="J936" i="1"/>
  <c r="K936" i="1" s="1"/>
  <c r="N936" i="1" s="1"/>
  <c r="M936" i="1"/>
  <c r="D345" i="1"/>
  <c r="E345" i="1"/>
  <c r="F345" i="1"/>
  <c r="G345" i="1"/>
  <c r="J345" i="1"/>
  <c r="K345" i="1" s="1"/>
  <c r="N345" i="1" s="1"/>
  <c r="M345" i="1"/>
  <c r="D135" i="1"/>
  <c r="E135" i="1"/>
  <c r="F135" i="1"/>
  <c r="G135" i="1"/>
  <c r="J135" i="1"/>
  <c r="K135" i="1" s="1"/>
  <c r="N135" i="1" s="1"/>
  <c r="O135" i="1" s="1"/>
  <c r="D580" i="1"/>
  <c r="E580" i="1"/>
  <c r="F580" i="1"/>
  <c r="G580" i="1"/>
  <c r="J580" i="1"/>
  <c r="K580" i="1" s="1"/>
  <c r="N580" i="1" s="1"/>
  <c r="M580" i="1"/>
  <c r="D422" i="1"/>
  <c r="E422" i="1"/>
  <c r="F422" i="1"/>
  <c r="G422" i="1"/>
  <c r="J422" i="1"/>
  <c r="K422" i="1" s="1"/>
  <c r="N422" i="1" s="1"/>
  <c r="M422" i="1"/>
  <c r="D1249" i="1"/>
  <c r="E1249" i="1"/>
  <c r="F1249" i="1"/>
  <c r="G1249" i="1"/>
  <c r="J1249" i="1"/>
  <c r="K1249" i="1" s="1"/>
  <c r="N1249" i="1" s="1"/>
  <c r="M1249" i="1"/>
  <c r="D381" i="1"/>
  <c r="E381" i="1"/>
  <c r="F381" i="1"/>
  <c r="G381" i="1"/>
  <c r="J381" i="1"/>
  <c r="K381" i="1" s="1"/>
  <c r="N381" i="1" s="1"/>
  <c r="D569" i="1"/>
  <c r="E569" i="1"/>
  <c r="F569" i="1"/>
  <c r="G569" i="1"/>
  <c r="J569" i="1"/>
  <c r="K569" i="1" s="1"/>
  <c r="N569" i="1" s="1"/>
  <c r="M569" i="1"/>
  <c r="D182" i="1"/>
  <c r="E182" i="1"/>
  <c r="F182" i="1"/>
  <c r="G182" i="1"/>
  <c r="J182" i="1"/>
  <c r="K182" i="1" s="1"/>
  <c r="N182" i="1" s="1"/>
  <c r="O182" i="1" s="1"/>
  <c r="D924" i="1"/>
  <c r="E924" i="1"/>
  <c r="F924" i="1"/>
  <c r="G924" i="1"/>
  <c r="J924" i="1"/>
  <c r="K924" i="1" s="1"/>
  <c r="N924" i="1" s="1"/>
  <c r="M924" i="1"/>
  <c r="D887" i="1"/>
  <c r="E887" i="1"/>
  <c r="F887" i="1"/>
  <c r="G887" i="1"/>
  <c r="J887" i="1"/>
  <c r="K887" i="1" s="1"/>
  <c r="N887" i="1" s="1"/>
  <c r="M887" i="1"/>
  <c r="D925" i="1"/>
  <c r="E925" i="1"/>
  <c r="F925" i="1"/>
  <c r="G925" i="1"/>
  <c r="J925" i="1"/>
  <c r="K925" i="1" s="1"/>
  <c r="N925" i="1" s="1"/>
  <c r="M925" i="1"/>
  <c r="D384" i="1"/>
  <c r="E384" i="1"/>
  <c r="F384" i="1"/>
  <c r="G384" i="1"/>
  <c r="J384" i="1"/>
  <c r="K384" i="1" s="1"/>
  <c r="N384" i="1" s="1"/>
  <c r="M384" i="1"/>
  <c r="D313" i="1"/>
  <c r="E313" i="1"/>
  <c r="F313" i="1"/>
  <c r="G313" i="1"/>
  <c r="J313" i="1"/>
  <c r="K313" i="1" s="1"/>
  <c r="N313" i="1" s="1"/>
  <c r="O313" i="1" s="1"/>
  <c r="D669" i="1"/>
  <c r="E669" i="1"/>
  <c r="F669" i="1"/>
  <c r="G669" i="1"/>
  <c r="J669" i="1"/>
  <c r="K669" i="1" s="1"/>
  <c r="N669" i="1" s="1"/>
  <c r="M669" i="1"/>
  <c r="D168" i="1"/>
  <c r="E168" i="1"/>
  <c r="F168" i="1"/>
  <c r="G168" i="1"/>
  <c r="J168" i="1"/>
  <c r="K168" i="1" s="1"/>
  <c r="N168" i="1" s="1"/>
  <c r="O168" i="1" s="1"/>
  <c r="D131" i="1"/>
  <c r="E131" i="1"/>
  <c r="F131" i="1"/>
  <c r="G131" i="1"/>
  <c r="J131" i="1"/>
  <c r="K131" i="1" s="1"/>
  <c r="N131" i="1" s="1"/>
  <c r="O131" i="1" s="1"/>
  <c r="D698" i="1"/>
  <c r="E698" i="1"/>
  <c r="F698" i="1"/>
  <c r="G698" i="1"/>
  <c r="J698" i="1"/>
  <c r="K698" i="1" s="1"/>
  <c r="N698" i="1" s="1"/>
  <c r="M698" i="1"/>
  <c r="D385" i="1"/>
  <c r="E385" i="1"/>
  <c r="F385" i="1"/>
  <c r="G385" i="1"/>
  <c r="J385" i="1"/>
  <c r="K385" i="1" s="1"/>
  <c r="N385" i="1" s="1"/>
  <c r="M385" i="1"/>
  <c r="D355" i="1"/>
  <c r="E355" i="1"/>
  <c r="F355" i="1"/>
  <c r="G355" i="1"/>
  <c r="J355" i="1"/>
  <c r="K355" i="1" s="1"/>
  <c r="N355" i="1" s="1"/>
  <c r="M355" i="1"/>
  <c r="D256" i="1"/>
  <c r="E256" i="1"/>
  <c r="F256" i="1"/>
  <c r="G256" i="1"/>
  <c r="J256" i="1"/>
  <c r="K256" i="1" s="1"/>
  <c r="N256" i="1" s="1"/>
  <c r="O256" i="1" s="1"/>
  <c r="D699" i="1"/>
  <c r="E699" i="1"/>
  <c r="F699" i="1"/>
  <c r="G699" i="1"/>
  <c r="J699" i="1"/>
  <c r="K699" i="1" s="1"/>
  <c r="N699" i="1" s="1"/>
  <c r="M699" i="1"/>
  <c r="D1287" i="1"/>
  <c r="E1287" i="1"/>
  <c r="F1287" i="1"/>
  <c r="G1287" i="1"/>
  <c r="J1287" i="1"/>
  <c r="K1287" i="1" s="1"/>
  <c r="N1287" i="1" s="1"/>
  <c r="M1287" i="1"/>
  <c r="D386" i="1"/>
  <c r="E386" i="1"/>
  <c r="F386" i="1"/>
  <c r="G386" i="1"/>
  <c r="J386" i="1"/>
  <c r="K386" i="1" s="1"/>
  <c r="N386" i="1" s="1"/>
  <c r="M386" i="1"/>
  <c r="D387" i="1"/>
  <c r="E387" i="1"/>
  <c r="F387" i="1"/>
  <c r="G387" i="1"/>
  <c r="J387" i="1"/>
  <c r="K387" i="1" s="1"/>
  <c r="N387" i="1" s="1"/>
  <c r="M387" i="1"/>
  <c r="D700" i="1"/>
  <c r="E700" i="1"/>
  <c r="F700" i="1"/>
  <c r="G700" i="1"/>
  <c r="J700" i="1"/>
  <c r="K700" i="1" s="1"/>
  <c r="N700" i="1" s="1"/>
  <c r="M700" i="1"/>
  <c r="D89" i="1"/>
  <c r="E89" i="1"/>
  <c r="F89" i="1"/>
  <c r="G89" i="1"/>
  <c r="J89" i="1"/>
  <c r="K89" i="1" s="1"/>
  <c r="N89" i="1" s="1"/>
  <c r="O89" i="1" s="1"/>
  <c r="D647" i="1"/>
  <c r="E647" i="1"/>
  <c r="F647" i="1"/>
  <c r="G647" i="1"/>
  <c r="J647" i="1"/>
  <c r="K647" i="1" s="1"/>
  <c r="N647" i="1" s="1"/>
  <c r="M647" i="1"/>
  <c r="D581" i="1"/>
  <c r="E581" i="1"/>
  <c r="F581" i="1"/>
  <c r="G581" i="1"/>
  <c r="J581" i="1"/>
  <c r="K581" i="1" s="1"/>
  <c r="N581" i="1" s="1"/>
  <c r="M581" i="1"/>
  <c r="D701" i="1"/>
  <c r="E701" i="1"/>
  <c r="F701" i="1"/>
  <c r="G701" i="1"/>
  <c r="J701" i="1"/>
  <c r="K701" i="1" s="1"/>
  <c r="N701" i="1" s="1"/>
  <c r="M701" i="1"/>
  <c r="D888" i="1"/>
  <c r="E888" i="1"/>
  <c r="F888" i="1"/>
  <c r="G888" i="1"/>
  <c r="J888" i="1"/>
  <c r="K888" i="1" s="1"/>
  <c r="N888" i="1" s="1"/>
  <c r="M888" i="1"/>
  <c r="D937" i="1"/>
  <c r="E937" i="1"/>
  <c r="F937" i="1"/>
  <c r="G937" i="1"/>
  <c r="J937" i="1"/>
  <c r="K937" i="1" s="1"/>
  <c r="N937" i="1" s="1"/>
  <c r="M937" i="1"/>
  <c r="D423" i="1"/>
  <c r="E423" i="1"/>
  <c r="F423" i="1"/>
  <c r="G423" i="1"/>
  <c r="J423" i="1"/>
  <c r="K423" i="1" s="1"/>
  <c r="N423" i="1" s="1"/>
  <c r="M423" i="1"/>
  <c r="D619" i="1"/>
  <c r="E619" i="1"/>
  <c r="F619" i="1"/>
  <c r="G619" i="1"/>
  <c r="J619" i="1"/>
  <c r="K619" i="1" s="1"/>
  <c r="N619" i="1" s="1"/>
  <c r="M619" i="1"/>
  <c r="D257" i="1"/>
  <c r="E257" i="1"/>
  <c r="F257" i="1"/>
  <c r="G257" i="1"/>
  <c r="J257" i="1"/>
  <c r="K257" i="1" s="1"/>
  <c r="N257" i="1" s="1"/>
  <c r="O257" i="1" s="1"/>
  <c r="D225" i="1"/>
  <c r="E225" i="1"/>
  <c r="F225" i="1"/>
  <c r="G225" i="1"/>
  <c r="J225" i="1"/>
  <c r="K225" i="1" s="1"/>
  <c r="N225" i="1" s="1"/>
  <c r="O225" i="1" s="1"/>
  <c r="D346" i="1"/>
  <c r="E346" i="1"/>
  <c r="F346" i="1"/>
  <c r="G346" i="1"/>
  <c r="J346" i="1"/>
  <c r="K346" i="1" s="1"/>
  <c r="N346" i="1" s="1"/>
  <c r="M346" i="1"/>
  <c r="D702" i="1"/>
  <c r="E702" i="1"/>
  <c r="F702" i="1"/>
  <c r="G702" i="1"/>
  <c r="J702" i="1"/>
  <c r="K702" i="1" s="1"/>
  <c r="N702" i="1" s="1"/>
  <c r="M702" i="1"/>
  <c r="D1082" i="1"/>
  <c r="E1082" i="1"/>
  <c r="F1082" i="1"/>
  <c r="G1082" i="1"/>
  <c r="J1082" i="1"/>
  <c r="K1082" i="1" s="1"/>
  <c r="N1082" i="1" s="1"/>
  <c r="M1082" i="1"/>
  <c r="D582" i="1"/>
  <c r="E582" i="1"/>
  <c r="F582" i="1"/>
  <c r="G582" i="1"/>
  <c r="J582" i="1"/>
  <c r="K582" i="1" s="1"/>
  <c r="N582" i="1" s="1"/>
  <c r="M582" i="1"/>
  <c r="D703" i="1"/>
  <c r="E703" i="1"/>
  <c r="F703" i="1"/>
  <c r="G703" i="1"/>
  <c r="J703" i="1"/>
  <c r="K703" i="1" s="1"/>
  <c r="N703" i="1" s="1"/>
  <c r="M703" i="1"/>
  <c r="D183" i="1"/>
  <c r="E183" i="1"/>
  <c r="F183" i="1"/>
  <c r="G183" i="1"/>
  <c r="J183" i="1"/>
  <c r="K183" i="1" s="1"/>
  <c r="N183" i="1" s="1"/>
  <c r="O183" i="1" s="1"/>
  <c r="D1239" i="1"/>
  <c r="E1239" i="1"/>
  <c r="F1239" i="1"/>
  <c r="G1239" i="1"/>
  <c r="J1239" i="1"/>
  <c r="K1239" i="1" s="1"/>
  <c r="N1239" i="1" s="1"/>
  <c r="M1239" i="1"/>
  <c r="D938" i="1"/>
  <c r="E938" i="1"/>
  <c r="F938" i="1"/>
  <c r="G938" i="1"/>
  <c r="J938" i="1"/>
  <c r="K938" i="1" s="1"/>
  <c r="N938" i="1" s="1"/>
  <c r="M938" i="1"/>
  <c r="D656" i="1"/>
  <c r="E656" i="1"/>
  <c r="F656" i="1"/>
  <c r="G656" i="1"/>
  <c r="J656" i="1"/>
  <c r="K656" i="1" s="1"/>
  <c r="N656" i="1" s="1"/>
  <c r="M656" i="1"/>
  <c r="D424" i="1"/>
  <c r="E424" i="1"/>
  <c r="F424" i="1"/>
  <c r="G424" i="1"/>
  <c r="J424" i="1"/>
  <c r="K424" i="1" s="1"/>
  <c r="N424" i="1" s="1"/>
  <c r="M424" i="1"/>
  <c r="D136" i="1"/>
  <c r="E136" i="1"/>
  <c r="F136" i="1"/>
  <c r="G136" i="1"/>
  <c r="J136" i="1"/>
  <c r="K136" i="1" s="1"/>
  <c r="N136" i="1" s="1"/>
  <c r="O136" i="1" s="1"/>
  <c r="D987" i="1"/>
  <c r="E987" i="1"/>
  <c r="F987" i="1"/>
  <c r="G987" i="1"/>
  <c r="J987" i="1"/>
  <c r="K987" i="1" s="1"/>
  <c r="N987" i="1" s="1"/>
  <c r="M987" i="1"/>
  <c r="D425" i="1"/>
  <c r="E425" i="1"/>
  <c r="F425" i="1"/>
  <c r="G425" i="1"/>
  <c r="J425" i="1"/>
  <c r="K425" i="1" s="1"/>
  <c r="N425" i="1" s="1"/>
  <c r="M425" i="1"/>
  <c r="D583" i="1"/>
  <c r="E583" i="1"/>
  <c r="F583" i="1"/>
  <c r="G583" i="1"/>
  <c r="J583" i="1"/>
  <c r="K583" i="1" s="1"/>
  <c r="N583" i="1" s="1"/>
  <c r="M583" i="1"/>
  <c r="D184" i="1"/>
  <c r="E184" i="1"/>
  <c r="F184" i="1"/>
  <c r="G184" i="1"/>
  <c r="J184" i="1"/>
  <c r="K184" i="1" s="1"/>
  <c r="N184" i="1" s="1"/>
  <c r="O184" i="1" s="1"/>
  <c r="D100" i="1"/>
  <c r="E100" i="1"/>
  <c r="F100" i="1"/>
  <c r="G100" i="1"/>
  <c r="J100" i="1"/>
  <c r="K100" i="1" s="1"/>
  <c r="N100" i="1" s="1"/>
  <c r="O100" i="1" s="1"/>
  <c r="D704" i="1"/>
  <c r="E704" i="1"/>
  <c r="F704" i="1"/>
  <c r="G704" i="1"/>
  <c r="J704" i="1"/>
  <c r="K704" i="1" s="1"/>
  <c r="N704" i="1" s="1"/>
  <c r="M704" i="1"/>
  <c r="D166" i="1"/>
  <c r="E166" i="1"/>
  <c r="F166" i="1"/>
  <c r="G166" i="1"/>
  <c r="J166" i="1"/>
  <c r="K166" i="1" s="1"/>
  <c r="N166" i="1" s="1"/>
  <c r="O166" i="1" s="1"/>
  <c r="D1094" i="1"/>
  <c r="E1094" i="1"/>
  <c r="F1094" i="1"/>
  <c r="G1094" i="1"/>
  <c r="J1094" i="1"/>
  <c r="K1094" i="1" s="1"/>
  <c r="N1094" i="1" s="1"/>
  <c r="M1094" i="1"/>
  <c r="D1158" i="1"/>
  <c r="E1158" i="1"/>
  <c r="F1158" i="1"/>
  <c r="G1158" i="1"/>
  <c r="J1158" i="1"/>
  <c r="K1158" i="1" s="1"/>
  <c r="N1158" i="1" s="1"/>
  <c r="M1158" i="1"/>
  <c r="D648" i="1"/>
  <c r="E648" i="1"/>
  <c r="F648" i="1"/>
  <c r="G648" i="1"/>
  <c r="J648" i="1"/>
  <c r="K648" i="1" s="1"/>
  <c r="N648" i="1" s="1"/>
  <c r="M648" i="1"/>
  <c r="D90" i="1"/>
  <c r="E90" i="1"/>
  <c r="F90" i="1"/>
  <c r="G90" i="1"/>
  <c r="J90" i="1"/>
  <c r="K90" i="1" s="1"/>
  <c r="N90" i="1" s="1"/>
  <c r="O90" i="1" s="1"/>
  <c r="D705" i="1"/>
  <c r="E705" i="1"/>
  <c r="F705" i="1"/>
  <c r="G705" i="1"/>
  <c r="J705" i="1"/>
  <c r="K705" i="1" s="1"/>
  <c r="N705" i="1" s="1"/>
  <c r="M705" i="1"/>
  <c r="D1220" i="1"/>
  <c r="E1220" i="1"/>
  <c r="F1220" i="1"/>
  <c r="G1220" i="1"/>
  <c r="J1220" i="1"/>
  <c r="K1220" i="1" s="1"/>
  <c r="N1220" i="1" s="1"/>
  <c r="O1220" i="1" s="1"/>
  <c r="D889" i="1"/>
  <c r="E889" i="1"/>
  <c r="F889" i="1"/>
  <c r="G889" i="1"/>
  <c r="J889" i="1"/>
  <c r="K889" i="1" s="1"/>
  <c r="N889" i="1" s="1"/>
  <c r="O889" i="1" s="1"/>
  <c r="D185" i="1"/>
  <c r="E185" i="1"/>
  <c r="F185" i="1"/>
  <c r="G185" i="1"/>
  <c r="J185" i="1"/>
  <c r="K185" i="1" s="1"/>
  <c r="N185" i="1" s="1"/>
  <c r="O185" i="1" s="1"/>
  <c r="D347" i="1"/>
  <c r="E347" i="1"/>
  <c r="F347" i="1"/>
  <c r="G347" i="1"/>
  <c r="J347" i="1"/>
  <c r="K347" i="1" s="1"/>
  <c r="N347" i="1" s="1"/>
  <c r="O347" i="1" s="1"/>
  <c r="D1041" i="1"/>
  <c r="E1041" i="1"/>
  <c r="F1041" i="1"/>
  <c r="G1041" i="1"/>
  <c r="J1041" i="1"/>
  <c r="K1041" i="1" s="1"/>
  <c r="N1041" i="1" s="1"/>
  <c r="M1041" i="1"/>
  <c r="D30" i="1"/>
  <c r="E30" i="1"/>
  <c r="F30" i="1"/>
  <c r="G30" i="1"/>
  <c r="J30" i="1"/>
  <c r="K30" i="1" s="1"/>
  <c r="N30" i="1" s="1"/>
  <c r="O30" i="1" s="1"/>
  <c r="D988" i="1"/>
  <c r="E988" i="1"/>
  <c r="F988" i="1"/>
  <c r="G988" i="1"/>
  <c r="J988" i="1"/>
  <c r="K988" i="1" s="1"/>
  <c r="N988" i="1" s="1"/>
  <c r="M988" i="1"/>
  <c r="D101" i="1"/>
  <c r="E101" i="1"/>
  <c r="F101" i="1"/>
  <c r="G101" i="1"/>
  <c r="J101" i="1"/>
  <c r="K101" i="1" s="1"/>
  <c r="N101" i="1" s="1"/>
  <c r="O101" i="1" s="1"/>
  <c r="D890" i="1"/>
  <c r="E890" i="1"/>
  <c r="F890" i="1"/>
  <c r="G890" i="1"/>
  <c r="J890" i="1"/>
  <c r="K890" i="1" s="1"/>
  <c r="N890" i="1" s="1"/>
  <c r="O890" i="1" s="1"/>
  <c r="D670" i="1"/>
  <c r="E670" i="1"/>
  <c r="F670" i="1"/>
  <c r="G670" i="1"/>
  <c r="J670" i="1"/>
  <c r="K670" i="1" s="1"/>
  <c r="N670" i="1" s="1"/>
  <c r="O670" i="1" s="1"/>
  <c r="D265" i="1"/>
  <c r="E265" i="1"/>
  <c r="F265" i="1"/>
  <c r="G265" i="1"/>
  <c r="J265" i="1"/>
  <c r="K265" i="1" s="1"/>
  <c r="N265" i="1" s="1"/>
  <c r="O265" i="1" s="1"/>
  <c r="D252" i="1"/>
  <c r="E252" i="1"/>
  <c r="F252" i="1"/>
  <c r="G252" i="1"/>
  <c r="J252" i="1"/>
  <c r="K252" i="1" s="1"/>
  <c r="N252" i="1" s="1"/>
  <c r="O252" i="1" s="1"/>
  <c r="D891" i="1"/>
  <c r="E891" i="1"/>
  <c r="F891" i="1"/>
  <c r="G891" i="1"/>
  <c r="J891" i="1"/>
  <c r="K891" i="1" s="1"/>
  <c r="N891" i="1" s="1"/>
  <c r="M891" i="1"/>
  <c r="D706" i="1"/>
  <c r="E706" i="1"/>
  <c r="F706" i="1"/>
  <c r="G706" i="1"/>
  <c r="J706" i="1"/>
  <c r="K706" i="1" s="1"/>
  <c r="N706" i="1" s="1"/>
  <c r="M706" i="1"/>
  <c r="D51" i="1"/>
  <c r="E51" i="1"/>
  <c r="F51" i="1"/>
  <c r="G51" i="1"/>
  <c r="J51" i="1"/>
  <c r="K51" i="1" s="1"/>
  <c r="N51" i="1" s="1"/>
  <c r="O51" i="1" s="1"/>
  <c r="D620" i="1"/>
  <c r="E620" i="1"/>
  <c r="F620" i="1"/>
  <c r="G620" i="1"/>
  <c r="J620" i="1"/>
  <c r="K620" i="1" s="1"/>
  <c r="N620" i="1" s="1"/>
  <c r="M620" i="1"/>
  <c r="D671" i="1"/>
  <c r="E671" i="1"/>
  <c r="F671" i="1"/>
  <c r="G671" i="1"/>
  <c r="J671" i="1"/>
  <c r="K671" i="1" s="1"/>
  <c r="N671" i="1" s="1"/>
  <c r="M671" i="1"/>
  <c r="D145" i="1"/>
  <c r="E145" i="1"/>
  <c r="F145" i="1"/>
  <c r="G145" i="1"/>
  <c r="J145" i="1"/>
  <c r="K145" i="1" s="1"/>
  <c r="N145" i="1" s="1"/>
  <c r="O145" i="1" s="1"/>
  <c r="D426" i="1"/>
  <c r="E426" i="1"/>
  <c r="F426" i="1"/>
  <c r="G426" i="1"/>
  <c r="J426" i="1"/>
  <c r="K426" i="1" s="1"/>
  <c r="N426" i="1" s="1"/>
  <c r="M426" i="1"/>
  <c r="D707" i="1"/>
  <c r="E707" i="1"/>
  <c r="F707" i="1"/>
  <c r="G707" i="1"/>
  <c r="J707" i="1"/>
  <c r="K707" i="1" s="1"/>
  <c r="N707" i="1" s="1"/>
  <c r="M707" i="1"/>
  <c r="D427" i="1"/>
  <c r="E427" i="1"/>
  <c r="F427" i="1"/>
  <c r="G427" i="1"/>
  <c r="J427" i="1"/>
  <c r="K427" i="1" s="1"/>
  <c r="N427" i="1" s="1"/>
  <c r="M427" i="1"/>
  <c r="D186" i="1"/>
  <c r="E186" i="1"/>
  <c r="F186" i="1"/>
  <c r="G186" i="1"/>
  <c r="J186" i="1"/>
  <c r="K186" i="1" s="1"/>
  <c r="N186" i="1" s="1"/>
  <c r="O186" i="1" s="1"/>
  <c r="D1168" i="1"/>
  <c r="E1168" i="1"/>
  <c r="F1168" i="1"/>
  <c r="G1168" i="1"/>
  <c r="J1168" i="1"/>
  <c r="K1168" i="1" s="1"/>
  <c r="N1168" i="1" s="1"/>
  <c r="M1168" i="1"/>
  <c r="D297" i="1"/>
  <c r="E297" i="1"/>
  <c r="F297" i="1"/>
  <c r="G297" i="1"/>
  <c r="J297" i="1"/>
  <c r="K297" i="1" s="1"/>
  <c r="N297" i="1" s="1"/>
  <c r="O297" i="1" s="1"/>
  <c r="D1024" i="1"/>
  <c r="E1024" i="1"/>
  <c r="F1024" i="1"/>
  <c r="G1024" i="1"/>
  <c r="J1024" i="1"/>
  <c r="K1024" i="1" s="1"/>
  <c r="N1024" i="1" s="1"/>
  <c r="M1024" i="1"/>
  <c r="D672" i="1"/>
  <c r="E672" i="1"/>
  <c r="F672" i="1"/>
  <c r="G672" i="1"/>
  <c r="J672" i="1"/>
  <c r="K672" i="1" s="1"/>
  <c r="N672" i="1" s="1"/>
  <c r="M672" i="1"/>
  <c r="D262" i="1"/>
  <c r="E262" i="1"/>
  <c r="F262" i="1"/>
  <c r="G262" i="1"/>
  <c r="J262" i="1"/>
  <c r="K262" i="1" s="1"/>
  <c r="N262" i="1" s="1"/>
  <c r="O262" i="1" s="1"/>
  <c r="D708" i="1"/>
  <c r="E708" i="1"/>
  <c r="F708" i="1"/>
  <c r="G708" i="1"/>
  <c r="J708" i="1"/>
  <c r="K708" i="1" s="1"/>
  <c r="N708" i="1" s="1"/>
  <c r="M708" i="1"/>
  <c r="D939" i="1"/>
  <c r="E939" i="1"/>
  <c r="F939" i="1"/>
  <c r="G939" i="1"/>
  <c r="J939" i="1"/>
  <c r="K939" i="1" s="1"/>
  <c r="N939" i="1" s="1"/>
  <c r="M939" i="1"/>
  <c r="D617" i="1"/>
  <c r="E617" i="1"/>
  <c r="F617" i="1"/>
  <c r="G617" i="1"/>
  <c r="J617" i="1"/>
  <c r="K617" i="1" s="1"/>
  <c r="N617" i="1" s="1"/>
  <c r="M617" i="1"/>
  <c r="D621" i="1"/>
  <c r="E621" i="1"/>
  <c r="F621" i="1"/>
  <c r="G621" i="1"/>
  <c r="J621" i="1"/>
  <c r="K621" i="1" s="1"/>
  <c r="N621" i="1" s="1"/>
  <c r="M621" i="1"/>
  <c r="D584" i="1"/>
  <c r="E584" i="1"/>
  <c r="F584" i="1"/>
  <c r="G584" i="1"/>
  <c r="J584" i="1"/>
  <c r="K584" i="1" s="1"/>
  <c r="N584" i="1" s="1"/>
  <c r="M584" i="1"/>
  <c r="D709" i="1"/>
  <c r="E709" i="1"/>
  <c r="F709" i="1"/>
  <c r="G709" i="1"/>
  <c r="J709" i="1"/>
  <c r="K709" i="1" s="1"/>
  <c r="N709" i="1" s="1"/>
  <c r="M709" i="1"/>
  <c r="D169" i="1"/>
  <c r="E169" i="1"/>
  <c r="F169" i="1"/>
  <c r="G169" i="1"/>
  <c r="J169" i="1"/>
  <c r="K169" i="1" s="1"/>
  <c r="N169" i="1" s="1"/>
  <c r="O169" i="1" s="1"/>
  <c r="D710" i="1"/>
  <c r="E710" i="1"/>
  <c r="F710" i="1"/>
  <c r="G710" i="1"/>
  <c r="J710" i="1"/>
  <c r="K710" i="1" s="1"/>
  <c r="N710" i="1" s="1"/>
  <c r="M710" i="1"/>
  <c r="D321" i="1"/>
  <c r="E321" i="1"/>
  <c r="F321" i="1"/>
  <c r="G321" i="1"/>
  <c r="J321" i="1"/>
  <c r="K321" i="1" s="1"/>
  <c r="N321" i="1" s="1"/>
  <c r="O321" i="1" s="1"/>
  <c r="D287" i="1"/>
  <c r="E287" i="1"/>
  <c r="F287" i="1"/>
  <c r="G287" i="1"/>
  <c r="J287" i="1"/>
  <c r="K287" i="1" s="1"/>
  <c r="N287" i="1" s="1"/>
  <c r="O287" i="1" s="1"/>
  <c r="D711" i="1"/>
  <c r="E711" i="1"/>
  <c r="F711" i="1"/>
  <c r="G711" i="1"/>
  <c r="J711" i="1"/>
  <c r="K711" i="1" s="1"/>
  <c r="N711" i="1" s="1"/>
  <c r="M711" i="1"/>
  <c r="D266" i="1"/>
  <c r="E266" i="1"/>
  <c r="F266" i="1"/>
  <c r="G266" i="1"/>
  <c r="J266" i="1"/>
  <c r="K266" i="1" s="1"/>
  <c r="N266" i="1" s="1"/>
  <c r="O266" i="1" s="1"/>
  <c r="D1169" i="1"/>
  <c r="E1169" i="1"/>
  <c r="F1169" i="1"/>
  <c r="G1169" i="1"/>
  <c r="J1169" i="1"/>
  <c r="K1169" i="1" s="1"/>
  <c r="N1169" i="1" s="1"/>
  <c r="M1169" i="1"/>
  <c r="D1279" i="1"/>
  <c r="E1279" i="1"/>
  <c r="F1279" i="1"/>
  <c r="G1279" i="1"/>
  <c r="J1279" i="1"/>
  <c r="K1279" i="1" s="1"/>
  <c r="N1279" i="1" s="1"/>
  <c r="M1279" i="1"/>
  <c r="D428" i="1"/>
  <c r="E428" i="1"/>
  <c r="F428" i="1"/>
  <c r="G428" i="1"/>
  <c r="J428" i="1"/>
  <c r="K428" i="1" s="1"/>
  <c r="N428" i="1" s="1"/>
  <c r="M428" i="1"/>
  <c r="D146" i="1"/>
  <c r="E146" i="1"/>
  <c r="F146" i="1"/>
  <c r="G146" i="1"/>
  <c r="J146" i="1"/>
  <c r="K146" i="1" s="1"/>
  <c r="N146" i="1" s="1"/>
  <c r="O146" i="1" s="1"/>
  <c r="D284" i="1"/>
  <c r="E284" i="1"/>
  <c r="F284" i="1"/>
  <c r="G284" i="1"/>
  <c r="J284" i="1"/>
  <c r="K284" i="1" s="1"/>
  <c r="N284" i="1" s="1"/>
  <c r="O284" i="1" s="1"/>
  <c r="D649" i="1"/>
  <c r="E649" i="1"/>
  <c r="F649" i="1"/>
  <c r="G649" i="1"/>
  <c r="J649" i="1"/>
  <c r="K649" i="1" s="1"/>
  <c r="N649" i="1" s="1"/>
  <c r="M649" i="1"/>
  <c r="D926" i="1"/>
  <c r="E926" i="1"/>
  <c r="F926" i="1"/>
  <c r="G926" i="1"/>
  <c r="J926" i="1"/>
  <c r="K926" i="1" s="1"/>
  <c r="N926" i="1" s="1"/>
  <c r="M926" i="1"/>
  <c r="D13" i="1"/>
  <c r="E13" i="1"/>
  <c r="F13" i="1"/>
  <c r="G13" i="1"/>
  <c r="J13" i="1"/>
  <c r="K13" i="1" s="1"/>
  <c r="N13" i="1" s="1"/>
  <c r="O13" i="1" s="1"/>
  <c r="D325" i="1"/>
  <c r="E325" i="1"/>
  <c r="F325" i="1"/>
  <c r="G325" i="1"/>
  <c r="J325" i="1"/>
  <c r="K325" i="1" s="1"/>
  <c r="N325" i="1" s="1"/>
  <c r="O325" i="1" s="1"/>
  <c r="D282" i="1"/>
  <c r="E282" i="1"/>
  <c r="F282" i="1"/>
  <c r="G282" i="1"/>
  <c r="J282" i="1"/>
  <c r="K282" i="1" s="1"/>
  <c r="N282" i="1" s="1"/>
  <c r="O282" i="1" s="1"/>
  <c r="D1246" i="1"/>
  <c r="E1246" i="1"/>
  <c r="F1246" i="1"/>
  <c r="G1246" i="1"/>
  <c r="J1246" i="1"/>
  <c r="K1246" i="1" s="1"/>
  <c r="N1246" i="1" s="1"/>
  <c r="M1246" i="1"/>
  <c r="D258" i="1"/>
  <c r="E258" i="1"/>
  <c r="F258" i="1"/>
  <c r="G258" i="1"/>
  <c r="J258" i="1"/>
  <c r="K258" i="1" s="1"/>
  <c r="N258" i="1" s="1"/>
  <c r="O258" i="1" s="1"/>
  <c r="D712" i="1"/>
  <c r="E712" i="1"/>
  <c r="F712" i="1"/>
  <c r="G712" i="1"/>
  <c r="J712" i="1"/>
  <c r="K712" i="1" s="1"/>
  <c r="N712" i="1" s="1"/>
  <c r="M712" i="1"/>
  <c r="D1095" i="1"/>
  <c r="E1095" i="1"/>
  <c r="F1095" i="1"/>
  <c r="G1095" i="1"/>
  <c r="J1095" i="1"/>
  <c r="K1095" i="1" s="1"/>
  <c r="N1095" i="1" s="1"/>
  <c r="M1095" i="1"/>
  <c r="D570" i="1"/>
  <c r="E570" i="1"/>
  <c r="F570" i="1"/>
  <c r="G570" i="1"/>
  <c r="J570" i="1"/>
  <c r="K570" i="1" s="1"/>
  <c r="N570" i="1" s="1"/>
  <c r="M570" i="1"/>
  <c r="D1216" i="1"/>
  <c r="E1216" i="1"/>
  <c r="F1216" i="1"/>
  <c r="G1216" i="1"/>
  <c r="J1216" i="1"/>
  <c r="K1216" i="1" s="1"/>
  <c r="N1216" i="1" s="1"/>
  <c r="M1216" i="1"/>
  <c r="D1250" i="1"/>
  <c r="E1250" i="1"/>
  <c r="F1250" i="1"/>
  <c r="G1250" i="1"/>
  <c r="J1250" i="1"/>
  <c r="K1250" i="1" s="1"/>
  <c r="N1250" i="1" s="1"/>
  <c r="M1250" i="1"/>
  <c r="D137" i="1"/>
  <c r="E137" i="1"/>
  <c r="F137" i="1"/>
  <c r="G137" i="1"/>
  <c r="J137" i="1"/>
  <c r="K137" i="1" s="1"/>
  <c r="N137" i="1" s="1"/>
  <c r="O137" i="1" s="1"/>
  <c r="D989" i="1"/>
  <c r="E989" i="1"/>
  <c r="F989" i="1"/>
  <c r="G989" i="1"/>
  <c r="J989" i="1"/>
  <c r="K989" i="1" s="1"/>
  <c r="N989" i="1" s="1"/>
  <c r="M989" i="1"/>
  <c r="D23" i="1"/>
  <c r="E23" i="1"/>
  <c r="F23" i="1"/>
  <c r="G23" i="1"/>
  <c r="J23" i="1"/>
  <c r="K23" i="1" s="1"/>
  <c r="N23" i="1" s="1"/>
  <c r="O23" i="1" s="1"/>
  <c r="D8" i="1"/>
  <c r="E8" i="1"/>
  <c r="F8" i="1"/>
  <c r="G8" i="1"/>
  <c r="J8" i="1"/>
  <c r="K8" i="1" s="1"/>
  <c r="N8" i="1" s="1"/>
  <c r="O8" i="1" s="1"/>
  <c r="D673" i="1"/>
  <c r="E673" i="1"/>
  <c r="F673" i="1"/>
  <c r="G673" i="1"/>
  <c r="J673" i="1"/>
  <c r="K673" i="1" s="1"/>
  <c r="N673" i="1" s="1"/>
  <c r="M673" i="1"/>
  <c r="D429" i="1"/>
  <c r="E429" i="1"/>
  <c r="F429" i="1"/>
  <c r="G429" i="1"/>
  <c r="J429" i="1"/>
  <c r="K429" i="1" s="1"/>
  <c r="N429" i="1" s="1"/>
  <c r="M429" i="1"/>
  <c r="D713" i="1"/>
  <c r="E713" i="1"/>
  <c r="F713" i="1"/>
  <c r="G713" i="1"/>
  <c r="J713" i="1"/>
  <c r="K713" i="1" s="1"/>
  <c r="N713" i="1" s="1"/>
  <c r="M713" i="1"/>
  <c r="D430" i="1"/>
  <c r="E430" i="1"/>
  <c r="F430" i="1"/>
  <c r="G430" i="1"/>
  <c r="J430" i="1"/>
  <c r="K430" i="1" s="1"/>
  <c r="N430" i="1" s="1"/>
  <c r="M430" i="1"/>
  <c r="D431" i="1"/>
  <c r="E431" i="1"/>
  <c r="F431" i="1"/>
  <c r="G431" i="1"/>
  <c r="J431" i="1"/>
  <c r="K431" i="1" s="1"/>
  <c r="N431" i="1" s="1"/>
  <c r="M431" i="1"/>
  <c r="D1025" i="1"/>
  <c r="E1025" i="1"/>
  <c r="F1025" i="1"/>
  <c r="G1025" i="1"/>
  <c r="J1025" i="1"/>
  <c r="K1025" i="1" s="1"/>
  <c r="N1025" i="1" s="1"/>
  <c r="M1025" i="1"/>
  <c r="D432" i="1"/>
  <c r="E432" i="1"/>
  <c r="F432" i="1"/>
  <c r="G432" i="1"/>
  <c r="J432" i="1"/>
  <c r="K432" i="1" s="1"/>
  <c r="N432" i="1" s="1"/>
  <c r="M432" i="1"/>
  <c r="D348" i="1"/>
  <c r="E348" i="1"/>
  <c r="F348" i="1"/>
  <c r="G348" i="1"/>
  <c r="J348" i="1"/>
  <c r="K348" i="1" s="1"/>
  <c r="N348" i="1" s="1"/>
  <c r="M348" i="1"/>
  <c r="D1170" i="1"/>
  <c r="E1170" i="1"/>
  <c r="F1170" i="1"/>
  <c r="G1170" i="1"/>
  <c r="J1170" i="1"/>
  <c r="K1170" i="1" s="1"/>
  <c r="N1170" i="1" s="1"/>
  <c r="M1170" i="1"/>
  <c r="D187" i="1"/>
  <c r="E187" i="1"/>
  <c r="F187" i="1"/>
  <c r="G187" i="1"/>
  <c r="J187" i="1"/>
  <c r="K187" i="1" s="1"/>
  <c r="N187" i="1" s="1"/>
  <c r="O187" i="1" s="1"/>
  <c r="D714" i="1"/>
  <c r="E714" i="1"/>
  <c r="F714" i="1"/>
  <c r="G714" i="1"/>
  <c r="J714" i="1"/>
  <c r="K714" i="1" s="1"/>
  <c r="N714" i="1" s="1"/>
  <c r="M714" i="1"/>
  <c r="D1096" i="1"/>
  <c r="E1096" i="1"/>
  <c r="F1096" i="1"/>
  <c r="G1096" i="1"/>
  <c r="J1096" i="1"/>
  <c r="K1096" i="1" s="1"/>
  <c r="N1096" i="1" s="1"/>
  <c r="M1096" i="1"/>
  <c r="D650" i="1"/>
  <c r="E650" i="1"/>
  <c r="F650" i="1"/>
  <c r="G650" i="1"/>
  <c r="J650" i="1"/>
  <c r="K650" i="1" s="1"/>
  <c r="N650" i="1" s="1"/>
  <c r="M650" i="1"/>
  <c r="D715" i="1"/>
  <c r="E715" i="1"/>
  <c r="F715" i="1"/>
  <c r="G715" i="1"/>
  <c r="J715" i="1"/>
  <c r="K715" i="1" s="1"/>
  <c r="N715" i="1" s="1"/>
  <c r="M715" i="1"/>
  <c r="D1073" i="1"/>
  <c r="E1073" i="1"/>
  <c r="F1073" i="1"/>
  <c r="G1073" i="1"/>
  <c r="J1073" i="1"/>
  <c r="K1073" i="1" s="1"/>
  <c r="N1073" i="1" s="1"/>
  <c r="M1073" i="1"/>
  <c r="D230" i="1"/>
  <c r="E230" i="1"/>
  <c r="F230" i="1"/>
  <c r="G230" i="1"/>
  <c r="J230" i="1"/>
  <c r="K230" i="1" s="1"/>
  <c r="N230" i="1" s="1"/>
  <c r="O230" i="1" s="1"/>
  <c r="D716" i="1"/>
  <c r="E716" i="1"/>
  <c r="F716" i="1"/>
  <c r="G716" i="1"/>
  <c r="J716" i="1"/>
  <c r="K716" i="1" s="1"/>
  <c r="N716" i="1" s="1"/>
  <c r="M716" i="1"/>
  <c r="D102" i="1"/>
  <c r="E102" i="1"/>
  <c r="F102" i="1"/>
  <c r="G102" i="1"/>
  <c r="J102" i="1"/>
  <c r="K102" i="1" s="1"/>
  <c r="N102" i="1" s="1"/>
  <c r="O102" i="1" s="1"/>
  <c r="D2" i="1"/>
  <c r="E2" i="1"/>
  <c r="F2" i="1"/>
  <c r="G2" i="1"/>
  <c r="J2" i="1"/>
  <c r="K2" i="1" s="1"/>
  <c r="N2" i="1" s="1"/>
  <c r="O2" i="1" s="1"/>
  <c r="D433" i="1"/>
  <c r="E433" i="1"/>
  <c r="F433" i="1"/>
  <c r="G433" i="1"/>
  <c r="J433" i="1"/>
  <c r="K433" i="1" s="1"/>
  <c r="N433" i="1" s="1"/>
  <c r="M433" i="1"/>
  <c r="D91" i="1"/>
  <c r="E91" i="1"/>
  <c r="F91" i="1"/>
  <c r="G91" i="1"/>
  <c r="J91" i="1"/>
  <c r="K91" i="1" s="1"/>
  <c r="N91" i="1" s="1"/>
  <c r="O91" i="1" s="1"/>
  <c r="D1211" i="1"/>
  <c r="E1211" i="1"/>
  <c r="F1211" i="1"/>
  <c r="G1211" i="1"/>
  <c r="J1211" i="1"/>
  <c r="K1211" i="1" s="1"/>
  <c r="N1211" i="1" s="1"/>
  <c r="M1211" i="1"/>
  <c r="D164" i="1"/>
  <c r="E164" i="1"/>
  <c r="F164" i="1"/>
  <c r="G164" i="1"/>
  <c r="J164" i="1"/>
  <c r="K164" i="1" s="1"/>
  <c r="N164" i="1" s="1"/>
  <c r="O164" i="1" s="1"/>
  <c r="D434" i="1"/>
  <c r="E434" i="1"/>
  <c r="F434" i="1"/>
  <c r="G434" i="1"/>
  <c r="J434" i="1"/>
  <c r="K434" i="1" s="1"/>
  <c r="N434" i="1" s="1"/>
  <c r="M434" i="1"/>
  <c r="D940" i="1"/>
  <c r="E940" i="1"/>
  <c r="F940" i="1"/>
  <c r="G940" i="1"/>
  <c r="J940" i="1"/>
  <c r="K940" i="1" s="1"/>
  <c r="N940" i="1" s="1"/>
  <c r="M940" i="1"/>
  <c r="D565" i="1"/>
  <c r="E565" i="1"/>
  <c r="F565" i="1"/>
  <c r="G565" i="1"/>
  <c r="J565" i="1"/>
  <c r="K565" i="1" s="1"/>
  <c r="N565" i="1" s="1"/>
  <c r="M565" i="1"/>
  <c r="D435" i="1"/>
  <c r="E435" i="1"/>
  <c r="F435" i="1"/>
  <c r="G435" i="1"/>
  <c r="J435" i="1"/>
  <c r="K435" i="1" s="1"/>
  <c r="N435" i="1" s="1"/>
  <c r="M435" i="1"/>
  <c r="D436" i="1"/>
  <c r="E436" i="1"/>
  <c r="F436" i="1"/>
  <c r="G436" i="1"/>
  <c r="J436" i="1"/>
  <c r="K436" i="1" s="1"/>
  <c r="N436" i="1" s="1"/>
  <c r="D717" i="1"/>
  <c r="E717" i="1"/>
  <c r="F717" i="1"/>
  <c r="G717" i="1"/>
  <c r="J717" i="1"/>
  <c r="K717" i="1" s="1"/>
  <c r="N717" i="1" s="1"/>
  <c r="M717" i="1"/>
  <c r="D718" i="1"/>
  <c r="E718" i="1"/>
  <c r="F718" i="1"/>
  <c r="G718" i="1"/>
  <c r="J718" i="1"/>
  <c r="K718" i="1" s="1"/>
  <c r="N718" i="1" s="1"/>
  <c r="M718" i="1"/>
  <c r="D1291" i="1"/>
  <c r="E1291" i="1"/>
  <c r="F1291" i="1"/>
  <c r="G1291" i="1"/>
  <c r="J1291" i="1"/>
  <c r="K1291" i="1" s="1"/>
  <c r="N1291" i="1" s="1"/>
  <c r="M1291" i="1"/>
  <c r="D58" i="1"/>
  <c r="E58" i="1"/>
  <c r="F58" i="1"/>
  <c r="G58" i="1"/>
  <c r="J58" i="1"/>
  <c r="K58" i="1" s="1"/>
  <c r="N58" i="1" s="1"/>
  <c r="O58" i="1" s="1"/>
  <c r="D1201" i="1"/>
  <c r="E1201" i="1"/>
  <c r="F1201" i="1"/>
  <c r="G1201" i="1"/>
  <c r="J1201" i="1"/>
  <c r="K1201" i="1" s="1"/>
  <c r="N1201" i="1" s="1"/>
  <c r="D437" i="1"/>
  <c r="E437" i="1"/>
  <c r="F437" i="1"/>
  <c r="G437" i="1"/>
  <c r="J437" i="1"/>
  <c r="K437" i="1" s="1"/>
  <c r="N437" i="1" s="1"/>
  <c r="M437" i="1"/>
  <c r="D585" i="1"/>
  <c r="E585" i="1"/>
  <c r="F585" i="1"/>
  <c r="G585" i="1"/>
  <c r="J585" i="1"/>
  <c r="K585" i="1" s="1"/>
  <c r="N585" i="1" s="1"/>
  <c r="M585" i="1"/>
  <c r="D438" i="1"/>
  <c r="E438" i="1"/>
  <c r="F438" i="1"/>
  <c r="G438" i="1"/>
  <c r="J438" i="1"/>
  <c r="K438" i="1" s="1"/>
  <c r="N438" i="1" s="1"/>
  <c r="M438" i="1"/>
  <c r="D1251" i="1"/>
  <c r="E1251" i="1"/>
  <c r="F1251" i="1"/>
  <c r="G1251" i="1"/>
  <c r="J1251" i="1"/>
  <c r="K1251" i="1" s="1"/>
  <c r="N1251" i="1" s="1"/>
  <c r="D439" i="1"/>
  <c r="E439" i="1"/>
  <c r="F439" i="1"/>
  <c r="G439" i="1"/>
  <c r="J439" i="1"/>
  <c r="K439" i="1" s="1"/>
  <c r="N439" i="1" s="1"/>
  <c r="M439" i="1"/>
  <c r="D719" i="1"/>
  <c r="E719" i="1"/>
  <c r="F719" i="1"/>
  <c r="G719" i="1"/>
  <c r="J719" i="1"/>
  <c r="K719" i="1" s="1"/>
  <c r="N719" i="1" s="1"/>
  <c r="M719" i="1"/>
  <c r="D290" i="1"/>
  <c r="E290" i="1"/>
  <c r="F290" i="1"/>
  <c r="G290" i="1"/>
  <c r="J290" i="1"/>
  <c r="K290" i="1" s="1"/>
  <c r="N290" i="1" s="1"/>
  <c r="O290" i="1" s="1"/>
  <c r="D990" i="1"/>
  <c r="E990" i="1"/>
  <c r="F990" i="1"/>
  <c r="G990" i="1"/>
  <c r="J990" i="1"/>
  <c r="K990" i="1" s="1"/>
  <c r="N990" i="1" s="1"/>
  <c r="M990" i="1"/>
  <c r="D440" i="1"/>
  <c r="E440" i="1"/>
  <c r="F440" i="1"/>
  <c r="G440" i="1"/>
  <c r="J440" i="1"/>
  <c r="K440" i="1" s="1"/>
  <c r="N440" i="1" s="1"/>
  <c r="M440" i="1"/>
  <c r="D188" i="1"/>
  <c r="E188" i="1"/>
  <c r="F188" i="1"/>
  <c r="G188" i="1"/>
  <c r="J188" i="1"/>
  <c r="K188" i="1" s="1"/>
  <c r="N188" i="1" s="1"/>
  <c r="O188" i="1" s="1"/>
  <c r="D622" i="1"/>
  <c r="E622" i="1"/>
  <c r="F622" i="1"/>
  <c r="G622" i="1"/>
  <c r="J622" i="1"/>
  <c r="K622" i="1" s="1"/>
  <c r="N622" i="1" s="1"/>
  <c r="M622" i="1"/>
  <c r="D991" i="1"/>
  <c r="E991" i="1"/>
  <c r="F991" i="1"/>
  <c r="G991" i="1"/>
  <c r="J991" i="1"/>
  <c r="K991" i="1" s="1"/>
  <c r="N991" i="1" s="1"/>
  <c r="M991" i="1"/>
  <c r="D59" i="1"/>
  <c r="E59" i="1"/>
  <c r="F59" i="1"/>
  <c r="G59" i="1"/>
  <c r="J59" i="1"/>
  <c r="K59" i="1" s="1"/>
  <c r="N59" i="1" s="1"/>
  <c r="D941" i="1"/>
  <c r="E941" i="1"/>
  <c r="F941" i="1"/>
  <c r="G941" i="1"/>
  <c r="J941" i="1"/>
  <c r="K941" i="1" s="1"/>
  <c r="N941" i="1" s="1"/>
  <c r="M941" i="1"/>
  <c r="D657" i="1"/>
  <c r="E657" i="1"/>
  <c r="F657" i="1"/>
  <c r="G657" i="1"/>
  <c r="J657" i="1"/>
  <c r="K657" i="1" s="1"/>
  <c r="N657" i="1" s="1"/>
  <c r="M657" i="1"/>
  <c r="D60" i="1"/>
  <c r="E60" i="1"/>
  <c r="F60" i="1"/>
  <c r="G60" i="1"/>
  <c r="J60" i="1"/>
  <c r="K60" i="1" s="1"/>
  <c r="N60" i="1" s="1"/>
  <c r="D388" i="1"/>
  <c r="E388" i="1"/>
  <c r="F388" i="1"/>
  <c r="G388" i="1"/>
  <c r="J388" i="1"/>
  <c r="K388" i="1" s="1"/>
  <c r="N388" i="1" s="1"/>
  <c r="M388" i="1"/>
  <c r="D441" i="1"/>
  <c r="E441" i="1"/>
  <c r="F441" i="1"/>
  <c r="G441" i="1"/>
  <c r="J441" i="1"/>
  <c r="K441" i="1" s="1"/>
  <c r="N441" i="1" s="1"/>
  <c r="M441" i="1"/>
  <c r="D147" i="1"/>
  <c r="E147" i="1"/>
  <c r="F147" i="1"/>
  <c r="G147" i="1"/>
  <c r="J147" i="1"/>
  <c r="K147" i="1" s="1"/>
  <c r="N147" i="1" s="1"/>
  <c r="D658" i="1"/>
  <c r="E658" i="1"/>
  <c r="F658" i="1"/>
  <c r="G658" i="1"/>
  <c r="J658" i="1"/>
  <c r="K658" i="1" s="1"/>
  <c r="N658" i="1" s="1"/>
  <c r="M658" i="1"/>
  <c r="D674" i="1"/>
  <c r="E674" i="1"/>
  <c r="F674" i="1"/>
  <c r="G674" i="1"/>
  <c r="J674" i="1"/>
  <c r="K674" i="1" s="1"/>
  <c r="N674" i="1" s="1"/>
  <c r="M674" i="1"/>
  <c r="D1171" i="1"/>
  <c r="E1171" i="1"/>
  <c r="F1171" i="1"/>
  <c r="G1171" i="1"/>
  <c r="J1171" i="1"/>
  <c r="K1171" i="1" s="1"/>
  <c r="N1171" i="1" s="1"/>
  <c r="M1171" i="1"/>
  <c r="D178" i="1"/>
  <c r="E178" i="1"/>
  <c r="F178" i="1"/>
  <c r="G178" i="1"/>
  <c r="J178" i="1"/>
  <c r="K178" i="1" s="1"/>
  <c r="N178" i="1" s="1"/>
  <c r="D586" i="1"/>
  <c r="E586" i="1"/>
  <c r="F586" i="1"/>
  <c r="G586" i="1"/>
  <c r="J586" i="1"/>
  <c r="K586" i="1" s="1"/>
  <c r="N586" i="1" s="1"/>
  <c r="M586" i="1"/>
  <c r="D1056" i="1"/>
  <c r="E1056" i="1"/>
  <c r="F1056" i="1"/>
  <c r="G1056" i="1"/>
  <c r="J1056" i="1"/>
  <c r="K1056" i="1" s="1"/>
  <c r="N1056" i="1" s="1"/>
  <c r="M1056" i="1"/>
  <c r="D1097" i="1"/>
  <c r="E1097" i="1"/>
  <c r="F1097" i="1"/>
  <c r="G1097" i="1"/>
  <c r="J1097" i="1"/>
  <c r="K1097" i="1" s="1"/>
  <c r="N1097" i="1" s="1"/>
  <c r="M1097" i="1"/>
  <c r="D442" i="1"/>
  <c r="E442" i="1"/>
  <c r="F442" i="1"/>
  <c r="G442" i="1"/>
  <c r="J442" i="1"/>
  <c r="K442" i="1" s="1"/>
  <c r="N442" i="1" s="1"/>
  <c r="M442" i="1"/>
  <c r="D571" i="1"/>
  <c r="E571" i="1"/>
  <c r="F571" i="1"/>
  <c r="G571" i="1"/>
  <c r="J571" i="1"/>
  <c r="K571" i="1" s="1"/>
  <c r="N571" i="1" s="1"/>
  <c r="M571" i="1"/>
  <c r="D170" i="1"/>
  <c r="E170" i="1"/>
  <c r="F170" i="1"/>
  <c r="G170" i="1"/>
  <c r="J170" i="1"/>
  <c r="K170" i="1" s="1"/>
  <c r="N170" i="1" s="1"/>
  <c r="O170" i="1" s="1"/>
  <c r="D892" i="1"/>
  <c r="E892" i="1"/>
  <c r="F892" i="1"/>
  <c r="G892" i="1"/>
  <c r="J892" i="1"/>
  <c r="K892" i="1" s="1"/>
  <c r="N892" i="1" s="1"/>
  <c r="M892" i="1"/>
  <c r="D308" i="1"/>
  <c r="E308" i="1"/>
  <c r="F308" i="1"/>
  <c r="G308" i="1"/>
  <c r="J308" i="1"/>
  <c r="K308" i="1" s="1"/>
  <c r="N308" i="1" s="1"/>
  <c r="O308" i="1" s="1"/>
  <c r="D61" i="1"/>
  <c r="E61" i="1"/>
  <c r="F61" i="1"/>
  <c r="G61" i="1"/>
  <c r="J61" i="1"/>
  <c r="K61" i="1" s="1"/>
  <c r="N61" i="1" s="1"/>
  <c r="O61" i="1" s="1"/>
  <c r="D231" i="1"/>
  <c r="E231" i="1"/>
  <c r="F231" i="1"/>
  <c r="G231" i="1"/>
  <c r="J231" i="1"/>
  <c r="K231" i="1" s="1"/>
  <c r="N231" i="1" s="1"/>
  <c r="O231" i="1" s="1"/>
  <c r="D942" i="1"/>
  <c r="E942" i="1"/>
  <c r="F942" i="1"/>
  <c r="G942" i="1"/>
  <c r="J942" i="1"/>
  <c r="K942" i="1" s="1"/>
  <c r="N942" i="1" s="1"/>
  <c r="M942" i="1"/>
  <c r="D1026" i="1"/>
  <c r="E1026" i="1"/>
  <c r="F1026" i="1"/>
  <c r="G1026" i="1"/>
  <c r="J1026" i="1"/>
  <c r="K1026" i="1" s="1"/>
  <c r="N1026" i="1" s="1"/>
  <c r="M1026" i="1"/>
  <c r="D21" i="1"/>
  <c r="E21" i="1"/>
  <c r="F21" i="1"/>
  <c r="G21" i="1"/>
  <c r="J21" i="1"/>
  <c r="K21" i="1" s="1"/>
  <c r="N21" i="1" s="1"/>
  <c r="O21" i="1" s="1"/>
  <c r="D720" i="1"/>
  <c r="E720" i="1"/>
  <c r="F720" i="1"/>
  <c r="G720" i="1"/>
  <c r="J720" i="1"/>
  <c r="K720" i="1" s="1"/>
  <c r="N720" i="1" s="1"/>
  <c r="M720" i="1"/>
  <c r="D1217" i="1"/>
  <c r="E1217" i="1"/>
  <c r="F1217" i="1"/>
  <c r="G1217" i="1"/>
  <c r="J1217" i="1"/>
  <c r="K1217" i="1" s="1"/>
  <c r="N1217" i="1" s="1"/>
  <c r="M1217" i="1"/>
  <c r="D103" i="1"/>
  <c r="E103" i="1"/>
  <c r="F103" i="1"/>
  <c r="G103" i="1"/>
  <c r="J103" i="1"/>
  <c r="K103" i="1" s="1"/>
  <c r="N103" i="1" s="1"/>
  <c r="O103" i="1" s="1"/>
  <c r="D443" i="1"/>
  <c r="E443" i="1"/>
  <c r="F443" i="1"/>
  <c r="G443" i="1"/>
  <c r="J443" i="1"/>
  <c r="K443" i="1" s="1"/>
  <c r="N443" i="1" s="1"/>
  <c r="M443" i="1"/>
  <c r="D721" i="1"/>
  <c r="E721" i="1"/>
  <c r="F721" i="1"/>
  <c r="G721" i="1"/>
  <c r="J721" i="1"/>
  <c r="K721" i="1" s="1"/>
  <c r="N721" i="1" s="1"/>
  <c r="M721" i="1"/>
  <c r="D52" i="1"/>
  <c r="E52" i="1"/>
  <c r="F52" i="1"/>
  <c r="G52" i="1"/>
  <c r="J52" i="1"/>
  <c r="K52" i="1" s="1"/>
  <c r="N52" i="1" s="1"/>
  <c r="O52" i="1" s="1"/>
  <c r="D1240" i="1"/>
  <c r="E1240" i="1"/>
  <c r="F1240" i="1"/>
  <c r="G1240" i="1"/>
  <c r="J1240" i="1"/>
  <c r="K1240" i="1" s="1"/>
  <c r="N1240" i="1" s="1"/>
  <c r="M1240" i="1"/>
  <c r="D189" i="1"/>
  <c r="E189" i="1"/>
  <c r="F189" i="1"/>
  <c r="G189" i="1"/>
  <c r="J189" i="1"/>
  <c r="K189" i="1" s="1"/>
  <c r="N189" i="1" s="1"/>
  <c r="D623" i="1"/>
  <c r="E623" i="1"/>
  <c r="F623" i="1"/>
  <c r="G623" i="1"/>
  <c r="J623" i="1"/>
  <c r="K623" i="1" s="1"/>
  <c r="N623" i="1" s="1"/>
  <c r="D992" i="1"/>
  <c r="E992" i="1"/>
  <c r="F992" i="1"/>
  <c r="G992" i="1"/>
  <c r="J992" i="1"/>
  <c r="K992" i="1" s="1"/>
  <c r="N992" i="1" s="1"/>
  <c r="D943" i="1"/>
  <c r="E943" i="1"/>
  <c r="F943" i="1"/>
  <c r="G943" i="1"/>
  <c r="J943" i="1"/>
  <c r="K943" i="1" s="1"/>
  <c r="N943" i="1" s="1"/>
  <c r="D62" i="1"/>
  <c r="E62" i="1"/>
  <c r="F62" i="1"/>
  <c r="G62" i="1"/>
  <c r="J62" i="1"/>
  <c r="K62" i="1" s="1"/>
  <c r="N62" i="1" s="1"/>
  <c r="D444" i="1"/>
  <c r="E444" i="1"/>
  <c r="F444" i="1"/>
  <c r="G444" i="1"/>
  <c r="J444" i="1"/>
  <c r="K444" i="1" s="1"/>
  <c r="N444" i="1" s="1"/>
  <c r="M444" i="1"/>
  <c r="D1172" i="1"/>
  <c r="E1172" i="1"/>
  <c r="F1172" i="1"/>
  <c r="G1172" i="1"/>
  <c r="J1172" i="1"/>
  <c r="K1172" i="1" s="1"/>
  <c r="N1172" i="1" s="1"/>
  <c r="M1172" i="1"/>
  <c r="D893" i="1"/>
  <c r="E893" i="1"/>
  <c r="F893" i="1"/>
  <c r="G893" i="1"/>
  <c r="J893" i="1"/>
  <c r="K893" i="1" s="1"/>
  <c r="N893" i="1" s="1"/>
  <c r="M893" i="1"/>
  <c r="D303" i="1"/>
  <c r="E303" i="1"/>
  <c r="F303" i="1"/>
  <c r="G303" i="1"/>
  <c r="J303" i="1"/>
  <c r="K303" i="1" s="1"/>
  <c r="N303" i="1" s="1"/>
  <c r="O303" i="1" s="1"/>
  <c r="D944" i="1"/>
  <c r="E944" i="1"/>
  <c r="F944" i="1"/>
  <c r="G944" i="1"/>
  <c r="J944" i="1"/>
  <c r="K944" i="1" s="1"/>
  <c r="N944" i="1" s="1"/>
  <c r="M944" i="1"/>
  <c r="D1173" i="1"/>
  <c r="E1173" i="1"/>
  <c r="F1173" i="1"/>
  <c r="G1173" i="1"/>
  <c r="J1173" i="1"/>
  <c r="K1173" i="1" s="1"/>
  <c r="N1173" i="1" s="1"/>
  <c r="M1173" i="1"/>
  <c r="D722" i="1"/>
  <c r="E722" i="1"/>
  <c r="F722" i="1"/>
  <c r="G722" i="1"/>
  <c r="J722" i="1"/>
  <c r="K722" i="1" s="1"/>
  <c r="N722" i="1" s="1"/>
  <c r="M722" i="1"/>
  <c r="D1174" i="1"/>
  <c r="E1174" i="1"/>
  <c r="F1174" i="1"/>
  <c r="G1174" i="1"/>
  <c r="J1174" i="1"/>
  <c r="K1174" i="1" s="1"/>
  <c r="N1174" i="1" s="1"/>
  <c r="M1174" i="1"/>
  <c r="D445" i="1"/>
  <c r="E445" i="1"/>
  <c r="F445" i="1"/>
  <c r="G445" i="1"/>
  <c r="J445" i="1"/>
  <c r="K445" i="1" s="1"/>
  <c r="N445" i="1" s="1"/>
  <c r="M445" i="1"/>
  <c r="D63" i="1"/>
  <c r="E63" i="1"/>
  <c r="F63" i="1"/>
  <c r="G63" i="1"/>
  <c r="J63" i="1"/>
  <c r="K63" i="1" s="1"/>
  <c r="N63" i="1" s="1"/>
  <c r="O63" i="1" s="1"/>
  <c r="D389" i="1"/>
  <c r="E389" i="1"/>
  <c r="F389" i="1"/>
  <c r="G389" i="1"/>
  <c r="J389" i="1"/>
  <c r="K389" i="1" s="1"/>
  <c r="N389" i="1" s="1"/>
  <c r="M389" i="1"/>
  <c r="D165" i="1"/>
  <c r="E165" i="1"/>
  <c r="F165" i="1"/>
  <c r="G165" i="1"/>
  <c r="J165" i="1"/>
  <c r="K165" i="1" s="1"/>
  <c r="N165" i="1" s="1"/>
  <c r="O165" i="1" s="1"/>
  <c r="D390" i="1"/>
  <c r="E390" i="1"/>
  <c r="F390" i="1"/>
  <c r="G390" i="1"/>
  <c r="J390" i="1"/>
  <c r="K390" i="1" s="1"/>
  <c r="N390" i="1" s="1"/>
  <c r="M390" i="1"/>
  <c r="D190" i="1"/>
  <c r="E190" i="1"/>
  <c r="F190" i="1"/>
  <c r="G190" i="1"/>
  <c r="J190" i="1"/>
  <c r="K190" i="1" s="1"/>
  <c r="N190" i="1" s="1"/>
  <c r="D624" i="1"/>
  <c r="E624" i="1"/>
  <c r="F624" i="1"/>
  <c r="G624" i="1"/>
  <c r="J624" i="1"/>
  <c r="K624" i="1" s="1"/>
  <c r="N624" i="1" s="1"/>
  <c r="D993" i="1"/>
  <c r="E993" i="1"/>
  <c r="F993" i="1"/>
  <c r="G993" i="1"/>
  <c r="J993" i="1"/>
  <c r="K993" i="1" s="1"/>
  <c r="N993" i="1" s="1"/>
  <c r="D945" i="1"/>
  <c r="E945" i="1"/>
  <c r="F945" i="1"/>
  <c r="G945" i="1"/>
  <c r="J945" i="1"/>
  <c r="K945" i="1" s="1"/>
  <c r="N945" i="1" s="1"/>
  <c r="D946" i="1"/>
  <c r="E946" i="1"/>
  <c r="F946" i="1"/>
  <c r="G946" i="1"/>
  <c r="J946" i="1"/>
  <c r="K946" i="1" s="1"/>
  <c r="N946" i="1" s="1"/>
  <c r="D723" i="1"/>
  <c r="E723" i="1"/>
  <c r="F723" i="1"/>
  <c r="G723" i="1"/>
  <c r="J723" i="1"/>
  <c r="K723" i="1" s="1"/>
  <c r="N723" i="1" s="1"/>
  <c r="M723" i="1"/>
  <c r="D191" i="1"/>
  <c r="E191" i="1"/>
  <c r="F191" i="1"/>
  <c r="G191" i="1"/>
  <c r="J191" i="1"/>
  <c r="K191" i="1" s="1"/>
  <c r="N191" i="1" s="1"/>
  <c r="D625" i="1"/>
  <c r="E625" i="1"/>
  <c r="F625" i="1"/>
  <c r="G625" i="1"/>
  <c r="J625" i="1"/>
  <c r="K625" i="1" s="1"/>
  <c r="N625" i="1" s="1"/>
  <c r="D994" i="1"/>
  <c r="E994" i="1"/>
  <c r="F994" i="1"/>
  <c r="G994" i="1"/>
  <c r="J994" i="1"/>
  <c r="K994" i="1" s="1"/>
  <c r="N994" i="1" s="1"/>
  <c r="D947" i="1"/>
  <c r="E947" i="1"/>
  <c r="F947" i="1"/>
  <c r="G947" i="1"/>
  <c r="J947" i="1"/>
  <c r="K947" i="1" s="1"/>
  <c r="N947" i="1" s="1"/>
  <c r="D948" i="1"/>
  <c r="E948" i="1"/>
  <c r="F948" i="1"/>
  <c r="G948" i="1"/>
  <c r="J948" i="1"/>
  <c r="K948" i="1" s="1"/>
  <c r="N948" i="1" s="1"/>
  <c r="D291" i="1"/>
  <c r="E291" i="1"/>
  <c r="F291" i="1"/>
  <c r="G291" i="1"/>
  <c r="J291" i="1"/>
  <c r="K291" i="1" s="1"/>
  <c r="N291" i="1" s="1"/>
  <c r="O291" i="1" s="1"/>
  <c r="D1205" i="1"/>
  <c r="E1205" i="1"/>
  <c r="F1205" i="1"/>
  <c r="G1205" i="1"/>
  <c r="J1205" i="1"/>
  <c r="K1205" i="1" s="1"/>
  <c r="N1205" i="1" s="1"/>
  <c r="M1205" i="1"/>
  <c r="D446" i="1"/>
  <c r="E446" i="1"/>
  <c r="F446" i="1"/>
  <c r="G446" i="1"/>
  <c r="J446" i="1"/>
  <c r="K446" i="1" s="1"/>
  <c r="N446" i="1" s="1"/>
  <c r="M446" i="1"/>
  <c r="D24" i="1"/>
  <c r="E24" i="1"/>
  <c r="F24" i="1"/>
  <c r="G24" i="1"/>
  <c r="J24" i="1"/>
  <c r="K24" i="1" s="1"/>
  <c r="N24" i="1" s="1"/>
  <c r="O24" i="1" s="1"/>
  <c r="D447" i="1"/>
  <c r="E447" i="1"/>
  <c r="F447" i="1"/>
  <c r="G447" i="1"/>
  <c r="J447" i="1"/>
  <c r="K447" i="1" s="1"/>
  <c r="N447" i="1" s="1"/>
  <c r="M447" i="1"/>
  <c r="D1098" i="1"/>
  <c r="E1098" i="1"/>
  <c r="F1098" i="1"/>
  <c r="G1098" i="1"/>
  <c r="J1098" i="1"/>
  <c r="K1098" i="1" s="1"/>
  <c r="N1098" i="1" s="1"/>
  <c r="M1098" i="1"/>
  <c r="D724" i="1"/>
  <c r="E724" i="1"/>
  <c r="F724" i="1"/>
  <c r="G724" i="1"/>
  <c r="J724" i="1"/>
  <c r="K724" i="1" s="1"/>
  <c r="N724" i="1" s="1"/>
  <c r="M724" i="1"/>
  <c r="D587" i="1"/>
  <c r="E587" i="1"/>
  <c r="F587" i="1"/>
  <c r="G587" i="1"/>
  <c r="J587" i="1"/>
  <c r="K587" i="1" s="1"/>
  <c r="N587" i="1" s="1"/>
  <c r="M587" i="1"/>
  <c r="D292" i="1"/>
  <c r="E292" i="1"/>
  <c r="F292" i="1"/>
  <c r="G292" i="1"/>
  <c r="J292" i="1"/>
  <c r="K292" i="1" s="1"/>
  <c r="N292" i="1" s="1"/>
  <c r="O292" i="1" s="1"/>
  <c r="D448" i="1"/>
  <c r="E448" i="1"/>
  <c r="F448" i="1"/>
  <c r="G448" i="1"/>
  <c r="J448" i="1"/>
  <c r="K448" i="1" s="1"/>
  <c r="N448" i="1" s="1"/>
  <c r="M448" i="1"/>
  <c r="D725" i="1"/>
  <c r="E725" i="1"/>
  <c r="F725" i="1"/>
  <c r="G725" i="1"/>
  <c r="J725" i="1"/>
  <c r="K725" i="1" s="1"/>
  <c r="N725" i="1" s="1"/>
  <c r="M725" i="1"/>
  <c r="D267" i="1"/>
  <c r="E267" i="1"/>
  <c r="F267" i="1"/>
  <c r="G267" i="1"/>
  <c r="J267" i="1"/>
  <c r="K267" i="1" s="1"/>
  <c r="N267" i="1" s="1"/>
  <c r="O267" i="1" s="1"/>
  <c r="D268" i="1"/>
  <c r="E268" i="1"/>
  <c r="F268" i="1"/>
  <c r="G268" i="1"/>
  <c r="J268" i="1"/>
  <c r="K268" i="1" s="1"/>
  <c r="N268" i="1" s="1"/>
  <c r="O268" i="1" s="1"/>
  <c r="D391" i="1"/>
  <c r="E391" i="1"/>
  <c r="F391" i="1"/>
  <c r="G391" i="1"/>
  <c r="J391" i="1"/>
  <c r="K391" i="1" s="1"/>
  <c r="N391" i="1" s="1"/>
  <c r="M391" i="1"/>
  <c r="D98" i="1"/>
  <c r="E98" i="1"/>
  <c r="F98" i="1"/>
  <c r="G98" i="1"/>
  <c r="J98" i="1"/>
  <c r="K98" i="1" s="1"/>
  <c r="N98" i="1" s="1"/>
  <c r="O98" i="1" s="1"/>
  <c r="D392" i="1"/>
  <c r="E392" i="1"/>
  <c r="F392" i="1"/>
  <c r="G392" i="1"/>
  <c r="J392" i="1"/>
  <c r="K392" i="1" s="1"/>
  <c r="N392" i="1" s="1"/>
  <c r="M392" i="1"/>
  <c r="D148" i="1"/>
  <c r="E148" i="1"/>
  <c r="F148" i="1"/>
  <c r="G148" i="1"/>
  <c r="J148" i="1"/>
  <c r="K148" i="1" s="1"/>
  <c r="N148" i="1" s="1"/>
  <c r="O148" i="1" s="1"/>
  <c r="D150" i="1"/>
  <c r="E150" i="1"/>
  <c r="F150" i="1"/>
  <c r="G150" i="1"/>
  <c r="J150" i="1"/>
  <c r="K150" i="1" s="1"/>
  <c r="N150" i="1" s="1"/>
  <c r="M150" i="1"/>
  <c r="D194" i="1"/>
  <c r="E194" i="1"/>
  <c r="F194" i="1"/>
  <c r="G194" i="1"/>
  <c r="J194" i="1"/>
  <c r="K194" i="1" s="1"/>
  <c r="N194" i="1" s="1"/>
  <c r="M194" i="1"/>
  <c r="D50" i="1"/>
  <c r="E50" i="1"/>
  <c r="F50" i="1"/>
  <c r="G50" i="1"/>
  <c r="J50" i="1"/>
  <c r="K50" i="1" s="1"/>
  <c r="N50" i="1" s="1"/>
  <c r="D264" i="1"/>
  <c r="E264" i="1"/>
  <c r="F264" i="1"/>
  <c r="G264" i="1"/>
  <c r="J264" i="1"/>
  <c r="K264" i="1" s="1"/>
  <c r="N264" i="1" s="1"/>
  <c r="M264" i="1"/>
  <c r="D172" i="1"/>
  <c r="E172" i="1"/>
  <c r="F172" i="1"/>
  <c r="G172" i="1"/>
  <c r="J172" i="1"/>
  <c r="K172" i="1" s="1"/>
  <c r="N172" i="1" s="1"/>
  <c r="M172" i="1"/>
  <c r="D92" i="1"/>
  <c r="E92" i="1"/>
  <c r="F92" i="1"/>
  <c r="G92" i="1"/>
  <c r="J92" i="1"/>
  <c r="K92" i="1" s="1"/>
  <c r="N92" i="1" s="1"/>
  <c r="M92" i="1"/>
  <c r="D64" i="1"/>
  <c r="E64" i="1"/>
  <c r="F64" i="1"/>
  <c r="G64" i="1"/>
  <c r="J64" i="1"/>
  <c r="K64" i="1" s="1"/>
  <c r="N64" i="1" s="1"/>
  <c r="O64" i="1" s="1"/>
  <c r="D25" i="1"/>
  <c r="E25" i="1"/>
  <c r="F25" i="1"/>
  <c r="G25" i="1"/>
  <c r="J25" i="1"/>
  <c r="K25" i="1" s="1"/>
  <c r="N25" i="1" s="1"/>
  <c r="O25" i="1" s="1"/>
  <c r="D322" i="1"/>
  <c r="E322" i="1"/>
  <c r="F322" i="1"/>
  <c r="G322" i="1"/>
  <c r="J322" i="1"/>
  <c r="K322" i="1" s="1"/>
  <c r="N322" i="1" s="1"/>
  <c r="D73" i="1"/>
  <c r="E73" i="1"/>
  <c r="F73" i="1"/>
  <c r="G73" i="1"/>
  <c r="J73" i="1"/>
  <c r="K73" i="1" s="1"/>
  <c r="N73" i="1" s="1"/>
  <c r="O73" i="1" s="1"/>
  <c r="D314" i="1"/>
  <c r="E314" i="1"/>
  <c r="F314" i="1"/>
  <c r="G314" i="1"/>
  <c r="J314" i="1"/>
  <c r="K314" i="1" s="1"/>
  <c r="N314" i="1" s="1"/>
  <c r="D193" i="1"/>
  <c r="E193" i="1"/>
  <c r="F193" i="1"/>
  <c r="G193" i="1"/>
  <c r="J193" i="1"/>
  <c r="K193" i="1" s="1"/>
  <c r="N193" i="1" s="1"/>
  <c r="M193" i="1"/>
  <c r="D192" i="1"/>
  <c r="E192" i="1"/>
  <c r="F192" i="1"/>
  <c r="G192" i="1"/>
  <c r="J192" i="1"/>
  <c r="K192" i="1" s="1"/>
  <c r="N192" i="1" s="1"/>
  <c r="M192" i="1"/>
  <c r="D269" i="1"/>
  <c r="E269" i="1"/>
  <c r="F269" i="1"/>
  <c r="G269" i="1"/>
  <c r="J269" i="1"/>
  <c r="K269" i="1" s="1"/>
  <c r="N269" i="1" s="1"/>
  <c r="M269" i="1"/>
  <c r="D66" i="1"/>
  <c r="E66" i="1"/>
  <c r="F66" i="1"/>
  <c r="G66" i="1"/>
  <c r="J66" i="1"/>
  <c r="K66" i="1" s="1"/>
  <c r="N66" i="1" s="1"/>
  <c r="O66" i="1" s="1"/>
  <c r="D140" i="1"/>
  <c r="E140" i="1"/>
  <c r="F140" i="1"/>
  <c r="G140" i="1"/>
  <c r="J140" i="1"/>
  <c r="K140" i="1" s="1"/>
  <c r="N140" i="1" s="1"/>
  <c r="M140" i="1"/>
  <c r="D65" i="1"/>
  <c r="E65" i="1"/>
  <c r="F65" i="1"/>
  <c r="G65" i="1"/>
  <c r="J65" i="1"/>
  <c r="K65" i="1" s="1"/>
  <c r="N65" i="1" s="1"/>
  <c r="O65" i="1" s="1"/>
  <c r="D132" i="1"/>
  <c r="E132" i="1"/>
  <c r="F132" i="1"/>
  <c r="G132" i="1"/>
  <c r="J132" i="1"/>
  <c r="K132" i="1" s="1"/>
  <c r="N132" i="1" s="1"/>
  <c r="M132" i="1"/>
  <c r="D141" i="1"/>
  <c r="E141" i="1"/>
  <c r="F141" i="1"/>
  <c r="G141" i="1"/>
  <c r="J141" i="1"/>
  <c r="K141" i="1" s="1"/>
  <c r="N141" i="1" s="1"/>
  <c r="M141" i="1"/>
  <c r="D259" i="1"/>
  <c r="E259" i="1"/>
  <c r="F259" i="1"/>
  <c r="G259" i="1"/>
  <c r="J259" i="1"/>
  <c r="K259" i="1" s="1"/>
  <c r="N259" i="1" s="1"/>
  <c r="M259" i="1"/>
  <c r="D397" i="1"/>
  <c r="E397" i="1"/>
  <c r="F397" i="1"/>
  <c r="G397" i="1"/>
  <c r="J397" i="1"/>
  <c r="K397" i="1" s="1"/>
  <c r="N397" i="1" s="1"/>
  <c r="O397" i="1" s="1"/>
  <c r="D727" i="1"/>
  <c r="E727" i="1"/>
  <c r="F727" i="1"/>
  <c r="G727" i="1"/>
  <c r="J727" i="1"/>
  <c r="K727" i="1" s="1"/>
  <c r="N727" i="1" s="1"/>
  <c r="M727" i="1"/>
  <c r="D450" i="1"/>
  <c r="E450" i="1"/>
  <c r="F450" i="1"/>
  <c r="G450" i="1"/>
  <c r="J450" i="1"/>
  <c r="K450" i="1" s="1"/>
  <c r="N450" i="1" s="1"/>
  <c r="M450" i="1"/>
  <c r="D626" i="1"/>
  <c r="E626" i="1"/>
  <c r="F626" i="1"/>
  <c r="G626" i="1"/>
  <c r="J626" i="1"/>
  <c r="K626" i="1" s="1"/>
  <c r="N626" i="1" s="1"/>
  <c r="M626" i="1"/>
  <c r="D356" i="1"/>
  <c r="E356" i="1"/>
  <c r="F356" i="1"/>
  <c r="G356" i="1"/>
  <c r="J356" i="1"/>
  <c r="K356" i="1" s="1"/>
  <c r="N356" i="1" s="1"/>
  <c r="D573" i="1"/>
  <c r="E573" i="1"/>
  <c r="F573" i="1"/>
  <c r="G573" i="1"/>
  <c r="J573" i="1"/>
  <c r="K573" i="1" s="1"/>
  <c r="N573" i="1" s="1"/>
  <c r="D675" i="1"/>
  <c r="E675" i="1"/>
  <c r="F675" i="1"/>
  <c r="G675" i="1"/>
  <c r="J675" i="1"/>
  <c r="K675" i="1" s="1"/>
  <c r="N675" i="1" s="1"/>
  <c r="D627" i="1"/>
  <c r="E627" i="1"/>
  <c r="F627" i="1"/>
  <c r="G627" i="1"/>
  <c r="J627" i="1"/>
  <c r="K627" i="1" s="1"/>
  <c r="N627" i="1" s="1"/>
  <c r="D628" i="1"/>
  <c r="E628" i="1"/>
  <c r="F628" i="1"/>
  <c r="G628" i="1"/>
  <c r="J628" i="1"/>
  <c r="K628" i="1" s="1"/>
  <c r="N628" i="1" s="1"/>
  <c r="D456" i="1"/>
  <c r="E456" i="1"/>
  <c r="F456" i="1"/>
  <c r="G456" i="1"/>
  <c r="J456" i="1"/>
  <c r="K456" i="1" s="1"/>
  <c r="N456" i="1" s="1"/>
  <c r="M456" i="1"/>
  <c r="D393" i="1"/>
  <c r="E393" i="1"/>
  <c r="F393" i="1"/>
  <c r="G393" i="1"/>
  <c r="J393" i="1"/>
  <c r="K393" i="1" s="1"/>
  <c r="N393" i="1" s="1"/>
  <c r="D588" i="1"/>
  <c r="E588" i="1"/>
  <c r="F588" i="1"/>
  <c r="G588" i="1"/>
  <c r="J588" i="1"/>
  <c r="K588" i="1" s="1"/>
  <c r="N588" i="1" s="1"/>
  <c r="D690" i="1"/>
  <c r="E690" i="1"/>
  <c r="F690" i="1"/>
  <c r="G690" i="1"/>
  <c r="J690" i="1"/>
  <c r="K690" i="1" s="1"/>
  <c r="N690" i="1" s="1"/>
  <c r="D338" i="1"/>
  <c r="E338" i="1"/>
  <c r="F338" i="1"/>
  <c r="G338" i="1"/>
  <c r="J338" i="1"/>
  <c r="K338" i="1" s="1"/>
  <c r="N338" i="1" s="1"/>
  <c r="D660" i="1"/>
  <c r="E660" i="1"/>
  <c r="F660" i="1"/>
  <c r="G660" i="1"/>
  <c r="J660" i="1"/>
  <c r="K660" i="1" s="1"/>
  <c r="N660" i="1" s="1"/>
  <c r="D590" i="1"/>
  <c r="E590" i="1"/>
  <c r="F590" i="1"/>
  <c r="G590" i="1"/>
  <c r="J590" i="1"/>
  <c r="K590" i="1" s="1"/>
  <c r="N590" i="1" s="1"/>
  <c r="M590" i="1"/>
  <c r="D728" i="1"/>
  <c r="E728" i="1"/>
  <c r="F728" i="1"/>
  <c r="G728" i="1"/>
  <c r="J728" i="1"/>
  <c r="K728" i="1" s="1"/>
  <c r="N728" i="1" s="1"/>
  <c r="M728" i="1"/>
  <c r="D726" i="1"/>
  <c r="E726" i="1"/>
  <c r="F726" i="1"/>
  <c r="G726" i="1"/>
  <c r="J726" i="1"/>
  <c r="K726" i="1" s="1"/>
  <c r="N726" i="1" s="1"/>
  <c r="D331" i="1"/>
  <c r="E331" i="1"/>
  <c r="F331" i="1"/>
  <c r="G331" i="1"/>
  <c r="J331" i="1"/>
  <c r="K331" i="1" s="1"/>
  <c r="N331" i="1" s="1"/>
  <c r="O331" i="1" s="1"/>
  <c r="D394" i="1"/>
  <c r="E394" i="1"/>
  <c r="F394" i="1"/>
  <c r="G394" i="1"/>
  <c r="J394" i="1"/>
  <c r="K394" i="1" s="1"/>
  <c r="N394" i="1" s="1"/>
  <c r="O394" i="1" s="1"/>
  <c r="D398" i="1"/>
  <c r="E398" i="1"/>
  <c r="F398" i="1"/>
  <c r="G398" i="1"/>
  <c r="J398" i="1"/>
  <c r="K398" i="1" s="1"/>
  <c r="N398" i="1" s="1"/>
  <c r="M398" i="1"/>
  <c r="D449" i="1"/>
  <c r="E449" i="1"/>
  <c r="F449" i="1"/>
  <c r="G449" i="1"/>
  <c r="J449" i="1"/>
  <c r="K449" i="1" s="1"/>
  <c r="N449" i="1" s="1"/>
  <c r="M449" i="1"/>
  <c r="D195" i="1"/>
  <c r="E195" i="1"/>
  <c r="F195" i="1"/>
  <c r="G195" i="1"/>
  <c r="J195" i="1"/>
  <c r="K195" i="1" s="1"/>
  <c r="N195" i="1" s="1"/>
  <c r="D629" i="1"/>
  <c r="E629" i="1"/>
  <c r="F629" i="1"/>
  <c r="G629" i="1"/>
  <c r="J629" i="1"/>
  <c r="K629" i="1" s="1"/>
  <c r="N629" i="1" s="1"/>
  <c r="D997" i="1"/>
  <c r="E997" i="1"/>
  <c r="F997" i="1"/>
  <c r="G997" i="1"/>
  <c r="J997" i="1"/>
  <c r="K997" i="1" s="1"/>
  <c r="N997" i="1" s="1"/>
  <c r="D953" i="1"/>
  <c r="E953" i="1"/>
  <c r="F953" i="1"/>
  <c r="G953" i="1"/>
  <c r="J953" i="1"/>
  <c r="K953" i="1" s="1"/>
  <c r="N953" i="1" s="1"/>
  <c r="D954" i="1"/>
  <c r="E954" i="1"/>
  <c r="F954" i="1"/>
  <c r="G954" i="1"/>
  <c r="J954" i="1"/>
  <c r="K954" i="1" s="1"/>
  <c r="N954" i="1" s="1"/>
  <c r="D67" i="1"/>
  <c r="E67" i="1"/>
  <c r="F67" i="1"/>
  <c r="G67" i="1"/>
  <c r="J67" i="1"/>
  <c r="K67" i="1" s="1"/>
  <c r="N67" i="1" s="1"/>
  <c r="D1063" i="1"/>
  <c r="E1063" i="1"/>
  <c r="F1063" i="1"/>
  <c r="G1063" i="1"/>
  <c r="J1063" i="1"/>
  <c r="K1063" i="1" s="1"/>
  <c r="N1063" i="1" s="1"/>
  <c r="M1063" i="1"/>
  <c r="D451" i="1"/>
  <c r="E451" i="1"/>
  <c r="F451" i="1"/>
  <c r="G451" i="1"/>
  <c r="J451" i="1"/>
  <c r="K451" i="1" s="1"/>
  <c r="N451" i="1" s="1"/>
  <c r="M451" i="1"/>
  <c r="D283" i="1"/>
  <c r="E283" i="1"/>
  <c r="F283" i="1"/>
  <c r="G283" i="1"/>
  <c r="J283" i="1"/>
  <c r="K283" i="1" s="1"/>
  <c r="N283" i="1" s="1"/>
  <c r="O283" i="1" s="1"/>
  <c r="D395" i="1"/>
  <c r="E395" i="1"/>
  <c r="F395" i="1"/>
  <c r="G395" i="1"/>
  <c r="J395" i="1"/>
  <c r="K395" i="1" s="1"/>
  <c r="N395" i="1" s="1"/>
  <c r="M395" i="1"/>
  <c r="D1202" i="1"/>
  <c r="E1202" i="1"/>
  <c r="F1202" i="1"/>
  <c r="G1202" i="1"/>
  <c r="J1202" i="1"/>
  <c r="K1202" i="1" s="1"/>
  <c r="N1202" i="1" s="1"/>
  <c r="M1202" i="1"/>
  <c r="D332" i="1"/>
  <c r="E332" i="1"/>
  <c r="F332" i="1"/>
  <c r="G332" i="1"/>
  <c r="J332" i="1"/>
  <c r="K332" i="1" s="1"/>
  <c r="N332" i="1" s="1"/>
  <c r="M332" i="1"/>
  <c r="D196" i="1"/>
  <c r="E196" i="1"/>
  <c r="F196" i="1"/>
  <c r="G196" i="1"/>
  <c r="J196" i="1"/>
  <c r="K196" i="1" s="1"/>
  <c r="N196" i="1" s="1"/>
  <c r="O196" i="1" s="1"/>
  <c r="D729" i="1"/>
  <c r="E729" i="1"/>
  <c r="F729" i="1"/>
  <c r="G729" i="1"/>
  <c r="J729" i="1"/>
  <c r="K729" i="1" s="1"/>
  <c r="N729" i="1" s="1"/>
  <c r="M729" i="1"/>
  <c r="D630" i="1"/>
  <c r="E630" i="1"/>
  <c r="F630" i="1"/>
  <c r="G630" i="1"/>
  <c r="J630" i="1"/>
  <c r="K630" i="1" s="1"/>
  <c r="N630" i="1" s="1"/>
  <c r="M630" i="1"/>
  <c r="D197" i="1"/>
  <c r="E197" i="1"/>
  <c r="F197" i="1"/>
  <c r="G197" i="1"/>
  <c r="J197" i="1"/>
  <c r="K197" i="1" s="1"/>
  <c r="N197" i="1" s="1"/>
  <c r="D631" i="1"/>
  <c r="E631" i="1"/>
  <c r="F631" i="1"/>
  <c r="G631" i="1"/>
  <c r="J631" i="1"/>
  <c r="K631" i="1" s="1"/>
  <c r="N631" i="1" s="1"/>
  <c r="D998" i="1"/>
  <c r="E998" i="1"/>
  <c r="F998" i="1"/>
  <c r="G998" i="1"/>
  <c r="J998" i="1"/>
  <c r="K998" i="1" s="1"/>
  <c r="N998" i="1" s="1"/>
  <c r="D955" i="1"/>
  <c r="E955" i="1"/>
  <c r="F955" i="1"/>
  <c r="G955" i="1"/>
  <c r="J955" i="1"/>
  <c r="K955" i="1" s="1"/>
  <c r="N955" i="1" s="1"/>
  <c r="D68" i="1"/>
  <c r="E68" i="1"/>
  <c r="F68" i="1"/>
  <c r="G68" i="1"/>
  <c r="J68" i="1"/>
  <c r="K68" i="1" s="1"/>
  <c r="N68" i="1" s="1"/>
  <c r="D1206" i="1"/>
  <c r="E1206" i="1"/>
  <c r="F1206" i="1"/>
  <c r="G1206" i="1"/>
  <c r="J1206" i="1"/>
  <c r="K1206" i="1" s="1"/>
  <c r="N1206" i="1" s="1"/>
  <c r="M1206" i="1"/>
  <c r="D1029" i="1"/>
  <c r="E1029" i="1"/>
  <c r="F1029" i="1"/>
  <c r="G1029" i="1"/>
  <c r="J1029" i="1"/>
  <c r="K1029" i="1" s="1"/>
  <c r="N1029" i="1" s="1"/>
  <c r="M1029" i="1"/>
  <c r="D270" i="1"/>
  <c r="E270" i="1"/>
  <c r="F270" i="1"/>
  <c r="G270" i="1"/>
  <c r="J270" i="1"/>
  <c r="K270" i="1" s="1"/>
  <c r="N270" i="1" s="1"/>
  <c r="O270" i="1" s="1"/>
  <c r="D895" i="1"/>
  <c r="E895" i="1"/>
  <c r="F895" i="1"/>
  <c r="G895" i="1"/>
  <c r="J895" i="1"/>
  <c r="K895" i="1" s="1"/>
  <c r="N895" i="1" s="1"/>
  <c r="M895" i="1"/>
  <c r="D730" i="1"/>
  <c r="E730" i="1"/>
  <c r="F730" i="1"/>
  <c r="G730" i="1"/>
  <c r="J730" i="1"/>
  <c r="K730" i="1" s="1"/>
  <c r="N730" i="1" s="1"/>
  <c r="O730" i="1" s="1"/>
  <c r="D960" i="1"/>
  <c r="E960" i="1"/>
  <c r="F960" i="1"/>
  <c r="G960" i="1"/>
  <c r="J960" i="1"/>
  <c r="K960" i="1" s="1"/>
  <c r="N960" i="1" s="1"/>
  <c r="M960" i="1"/>
  <c r="D956" i="1"/>
  <c r="E956" i="1"/>
  <c r="F956" i="1"/>
  <c r="G956" i="1"/>
  <c r="J956" i="1"/>
  <c r="K956" i="1" s="1"/>
  <c r="N956" i="1" s="1"/>
  <c r="M956" i="1"/>
  <c r="D999" i="1"/>
  <c r="E999" i="1"/>
  <c r="F999" i="1"/>
  <c r="G999" i="1"/>
  <c r="J999" i="1"/>
  <c r="K999" i="1" s="1"/>
  <c r="N999" i="1" s="1"/>
  <c r="D1000" i="1"/>
  <c r="E1000" i="1"/>
  <c r="F1000" i="1"/>
  <c r="G1000" i="1"/>
  <c r="J1000" i="1"/>
  <c r="K1000" i="1" s="1"/>
  <c r="N1000" i="1" s="1"/>
  <c r="M1000" i="1"/>
  <c r="D957" i="1"/>
  <c r="E957" i="1"/>
  <c r="F957" i="1"/>
  <c r="G957" i="1"/>
  <c r="J957" i="1"/>
  <c r="K957" i="1" s="1"/>
  <c r="N957" i="1" s="1"/>
  <c r="M957" i="1"/>
  <c r="D635" i="1"/>
  <c r="E635" i="1"/>
  <c r="F635" i="1"/>
  <c r="G635" i="1"/>
  <c r="J635" i="1"/>
  <c r="K635" i="1" s="1"/>
  <c r="N635" i="1" s="1"/>
  <c r="O635" i="1" s="1"/>
  <c r="D1253" i="1"/>
  <c r="E1253" i="1"/>
  <c r="F1253" i="1"/>
  <c r="G1253" i="1"/>
  <c r="J1253" i="1"/>
  <c r="K1253" i="1" s="1"/>
  <c r="N1253" i="1" s="1"/>
  <c r="D733" i="1"/>
  <c r="E733" i="1"/>
  <c r="F733" i="1"/>
  <c r="G733" i="1"/>
  <c r="J733" i="1"/>
  <c r="K733" i="1" s="1"/>
  <c r="N733" i="1" s="1"/>
  <c r="O733" i="1" s="1"/>
  <c r="D651" i="1"/>
  <c r="E651" i="1"/>
  <c r="F651" i="1"/>
  <c r="G651" i="1"/>
  <c r="J651" i="1"/>
  <c r="K651" i="1" s="1"/>
  <c r="N651" i="1" s="1"/>
  <c r="O651" i="1" s="1"/>
  <c r="D731" i="1"/>
  <c r="E731" i="1"/>
  <c r="F731" i="1"/>
  <c r="G731" i="1"/>
  <c r="J731" i="1"/>
  <c r="K731" i="1" s="1"/>
  <c r="N731" i="1" s="1"/>
  <c r="O731" i="1" s="1"/>
  <c r="D958" i="1"/>
  <c r="E958" i="1"/>
  <c r="F958" i="1"/>
  <c r="G958" i="1"/>
  <c r="J958" i="1"/>
  <c r="K958" i="1" s="1"/>
  <c r="N958" i="1" s="1"/>
  <c r="D1099" i="1"/>
  <c r="E1099" i="1"/>
  <c r="F1099" i="1"/>
  <c r="G1099" i="1"/>
  <c r="J1099" i="1"/>
  <c r="K1099" i="1" s="1"/>
  <c r="N1099" i="1" s="1"/>
  <c r="D1001" i="1"/>
  <c r="E1001" i="1"/>
  <c r="F1001" i="1"/>
  <c r="G1001" i="1"/>
  <c r="J1001" i="1"/>
  <c r="K1001" i="1" s="1"/>
  <c r="N1001" i="1" s="1"/>
  <c r="D1030" i="1"/>
  <c r="E1030" i="1"/>
  <c r="F1030" i="1"/>
  <c r="G1030" i="1"/>
  <c r="J1030" i="1"/>
  <c r="K1030" i="1" s="1"/>
  <c r="N1030" i="1" s="1"/>
  <c r="D732" i="1"/>
  <c r="E732" i="1"/>
  <c r="F732" i="1"/>
  <c r="G732" i="1"/>
  <c r="J732" i="1"/>
  <c r="K732" i="1" s="1"/>
  <c r="N732" i="1" s="1"/>
  <c r="D959" i="1"/>
  <c r="E959" i="1"/>
  <c r="F959" i="1"/>
  <c r="G959" i="1"/>
  <c r="J959" i="1"/>
  <c r="K959" i="1" s="1"/>
  <c r="N959" i="1" s="1"/>
  <c r="D1175" i="1"/>
  <c r="E1175" i="1"/>
  <c r="F1175" i="1"/>
  <c r="G1175" i="1"/>
  <c r="J1175" i="1"/>
  <c r="K1175" i="1" s="1"/>
  <c r="N1175" i="1" s="1"/>
  <c r="D1064" i="1"/>
  <c r="E1064" i="1"/>
  <c r="F1064" i="1"/>
  <c r="G1064" i="1"/>
  <c r="J1064" i="1"/>
  <c r="K1064" i="1" s="1"/>
  <c r="N1064" i="1" s="1"/>
  <c r="D1065" i="1"/>
  <c r="E1065" i="1"/>
  <c r="F1065" i="1"/>
  <c r="G1065" i="1"/>
  <c r="J1065" i="1"/>
  <c r="K1065" i="1" s="1"/>
  <c r="N1065" i="1" s="1"/>
  <c r="D572" i="1"/>
  <c r="E572" i="1"/>
  <c r="F572" i="1"/>
  <c r="G572" i="1"/>
  <c r="J572" i="1"/>
  <c r="K572" i="1" s="1"/>
  <c r="N572" i="1" s="1"/>
  <c r="M572" i="1"/>
  <c r="D285" i="1"/>
  <c r="E285" i="1"/>
  <c r="F285" i="1"/>
  <c r="G285" i="1"/>
  <c r="J285" i="1"/>
  <c r="K285" i="1" s="1"/>
  <c r="N285" i="1" s="1"/>
  <c r="M285" i="1"/>
  <c r="D3" i="1"/>
  <c r="E3" i="1"/>
  <c r="F3" i="1"/>
  <c r="G3" i="1"/>
  <c r="J3" i="1"/>
  <c r="K3" i="1" s="1"/>
  <c r="N3" i="1" s="1"/>
  <c r="O3" i="1" s="1"/>
  <c r="D201" i="1"/>
  <c r="E201" i="1"/>
  <c r="F201" i="1"/>
  <c r="G201" i="1"/>
  <c r="J201" i="1"/>
  <c r="K201" i="1" s="1"/>
  <c r="N201" i="1" s="1"/>
  <c r="D634" i="1"/>
  <c r="E634" i="1"/>
  <c r="F634" i="1"/>
  <c r="G634" i="1"/>
  <c r="J634" i="1"/>
  <c r="K634" i="1" s="1"/>
  <c r="N634" i="1" s="1"/>
  <c r="D69" i="1"/>
  <c r="E69" i="1"/>
  <c r="F69" i="1"/>
  <c r="G69" i="1"/>
  <c r="J69" i="1"/>
  <c r="K69" i="1" s="1"/>
  <c r="N69" i="1" s="1"/>
  <c r="O69" i="1" s="1"/>
  <c r="D589" i="1"/>
  <c r="E589" i="1"/>
  <c r="F589" i="1"/>
  <c r="G589" i="1"/>
  <c r="J589" i="1"/>
  <c r="K589" i="1" s="1"/>
  <c r="N589" i="1" s="1"/>
  <c r="D199" i="1"/>
  <c r="E199" i="1"/>
  <c r="F199" i="1"/>
  <c r="G199" i="1"/>
  <c r="J199" i="1"/>
  <c r="K199" i="1" s="1"/>
  <c r="N199" i="1" s="1"/>
  <c r="M199" i="1"/>
  <c r="D396" i="1"/>
  <c r="E396" i="1"/>
  <c r="F396" i="1"/>
  <c r="G396" i="1"/>
  <c r="J396" i="1"/>
  <c r="K396" i="1" s="1"/>
  <c r="N396" i="1" s="1"/>
  <c r="M396" i="1"/>
  <c r="D336" i="1"/>
  <c r="E336" i="1"/>
  <c r="F336" i="1"/>
  <c r="G336" i="1"/>
  <c r="J336" i="1"/>
  <c r="K336" i="1" s="1"/>
  <c r="N336" i="1" s="1"/>
  <c r="M336" i="1"/>
  <c r="D149" i="1"/>
  <c r="E149" i="1"/>
  <c r="F149" i="1"/>
  <c r="G149" i="1"/>
  <c r="J149" i="1"/>
  <c r="K149" i="1" s="1"/>
  <c r="N149" i="1" s="1"/>
  <c r="O149" i="1" s="1"/>
  <c r="D633" i="1"/>
  <c r="E633" i="1"/>
  <c r="F633" i="1"/>
  <c r="G633" i="1"/>
  <c r="J633" i="1"/>
  <c r="K633" i="1" s="1"/>
  <c r="N633" i="1" s="1"/>
  <c r="M633" i="1"/>
  <c r="D41" i="1"/>
  <c r="E41" i="1"/>
  <c r="F41" i="1"/>
  <c r="G41" i="1"/>
  <c r="J41" i="1"/>
  <c r="K41" i="1" s="1"/>
  <c r="N41" i="1" s="1"/>
  <c r="O41" i="1" s="1"/>
  <c r="D198" i="1"/>
  <c r="E198" i="1"/>
  <c r="F198" i="1"/>
  <c r="G198" i="1"/>
  <c r="J198" i="1"/>
  <c r="K198" i="1" s="1"/>
  <c r="N198" i="1" s="1"/>
  <c r="M198" i="1"/>
  <c r="D138" i="1"/>
  <c r="E138" i="1"/>
  <c r="F138" i="1"/>
  <c r="G138" i="1"/>
  <c r="J138" i="1"/>
  <c r="K138" i="1" s="1"/>
  <c r="N138" i="1" s="1"/>
  <c r="D271" i="1"/>
  <c r="E271" i="1"/>
  <c r="F271" i="1"/>
  <c r="G271" i="1"/>
  <c r="J271" i="1"/>
  <c r="K271" i="1" s="1"/>
  <c r="N271" i="1" s="1"/>
  <c r="D453" i="1"/>
  <c r="E453" i="1"/>
  <c r="F453" i="1"/>
  <c r="G453" i="1"/>
  <c r="J453" i="1"/>
  <c r="K453" i="1" s="1"/>
  <c r="N453" i="1" s="1"/>
  <c r="D452" i="1"/>
  <c r="E452" i="1"/>
  <c r="F452" i="1"/>
  <c r="G452" i="1"/>
  <c r="J452" i="1"/>
  <c r="K452" i="1" s="1"/>
  <c r="N452" i="1" s="1"/>
  <c r="D31" i="1"/>
  <c r="E31" i="1"/>
  <c r="F31" i="1"/>
  <c r="G31" i="1"/>
  <c r="J31" i="1"/>
  <c r="K31" i="1" s="1"/>
  <c r="N31" i="1" s="1"/>
  <c r="D632" i="1"/>
  <c r="E632" i="1"/>
  <c r="F632" i="1"/>
  <c r="G632" i="1"/>
  <c r="J632" i="1"/>
  <c r="K632" i="1" s="1"/>
  <c r="N632" i="1" s="1"/>
  <c r="M632" i="1"/>
  <c r="D200" i="1"/>
  <c r="E200" i="1"/>
  <c r="F200" i="1"/>
  <c r="G200" i="1"/>
  <c r="J200" i="1"/>
  <c r="K200" i="1" s="1"/>
  <c r="N200" i="1" s="1"/>
  <c r="M200" i="1"/>
  <c r="D894" i="1"/>
  <c r="E894" i="1"/>
  <c r="F894" i="1"/>
  <c r="G894" i="1"/>
  <c r="J894" i="1"/>
  <c r="K894" i="1" s="1"/>
  <c r="N894" i="1" s="1"/>
  <c r="M894" i="1"/>
  <c r="D636" i="1"/>
  <c r="E636" i="1"/>
  <c r="F636" i="1"/>
  <c r="G636" i="1"/>
  <c r="J636" i="1"/>
  <c r="K636" i="1" s="1"/>
  <c r="N636" i="1" s="1"/>
  <c r="M636" i="1"/>
  <c r="D139" i="1"/>
  <c r="E139" i="1"/>
  <c r="F139" i="1"/>
  <c r="G139" i="1"/>
  <c r="J139" i="1"/>
  <c r="K139" i="1" s="1"/>
  <c r="N139" i="1" s="1"/>
  <c r="O139" i="1" s="1"/>
  <c r="D689" i="1"/>
  <c r="E689" i="1"/>
  <c r="F689" i="1"/>
  <c r="G689" i="1"/>
  <c r="J689" i="1"/>
  <c r="K689" i="1" s="1"/>
  <c r="N689" i="1" s="1"/>
  <c r="M689" i="1"/>
  <c r="D734" i="1"/>
  <c r="E734" i="1"/>
  <c r="F734" i="1"/>
  <c r="G734" i="1"/>
  <c r="J734" i="1"/>
  <c r="K734" i="1" s="1"/>
  <c r="N734" i="1" s="1"/>
  <c r="M734" i="1"/>
  <c r="D202" i="1"/>
  <c r="E202" i="1"/>
  <c r="F202" i="1"/>
  <c r="G202" i="1"/>
  <c r="J202" i="1"/>
  <c r="K202" i="1" s="1"/>
  <c r="N202" i="1" s="1"/>
  <c r="D637" i="1"/>
  <c r="E637" i="1"/>
  <c r="F637" i="1"/>
  <c r="G637" i="1"/>
  <c r="J637" i="1"/>
  <c r="K637" i="1" s="1"/>
  <c r="N637" i="1" s="1"/>
  <c r="D1002" i="1"/>
  <c r="E1002" i="1"/>
  <c r="F1002" i="1"/>
  <c r="G1002" i="1"/>
  <c r="J1002" i="1"/>
  <c r="K1002" i="1" s="1"/>
  <c r="N1002" i="1" s="1"/>
  <c r="D1042" i="1"/>
  <c r="E1042" i="1"/>
  <c r="F1042" i="1"/>
  <c r="G1042" i="1"/>
  <c r="J1042" i="1"/>
  <c r="K1042" i="1" s="1"/>
  <c r="N1042" i="1" s="1"/>
  <c r="D70" i="1"/>
  <c r="E70" i="1"/>
  <c r="F70" i="1"/>
  <c r="G70" i="1"/>
  <c r="J70" i="1"/>
  <c r="K70" i="1" s="1"/>
  <c r="N70" i="1" s="1"/>
  <c r="D638" i="1"/>
  <c r="E638" i="1"/>
  <c r="F638" i="1"/>
  <c r="G638" i="1"/>
  <c r="J638" i="1"/>
  <c r="K638" i="1" s="1"/>
  <c r="N638" i="1" s="1"/>
  <c r="D1003" i="1"/>
  <c r="E1003" i="1"/>
  <c r="F1003" i="1"/>
  <c r="G1003" i="1"/>
  <c r="J1003" i="1"/>
  <c r="K1003" i="1" s="1"/>
  <c r="N1003" i="1" s="1"/>
  <c r="D1043" i="1"/>
  <c r="E1043" i="1"/>
  <c r="F1043" i="1"/>
  <c r="G1043" i="1"/>
  <c r="J1043" i="1"/>
  <c r="K1043" i="1" s="1"/>
  <c r="N1043" i="1" s="1"/>
  <c r="D71" i="1"/>
  <c r="E71" i="1"/>
  <c r="F71" i="1"/>
  <c r="G71" i="1"/>
  <c r="J71" i="1"/>
  <c r="K71" i="1" s="1"/>
  <c r="N71" i="1" s="1"/>
  <c r="D737" i="1"/>
  <c r="E737" i="1"/>
  <c r="F737" i="1"/>
  <c r="G737" i="1"/>
  <c r="J737" i="1"/>
  <c r="K737" i="1" s="1"/>
  <c r="N737" i="1" s="1"/>
  <c r="M737" i="1"/>
  <c r="D735" i="1"/>
  <c r="E735" i="1"/>
  <c r="F735" i="1"/>
  <c r="G735" i="1"/>
  <c r="J735" i="1"/>
  <c r="K735" i="1" s="1"/>
  <c r="N735" i="1" s="1"/>
  <c r="M735" i="1"/>
  <c r="D961" i="1"/>
  <c r="E961" i="1"/>
  <c r="F961" i="1"/>
  <c r="G961" i="1"/>
  <c r="J961" i="1"/>
  <c r="K961" i="1" s="1"/>
  <c r="N961" i="1" s="1"/>
  <c r="M961" i="1"/>
  <c r="D99" i="1"/>
  <c r="E99" i="1"/>
  <c r="F99" i="1"/>
  <c r="G99" i="1"/>
  <c r="J99" i="1"/>
  <c r="K99" i="1" s="1"/>
  <c r="N99" i="1" s="1"/>
  <c r="O99" i="1" s="1"/>
  <c r="D1085" i="1"/>
  <c r="E1085" i="1"/>
  <c r="F1085" i="1"/>
  <c r="G1085" i="1"/>
  <c r="J1085" i="1"/>
  <c r="K1085" i="1" s="1"/>
  <c r="N1085" i="1" s="1"/>
  <c r="M1085" i="1"/>
  <c r="D659" i="1"/>
  <c r="E659" i="1"/>
  <c r="F659" i="1"/>
  <c r="G659" i="1"/>
  <c r="J659" i="1"/>
  <c r="K659" i="1" s="1"/>
  <c r="N659" i="1" s="1"/>
  <c r="M659" i="1"/>
  <c r="D896" i="1"/>
  <c r="E896" i="1"/>
  <c r="F896" i="1"/>
  <c r="G896" i="1"/>
  <c r="J896" i="1"/>
  <c r="K896" i="1" s="1"/>
  <c r="N896" i="1" s="1"/>
  <c r="M896" i="1"/>
  <c r="D1235" i="1"/>
  <c r="E1235" i="1"/>
  <c r="F1235" i="1"/>
  <c r="G1235" i="1"/>
  <c r="J1235" i="1"/>
  <c r="K1235" i="1" s="1"/>
  <c r="N1235" i="1" s="1"/>
  <c r="M1235" i="1"/>
  <c r="D676" i="1"/>
  <c r="E676" i="1"/>
  <c r="F676" i="1"/>
  <c r="G676" i="1"/>
  <c r="J676" i="1"/>
  <c r="K676" i="1" s="1"/>
  <c r="N676" i="1" s="1"/>
  <c r="M676" i="1"/>
  <c r="D298" i="1"/>
  <c r="E298" i="1"/>
  <c r="F298" i="1"/>
  <c r="G298" i="1"/>
  <c r="J298" i="1"/>
  <c r="K298" i="1" s="1"/>
  <c r="N298" i="1" s="1"/>
  <c r="O298" i="1" s="1"/>
  <c r="D299" i="1"/>
  <c r="E299" i="1"/>
  <c r="F299" i="1"/>
  <c r="G299" i="1"/>
  <c r="J299" i="1"/>
  <c r="K299" i="1" s="1"/>
  <c r="N299" i="1" s="1"/>
  <c r="O299" i="1" s="1"/>
  <c r="D736" i="1"/>
  <c r="E736" i="1"/>
  <c r="F736" i="1"/>
  <c r="G736" i="1"/>
  <c r="J736" i="1"/>
  <c r="K736" i="1" s="1"/>
  <c r="N736" i="1" s="1"/>
  <c r="M736" i="1"/>
  <c r="D962" i="1"/>
  <c r="E962" i="1"/>
  <c r="F962" i="1"/>
  <c r="G962" i="1"/>
  <c r="J962" i="1"/>
  <c r="K962" i="1" s="1"/>
  <c r="N962" i="1" s="1"/>
  <c r="M962" i="1"/>
  <c r="D19" i="1"/>
  <c r="E19" i="1"/>
  <c r="F19" i="1"/>
  <c r="G19" i="1"/>
  <c r="J19" i="1"/>
  <c r="K19" i="1" s="1"/>
  <c r="N19" i="1" s="1"/>
  <c r="O19" i="1" s="1"/>
  <c r="D315" i="1"/>
  <c r="E315" i="1"/>
  <c r="F315" i="1"/>
  <c r="G315" i="1"/>
  <c r="J315" i="1"/>
  <c r="K315" i="1" s="1"/>
  <c r="N315" i="1" s="1"/>
  <c r="M315" i="1"/>
  <c r="D454" i="1"/>
  <c r="E454" i="1"/>
  <c r="F454" i="1"/>
  <c r="G454" i="1"/>
  <c r="J454" i="1"/>
  <c r="K454" i="1" s="1"/>
  <c r="N454" i="1" s="1"/>
  <c r="M454" i="1"/>
  <c r="D1066" i="1"/>
  <c r="E1066" i="1"/>
  <c r="F1066" i="1"/>
  <c r="G1066" i="1"/>
  <c r="J1066" i="1"/>
  <c r="K1066" i="1" s="1"/>
  <c r="N1066" i="1" s="1"/>
  <c r="M1066" i="1"/>
  <c r="D928" i="1"/>
  <c r="E928" i="1"/>
  <c r="F928" i="1"/>
  <c r="G928" i="1"/>
  <c r="J928" i="1"/>
  <c r="K928" i="1" s="1"/>
  <c r="N928" i="1" s="1"/>
  <c r="M928" i="1"/>
  <c r="D1242" i="1"/>
  <c r="E1242" i="1"/>
  <c r="F1242" i="1"/>
  <c r="G1242" i="1"/>
  <c r="J1242" i="1"/>
  <c r="K1242" i="1" s="1"/>
  <c r="N1242" i="1" s="1"/>
  <c r="M1242" i="1"/>
  <c r="D203" i="1"/>
  <c r="E203" i="1"/>
  <c r="F203" i="1"/>
  <c r="G203" i="1"/>
  <c r="J203" i="1"/>
  <c r="K203" i="1" s="1"/>
  <c r="N203" i="1" s="1"/>
  <c r="O203" i="1" s="1"/>
  <c r="D455" i="1"/>
  <c r="E455" i="1"/>
  <c r="F455" i="1"/>
  <c r="G455" i="1"/>
  <c r="J455" i="1"/>
  <c r="K455" i="1" s="1"/>
  <c r="N455" i="1" s="1"/>
  <c r="M455" i="1"/>
  <c r="D337" i="1"/>
  <c r="E337" i="1"/>
  <c r="F337" i="1"/>
  <c r="G337" i="1"/>
  <c r="J337" i="1"/>
  <c r="K337" i="1" s="1"/>
  <c r="N337" i="1" s="1"/>
  <c r="M337" i="1"/>
  <c r="D171" i="1"/>
  <c r="E171" i="1"/>
  <c r="F171" i="1"/>
  <c r="G171" i="1"/>
  <c r="J171" i="1"/>
  <c r="K171" i="1" s="1"/>
  <c r="N171" i="1" s="1"/>
  <c r="D639" i="1"/>
  <c r="E639" i="1"/>
  <c r="F639" i="1"/>
  <c r="G639" i="1"/>
  <c r="J639" i="1"/>
  <c r="K639" i="1" s="1"/>
  <c r="N639" i="1" s="1"/>
  <c r="D1004" i="1"/>
  <c r="E1004" i="1"/>
  <c r="F1004" i="1"/>
  <c r="G1004" i="1"/>
  <c r="J1004" i="1"/>
  <c r="K1004" i="1" s="1"/>
  <c r="N1004" i="1" s="1"/>
  <c r="D72" i="1"/>
  <c r="E72" i="1"/>
  <c r="F72" i="1"/>
  <c r="G72" i="1"/>
  <c r="J72" i="1"/>
  <c r="K72" i="1" s="1"/>
  <c r="N72" i="1" s="1"/>
  <c r="D566" i="1"/>
  <c r="E566" i="1"/>
  <c r="F566" i="1"/>
  <c r="G566" i="1"/>
  <c r="J566" i="1"/>
  <c r="K566" i="1" s="1"/>
  <c r="N566" i="1" s="1"/>
  <c r="M566" i="1"/>
  <c r="D1083" i="1"/>
  <c r="E1083" i="1"/>
  <c r="F1083" i="1"/>
  <c r="G1083" i="1"/>
  <c r="J1083" i="1"/>
  <c r="K1083" i="1" s="1"/>
  <c r="N1083" i="1" s="1"/>
  <c r="D1221" i="1"/>
  <c r="E1221" i="1"/>
  <c r="F1221" i="1"/>
  <c r="G1221" i="1"/>
  <c r="J1221" i="1"/>
  <c r="K1221" i="1" s="1"/>
  <c r="N1221" i="1" s="1"/>
  <c r="M1221" i="1"/>
  <c r="D1084" i="1"/>
  <c r="E1084" i="1"/>
  <c r="F1084" i="1"/>
  <c r="G1084" i="1"/>
  <c r="J1084" i="1"/>
  <c r="K1084" i="1" s="1"/>
  <c r="N1084" i="1" s="1"/>
  <c r="M1084" i="1"/>
  <c r="D952" i="1"/>
  <c r="E952" i="1"/>
  <c r="F952" i="1"/>
  <c r="G952" i="1"/>
  <c r="J952" i="1"/>
  <c r="K952" i="1" s="1"/>
  <c r="N952" i="1" s="1"/>
  <c r="O952" i="1" s="1"/>
  <c r="D1100" i="1"/>
  <c r="E1100" i="1"/>
  <c r="F1100" i="1"/>
  <c r="G1100" i="1"/>
  <c r="J1100" i="1"/>
  <c r="K1100" i="1" s="1"/>
  <c r="N1100" i="1" s="1"/>
  <c r="M1100" i="1"/>
  <c r="D963" i="1"/>
  <c r="E963" i="1"/>
  <c r="F963" i="1"/>
  <c r="G963" i="1"/>
  <c r="J963" i="1"/>
  <c r="K963" i="1" s="1"/>
  <c r="N963" i="1" s="1"/>
  <c r="M963" i="1"/>
  <c r="D995" i="1"/>
  <c r="E995" i="1"/>
  <c r="F995" i="1"/>
  <c r="G995" i="1"/>
  <c r="J995" i="1"/>
  <c r="K995" i="1" s="1"/>
  <c r="N995" i="1" s="1"/>
  <c r="D1255" i="1"/>
  <c r="E1255" i="1"/>
  <c r="F1255" i="1"/>
  <c r="G1255" i="1"/>
  <c r="J1255" i="1"/>
  <c r="K1255" i="1" s="1"/>
  <c r="N1255" i="1" s="1"/>
  <c r="M1255" i="1"/>
  <c r="D1254" i="1"/>
  <c r="E1254" i="1"/>
  <c r="F1254" i="1"/>
  <c r="G1254" i="1"/>
  <c r="J1254" i="1"/>
  <c r="K1254" i="1" s="1"/>
  <c r="N1254" i="1" s="1"/>
  <c r="M1254" i="1"/>
  <c r="D927" i="1"/>
  <c r="E927" i="1"/>
  <c r="F927" i="1"/>
  <c r="G927" i="1"/>
  <c r="J927" i="1"/>
  <c r="K927" i="1" s="1"/>
  <c r="N927" i="1" s="1"/>
  <c r="O927" i="1" s="1"/>
  <c r="D996" i="1"/>
  <c r="E996" i="1"/>
  <c r="F996" i="1"/>
  <c r="G996" i="1"/>
  <c r="J996" i="1"/>
  <c r="K996" i="1" s="1"/>
  <c r="N996" i="1" s="1"/>
  <c r="M996" i="1"/>
  <c r="D1231" i="1"/>
  <c r="E1231" i="1"/>
  <c r="F1231" i="1"/>
  <c r="G1231" i="1"/>
  <c r="J1231" i="1"/>
  <c r="K1231" i="1" s="1"/>
  <c r="N1231" i="1" s="1"/>
  <c r="D950" i="1"/>
  <c r="E950" i="1"/>
  <c r="F950" i="1"/>
  <c r="G950" i="1"/>
  <c r="J950" i="1"/>
  <c r="K950" i="1" s="1"/>
  <c r="N950" i="1" s="1"/>
  <c r="O950" i="1" s="1"/>
  <c r="D1028" i="1"/>
  <c r="E1028" i="1"/>
  <c r="F1028" i="1"/>
  <c r="G1028" i="1"/>
  <c r="J1028" i="1"/>
  <c r="K1028" i="1" s="1"/>
  <c r="N1028" i="1" s="1"/>
  <c r="O1028" i="1" s="1"/>
  <c r="D949" i="1"/>
  <c r="E949" i="1"/>
  <c r="F949" i="1"/>
  <c r="G949" i="1"/>
  <c r="J949" i="1"/>
  <c r="K949" i="1" s="1"/>
  <c r="N949" i="1" s="1"/>
  <c r="O949" i="1" s="1"/>
  <c r="D1027" i="1"/>
  <c r="E1027" i="1"/>
  <c r="F1027" i="1"/>
  <c r="G1027" i="1"/>
  <c r="J1027" i="1"/>
  <c r="K1027" i="1" s="1"/>
  <c r="N1027" i="1" s="1"/>
  <c r="D1288" i="1"/>
  <c r="E1288" i="1"/>
  <c r="F1288" i="1"/>
  <c r="G1288" i="1"/>
  <c r="J1288" i="1"/>
  <c r="K1288" i="1" s="1"/>
  <c r="N1288" i="1" s="1"/>
  <c r="D951" i="1"/>
  <c r="E951" i="1"/>
  <c r="F951" i="1"/>
  <c r="G951" i="1"/>
  <c r="J951" i="1"/>
  <c r="K951" i="1" s="1"/>
  <c r="N951" i="1" s="1"/>
  <c r="D897" i="1"/>
  <c r="E897" i="1"/>
  <c r="F897" i="1"/>
  <c r="G897" i="1"/>
  <c r="J897" i="1"/>
  <c r="K897" i="1" s="1"/>
  <c r="N897" i="1" s="1"/>
  <c r="D1252" i="1"/>
  <c r="E1252" i="1"/>
  <c r="F1252" i="1"/>
  <c r="G1252" i="1"/>
  <c r="J1252" i="1"/>
  <c r="K1252" i="1" s="1"/>
  <c r="N1252" i="1" s="1"/>
  <c r="M1252" i="1"/>
  <c r="D1176" i="1"/>
  <c r="E1176" i="1"/>
  <c r="F1176" i="1"/>
  <c r="G1176" i="1"/>
  <c r="J1176" i="1"/>
  <c r="K1176" i="1" s="1"/>
  <c r="N1176" i="1" s="1"/>
  <c r="M1176" i="1"/>
  <c r="D738" i="1"/>
  <c r="E738" i="1"/>
  <c r="F738" i="1"/>
  <c r="G738" i="1"/>
  <c r="J738" i="1"/>
  <c r="K738" i="1" s="1"/>
  <c r="N738" i="1" s="1"/>
  <c r="M738" i="1"/>
  <c r="D367" i="1"/>
  <c r="E367" i="1"/>
  <c r="F367" i="1"/>
  <c r="G367" i="1"/>
  <c r="J367" i="1"/>
  <c r="K367" i="1" s="1"/>
  <c r="N367" i="1" s="1"/>
  <c r="M367" i="1"/>
  <c r="D739" i="1"/>
  <c r="E739" i="1"/>
  <c r="F739" i="1"/>
  <c r="G739" i="1"/>
  <c r="J739" i="1"/>
  <c r="K739" i="1" s="1"/>
  <c r="N739" i="1" s="1"/>
  <c r="M739" i="1"/>
  <c r="D740" i="1"/>
  <c r="E740" i="1"/>
  <c r="F740" i="1"/>
  <c r="G740" i="1"/>
  <c r="J740" i="1"/>
  <c r="K740" i="1" s="1"/>
  <c r="N740" i="1" s="1"/>
  <c r="M740" i="1"/>
  <c r="D293" i="1"/>
  <c r="E293" i="1"/>
  <c r="F293" i="1"/>
  <c r="G293" i="1"/>
  <c r="J293" i="1"/>
  <c r="K293" i="1" s="1"/>
  <c r="N293" i="1" s="1"/>
  <c r="O293" i="1" s="1"/>
  <c r="D457" i="1"/>
  <c r="E457" i="1"/>
  <c r="F457" i="1"/>
  <c r="G457" i="1"/>
  <c r="J457" i="1"/>
  <c r="K457" i="1" s="1"/>
  <c r="N457" i="1" s="1"/>
  <c r="M457" i="1"/>
  <c r="D339" i="1"/>
  <c r="E339" i="1"/>
  <c r="F339" i="1"/>
  <c r="G339" i="1"/>
  <c r="J339" i="1"/>
  <c r="K339" i="1" s="1"/>
  <c r="N339" i="1" s="1"/>
  <c r="M339" i="1"/>
  <c r="D74" i="1"/>
  <c r="E74" i="1"/>
  <c r="F74" i="1"/>
  <c r="G74" i="1"/>
  <c r="J74" i="1"/>
  <c r="K74" i="1" s="1"/>
  <c r="N74" i="1" s="1"/>
  <c r="O74" i="1" s="1"/>
  <c r="D1101" i="1"/>
  <c r="E1101" i="1"/>
  <c r="F1101" i="1"/>
  <c r="G1101" i="1"/>
  <c r="J1101" i="1"/>
  <c r="K1101" i="1" s="1"/>
  <c r="N1101" i="1" s="1"/>
  <c r="M1101" i="1"/>
  <c r="D929" i="1"/>
  <c r="E929" i="1"/>
  <c r="F929" i="1"/>
  <c r="G929" i="1"/>
  <c r="J929" i="1"/>
  <c r="K929" i="1" s="1"/>
  <c r="N929" i="1" s="1"/>
  <c r="M929" i="1"/>
  <c r="D458" i="1"/>
  <c r="E458" i="1"/>
  <c r="F458" i="1"/>
  <c r="G458" i="1"/>
  <c r="J458" i="1"/>
  <c r="K458" i="1" s="1"/>
  <c r="N458" i="1" s="1"/>
  <c r="M458" i="1"/>
  <c r="D1086" i="1"/>
  <c r="E1086" i="1"/>
  <c r="F1086" i="1"/>
  <c r="G1086" i="1"/>
  <c r="J1086" i="1"/>
  <c r="K1086" i="1" s="1"/>
  <c r="N1086" i="1" s="1"/>
  <c r="M1086" i="1"/>
  <c r="D104" i="1"/>
  <c r="E104" i="1"/>
  <c r="F104" i="1"/>
  <c r="G104" i="1"/>
  <c r="J104" i="1"/>
  <c r="K104" i="1" s="1"/>
  <c r="N104" i="1" s="1"/>
  <c r="O104" i="1" s="1"/>
  <c r="D1087" i="1"/>
  <c r="E1087" i="1"/>
  <c r="F1087" i="1"/>
  <c r="G1087" i="1"/>
  <c r="J1087" i="1"/>
  <c r="K1087" i="1" s="1"/>
  <c r="N1087" i="1" s="1"/>
  <c r="M1087" i="1"/>
  <c r="D1031" i="1"/>
  <c r="E1031" i="1"/>
  <c r="F1031" i="1"/>
  <c r="G1031" i="1"/>
  <c r="J1031" i="1"/>
  <c r="K1031" i="1" s="1"/>
  <c r="N1031" i="1" s="1"/>
  <c r="M1031" i="1"/>
  <c r="D18" i="1"/>
  <c r="E18" i="1"/>
  <c r="F18" i="1"/>
  <c r="G18" i="1"/>
  <c r="J18" i="1"/>
  <c r="K18" i="1" s="1"/>
  <c r="N18" i="1" s="1"/>
  <c r="O18" i="1" s="1"/>
  <c r="D1032" i="1"/>
  <c r="E1032" i="1"/>
  <c r="F1032" i="1"/>
  <c r="G1032" i="1"/>
  <c r="J1032" i="1"/>
  <c r="K1032" i="1" s="1"/>
  <c r="N1032" i="1" s="1"/>
  <c r="M1032" i="1"/>
  <c r="D1033" i="1"/>
  <c r="E1033" i="1"/>
  <c r="F1033" i="1"/>
  <c r="G1033" i="1"/>
  <c r="J1033" i="1"/>
  <c r="K1033" i="1" s="1"/>
  <c r="N1033" i="1" s="1"/>
  <c r="M1033" i="1"/>
  <c r="D459" i="1"/>
  <c r="E459" i="1"/>
  <c r="F459" i="1"/>
  <c r="G459" i="1"/>
  <c r="J459" i="1"/>
  <c r="K459" i="1" s="1"/>
  <c r="N459" i="1" s="1"/>
  <c r="M459" i="1"/>
  <c r="D142" i="1"/>
  <c r="E142" i="1"/>
  <c r="F142" i="1"/>
  <c r="G142" i="1"/>
  <c r="J142" i="1"/>
  <c r="K142" i="1" s="1"/>
  <c r="N142" i="1" s="1"/>
  <c r="O142" i="1" s="1"/>
  <c r="D898" i="1"/>
  <c r="E898" i="1"/>
  <c r="F898" i="1"/>
  <c r="G898" i="1"/>
  <c r="J898" i="1"/>
  <c r="K898" i="1" s="1"/>
  <c r="N898" i="1" s="1"/>
  <c r="M898" i="1"/>
  <c r="D180" i="1"/>
  <c r="E180" i="1"/>
  <c r="F180" i="1"/>
  <c r="G180" i="1"/>
  <c r="J180" i="1"/>
  <c r="K180" i="1" s="1"/>
  <c r="N180" i="1" s="1"/>
  <c r="O180" i="1" s="1"/>
  <c r="D1034" i="1"/>
  <c r="E1034" i="1"/>
  <c r="F1034" i="1"/>
  <c r="G1034" i="1"/>
  <c r="J1034" i="1"/>
  <c r="K1034" i="1" s="1"/>
  <c r="N1034" i="1" s="1"/>
  <c r="M1034" i="1"/>
  <c r="D1035" i="1"/>
  <c r="E1035" i="1"/>
  <c r="F1035" i="1"/>
  <c r="G1035" i="1"/>
  <c r="J1035" i="1"/>
  <c r="K1035" i="1" s="1"/>
  <c r="N1035" i="1" s="1"/>
  <c r="M1035" i="1"/>
  <c r="D460" i="1"/>
  <c r="E460" i="1"/>
  <c r="F460" i="1"/>
  <c r="G460" i="1"/>
  <c r="J460" i="1"/>
  <c r="K460" i="1" s="1"/>
  <c r="N460" i="1" s="1"/>
  <c r="M460" i="1"/>
  <c r="D652" i="1"/>
  <c r="E652" i="1"/>
  <c r="F652" i="1"/>
  <c r="G652" i="1"/>
  <c r="J652" i="1"/>
  <c r="K652" i="1" s="1"/>
  <c r="N652" i="1" s="1"/>
  <c r="M652" i="1"/>
  <c r="D399" i="1"/>
  <c r="E399" i="1"/>
  <c r="F399" i="1"/>
  <c r="G399" i="1"/>
  <c r="J399" i="1"/>
  <c r="K399" i="1" s="1"/>
  <c r="N399" i="1" s="1"/>
  <c r="M399" i="1"/>
  <c r="D16" i="1"/>
  <c r="E16" i="1"/>
  <c r="F16" i="1"/>
  <c r="G16" i="1"/>
  <c r="J16" i="1"/>
  <c r="K16" i="1" s="1"/>
  <c r="N16" i="1" s="1"/>
  <c r="O16" i="1" s="1"/>
  <c r="D151" i="1"/>
  <c r="E151" i="1"/>
  <c r="F151" i="1"/>
  <c r="G151" i="1"/>
  <c r="J151" i="1"/>
  <c r="K151" i="1" s="1"/>
  <c r="N151" i="1" s="1"/>
  <c r="O151" i="1" s="1"/>
  <c r="D42" i="1"/>
  <c r="E42" i="1"/>
  <c r="F42" i="1"/>
  <c r="G42" i="1"/>
  <c r="J42" i="1"/>
  <c r="K42" i="1" s="1"/>
  <c r="N42" i="1" s="1"/>
  <c r="O42" i="1" s="1"/>
  <c r="D691" i="1"/>
  <c r="E691" i="1"/>
  <c r="F691" i="1"/>
  <c r="G691" i="1"/>
  <c r="J691" i="1"/>
  <c r="K691" i="1" s="1"/>
  <c r="N691" i="1" s="1"/>
  <c r="M691" i="1"/>
  <c r="D1177" i="1"/>
  <c r="E1177" i="1"/>
  <c r="F1177" i="1"/>
  <c r="G1177" i="1"/>
  <c r="J1177" i="1"/>
  <c r="K1177" i="1" s="1"/>
  <c r="N1177" i="1" s="1"/>
  <c r="M1177" i="1"/>
  <c r="D741" i="1"/>
  <c r="E741" i="1"/>
  <c r="F741" i="1"/>
  <c r="G741" i="1"/>
  <c r="J741" i="1"/>
  <c r="K741" i="1" s="1"/>
  <c r="N741" i="1" s="1"/>
  <c r="M741" i="1"/>
  <c r="D263" i="1"/>
  <c r="E263" i="1"/>
  <c r="F263" i="1"/>
  <c r="G263" i="1"/>
  <c r="J263" i="1"/>
  <c r="K263" i="1" s="1"/>
  <c r="N263" i="1" s="1"/>
  <c r="O263" i="1" s="1"/>
  <c r="D742" i="1"/>
  <c r="E742" i="1"/>
  <c r="F742" i="1"/>
  <c r="G742" i="1"/>
  <c r="J742" i="1"/>
  <c r="K742" i="1" s="1"/>
  <c r="N742" i="1" s="1"/>
  <c r="M742" i="1"/>
  <c r="D574" i="1"/>
  <c r="E574" i="1"/>
  <c r="F574" i="1"/>
  <c r="G574" i="1"/>
  <c r="J574" i="1"/>
  <c r="K574" i="1" s="1"/>
  <c r="N574" i="1" s="1"/>
  <c r="M574" i="1"/>
  <c r="D105" i="1"/>
  <c r="E105" i="1"/>
  <c r="F105" i="1"/>
  <c r="G105" i="1"/>
  <c r="J105" i="1"/>
  <c r="K105" i="1" s="1"/>
  <c r="N105" i="1" s="1"/>
  <c r="O105" i="1" s="1"/>
  <c r="D226" i="1"/>
  <c r="E226" i="1"/>
  <c r="F226" i="1"/>
  <c r="G226" i="1"/>
  <c r="J226" i="1"/>
  <c r="K226" i="1" s="1"/>
  <c r="N226" i="1" s="1"/>
  <c r="O226" i="1" s="1"/>
  <c r="D743" i="1"/>
  <c r="E743" i="1"/>
  <c r="F743" i="1"/>
  <c r="G743" i="1"/>
  <c r="J743" i="1"/>
  <c r="K743" i="1" s="1"/>
  <c r="N743" i="1" s="1"/>
  <c r="M743" i="1"/>
  <c r="D323" i="1"/>
  <c r="E323" i="1"/>
  <c r="F323" i="1"/>
  <c r="G323" i="1"/>
  <c r="J323" i="1"/>
  <c r="K323" i="1" s="1"/>
  <c r="N323" i="1" s="1"/>
  <c r="M323" i="1"/>
  <c r="D304" i="1"/>
  <c r="E304" i="1"/>
  <c r="F304" i="1"/>
  <c r="G304" i="1"/>
  <c r="J304" i="1"/>
  <c r="K304" i="1" s="1"/>
  <c r="N304" i="1" s="1"/>
  <c r="O304" i="1" s="1"/>
  <c r="D744" i="1"/>
  <c r="E744" i="1"/>
  <c r="F744" i="1"/>
  <c r="G744" i="1"/>
  <c r="J744" i="1"/>
  <c r="K744" i="1" s="1"/>
  <c r="N744" i="1" s="1"/>
  <c r="M744" i="1"/>
  <c r="D692" i="1"/>
  <c r="E692" i="1"/>
  <c r="F692" i="1"/>
  <c r="G692" i="1"/>
  <c r="J692" i="1"/>
  <c r="K692" i="1" s="1"/>
  <c r="N692" i="1" s="1"/>
  <c r="M692" i="1"/>
  <c r="D745" i="1"/>
  <c r="E745" i="1"/>
  <c r="F745" i="1"/>
  <c r="G745" i="1"/>
  <c r="J745" i="1"/>
  <c r="K745" i="1" s="1"/>
  <c r="N745" i="1" s="1"/>
  <c r="M745" i="1"/>
  <c r="D746" i="1"/>
  <c r="E746" i="1"/>
  <c r="F746" i="1"/>
  <c r="G746" i="1"/>
  <c r="J746" i="1"/>
  <c r="K746" i="1" s="1"/>
  <c r="N746" i="1" s="1"/>
  <c r="M746" i="1"/>
  <c r="D661" i="1"/>
  <c r="E661" i="1"/>
  <c r="F661" i="1"/>
  <c r="G661" i="1"/>
  <c r="J661" i="1"/>
  <c r="K661" i="1" s="1"/>
  <c r="N661" i="1" s="1"/>
  <c r="M661" i="1"/>
  <c r="D106" i="1"/>
  <c r="E106" i="1"/>
  <c r="F106" i="1"/>
  <c r="G106" i="1"/>
  <c r="J106" i="1"/>
  <c r="K106" i="1" s="1"/>
  <c r="N106" i="1" s="1"/>
  <c r="O106" i="1" s="1"/>
  <c r="D232" i="1"/>
  <c r="E232" i="1"/>
  <c r="F232" i="1"/>
  <c r="G232" i="1"/>
  <c r="J232" i="1"/>
  <c r="K232" i="1" s="1"/>
  <c r="N232" i="1" s="1"/>
  <c r="O232" i="1" s="1"/>
  <c r="D368" i="1"/>
  <c r="E368" i="1"/>
  <c r="F368" i="1"/>
  <c r="G368" i="1"/>
  <c r="J368" i="1"/>
  <c r="K368" i="1" s="1"/>
  <c r="N368" i="1" s="1"/>
  <c r="M368" i="1"/>
  <c r="D1005" i="1"/>
  <c r="E1005" i="1"/>
  <c r="F1005" i="1"/>
  <c r="G1005" i="1"/>
  <c r="J1005" i="1"/>
  <c r="K1005" i="1" s="1"/>
  <c r="N1005" i="1" s="1"/>
  <c r="M1005" i="1"/>
  <c r="D899" i="1"/>
  <c r="E899" i="1"/>
  <c r="F899" i="1"/>
  <c r="G899" i="1"/>
  <c r="J899" i="1"/>
  <c r="K899" i="1" s="1"/>
  <c r="N899" i="1" s="1"/>
  <c r="M899" i="1"/>
  <c r="D1256" i="1"/>
  <c r="E1256" i="1"/>
  <c r="F1256" i="1"/>
  <c r="G1256" i="1"/>
  <c r="J1256" i="1"/>
  <c r="K1256" i="1" s="1"/>
  <c r="N1256" i="1" s="1"/>
  <c r="M1256" i="1"/>
  <c r="D4" i="1"/>
  <c r="E4" i="1"/>
  <c r="F4" i="1"/>
  <c r="G4" i="1"/>
  <c r="J4" i="1"/>
  <c r="K4" i="1" s="1"/>
  <c r="N4" i="1" s="1"/>
  <c r="O4" i="1" s="1"/>
  <c r="D1088" i="1"/>
  <c r="E1088" i="1"/>
  <c r="F1088" i="1"/>
  <c r="G1088" i="1"/>
  <c r="J1088" i="1"/>
  <c r="K1088" i="1" s="1"/>
  <c r="N1088" i="1" s="1"/>
  <c r="M1088" i="1"/>
  <c r="D233" i="1"/>
  <c r="E233" i="1"/>
  <c r="F233" i="1"/>
  <c r="G233" i="1"/>
  <c r="J233" i="1"/>
  <c r="K233" i="1" s="1"/>
  <c r="N233" i="1" s="1"/>
  <c r="O233" i="1" s="1"/>
  <c r="D340" i="1"/>
  <c r="E340" i="1"/>
  <c r="F340" i="1"/>
  <c r="G340" i="1"/>
  <c r="J340" i="1"/>
  <c r="K340" i="1" s="1"/>
  <c r="N340" i="1" s="1"/>
  <c r="M340" i="1"/>
  <c r="D1243" i="1"/>
  <c r="E1243" i="1"/>
  <c r="F1243" i="1"/>
  <c r="G1243" i="1"/>
  <c r="J1243" i="1"/>
  <c r="K1243" i="1" s="1"/>
  <c r="N1243" i="1" s="1"/>
  <c r="M1243" i="1"/>
  <c r="D253" i="1"/>
  <c r="E253" i="1"/>
  <c r="F253" i="1"/>
  <c r="G253" i="1"/>
  <c r="J253" i="1"/>
  <c r="K253" i="1" s="1"/>
  <c r="N253" i="1" s="1"/>
  <c r="O253" i="1" s="1"/>
  <c r="D747" i="1"/>
  <c r="E747" i="1"/>
  <c r="F747" i="1"/>
  <c r="G747" i="1"/>
  <c r="J747" i="1"/>
  <c r="K747" i="1" s="1"/>
  <c r="N747" i="1" s="1"/>
  <c r="M747" i="1"/>
  <c r="D575" i="1"/>
  <c r="E575" i="1"/>
  <c r="F575" i="1"/>
  <c r="G575" i="1"/>
  <c r="J575" i="1"/>
  <c r="K575" i="1" s="1"/>
  <c r="N575" i="1" s="1"/>
  <c r="M575" i="1"/>
  <c r="D341" i="1"/>
  <c r="E341" i="1"/>
  <c r="F341" i="1"/>
  <c r="G341" i="1"/>
  <c r="J341" i="1"/>
  <c r="K341" i="1" s="1"/>
  <c r="N341" i="1" s="1"/>
  <c r="M341" i="1"/>
  <c r="D400" i="1"/>
  <c r="E400" i="1"/>
  <c r="F400" i="1"/>
  <c r="G400" i="1"/>
  <c r="J400" i="1"/>
  <c r="K400" i="1" s="1"/>
  <c r="N400" i="1" s="1"/>
  <c r="M400" i="1"/>
  <c r="D591" i="1"/>
  <c r="E591" i="1"/>
  <c r="F591" i="1"/>
  <c r="G591" i="1"/>
  <c r="J591" i="1"/>
  <c r="K591" i="1" s="1"/>
  <c r="N591" i="1" s="1"/>
  <c r="M591" i="1"/>
  <c r="D401" i="1"/>
  <c r="E401" i="1"/>
  <c r="F401" i="1"/>
  <c r="G401" i="1"/>
  <c r="J401" i="1"/>
  <c r="K401" i="1" s="1"/>
  <c r="N401" i="1" s="1"/>
  <c r="M401" i="1"/>
  <c r="D342" i="1"/>
  <c r="E342" i="1"/>
  <c r="F342" i="1"/>
  <c r="G342" i="1"/>
  <c r="J342" i="1"/>
  <c r="K342" i="1" s="1"/>
  <c r="N342" i="1" s="1"/>
  <c r="M342" i="1"/>
  <c r="D640" i="1"/>
  <c r="E640" i="1"/>
  <c r="F640" i="1"/>
  <c r="G640" i="1"/>
  <c r="J640" i="1"/>
  <c r="K640" i="1" s="1"/>
  <c r="N640" i="1" s="1"/>
  <c r="M640" i="1"/>
  <c r="D461" i="1"/>
  <c r="E461" i="1"/>
  <c r="F461" i="1"/>
  <c r="G461" i="1"/>
  <c r="J461" i="1"/>
  <c r="K461" i="1" s="1"/>
  <c r="N461" i="1" s="1"/>
  <c r="M461" i="1"/>
  <c r="D152" i="1"/>
  <c r="E152" i="1"/>
  <c r="F152" i="1"/>
  <c r="G152" i="1"/>
  <c r="J152" i="1"/>
  <c r="K152" i="1" s="1"/>
  <c r="N152" i="1" s="1"/>
  <c r="O152" i="1" s="1"/>
  <c r="D641" i="1"/>
  <c r="E641" i="1"/>
  <c r="F641" i="1"/>
  <c r="G641" i="1"/>
  <c r="J641" i="1"/>
  <c r="K641" i="1" s="1"/>
  <c r="N641" i="1" s="1"/>
  <c r="M641" i="1"/>
  <c r="D107" i="1"/>
  <c r="E107" i="1"/>
  <c r="F107" i="1"/>
  <c r="G107" i="1"/>
  <c r="J107" i="1"/>
  <c r="K107" i="1" s="1"/>
  <c r="N107" i="1" s="1"/>
  <c r="O107" i="1" s="1"/>
  <c r="D227" i="1"/>
  <c r="E227" i="1"/>
  <c r="F227" i="1"/>
  <c r="G227" i="1"/>
  <c r="J227" i="1"/>
  <c r="K227" i="1" s="1"/>
  <c r="N227" i="1" s="1"/>
  <c r="O227" i="1" s="1"/>
  <c r="D900" i="1"/>
  <c r="E900" i="1"/>
  <c r="F900" i="1"/>
  <c r="G900" i="1"/>
  <c r="J900" i="1"/>
  <c r="K900" i="1" s="1"/>
  <c r="N900" i="1" s="1"/>
  <c r="M900" i="1"/>
  <c r="D176" i="1"/>
  <c r="E176" i="1"/>
  <c r="F176" i="1"/>
  <c r="G176" i="1"/>
  <c r="J176" i="1"/>
  <c r="K176" i="1" s="1"/>
  <c r="N176" i="1" s="1"/>
  <c r="O176" i="1" s="1"/>
  <c r="D1036" i="1"/>
  <c r="E1036" i="1"/>
  <c r="F1036" i="1"/>
  <c r="G1036" i="1"/>
  <c r="J1036" i="1"/>
  <c r="K1036" i="1" s="1"/>
  <c r="N1036" i="1" s="1"/>
  <c r="M1036" i="1"/>
  <c r="D677" i="1"/>
  <c r="E677" i="1"/>
  <c r="F677" i="1"/>
  <c r="G677" i="1"/>
  <c r="J677" i="1"/>
  <c r="K677" i="1" s="1"/>
  <c r="N677" i="1" s="1"/>
  <c r="M677" i="1"/>
  <c r="D20" i="1"/>
  <c r="E20" i="1"/>
  <c r="F20" i="1"/>
  <c r="G20" i="1"/>
  <c r="J20" i="1"/>
  <c r="K20" i="1" s="1"/>
  <c r="N20" i="1" s="1"/>
  <c r="O20" i="1" s="1"/>
  <c r="D173" i="1"/>
  <c r="E173" i="1"/>
  <c r="F173" i="1"/>
  <c r="G173" i="1"/>
  <c r="J173" i="1"/>
  <c r="K173" i="1" s="1"/>
  <c r="N173" i="1" s="1"/>
  <c r="O173" i="1" s="1"/>
  <c r="D592" i="1"/>
  <c r="E592" i="1"/>
  <c r="F592" i="1"/>
  <c r="G592" i="1"/>
  <c r="J592" i="1"/>
  <c r="K592" i="1" s="1"/>
  <c r="N592" i="1" s="1"/>
  <c r="M592" i="1"/>
  <c r="D87" i="1"/>
  <c r="E87" i="1"/>
  <c r="F87" i="1"/>
  <c r="G87" i="1"/>
  <c r="J87" i="1"/>
  <c r="K87" i="1" s="1"/>
  <c r="N87" i="1" s="1"/>
  <c r="O87" i="1" s="1"/>
  <c r="D272" i="1"/>
  <c r="E272" i="1"/>
  <c r="F272" i="1"/>
  <c r="G272" i="1"/>
  <c r="J272" i="1"/>
  <c r="K272" i="1" s="1"/>
  <c r="N272" i="1" s="1"/>
  <c r="O272" i="1" s="1"/>
  <c r="D1102" i="1"/>
  <c r="E1102" i="1"/>
  <c r="F1102" i="1"/>
  <c r="G1102" i="1"/>
  <c r="J1102" i="1"/>
  <c r="K1102" i="1" s="1"/>
  <c r="N1102" i="1" s="1"/>
  <c r="M1102" i="1"/>
  <c r="D1178" i="1"/>
  <c r="E1178" i="1"/>
  <c r="F1178" i="1"/>
  <c r="G1178" i="1"/>
  <c r="J1178" i="1"/>
  <c r="K1178" i="1" s="1"/>
  <c r="N1178" i="1" s="1"/>
  <c r="M1178" i="1"/>
  <c r="D748" i="1"/>
  <c r="E748" i="1"/>
  <c r="F748" i="1"/>
  <c r="G748" i="1"/>
  <c r="J748" i="1"/>
  <c r="K748" i="1" s="1"/>
  <c r="N748" i="1" s="1"/>
  <c r="M748" i="1"/>
  <c r="D7" i="1"/>
  <c r="E7" i="1"/>
  <c r="F7" i="1"/>
  <c r="G7" i="1"/>
  <c r="J7" i="1"/>
  <c r="K7" i="1" s="1"/>
  <c r="N7" i="1" s="1"/>
  <c r="O7" i="1" s="1"/>
  <c r="D174" i="1"/>
  <c r="E174" i="1"/>
  <c r="F174" i="1"/>
  <c r="G174" i="1"/>
  <c r="J174" i="1"/>
  <c r="K174" i="1" s="1"/>
  <c r="N174" i="1" s="1"/>
  <c r="O174" i="1" s="1"/>
  <c r="D678" i="1"/>
  <c r="E678" i="1"/>
  <c r="F678" i="1"/>
  <c r="G678" i="1"/>
  <c r="J678" i="1"/>
  <c r="K678" i="1" s="1"/>
  <c r="N678" i="1" s="1"/>
  <c r="M678" i="1"/>
  <c r="D749" i="1"/>
  <c r="E749" i="1"/>
  <c r="F749" i="1"/>
  <c r="G749" i="1"/>
  <c r="J749" i="1"/>
  <c r="K749" i="1" s="1"/>
  <c r="N749" i="1" s="1"/>
  <c r="M749" i="1"/>
  <c r="D402" i="1"/>
  <c r="E402" i="1"/>
  <c r="F402" i="1"/>
  <c r="G402" i="1"/>
  <c r="J402" i="1"/>
  <c r="K402" i="1" s="1"/>
  <c r="N402" i="1" s="1"/>
  <c r="M402" i="1"/>
  <c r="D254" i="1"/>
  <c r="E254" i="1"/>
  <c r="F254" i="1"/>
  <c r="G254" i="1"/>
  <c r="J254" i="1"/>
  <c r="K254" i="1" s="1"/>
  <c r="N254" i="1" s="1"/>
  <c r="O254" i="1" s="1"/>
  <c r="D462" i="1"/>
  <c r="E462" i="1"/>
  <c r="F462" i="1"/>
  <c r="G462" i="1"/>
  <c r="J462" i="1"/>
  <c r="K462" i="1" s="1"/>
  <c r="N462" i="1" s="1"/>
  <c r="M462" i="1"/>
  <c r="D43" i="1"/>
  <c r="E43" i="1"/>
  <c r="F43" i="1"/>
  <c r="G43" i="1"/>
  <c r="J43" i="1"/>
  <c r="K43" i="1" s="1"/>
  <c r="N43" i="1" s="1"/>
  <c r="O43" i="1" s="1"/>
  <c r="D1037" i="1"/>
  <c r="E1037" i="1"/>
  <c r="F1037" i="1"/>
  <c r="G1037" i="1"/>
  <c r="J1037" i="1"/>
  <c r="K1037" i="1" s="1"/>
  <c r="N1037" i="1" s="1"/>
  <c r="M1037" i="1"/>
  <c r="D750" i="1"/>
  <c r="E750" i="1"/>
  <c r="F750" i="1"/>
  <c r="G750" i="1"/>
  <c r="J750" i="1"/>
  <c r="K750" i="1" s="1"/>
  <c r="N750" i="1" s="1"/>
  <c r="D204" i="1"/>
  <c r="E204" i="1"/>
  <c r="F204" i="1"/>
  <c r="G204" i="1"/>
  <c r="J204" i="1"/>
  <c r="K204" i="1" s="1"/>
  <c r="N204" i="1" s="1"/>
  <c r="O204" i="1" s="1"/>
  <c r="D1103" i="1"/>
  <c r="E1103" i="1"/>
  <c r="F1103" i="1"/>
  <c r="G1103" i="1"/>
  <c r="J1103" i="1"/>
  <c r="K1103" i="1" s="1"/>
  <c r="N1103" i="1" s="1"/>
  <c r="M1103" i="1"/>
  <c r="D403" i="1"/>
  <c r="E403" i="1"/>
  <c r="F403" i="1"/>
  <c r="G403" i="1"/>
  <c r="J403" i="1"/>
  <c r="K403" i="1" s="1"/>
  <c r="N403" i="1" s="1"/>
  <c r="M403" i="1"/>
  <c r="D964" i="1"/>
  <c r="E964" i="1"/>
  <c r="F964" i="1"/>
  <c r="G964" i="1"/>
  <c r="J964" i="1"/>
  <c r="K964" i="1" s="1"/>
  <c r="N964" i="1" s="1"/>
  <c r="M964" i="1"/>
  <c r="D751" i="1"/>
  <c r="E751" i="1"/>
  <c r="F751" i="1"/>
  <c r="G751" i="1"/>
  <c r="J751" i="1"/>
  <c r="K751" i="1" s="1"/>
  <c r="N751" i="1" s="1"/>
  <c r="M751" i="1"/>
  <c r="D1284" i="1"/>
  <c r="E1284" i="1"/>
  <c r="F1284" i="1"/>
  <c r="G1284" i="1"/>
  <c r="J1284" i="1"/>
  <c r="K1284" i="1" s="1"/>
  <c r="N1284" i="1" s="1"/>
  <c r="M1284" i="1"/>
  <c r="D752" i="1"/>
  <c r="E752" i="1"/>
  <c r="F752" i="1"/>
  <c r="G752" i="1"/>
  <c r="J752" i="1"/>
  <c r="K752" i="1" s="1"/>
  <c r="N752" i="1" s="1"/>
  <c r="M752" i="1"/>
  <c r="D1104" i="1"/>
  <c r="E1104" i="1"/>
  <c r="F1104" i="1"/>
  <c r="G1104" i="1"/>
  <c r="J1104" i="1"/>
  <c r="K1104" i="1" s="1"/>
  <c r="N1104" i="1" s="1"/>
  <c r="M1104" i="1"/>
  <c r="D205" i="1"/>
  <c r="E205" i="1"/>
  <c r="F205" i="1"/>
  <c r="G205" i="1"/>
  <c r="J205" i="1"/>
  <c r="K205" i="1" s="1"/>
  <c r="N205" i="1" s="1"/>
  <c r="O205" i="1" s="1"/>
  <c r="D1224" i="1"/>
  <c r="E1224" i="1"/>
  <c r="F1224" i="1"/>
  <c r="G1224" i="1"/>
  <c r="J1224" i="1"/>
  <c r="K1224" i="1" s="1"/>
  <c r="N1224" i="1" s="1"/>
  <c r="D463" i="1"/>
  <c r="E463" i="1"/>
  <c r="F463" i="1"/>
  <c r="G463" i="1"/>
  <c r="J463" i="1"/>
  <c r="K463" i="1" s="1"/>
  <c r="N463" i="1" s="1"/>
  <c r="D108" i="1"/>
  <c r="E108" i="1"/>
  <c r="F108" i="1"/>
  <c r="G108" i="1"/>
  <c r="J108" i="1"/>
  <c r="K108" i="1" s="1"/>
  <c r="N108" i="1" s="1"/>
  <c r="O108" i="1" s="1"/>
  <c r="D1212" i="1"/>
  <c r="E1212" i="1"/>
  <c r="F1212" i="1"/>
  <c r="G1212" i="1"/>
  <c r="J1212" i="1"/>
  <c r="K1212" i="1" s="1"/>
  <c r="N1212" i="1" s="1"/>
  <c r="M1212" i="1"/>
  <c r="D1280" i="1"/>
  <c r="E1280" i="1"/>
  <c r="F1280" i="1"/>
  <c r="G1280" i="1"/>
  <c r="J1280" i="1"/>
  <c r="K1280" i="1" s="1"/>
  <c r="N1280" i="1" s="1"/>
  <c r="M1280" i="1"/>
  <c r="D1006" i="1"/>
  <c r="E1006" i="1"/>
  <c r="F1006" i="1"/>
  <c r="G1006" i="1"/>
  <c r="J1006" i="1"/>
  <c r="K1006" i="1" s="1"/>
  <c r="N1006" i="1" s="1"/>
  <c r="M1006" i="1"/>
  <c r="D1232" i="1"/>
  <c r="E1232" i="1"/>
  <c r="F1232" i="1"/>
  <c r="G1232" i="1"/>
  <c r="J1232" i="1"/>
  <c r="K1232" i="1" s="1"/>
  <c r="N1232" i="1" s="1"/>
  <c r="M1232" i="1"/>
  <c r="D349" i="1"/>
  <c r="E349" i="1"/>
  <c r="F349" i="1"/>
  <c r="G349" i="1"/>
  <c r="J349" i="1"/>
  <c r="K349" i="1" s="1"/>
  <c r="N349" i="1" s="1"/>
  <c r="M349" i="1"/>
  <c r="D32" i="1"/>
  <c r="E32" i="1"/>
  <c r="F32" i="1"/>
  <c r="G32" i="1"/>
  <c r="J32" i="1"/>
  <c r="K32" i="1" s="1"/>
  <c r="N32" i="1" s="1"/>
  <c r="O32" i="1" s="1"/>
  <c r="D1007" i="1"/>
  <c r="E1007" i="1"/>
  <c r="F1007" i="1"/>
  <c r="G1007" i="1"/>
  <c r="J1007" i="1"/>
  <c r="K1007" i="1" s="1"/>
  <c r="N1007" i="1" s="1"/>
  <c r="M1007" i="1"/>
  <c r="D593" i="1"/>
  <c r="E593" i="1"/>
  <c r="F593" i="1"/>
  <c r="G593" i="1"/>
  <c r="J593" i="1"/>
  <c r="K593" i="1" s="1"/>
  <c r="N593" i="1" s="1"/>
  <c r="M593" i="1"/>
  <c r="D33" i="1"/>
  <c r="E33" i="1"/>
  <c r="F33" i="1"/>
  <c r="G33" i="1"/>
  <c r="J33" i="1"/>
  <c r="K33" i="1" s="1"/>
  <c r="N33" i="1" s="1"/>
  <c r="O33" i="1" s="1"/>
  <c r="D753" i="1"/>
  <c r="E753" i="1"/>
  <c r="F753" i="1"/>
  <c r="G753" i="1"/>
  <c r="J753" i="1"/>
  <c r="K753" i="1" s="1"/>
  <c r="N753" i="1" s="1"/>
  <c r="M753" i="1"/>
  <c r="D642" i="1"/>
  <c r="E642" i="1"/>
  <c r="F642" i="1"/>
  <c r="G642" i="1"/>
  <c r="J642" i="1"/>
  <c r="K642" i="1" s="1"/>
  <c r="N642" i="1" s="1"/>
  <c r="M642" i="1"/>
  <c r="D754" i="1"/>
  <c r="E754" i="1"/>
  <c r="F754" i="1"/>
  <c r="G754" i="1"/>
  <c r="J754" i="1"/>
  <c r="K754" i="1" s="1"/>
  <c r="N754" i="1" s="1"/>
  <c r="M754" i="1"/>
  <c r="D901" i="1"/>
  <c r="E901" i="1"/>
  <c r="F901" i="1"/>
  <c r="G901" i="1"/>
  <c r="J901" i="1"/>
  <c r="K901" i="1" s="1"/>
  <c r="N901" i="1" s="1"/>
  <c r="M901" i="1"/>
  <c r="D643" i="1"/>
  <c r="E643" i="1"/>
  <c r="F643" i="1"/>
  <c r="G643" i="1"/>
  <c r="J643" i="1"/>
  <c r="K643" i="1" s="1"/>
  <c r="N643" i="1" s="1"/>
  <c r="M643" i="1"/>
  <c r="D22" i="1"/>
  <c r="E22" i="1"/>
  <c r="F22" i="1"/>
  <c r="G22" i="1"/>
  <c r="J22" i="1"/>
  <c r="K22" i="1" s="1"/>
  <c r="N22" i="1" s="1"/>
  <c r="O22" i="1" s="1"/>
  <c r="D693" i="1"/>
  <c r="E693" i="1"/>
  <c r="F693" i="1"/>
  <c r="G693" i="1"/>
  <c r="J693" i="1"/>
  <c r="K693" i="1" s="1"/>
  <c r="N693" i="1" s="1"/>
  <c r="M693" i="1"/>
  <c r="D902" i="1"/>
  <c r="E902" i="1"/>
  <c r="F902" i="1"/>
  <c r="G902" i="1"/>
  <c r="J902" i="1"/>
  <c r="K902" i="1" s="1"/>
  <c r="N902" i="1" s="1"/>
  <c r="M902" i="1"/>
  <c r="D662" i="1"/>
  <c r="E662" i="1"/>
  <c r="F662" i="1"/>
  <c r="G662" i="1"/>
  <c r="J662" i="1"/>
  <c r="K662" i="1" s="1"/>
  <c r="N662" i="1" s="1"/>
  <c r="M662" i="1"/>
  <c r="D93" i="1"/>
  <c r="E93" i="1"/>
  <c r="F93" i="1"/>
  <c r="G93" i="1"/>
  <c r="J93" i="1"/>
  <c r="K93" i="1" s="1"/>
  <c r="N93" i="1" s="1"/>
  <c r="O93" i="1" s="1"/>
  <c r="D903" i="1"/>
  <c r="E903" i="1"/>
  <c r="F903" i="1"/>
  <c r="G903" i="1"/>
  <c r="J903" i="1"/>
  <c r="K903" i="1" s="1"/>
  <c r="N903" i="1" s="1"/>
  <c r="M903" i="1"/>
  <c r="D404" i="1"/>
  <c r="E404" i="1"/>
  <c r="F404" i="1"/>
  <c r="G404" i="1"/>
  <c r="J404" i="1"/>
  <c r="K404" i="1" s="1"/>
  <c r="N404" i="1" s="1"/>
  <c r="M404" i="1"/>
  <c r="D755" i="1"/>
  <c r="E755" i="1"/>
  <c r="F755" i="1"/>
  <c r="G755" i="1"/>
  <c r="J755" i="1"/>
  <c r="K755" i="1" s="1"/>
  <c r="N755" i="1" s="1"/>
  <c r="M755" i="1"/>
  <c r="D153" i="1"/>
  <c r="E153" i="1"/>
  <c r="F153" i="1"/>
  <c r="G153" i="1"/>
  <c r="J153" i="1"/>
  <c r="K153" i="1" s="1"/>
  <c r="N153" i="1" s="1"/>
  <c r="O153" i="1" s="1"/>
  <c r="D756" i="1"/>
  <c r="E756" i="1"/>
  <c r="F756" i="1"/>
  <c r="G756" i="1"/>
  <c r="J756" i="1"/>
  <c r="K756" i="1" s="1"/>
  <c r="N756" i="1" s="1"/>
  <c r="M756" i="1"/>
  <c r="D464" i="1"/>
  <c r="E464" i="1"/>
  <c r="F464" i="1"/>
  <c r="G464" i="1"/>
  <c r="J464" i="1"/>
  <c r="K464" i="1" s="1"/>
  <c r="N464" i="1" s="1"/>
  <c r="M464" i="1"/>
  <c r="D644" i="1"/>
  <c r="E644" i="1"/>
  <c r="F644" i="1"/>
  <c r="G644" i="1"/>
  <c r="J644" i="1"/>
  <c r="K644" i="1" s="1"/>
  <c r="N644" i="1" s="1"/>
  <c r="M644" i="1"/>
  <c r="D1038" i="1"/>
  <c r="E1038" i="1"/>
  <c r="F1038" i="1"/>
  <c r="G1038" i="1"/>
  <c r="J1038" i="1"/>
  <c r="K1038" i="1" s="1"/>
  <c r="N1038" i="1" s="1"/>
  <c r="M1038" i="1"/>
  <c r="D645" i="1"/>
  <c r="E645" i="1"/>
  <c r="F645" i="1"/>
  <c r="G645" i="1"/>
  <c r="J645" i="1"/>
  <c r="K645" i="1" s="1"/>
  <c r="N645" i="1" s="1"/>
  <c r="D904" i="1"/>
  <c r="E904" i="1"/>
  <c r="F904" i="1"/>
  <c r="G904" i="1"/>
  <c r="J904" i="1"/>
  <c r="K904" i="1" s="1"/>
  <c r="N904" i="1" s="1"/>
  <c r="M904" i="1"/>
  <c r="D663" i="1"/>
  <c r="E663" i="1"/>
  <c r="F663" i="1"/>
  <c r="G663" i="1"/>
  <c r="J663" i="1"/>
  <c r="K663" i="1" s="1"/>
  <c r="N663" i="1" s="1"/>
  <c r="M663" i="1"/>
  <c r="D905" i="1"/>
  <c r="E905" i="1"/>
  <c r="F905" i="1"/>
  <c r="G905" i="1"/>
  <c r="J905" i="1"/>
  <c r="K905" i="1" s="1"/>
  <c r="N905" i="1" s="1"/>
  <c r="M905" i="1"/>
  <c r="D1008" i="1"/>
  <c r="E1008" i="1"/>
  <c r="F1008" i="1"/>
  <c r="G1008" i="1"/>
  <c r="J1008" i="1"/>
  <c r="K1008" i="1" s="1"/>
  <c r="N1008" i="1" s="1"/>
  <c r="M1008" i="1"/>
  <c r="D757" i="1"/>
  <c r="E757" i="1"/>
  <c r="F757" i="1"/>
  <c r="G757" i="1"/>
  <c r="J757" i="1"/>
  <c r="K757" i="1" s="1"/>
  <c r="N757" i="1" s="1"/>
  <c r="D758" i="1"/>
  <c r="E758" i="1"/>
  <c r="F758" i="1"/>
  <c r="G758" i="1"/>
  <c r="J758" i="1"/>
  <c r="K758" i="1" s="1"/>
  <c r="N758" i="1" s="1"/>
  <c r="M758" i="1"/>
  <c r="D1222" i="1"/>
  <c r="E1222" i="1"/>
  <c r="F1222" i="1"/>
  <c r="G1222" i="1"/>
  <c r="J1222" i="1"/>
  <c r="K1222" i="1" s="1"/>
  <c r="N1222" i="1" s="1"/>
  <c r="M1222" i="1"/>
  <c r="D181" i="1"/>
  <c r="E181" i="1"/>
  <c r="F181" i="1"/>
  <c r="G181" i="1"/>
  <c r="J181" i="1"/>
  <c r="K181" i="1" s="1"/>
  <c r="N181" i="1" s="1"/>
  <c r="O181" i="1" s="1"/>
  <c r="D382" i="1"/>
  <c r="E382" i="1"/>
  <c r="F382" i="1"/>
  <c r="G382" i="1"/>
  <c r="J382" i="1"/>
  <c r="K382" i="1" s="1"/>
  <c r="N382" i="1" s="1"/>
  <c r="M382" i="1"/>
  <c r="D1257" i="1"/>
  <c r="E1257" i="1"/>
  <c r="F1257" i="1"/>
  <c r="G1257" i="1"/>
  <c r="J1257" i="1"/>
  <c r="K1257" i="1" s="1"/>
  <c r="N1257" i="1" s="1"/>
  <c r="D350" i="1"/>
  <c r="E350" i="1"/>
  <c r="F350" i="1"/>
  <c r="G350" i="1"/>
  <c r="J350" i="1"/>
  <c r="K350" i="1" s="1"/>
  <c r="N350" i="1" s="1"/>
  <c r="M350" i="1"/>
  <c r="D594" i="1"/>
  <c r="E594" i="1"/>
  <c r="F594" i="1"/>
  <c r="G594" i="1"/>
  <c r="J594" i="1"/>
  <c r="K594" i="1" s="1"/>
  <c r="N594" i="1" s="1"/>
  <c r="M594" i="1"/>
  <c r="D154" i="1"/>
  <c r="E154" i="1"/>
  <c r="F154" i="1"/>
  <c r="G154" i="1"/>
  <c r="J154" i="1"/>
  <c r="K154" i="1" s="1"/>
  <c r="N154" i="1" s="1"/>
  <c r="O154" i="1" s="1"/>
  <c r="D179" i="1"/>
  <c r="E179" i="1"/>
  <c r="F179" i="1"/>
  <c r="G179" i="1"/>
  <c r="J179" i="1"/>
  <c r="K179" i="1" s="1"/>
  <c r="N179" i="1" s="1"/>
  <c r="O179" i="1" s="1"/>
  <c r="D1225" i="1"/>
  <c r="E1225" i="1"/>
  <c r="F1225" i="1"/>
  <c r="G1225" i="1"/>
  <c r="J1225" i="1"/>
  <c r="K1225" i="1" s="1"/>
  <c r="N1225" i="1" s="1"/>
  <c r="D1236" i="1"/>
  <c r="E1236" i="1"/>
  <c r="F1236" i="1"/>
  <c r="G1236" i="1"/>
  <c r="J1236" i="1"/>
  <c r="K1236" i="1" s="1"/>
  <c r="N1236" i="1" s="1"/>
  <c r="M1236" i="1"/>
  <c r="D965" i="1"/>
  <c r="E965" i="1"/>
  <c r="F965" i="1"/>
  <c r="G965" i="1"/>
  <c r="J965" i="1"/>
  <c r="K965" i="1" s="1"/>
  <c r="N965" i="1" s="1"/>
  <c r="M965" i="1"/>
  <c r="D1105" i="1"/>
  <c r="E1105" i="1"/>
  <c r="F1105" i="1"/>
  <c r="G1105" i="1"/>
  <c r="J1105" i="1"/>
  <c r="K1105" i="1" s="1"/>
  <c r="N1105" i="1" s="1"/>
  <c r="M1105" i="1"/>
  <c r="D343" i="1"/>
  <c r="E343" i="1"/>
  <c r="F343" i="1"/>
  <c r="G343" i="1"/>
  <c r="J343" i="1"/>
  <c r="K343" i="1" s="1"/>
  <c r="N343" i="1" s="1"/>
  <c r="M343" i="1"/>
  <c r="D653" i="1"/>
  <c r="E653" i="1"/>
  <c r="F653" i="1"/>
  <c r="G653" i="1"/>
  <c r="J653" i="1"/>
  <c r="K653" i="1" s="1"/>
  <c r="N653" i="1" s="1"/>
  <c r="M653" i="1"/>
  <c r="D1039" i="1"/>
  <c r="E1039" i="1"/>
  <c r="F1039" i="1"/>
  <c r="G1039" i="1"/>
  <c r="J1039" i="1"/>
  <c r="K1039" i="1" s="1"/>
  <c r="N1039" i="1" s="1"/>
  <c r="M1039" i="1"/>
  <c r="D1258" i="1"/>
  <c r="E1258" i="1"/>
  <c r="F1258" i="1"/>
  <c r="G1258" i="1"/>
  <c r="J1258" i="1"/>
  <c r="K1258" i="1" s="1"/>
  <c r="N1258" i="1" s="1"/>
  <c r="M1258" i="1"/>
  <c r="D465" i="1"/>
  <c r="E465" i="1"/>
  <c r="F465" i="1"/>
  <c r="G465" i="1"/>
  <c r="J465" i="1"/>
  <c r="K465" i="1" s="1"/>
  <c r="N465" i="1" s="1"/>
  <c r="M465" i="1"/>
  <c r="D206" i="1"/>
  <c r="E206" i="1"/>
  <c r="F206" i="1"/>
  <c r="G206" i="1"/>
  <c r="J206" i="1"/>
  <c r="K206" i="1" s="1"/>
  <c r="N206" i="1" s="1"/>
  <c r="O206" i="1" s="1"/>
  <c r="D466" i="1"/>
  <c r="E466" i="1"/>
  <c r="F466" i="1"/>
  <c r="G466" i="1"/>
  <c r="J466" i="1"/>
  <c r="K466" i="1" s="1"/>
  <c r="N466" i="1" s="1"/>
  <c r="M466" i="1"/>
  <c r="D14" i="1"/>
  <c r="E14" i="1"/>
  <c r="F14" i="1"/>
  <c r="G14" i="1"/>
  <c r="J14" i="1"/>
  <c r="K14" i="1" s="1"/>
  <c r="N14" i="1" s="1"/>
  <c r="O14" i="1" s="1"/>
  <c r="D906" i="1"/>
  <c r="E906" i="1"/>
  <c r="F906" i="1"/>
  <c r="G906" i="1"/>
  <c r="J906" i="1"/>
  <c r="K906" i="1" s="1"/>
  <c r="N906" i="1" s="1"/>
  <c r="M906" i="1"/>
  <c r="D966" i="1"/>
  <c r="E966" i="1"/>
  <c r="F966" i="1"/>
  <c r="G966" i="1"/>
  <c r="J966" i="1"/>
  <c r="K966" i="1" s="1"/>
  <c r="N966" i="1" s="1"/>
  <c r="M966" i="1"/>
  <c r="D175" i="1"/>
  <c r="E175" i="1"/>
  <c r="F175" i="1"/>
  <c r="G175" i="1"/>
  <c r="J175" i="1"/>
  <c r="K175" i="1" s="1"/>
  <c r="N175" i="1" s="1"/>
  <c r="O175" i="1" s="1"/>
  <c r="D260" i="1"/>
  <c r="E260" i="1"/>
  <c r="F260" i="1"/>
  <c r="G260" i="1"/>
  <c r="J260" i="1"/>
  <c r="K260" i="1" s="1"/>
  <c r="N260" i="1" s="1"/>
  <c r="O260" i="1" s="1"/>
  <c r="D109" i="1"/>
  <c r="E109" i="1"/>
  <c r="F109" i="1"/>
  <c r="G109" i="1"/>
  <c r="J109" i="1"/>
  <c r="K109" i="1" s="1"/>
  <c r="N109" i="1" s="1"/>
  <c r="O109" i="1" s="1"/>
  <c r="D369" i="1"/>
  <c r="E369" i="1"/>
  <c r="F369" i="1"/>
  <c r="G369" i="1"/>
  <c r="J369" i="1"/>
  <c r="K369" i="1" s="1"/>
  <c r="N369" i="1" s="1"/>
  <c r="M369" i="1"/>
  <c r="D1009" i="1"/>
  <c r="E1009" i="1"/>
  <c r="F1009" i="1"/>
  <c r="G1009" i="1"/>
  <c r="J1009" i="1"/>
  <c r="K1009" i="1" s="1"/>
  <c r="N1009" i="1" s="1"/>
  <c r="M1009" i="1"/>
  <c r="D143" i="1"/>
  <c r="E143" i="1"/>
  <c r="F143" i="1"/>
  <c r="G143" i="1"/>
  <c r="J143" i="1"/>
  <c r="K143" i="1" s="1"/>
  <c r="N143" i="1" s="1"/>
  <c r="O143" i="1" s="1"/>
  <c r="D679" i="1"/>
  <c r="E679" i="1"/>
  <c r="F679" i="1"/>
  <c r="G679" i="1"/>
  <c r="J679" i="1"/>
  <c r="K679" i="1" s="1"/>
  <c r="N679" i="1" s="1"/>
  <c r="M679" i="1"/>
  <c r="D576" i="1"/>
  <c r="E576" i="1"/>
  <c r="F576" i="1"/>
  <c r="G576" i="1"/>
  <c r="J576" i="1"/>
  <c r="K576" i="1" s="1"/>
  <c r="N576" i="1" s="1"/>
  <c r="M576" i="1"/>
  <c r="D467" i="1"/>
  <c r="E467" i="1"/>
  <c r="F467" i="1"/>
  <c r="G467" i="1"/>
  <c r="J467" i="1"/>
  <c r="K467" i="1" s="1"/>
  <c r="N467" i="1" s="1"/>
  <c r="M467" i="1"/>
  <c r="D759" i="1"/>
  <c r="E759" i="1"/>
  <c r="F759" i="1"/>
  <c r="G759" i="1"/>
  <c r="J759" i="1"/>
  <c r="K759" i="1" s="1"/>
  <c r="N759" i="1" s="1"/>
  <c r="M759" i="1"/>
  <c r="D468" i="1"/>
  <c r="E468" i="1"/>
  <c r="F468" i="1"/>
  <c r="G468" i="1"/>
  <c r="J468" i="1"/>
  <c r="K468" i="1" s="1"/>
  <c r="N468" i="1" s="1"/>
  <c r="M468" i="1"/>
  <c r="D760" i="1"/>
  <c r="E760" i="1"/>
  <c r="F760" i="1"/>
  <c r="G760" i="1"/>
  <c r="J760" i="1"/>
  <c r="K760" i="1" s="1"/>
  <c r="N760" i="1" s="1"/>
  <c r="M760" i="1"/>
  <c r="D17" i="1"/>
  <c r="E17" i="1"/>
  <c r="F17" i="1"/>
  <c r="G17" i="1"/>
  <c r="J17" i="1"/>
  <c r="K17" i="1" s="1"/>
  <c r="N17" i="1" s="1"/>
  <c r="O17" i="1" s="1"/>
  <c r="D273" i="1"/>
  <c r="E273" i="1"/>
  <c r="F273" i="1"/>
  <c r="G273" i="1"/>
  <c r="J273" i="1"/>
  <c r="K273" i="1" s="1"/>
  <c r="N273" i="1" s="1"/>
  <c r="O273" i="1" s="1"/>
  <c r="D469" i="1"/>
  <c r="E469" i="1"/>
  <c r="F469" i="1"/>
  <c r="G469" i="1"/>
  <c r="J469" i="1"/>
  <c r="K469" i="1" s="1"/>
  <c r="N469" i="1" s="1"/>
  <c r="M469" i="1"/>
  <c r="D370" i="1"/>
  <c r="E370" i="1"/>
  <c r="F370" i="1"/>
  <c r="G370" i="1"/>
  <c r="J370" i="1"/>
  <c r="K370" i="1" s="1"/>
  <c r="N370" i="1" s="1"/>
  <c r="M370" i="1"/>
  <c r="D177" i="1"/>
  <c r="E177" i="1"/>
  <c r="F177" i="1"/>
  <c r="G177" i="1"/>
  <c r="J177" i="1"/>
  <c r="K177" i="1" s="1"/>
  <c r="N177" i="1" s="1"/>
  <c r="O177" i="1" s="1"/>
  <c r="D1259" i="1"/>
  <c r="E1259" i="1"/>
  <c r="F1259" i="1"/>
  <c r="G1259" i="1"/>
  <c r="J1259" i="1"/>
  <c r="K1259" i="1" s="1"/>
  <c r="N1259" i="1" s="1"/>
  <c r="M1259" i="1"/>
  <c r="D761" i="1"/>
  <c r="E761" i="1"/>
  <c r="F761" i="1"/>
  <c r="G761" i="1"/>
  <c r="J761" i="1"/>
  <c r="K761" i="1" s="1"/>
  <c r="N761" i="1" s="1"/>
  <c r="M761" i="1"/>
  <c r="D967" i="1"/>
  <c r="E967" i="1"/>
  <c r="F967" i="1"/>
  <c r="G967" i="1"/>
  <c r="J967" i="1"/>
  <c r="K967" i="1" s="1"/>
  <c r="N967" i="1" s="1"/>
  <c r="M967" i="1"/>
  <c r="D110" i="1"/>
  <c r="E110" i="1"/>
  <c r="F110" i="1"/>
  <c r="G110" i="1"/>
  <c r="J110" i="1"/>
  <c r="K110" i="1" s="1"/>
  <c r="N110" i="1" s="1"/>
  <c r="O110" i="1" s="1"/>
  <c r="D762" i="1"/>
  <c r="E762" i="1"/>
  <c r="F762" i="1"/>
  <c r="G762" i="1"/>
  <c r="J762" i="1"/>
  <c r="K762" i="1" s="1"/>
  <c r="N762" i="1" s="1"/>
  <c r="M762" i="1"/>
  <c r="D577" i="1"/>
  <c r="E577" i="1"/>
  <c r="F577" i="1"/>
  <c r="G577" i="1"/>
  <c r="J577" i="1"/>
  <c r="K577" i="1" s="1"/>
  <c r="N577" i="1" s="1"/>
  <c r="M577" i="1"/>
  <c r="D763" i="1"/>
  <c r="E763" i="1"/>
  <c r="F763" i="1"/>
  <c r="G763" i="1"/>
  <c r="J763" i="1"/>
  <c r="K763" i="1" s="1"/>
  <c r="N763" i="1" s="1"/>
  <c r="M763" i="1"/>
  <c r="D1260" i="1"/>
  <c r="E1260" i="1"/>
  <c r="F1260" i="1"/>
  <c r="G1260" i="1"/>
  <c r="J1260" i="1"/>
  <c r="K1260" i="1" s="1"/>
  <c r="N1260" i="1" s="1"/>
  <c r="M1260" i="1"/>
  <c r="D470" i="1"/>
  <c r="E470" i="1"/>
  <c r="F470" i="1"/>
  <c r="G470" i="1"/>
  <c r="J470" i="1"/>
  <c r="K470" i="1" s="1"/>
  <c r="N470" i="1" s="1"/>
  <c r="M470" i="1"/>
  <c r="D288" i="1"/>
  <c r="E288" i="1"/>
  <c r="F288" i="1"/>
  <c r="G288" i="1"/>
  <c r="J288" i="1"/>
  <c r="K288" i="1" s="1"/>
  <c r="N288" i="1" s="1"/>
  <c r="O288" i="1" s="1"/>
  <c r="D595" i="1"/>
  <c r="E595" i="1"/>
  <c r="F595" i="1"/>
  <c r="G595" i="1"/>
  <c r="J595" i="1"/>
  <c r="K595" i="1" s="1"/>
  <c r="N595" i="1" s="1"/>
  <c r="M595" i="1"/>
  <c r="D471" i="1"/>
  <c r="E471" i="1"/>
  <c r="F471" i="1"/>
  <c r="G471" i="1"/>
  <c r="J471" i="1"/>
  <c r="K471" i="1" s="1"/>
  <c r="N471" i="1" s="1"/>
  <c r="M471" i="1"/>
  <c r="D34" i="1"/>
  <c r="E34" i="1"/>
  <c r="F34" i="1"/>
  <c r="G34" i="1"/>
  <c r="J34" i="1"/>
  <c r="K34" i="1" s="1"/>
  <c r="N34" i="1" s="1"/>
  <c r="O34" i="1" s="1"/>
  <c r="D1010" i="1"/>
  <c r="E1010" i="1"/>
  <c r="F1010" i="1"/>
  <c r="G1010" i="1"/>
  <c r="J1010" i="1"/>
  <c r="K1010" i="1" s="1"/>
  <c r="N1010" i="1" s="1"/>
  <c r="M1010" i="1"/>
  <c r="D35" i="1"/>
  <c r="E35" i="1"/>
  <c r="F35" i="1"/>
  <c r="G35" i="1"/>
  <c r="J35" i="1"/>
  <c r="K35" i="1" s="1"/>
  <c r="N35" i="1" s="1"/>
  <c r="O35" i="1" s="1"/>
  <c r="D764" i="1"/>
  <c r="E764" i="1"/>
  <c r="F764" i="1"/>
  <c r="G764" i="1"/>
  <c r="J764" i="1"/>
  <c r="K764" i="1" s="1"/>
  <c r="N764" i="1" s="1"/>
  <c r="M764" i="1"/>
  <c r="D472" i="1"/>
  <c r="E472" i="1"/>
  <c r="F472" i="1"/>
  <c r="G472" i="1"/>
  <c r="J472" i="1"/>
  <c r="K472" i="1" s="1"/>
  <c r="N472" i="1" s="1"/>
  <c r="M472" i="1"/>
  <c r="D765" i="1"/>
  <c r="E765" i="1"/>
  <c r="F765" i="1"/>
  <c r="G765" i="1"/>
  <c r="J765" i="1"/>
  <c r="K765" i="1" s="1"/>
  <c r="N765" i="1" s="1"/>
  <c r="M765" i="1"/>
  <c r="D596" i="1"/>
  <c r="E596" i="1"/>
  <c r="F596" i="1"/>
  <c r="G596" i="1"/>
  <c r="J596" i="1"/>
  <c r="K596" i="1" s="1"/>
  <c r="N596" i="1" s="1"/>
  <c r="M596" i="1"/>
  <c r="D405" i="1"/>
  <c r="E405" i="1"/>
  <c r="F405" i="1"/>
  <c r="G405" i="1"/>
  <c r="J405" i="1"/>
  <c r="K405" i="1" s="1"/>
  <c r="N405" i="1" s="1"/>
  <c r="M405" i="1"/>
  <c r="D907" i="1"/>
  <c r="E907" i="1"/>
  <c r="F907" i="1"/>
  <c r="G907" i="1"/>
  <c r="J907" i="1"/>
  <c r="K907" i="1" s="1"/>
  <c r="N907" i="1" s="1"/>
  <c r="M907" i="1"/>
  <c r="D326" i="1"/>
  <c r="E326" i="1"/>
  <c r="F326" i="1"/>
  <c r="G326" i="1"/>
  <c r="J326" i="1"/>
  <c r="K326" i="1" s="1"/>
  <c r="N326" i="1" s="1"/>
  <c r="M326" i="1"/>
  <c r="D473" i="1"/>
  <c r="E473" i="1"/>
  <c r="F473" i="1"/>
  <c r="G473" i="1"/>
  <c r="J473" i="1"/>
  <c r="K473" i="1" s="1"/>
  <c r="N473" i="1" s="1"/>
  <c r="M473" i="1"/>
  <c r="D766" i="1"/>
  <c r="E766" i="1"/>
  <c r="F766" i="1"/>
  <c r="G766" i="1"/>
  <c r="J766" i="1"/>
  <c r="K766" i="1" s="1"/>
  <c r="N766" i="1" s="1"/>
  <c r="M766" i="1"/>
  <c r="D15" i="1"/>
  <c r="E15" i="1"/>
  <c r="F15" i="1"/>
  <c r="G15" i="1"/>
  <c r="J15" i="1"/>
  <c r="K15" i="1" s="1"/>
  <c r="N15" i="1" s="1"/>
  <c r="O15" i="1" s="1"/>
  <c r="D474" i="1"/>
  <c r="E474" i="1"/>
  <c r="F474" i="1"/>
  <c r="G474" i="1"/>
  <c r="J474" i="1"/>
  <c r="K474" i="1" s="1"/>
  <c r="N474" i="1" s="1"/>
  <c r="M474" i="1"/>
  <c r="D309" i="1"/>
  <c r="E309" i="1"/>
  <c r="F309" i="1"/>
  <c r="G309" i="1"/>
  <c r="J309" i="1"/>
  <c r="K309" i="1" s="1"/>
  <c r="N309" i="1" s="1"/>
  <c r="O309" i="1" s="1"/>
  <c r="D968" i="1"/>
  <c r="E968" i="1"/>
  <c r="F968" i="1"/>
  <c r="G968" i="1"/>
  <c r="J968" i="1"/>
  <c r="K968" i="1" s="1"/>
  <c r="N968" i="1" s="1"/>
  <c r="M968" i="1"/>
  <c r="D930" i="1"/>
  <c r="E930" i="1"/>
  <c r="F930" i="1"/>
  <c r="G930" i="1"/>
  <c r="J930" i="1"/>
  <c r="K930" i="1" s="1"/>
  <c r="N930" i="1" s="1"/>
  <c r="M930" i="1"/>
  <c r="D1011" i="1"/>
  <c r="E1011" i="1"/>
  <c r="F1011" i="1"/>
  <c r="G1011" i="1"/>
  <c r="J1011" i="1"/>
  <c r="K1011" i="1" s="1"/>
  <c r="N1011" i="1" s="1"/>
  <c r="M1011" i="1"/>
  <c r="D969" i="1"/>
  <c r="E969" i="1"/>
  <c r="F969" i="1"/>
  <c r="G969" i="1"/>
  <c r="J969" i="1"/>
  <c r="K969" i="1" s="1"/>
  <c r="N969" i="1" s="1"/>
  <c r="M969" i="1"/>
  <c r="D931" i="1"/>
  <c r="E931" i="1"/>
  <c r="F931" i="1"/>
  <c r="G931" i="1"/>
  <c r="J931" i="1"/>
  <c r="K931" i="1" s="1"/>
  <c r="N931" i="1" s="1"/>
  <c r="M931" i="1"/>
  <c r="D908" i="1"/>
  <c r="E908" i="1"/>
  <c r="F908" i="1"/>
  <c r="G908" i="1"/>
  <c r="J908" i="1"/>
  <c r="K908" i="1" s="1"/>
  <c r="N908" i="1" s="1"/>
  <c r="M908" i="1"/>
  <c r="D767" i="1"/>
  <c r="E767" i="1"/>
  <c r="F767" i="1"/>
  <c r="G767" i="1"/>
  <c r="J767" i="1"/>
  <c r="K767" i="1" s="1"/>
  <c r="N767" i="1" s="1"/>
  <c r="M767" i="1"/>
  <c r="D694" i="1"/>
  <c r="E694" i="1"/>
  <c r="F694" i="1"/>
  <c r="G694" i="1"/>
  <c r="J694" i="1"/>
  <c r="K694" i="1" s="1"/>
  <c r="N694" i="1" s="1"/>
  <c r="M694" i="1"/>
  <c r="D768" i="1"/>
  <c r="E768" i="1"/>
  <c r="F768" i="1"/>
  <c r="G768" i="1"/>
  <c r="J768" i="1"/>
  <c r="K768" i="1" s="1"/>
  <c r="N768" i="1" s="1"/>
  <c r="D680" i="1"/>
  <c r="E680" i="1"/>
  <c r="F680" i="1"/>
  <c r="G680" i="1"/>
  <c r="J680" i="1"/>
  <c r="K680" i="1" s="1"/>
  <c r="N680" i="1" s="1"/>
  <c r="M680" i="1"/>
  <c r="D234" i="1"/>
  <c r="E234" i="1"/>
  <c r="F234" i="1"/>
  <c r="G234" i="1"/>
  <c r="J234" i="1"/>
  <c r="K234" i="1" s="1"/>
  <c r="N234" i="1" s="1"/>
  <c r="O234" i="1" s="1"/>
  <c r="D475" i="1"/>
  <c r="E475" i="1"/>
  <c r="F475" i="1"/>
  <c r="G475" i="1"/>
  <c r="J475" i="1"/>
  <c r="K475" i="1" s="1"/>
  <c r="N475" i="1" s="1"/>
  <c r="M475" i="1"/>
  <c r="D970" i="1"/>
  <c r="E970" i="1"/>
  <c r="F970" i="1"/>
  <c r="G970" i="1"/>
  <c r="J970" i="1"/>
  <c r="K970" i="1" s="1"/>
  <c r="N970" i="1" s="1"/>
  <c r="D476" i="1"/>
  <c r="E476" i="1"/>
  <c r="F476" i="1"/>
  <c r="G476" i="1"/>
  <c r="J476" i="1"/>
  <c r="K476" i="1" s="1"/>
  <c r="N476" i="1" s="1"/>
  <c r="D53" i="1"/>
  <c r="E53" i="1"/>
  <c r="F53" i="1"/>
  <c r="G53" i="1"/>
  <c r="J53" i="1"/>
  <c r="K53" i="1" s="1"/>
  <c r="N53" i="1" s="1"/>
  <c r="O53" i="1" s="1"/>
  <c r="D1179" i="1"/>
  <c r="E1179" i="1"/>
  <c r="F1179" i="1"/>
  <c r="G1179" i="1"/>
  <c r="J1179" i="1"/>
  <c r="K1179" i="1" s="1"/>
  <c r="N1179" i="1" s="1"/>
  <c r="M1179" i="1"/>
  <c r="D1057" i="1"/>
  <c r="E1057" i="1"/>
  <c r="F1057" i="1"/>
  <c r="G1057" i="1"/>
  <c r="J1057" i="1"/>
  <c r="K1057" i="1" s="1"/>
  <c r="N1057" i="1" s="1"/>
  <c r="M1057" i="1"/>
  <c r="D477" i="1"/>
  <c r="E477" i="1"/>
  <c r="F477" i="1"/>
  <c r="G477" i="1"/>
  <c r="J477" i="1"/>
  <c r="K477" i="1" s="1"/>
  <c r="N477" i="1" s="1"/>
  <c r="M477" i="1"/>
  <c r="D769" i="1"/>
  <c r="E769" i="1"/>
  <c r="F769" i="1"/>
  <c r="G769" i="1"/>
  <c r="J769" i="1"/>
  <c r="K769" i="1" s="1"/>
  <c r="N769" i="1" s="1"/>
  <c r="M769" i="1"/>
  <c r="D971" i="1"/>
  <c r="E971" i="1"/>
  <c r="F971" i="1"/>
  <c r="G971" i="1"/>
  <c r="J971" i="1"/>
  <c r="K971" i="1" s="1"/>
  <c r="N971" i="1" s="1"/>
  <c r="M971" i="1"/>
  <c r="D770" i="1"/>
  <c r="E770" i="1"/>
  <c r="F770" i="1"/>
  <c r="G770" i="1"/>
  <c r="J770" i="1"/>
  <c r="K770" i="1" s="1"/>
  <c r="N770" i="1" s="1"/>
  <c r="M770" i="1"/>
  <c r="D771" i="1"/>
  <c r="E771" i="1"/>
  <c r="F771" i="1"/>
  <c r="G771" i="1"/>
  <c r="J771" i="1"/>
  <c r="K771" i="1" s="1"/>
  <c r="N771" i="1" s="1"/>
  <c r="M771" i="1"/>
  <c r="D478" i="1"/>
  <c r="E478" i="1"/>
  <c r="F478" i="1"/>
  <c r="G478" i="1"/>
  <c r="J478" i="1"/>
  <c r="K478" i="1" s="1"/>
  <c r="N478" i="1" s="1"/>
  <c r="M478" i="1"/>
  <c r="D695" i="1"/>
  <c r="E695" i="1"/>
  <c r="F695" i="1"/>
  <c r="G695" i="1"/>
  <c r="J695" i="1"/>
  <c r="K695" i="1" s="1"/>
  <c r="N695" i="1" s="1"/>
  <c r="M695" i="1"/>
  <c r="D406" i="1"/>
  <c r="E406" i="1"/>
  <c r="F406" i="1"/>
  <c r="G406" i="1"/>
  <c r="J406" i="1"/>
  <c r="K406" i="1" s="1"/>
  <c r="N406" i="1" s="1"/>
  <c r="M406" i="1"/>
  <c r="D578" i="1"/>
  <c r="E578" i="1"/>
  <c r="F578" i="1"/>
  <c r="G578" i="1"/>
  <c r="J578" i="1"/>
  <c r="K578" i="1" s="1"/>
  <c r="N578" i="1" s="1"/>
  <c r="M578" i="1"/>
  <c r="D567" i="1"/>
  <c r="E567" i="1"/>
  <c r="F567" i="1"/>
  <c r="G567" i="1"/>
  <c r="J567" i="1"/>
  <c r="K567" i="1" s="1"/>
  <c r="N567" i="1" s="1"/>
  <c r="M567" i="1"/>
  <c r="D479" i="1"/>
  <c r="E479" i="1"/>
  <c r="F479" i="1"/>
  <c r="G479" i="1"/>
  <c r="J479" i="1"/>
  <c r="K479" i="1" s="1"/>
  <c r="N479" i="1" s="1"/>
  <c r="M479" i="1"/>
  <c r="D480" i="1"/>
  <c r="E480" i="1"/>
  <c r="F480" i="1"/>
  <c r="G480" i="1"/>
  <c r="J480" i="1"/>
  <c r="K480" i="1" s="1"/>
  <c r="N480" i="1" s="1"/>
  <c r="M480" i="1"/>
  <c r="D772" i="1"/>
  <c r="E772" i="1"/>
  <c r="F772" i="1"/>
  <c r="G772" i="1"/>
  <c r="J772" i="1"/>
  <c r="K772" i="1" s="1"/>
  <c r="N772" i="1" s="1"/>
  <c r="M772" i="1"/>
  <c r="D481" i="1"/>
  <c r="E481" i="1"/>
  <c r="F481" i="1"/>
  <c r="G481" i="1"/>
  <c r="J481" i="1"/>
  <c r="K481" i="1" s="1"/>
  <c r="N481" i="1" s="1"/>
  <c r="M481" i="1"/>
  <c r="D773" i="1"/>
  <c r="E773" i="1"/>
  <c r="F773" i="1"/>
  <c r="G773" i="1"/>
  <c r="J773" i="1"/>
  <c r="K773" i="1" s="1"/>
  <c r="N773" i="1" s="1"/>
  <c r="M773" i="1"/>
  <c r="D774" i="1"/>
  <c r="E774" i="1"/>
  <c r="F774" i="1"/>
  <c r="G774" i="1"/>
  <c r="J774" i="1"/>
  <c r="K774" i="1" s="1"/>
  <c r="N774" i="1" s="1"/>
  <c r="D681" i="1"/>
  <c r="E681" i="1"/>
  <c r="F681" i="1"/>
  <c r="G681" i="1"/>
  <c r="J681" i="1"/>
  <c r="K681" i="1" s="1"/>
  <c r="N681" i="1" s="1"/>
  <c r="M681" i="1"/>
  <c r="D909" i="1"/>
  <c r="E909" i="1"/>
  <c r="F909" i="1"/>
  <c r="G909" i="1"/>
  <c r="J909" i="1"/>
  <c r="K909" i="1" s="1"/>
  <c r="N909" i="1" s="1"/>
  <c r="M909" i="1"/>
  <c r="D357" i="1"/>
  <c r="E357" i="1"/>
  <c r="F357" i="1"/>
  <c r="G357" i="1"/>
  <c r="J357" i="1"/>
  <c r="K357" i="1" s="1"/>
  <c r="N357" i="1" s="1"/>
  <c r="M357" i="1"/>
  <c r="D482" i="1"/>
  <c r="E482" i="1"/>
  <c r="F482" i="1"/>
  <c r="G482" i="1"/>
  <c r="J482" i="1"/>
  <c r="K482" i="1" s="1"/>
  <c r="N482" i="1" s="1"/>
  <c r="M482" i="1"/>
  <c r="D383" i="1"/>
  <c r="E383" i="1"/>
  <c r="F383" i="1"/>
  <c r="G383" i="1"/>
  <c r="J383" i="1"/>
  <c r="K383" i="1" s="1"/>
  <c r="N383" i="1" s="1"/>
  <c r="M383" i="1"/>
  <c r="D775" i="1"/>
  <c r="E775" i="1"/>
  <c r="F775" i="1"/>
  <c r="G775" i="1"/>
  <c r="J775" i="1"/>
  <c r="K775" i="1" s="1"/>
  <c r="N775" i="1" s="1"/>
  <c r="M775" i="1"/>
  <c r="D483" i="1"/>
  <c r="E483" i="1"/>
  <c r="F483" i="1"/>
  <c r="G483" i="1"/>
  <c r="J483" i="1"/>
  <c r="K483" i="1" s="1"/>
  <c r="N483" i="1" s="1"/>
  <c r="M483" i="1"/>
  <c r="D972" i="1"/>
  <c r="E972" i="1"/>
  <c r="F972" i="1"/>
  <c r="G972" i="1"/>
  <c r="J972" i="1"/>
  <c r="K972" i="1" s="1"/>
  <c r="N972" i="1" s="1"/>
  <c r="M972" i="1"/>
  <c r="D484" i="1"/>
  <c r="E484" i="1"/>
  <c r="F484" i="1"/>
  <c r="G484" i="1"/>
  <c r="J484" i="1"/>
  <c r="K484" i="1" s="1"/>
  <c r="N484" i="1" s="1"/>
  <c r="M484" i="1"/>
  <c r="D1292" i="1"/>
  <c r="E1292" i="1"/>
  <c r="F1292" i="1"/>
  <c r="G1292" i="1"/>
  <c r="J1292" i="1"/>
  <c r="K1292" i="1" s="1"/>
  <c r="N1292" i="1" s="1"/>
  <c r="D776" i="1"/>
  <c r="E776" i="1"/>
  <c r="F776" i="1"/>
  <c r="G776" i="1"/>
  <c r="J776" i="1"/>
  <c r="K776" i="1" s="1"/>
  <c r="N776" i="1" s="1"/>
  <c r="M776" i="1"/>
  <c r="D485" i="1"/>
  <c r="E485" i="1"/>
  <c r="F485" i="1"/>
  <c r="G485" i="1"/>
  <c r="J485" i="1"/>
  <c r="K485" i="1" s="1"/>
  <c r="N485" i="1" s="1"/>
  <c r="M485" i="1"/>
  <c r="D597" i="1"/>
  <c r="E597" i="1"/>
  <c r="F597" i="1"/>
  <c r="G597" i="1"/>
  <c r="J597" i="1"/>
  <c r="K597" i="1" s="1"/>
  <c r="N597" i="1" s="1"/>
  <c r="M597" i="1"/>
  <c r="D1229" i="1"/>
  <c r="E1229" i="1"/>
  <c r="F1229" i="1"/>
  <c r="G1229" i="1"/>
  <c r="J1229" i="1"/>
  <c r="K1229" i="1" s="1"/>
  <c r="N1229" i="1" s="1"/>
  <c r="M1229" i="1"/>
  <c r="D320" i="1"/>
  <c r="E320" i="1"/>
  <c r="F320" i="1"/>
  <c r="G320" i="1"/>
  <c r="J320" i="1"/>
  <c r="K320" i="1" s="1"/>
  <c r="N320" i="1" s="1"/>
  <c r="M320" i="1"/>
  <c r="D973" i="1"/>
  <c r="E973" i="1"/>
  <c r="F973" i="1"/>
  <c r="G973" i="1"/>
  <c r="J973" i="1"/>
  <c r="K973" i="1" s="1"/>
  <c r="N973" i="1" s="1"/>
  <c r="D777" i="1"/>
  <c r="E777" i="1"/>
  <c r="F777" i="1"/>
  <c r="G777" i="1"/>
  <c r="J777" i="1"/>
  <c r="K777" i="1" s="1"/>
  <c r="N777" i="1" s="1"/>
  <c r="M777" i="1"/>
  <c r="D664" i="1"/>
  <c r="E664" i="1"/>
  <c r="F664" i="1"/>
  <c r="G664" i="1"/>
  <c r="J664" i="1"/>
  <c r="K664" i="1" s="1"/>
  <c r="N664" i="1" s="1"/>
  <c r="M664" i="1"/>
  <c r="D682" i="1"/>
  <c r="E682" i="1"/>
  <c r="F682" i="1"/>
  <c r="G682" i="1"/>
  <c r="J682" i="1"/>
  <c r="K682" i="1" s="1"/>
  <c r="N682" i="1" s="1"/>
  <c r="M682" i="1"/>
  <c r="D1074" i="1"/>
  <c r="E1074" i="1"/>
  <c r="F1074" i="1"/>
  <c r="G1074" i="1"/>
  <c r="J1074" i="1"/>
  <c r="K1074" i="1" s="1"/>
  <c r="N1074" i="1" s="1"/>
  <c r="M1074" i="1"/>
  <c r="D9" i="1"/>
  <c r="E9" i="1"/>
  <c r="F9" i="1"/>
  <c r="G9" i="1"/>
  <c r="J9" i="1"/>
  <c r="K9" i="1" s="1"/>
  <c r="N9" i="1" s="1"/>
  <c r="O9" i="1" s="1"/>
  <c r="D932" i="1"/>
  <c r="E932" i="1"/>
  <c r="F932" i="1"/>
  <c r="G932" i="1"/>
  <c r="J932" i="1"/>
  <c r="K932" i="1" s="1"/>
  <c r="N932" i="1" s="1"/>
  <c r="M932" i="1"/>
  <c r="D328" i="1"/>
  <c r="E328" i="1"/>
  <c r="F328" i="1"/>
  <c r="G328" i="1"/>
  <c r="J328" i="1"/>
  <c r="K328" i="1" s="1"/>
  <c r="N328" i="1" s="1"/>
  <c r="M328" i="1"/>
  <c r="D44" i="1"/>
  <c r="E44" i="1"/>
  <c r="F44" i="1"/>
  <c r="G44" i="1"/>
  <c r="J44" i="1"/>
  <c r="K44" i="1" s="1"/>
  <c r="N44" i="1" s="1"/>
  <c r="D358" i="1"/>
  <c r="E358" i="1"/>
  <c r="F358" i="1"/>
  <c r="G358" i="1"/>
  <c r="J358" i="1"/>
  <c r="K358" i="1" s="1"/>
  <c r="N358" i="1" s="1"/>
  <c r="M358" i="1"/>
  <c r="D486" i="1"/>
  <c r="E486" i="1"/>
  <c r="F486" i="1"/>
  <c r="G486" i="1"/>
  <c r="J486" i="1"/>
  <c r="K486" i="1" s="1"/>
  <c r="N486" i="1" s="1"/>
  <c r="M486" i="1"/>
  <c r="D1106" i="1"/>
  <c r="E1106" i="1"/>
  <c r="F1106" i="1"/>
  <c r="G1106" i="1"/>
  <c r="J1106" i="1"/>
  <c r="K1106" i="1" s="1"/>
  <c r="N1106" i="1" s="1"/>
  <c r="M1106" i="1"/>
  <c r="D88" i="1"/>
  <c r="E88" i="1"/>
  <c r="F88" i="1"/>
  <c r="G88" i="1"/>
  <c r="J88" i="1"/>
  <c r="K88" i="1" s="1"/>
  <c r="N88" i="1" s="1"/>
  <c r="D646" i="1"/>
  <c r="E646" i="1"/>
  <c r="F646" i="1"/>
  <c r="G646" i="1"/>
  <c r="J646" i="1"/>
  <c r="K646" i="1" s="1"/>
  <c r="N646" i="1" s="1"/>
  <c r="M646" i="1"/>
  <c r="D910" i="1"/>
  <c r="E910" i="1"/>
  <c r="F910" i="1"/>
  <c r="G910" i="1"/>
  <c r="J910" i="1"/>
  <c r="K910" i="1" s="1"/>
  <c r="N910" i="1" s="1"/>
  <c r="M910" i="1"/>
  <c r="D598" i="1"/>
  <c r="E598" i="1"/>
  <c r="F598" i="1"/>
  <c r="G598" i="1"/>
  <c r="J598" i="1"/>
  <c r="K598" i="1" s="1"/>
  <c r="N598" i="1" s="1"/>
  <c r="M598" i="1"/>
  <c r="D579" i="1"/>
  <c r="E579" i="1"/>
  <c r="F579" i="1"/>
  <c r="G579" i="1"/>
  <c r="J579" i="1"/>
  <c r="K579" i="1" s="1"/>
  <c r="N579" i="1" s="1"/>
  <c r="M579" i="1"/>
  <c r="D133" i="1"/>
  <c r="E133" i="1"/>
  <c r="F133" i="1"/>
  <c r="G133" i="1"/>
  <c r="J133" i="1"/>
  <c r="K133" i="1" s="1"/>
  <c r="N133" i="1" s="1"/>
  <c r="D683" i="1"/>
  <c r="E683" i="1"/>
  <c r="F683" i="1"/>
  <c r="G683" i="1"/>
  <c r="J683" i="1"/>
  <c r="K683" i="1" s="1"/>
  <c r="N683" i="1" s="1"/>
  <c r="M683" i="1"/>
  <c r="D371" i="1"/>
  <c r="E371" i="1"/>
  <c r="F371" i="1"/>
  <c r="G371" i="1"/>
  <c r="J371" i="1"/>
  <c r="K371" i="1" s="1"/>
  <c r="N371" i="1" s="1"/>
  <c r="M371" i="1"/>
  <c r="D778" i="1"/>
  <c r="E778" i="1"/>
  <c r="F778" i="1"/>
  <c r="G778" i="1"/>
  <c r="J778" i="1"/>
  <c r="K778" i="1" s="1"/>
  <c r="N778" i="1" s="1"/>
  <c r="M778" i="1"/>
  <c r="D305" i="1"/>
  <c r="E305" i="1"/>
  <c r="F305" i="1"/>
  <c r="G305" i="1"/>
  <c r="J305" i="1"/>
  <c r="K305" i="1" s="1"/>
  <c r="N305" i="1" s="1"/>
  <c r="O305" i="1" s="1"/>
  <c r="D487" i="1"/>
  <c r="E487" i="1"/>
  <c r="F487" i="1"/>
  <c r="G487" i="1"/>
  <c r="J487" i="1"/>
  <c r="K487" i="1" s="1"/>
  <c r="N487" i="1" s="1"/>
  <c r="M487" i="1"/>
  <c r="D372" i="1"/>
  <c r="E372" i="1"/>
  <c r="F372" i="1"/>
  <c r="G372" i="1"/>
  <c r="J372" i="1"/>
  <c r="K372" i="1" s="1"/>
  <c r="N372" i="1" s="1"/>
  <c r="M372" i="1"/>
  <c r="D255" i="1"/>
  <c r="E255" i="1"/>
  <c r="F255" i="1"/>
  <c r="G255" i="1"/>
  <c r="J255" i="1"/>
  <c r="K255" i="1" s="1"/>
  <c r="N255" i="1" s="1"/>
  <c r="O255" i="1" s="1"/>
  <c r="D330" i="1"/>
  <c r="E330" i="1"/>
  <c r="F330" i="1"/>
  <c r="G330" i="1"/>
  <c r="J330" i="1"/>
  <c r="K330" i="1" s="1"/>
  <c r="N330" i="1" s="1"/>
  <c r="O330" i="1" s="1"/>
  <c r="D228" i="1"/>
  <c r="E228" i="1"/>
  <c r="F228" i="1"/>
  <c r="G228" i="1"/>
  <c r="J228" i="1"/>
  <c r="K228" i="1" s="1"/>
  <c r="N228" i="1" s="1"/>
  <c r="O228" i="1" s="1"/>
  <c r="D289" i="1"/>
  <c r="E289" i="1"/>
  <c r="F289" i="1"/>
  <c r="G289" i="1"/>
  <c r="J289" i="1"/>
  <c r="K289" i="1" s="1"/>
  <c r="N289" i="1" s="1"/>
  <c r="O289" i="1" s="1"/>
  <c r="D407" i="1"/>
  <c r="E407" i="1"/>
  <c r="F407" i="1"/>
  <c r="G407" i="1"/>
  <c r="J407" i="1"/>
  <c r="K407" i="1" s="1"/>
  <c r="N407" i="1" s="1"/>
  <c r="M407" i="1"/>
  <c r="D488" i="1"/>
  <c r="E488" i="1"/>
  <c r="F488" i="1"/>
  <c r="G488" i="1"/>
  <c r="J488" i="1"/>
  <c r="K488" i="1" s="1"/>
  <c r="N488" i="1" s="1"/>
  <c r="M488" i="1"/>
  <c r="D974" i="1"/>
  <c r="E974" i="1"/>
  <c r="F974" i="1"/>
  <c r="G974" i="1"/>
  <c r="J974" i="1"/>
  <c r="K974" i="1" s="1"/>
  <c r="N974" i="1" s="1"/>
  <c r="M974" i="1"/>
  <c r="D1244" i="1"/>
  <c r="E1244" i="1"/>
  <c r="F1244" i="1"/>
  <c r="G1244" i="1"/>
  <c r="J1244" i="1"/>
  <c r="K1244" i="1" s="1"/>
  <c r="N1244" i="1" s="1"/>
  <c r="M1244" i="1"/>
  <c r="D167" i="1"/>
  <c r="E167" i="1"/>
  <c r="F167" i="1"/>
  <c r="G167" i="1"/>
  <c r="J167" i="1"/>
  <c r="K167" i="1" s="1"/>
  <c r="N167" i="1" s="1"/>
  <c r="D779" i="1"/>
  <c r="E779" i="1"/>
  <c r="F779" i="1"/>
  <c r="G779" i="1"/>
  <c r="J779" i="1"/>
  <c r="K779" i="1" s="1"/>
  <c r="N779" i="1" s="1"/>
  <c r="M779" i="1"/>
  <c r="D911" i="1"/>
  <c r="E911" i="1"/>
  <c r="F911" i="1"/>
  <c r="G911" i="1"/>
  <c r="J911" i="1"/>
  <c r="K911" i="1" s="1"/>
  <c r="N911" i="1" s="1"/>
  <c r="M911" i="1"/>
  <c r="D286" i="1"/>
  <c r="E286" i="1"/>
  <c r="F286" i="1"/>
  <c r="G286" i="1"/>
  <c r="J286" i="1"/>
  <c r="K286" i="1" s="1"/>
  <c r="N286" i="1" s="1"/>
  <c r="D1180" i="1"/>
  <c r="E1180" i="1"/>
  <c r="F1180" i="1"/>
  <c r="G1180" i="1"/>
  <c r="J1180" i="1"/>
  <c r="K1180" i="1" s="1"/>
  <c r="N1180" i="1" s="1"/>
  <c r="M1180" i="1"/>
  <c r="D599" i="1"/>
  <c r="E599" i="1"/>
  <c r="F599" i="1"/>
  <c r="G599" i="1"/>
  <c r="J599" i="1"/>
  <c r="K599" i="1" s="1"/>
  <c r="N599" i="1" s="1"/>
  <c r="M599" i="1"/>
  <c r="D1181" i="1"/>
  <c r="E1181" i="1"/>
  <c r="F1181" i="1"/>
  <c r="G1181" i="1"/>
  <c r="J1181" i="1"/>
  <c r="K1181" i="1" s="1"/>
  <c r="N1181" i="1" s="1"/>
  <c r="M1181" i="1"/>
  <c r="D155" i="1"/>
  <c r="E155" i="1"/>
  <c r="F155" i="1"/>
  <c r="G155" i="1"/>
  <c r="J155" i="1"/>
  <c r="K155" i="1" s="1"/>
  <c r="N155" i="1" s="1"/>
  <c r="D489" i="1"/>
  <c r="E489" i="1"/>
  <c r="F489" i="1"/>
  <c r="G489" i="1"/>
  <c r="J489" i="1"/>
  <c r="K489" i="1" s="1"/>
  <c r="N489" i="1" s="1"/>
  <c r="M489" i="1"/>
  <c r="D229" i="1"/>
  <c r="E229" i="1"/>
  <c r="F229" i="1"/>
  <c r="G229" i="1"/>
  <c r="J229" i="1"/>
  <c r="K229" i="1" s="1"/>
  <c r="N229" i="1" s="1"/>
  <c r="D1182" i="1"/>
  <c r="E1182" i="1"/>
  <c r="F1182" i="1"/>
  <c r="G1182" i="1"/>
  <c r="J1182" i="1"/>
  <c r="K1182" i="1" s="1"/>
  <c r="N1182" i="1" s="1"/>
  <c r="M1182" i="1"/>
  <c r="D1285" i="1"/>
  <c r="E1285" i="1"/>
  <c r="F1285" i="1"/>
  <c r="G1285" i="1"/>
  <c r="J1285" i="1"/>
  <c r="K1285" i="1" s="1"/>
  <c r="N1285" i="1" s="1"/>
  <c r="M1285" i="1"/>
  <c r="D1107" i="1"/>
  <c r="E1107" i="1"/>
  <c r="F1107" i="1"/>
  <c r="G1107" i="1"/>
  <c r="J1107" i="1"/>
  <c r="K1107" i="1" s="1"/>
  <c r="N1107" i="1" s="1"/>
  <c r="M1107" i="1"/>
  <c r="D1075" i="1"/>
  <c r="E1075" i="1"/>
  <c r="F1075" i="1"/>
  <c r="G1075" i="1"/>
  <c r="J1075" i="1"/>
  <c r="K1075" i="1" s="1"/>
  <c r="N1075" i="1" s="1"/>
  <c r="M1075" i="1"/>
  <c r="D1089" i="1"/>
  <c r="E1089" i="1"/>
  <c r="F1089" i="1"/>
  <c r="G1089" i="1"/>
  <c r="J1089" i="1"/>
  <c r="K1089" i="1" s="1"/>
  <c r="N1089" i="1" s="1"/>
  <c r="M1089" i="1"/>
  <c r="D665" i="1"/>
  <c r="E665" i="1"/>
  <c r="F665" i="1"/>
  <c r="G665" i="1"/>
  <c r="J665" i="1"/>
  <c r="K665" i="1" s="1"/>
  <c r="N665" i="1" s="1"/>
  <c r="M665" i="1"/>
  <c r="D1108" i="1"/>
  <c r="E1108" i="1"/>
  <c r="F1108" i="1"/>
  <c r="G1108" i="1"/>
  <c r="J1108" i="1"/>
  <c r="K1108" i="1" s="1"/>
  <c r="N1108" i="1" s="1"/>
  <c r="M1108" i="1"/>
  <c r="D207" i="1"/>
  <c r="E207" i="1"/>
  <c r="F207" i="1"/>
  <c r="G207" i="1"/>
  <c r="J207" i="1"/>
  <c r="K207" i="1" s="1"/>
  <c r="N207" i="1" s="1"/>
  <c r="D156" i="1"/>
  <c r="E156" i="1"/>
  <c r="F156" i="1"/>
  <c r="G156" i="1"/>
  <c r="J156" i="1"/>
  <c r="K156" i="1" s="1"/>
  <c r="N156" i="1" s="1"/>
  <c r="D780" i="1"/>
  <c r="E780" i="1"/>
  <c r="F780" i="1"/>
  <c r="G780" i="1"/>
  <c r="J780" i="1"/>
  <c r="K780" i="1" s="1"/>
  <c r="N780" i="1" s="1"/>
  <c r="D359" i="1"/>
  <c r="E359" i="1"/>
  <c r="F359" i="1"/>
  <c r="G359" i="1"/>
  <c r="J359" i="1"/>
  <c r="K359" i="1" s="1"/>
  <c r="N359" i="1" s="1"/>
  <c r="D490" i="1"/>
  <c r="E490" i="1"/>
  <c r="F490" i="1"/>
  <c r="G490" i="1"/>
  <c r="J490" i="1"/>
  <c r="K490" i="1" s="1"/>
  <c r="N490" i="1" s="1"/>
  <c r="D333" i="1"/>
  <c r="E333" i="1"/>
  <c r="F333" i="1"/>
  <c r="G333" i="1"/>
  <c r="J333" i="1"/>
  <c r="K333" i="1" s="1"/>
  <c r="N333" i="1" s="1"/>
  <c r="M333" i="1"/>
  <c r="D1183" i="1"/>
  <c r="E1183" i="1"/>
  <c r="F1183" i="1"/>
  <c r="G1183" i="1"/>
  <c r="J1183" i="1"/>
  <c r="K1183" i="1" s="1"/>
  <c r="N1183" i="1" s="1"/>
  <c r="M1183" i="1"/>
  <c r="D933" i="1"/>
  <c r="E933" i="1"/>
  <c r="F933" i="1"/>
  <c r="G933" i="1"/>
  <c r="J933" i="1"/>
  <c r="K933" i="1" s="1"/>
  <c r="N933" i="1" s="1"/>
  <c r="M933" i="1"/>
  <c r="D600" i="1"/>
  <c r="E600" i="1"/>
  <c r="F600" i="1"/>
  <c r="G600" i="1"/>
  <c r="J600" i="1"/>
  <c r="K600" i="1" s="1"/>
  <c r="N600" i="1" s="1"/>
  <c r="M600" i="1"/>
  <c r="D1218" i="1"/>
  <c r="E1218" i="1"/>
  <c r="F1218" i="1"/>
  <c r="G1218" i="1"/>
  <c r="J1218" i="1"/>
  <c r="K1218" i="1" s="1"/>
  <c r="N1218" i="1" s="1"/>
  <c r="M1218" i="1"/>
  <c r="D208" i="1"/>
  <c r="E208" i="1"/>
  <c r="F208" i="1"/>
  <c r="G208" i="1"/>
  <c r="J208" i="1"/>
  <c r="K208" i="1" s="1"/>
  <c r="N208" i="1" s="1"/>
  <c r="D157" i="1"/>
  <c r="E157" i="1"/>
  <c r="F157" i="1"/>
  <c r="G157" i="1"/>
  <c r="J157" i="1"/>
  <c r="K157" i="1" s="1"/>
  <c r="N157" i="1" s="1"/>
  <c r="D781" i="1"/>
  <c r="E781" i="1"/>
  <c r="F781" i="1"/>
  <c r="G781" i="1"/>
  <c r="J781" i="1"/>
  <c r="K781" i="1" s="1"/>
  <c r="N781" i="1" s="1"/>
  <c r="D360" i="1"/>
  <c r="E360" i="1"/>
  <c r="F360" i="1"/>
  <c r="G360" i="1"/>
  <c r="J360" i="1"/>
  <c r="K360" i="1" s="1"/>
  <c r="N360" i="1" s="1"/>
  <c r="D491" i="1"/>
  <c r="E491" i="1"/>
  <c r="F491" i="1"/>
  <c r="G491" i="1"/>
  <c r="J491" i="1"/>
  <c r="K491" i="1" s="1"/>
  <c r="N491" i="1" s="1"/>
  <c r="D1237" i="1"/>
  <c r="E1237" i="1"/>
  <c r="F1237" i="1"/>
  <c r="G1237" i="1"/>
  <c r="J1237" i="1"/>
  <c r="K1237" i="1" s="1"/>
  <c r="N1237" i="1" s="1"/>
  <c r="M1237" i="1"/>
  <c r="D1233" i="1"/>
  <c r="E1233" i="1"/>
  <c r="F1233" i="1"/>
  <c r="G1233" i="1"/>
  <c r="J1233" i="1"/>
  <c r="K1233" i="1" s="1"/>
  <c r="N1233" i="1" s="1"/>
  <c r="M1233" i="1"/>
  <c r="D1226" i="1"/>
  <c r="E1226" i="1"/>
  <c r="F1226" i="1"/>
  <c r="G1226" i="1"/>
  <c r="J1226" i="1"/>
  <c r="K1226" i="1" s="1"/>
  <c r="N1226" i="1" s="1"/>
  <c r="M1226" i="1"/>
  <c r="D1213" i="1"/>
  <c r="E1213" i="1"/>
  <c r="F1213" i="1"/>
  <c r="G1213" i="1"/>
  <c r="J1213" i="1"/>
  <c r="K1213" i="1" s="1"/>
  <c r="N1213" i="1" s="1"/>
  <c r="M1213" i="1"/>
  <c r="D1184" i="1"/>
  <c r="E1184" i="1"/>
  <c r="F1184" i="1"/>
  <c r="G1184" i="1"/>
  <c r="J1184" i="1"/>
  <c r="K1184" i="1" s="1"/>
  <c r="N1184" i="1" s="1"/>
  <c r="M1184" i="1"/>
  <c r="D1281" i="1"/>
  <c r="E1281" i="1"/>
  <c r="F1281" i="1"/>
  <c r="G1281" i="1"/>
  <c r="J1281" i="1"/>
  <c r="K1281" i="1" s="1"/>
  <c r="N1281" i="1" s="1"/>
  <c r="M1281" i="1"/>
  <c r="D782" i="1"/>
  <c r="E782" i="1"/>
  <c r="F782" i="1"/>
  <c r="G782" i="1"/>
  <c r="J782" i="1"/>
  <c r="K782" i="1" s="1"/>
  <c r="N782" i="1" s="1"/>
  <c r="M782" i="1"/>
  <c r="D492" i="1"/>
  <c r="E492" i="1"/>
  <c r="F492" i="1"/>
  <c r="G492" i="1"/>
  <c r="J492" i="1"/>
  <c r="K492" i="1" s="1"/>
  <c r="N492" i="1" s="1"/>
  <c r="M492" i="1"/>
  <c r="D75" i="1"/>
  <c r="E75" i="1"/>
  <c r="F75" i="1"/>
  <c r="G75" i="1"/>
  <c r="J75" i="1"/>
  <c r="K75" i="1" s="1"/>
  <c r="N75" i="1" s="1"/>
  <c r="O75" i="1" s="1"/>
  <c r="D54" i="1"/>
  <c r="E54" i="1"/>
  <c r="F54" i="1"/>
  <c r="G54" i="1"/>
  <c r="J54" i="1"/>
  <c r="K54" i="1" s="1"/>
  <c r="N54" i="1" s="1"/>
  <c r="O54" i="1" s="1"/>
  <c r="D26" i="1"/>
  <c r="E26" i="1"/>
  <c r="F26" i="1"/>
  <c r="G26" i="1"/>
  <c r="J26" i="1"/>
  <c r="K26" i="1" s="1"/>
  <c r="N26" i="1" s="1"/>
  <c r="O26" i="1" s="1"/>
  <c r="D408" i="1"/>
  <c r="E408" i="1"/>
  <c r="F408" i="1"/>
  <c r="G408" i="1"/>
  <c r="J408" i="1"/>
  <c r="K408" i="1" s="1"/>
  <c r="N408" i="1" s="1"/>
  <c r="M408" i="1"/>
  <c r="D493" i="1"/>
  <c r="E493" i="1"/>
  <c r="F493" i="1"/>
  <c r="G493" i="1"/>
  <c r="J493" i="1"/>
  <c r="K493" i="1" s="1"/>
  <c r="N493" i="1" s="1"/>
  <c r="M493" i="1"/>
  <c r="D1058" i="1"/>
  <c r="E1058" i="1"/>
  <c r="F1058" i="1"/>
  <c r="G1058" i="1"/>
  <c r="J1058" i="1"/>
  <c r="K1058" i="1" s="1"/>
  <c r="N1058" i="1" s="1"/>
  <c r="M1058" i="1"/>
  <c r="D1109" i="1"/>
  <c r="E1109" i="1"/>
  <c r="F1109" i="1"/>
  <c r="G1109" i="1"/>
  <c r="J1109" i="1"/>
  <c r="K1109" i="1" s="1"/>
  <c r="N1109" i="1" s="1"/>
  <c r="M1109" i="1"/>
  <c r="D783" i="1"/>
  <c r="E783" i="1"/>
  <c r="F783" i="1"/>
  <c r="G783" i="1"/>
  <c r="J783" i="1"/>
  <c r="K783" i="1" s="1"/>
  <c r="N783" i="1" s="1"/>
  <c r="M783" i="1"/>
  <c r="D111" i="1"/>
  <c r="E111" i="1"/>
  <c r="F111" i="1"/>
  <c r="G111" i="1"/>
  <c r="J111" i="1"/>
  <c r="K111" i="1" s="1"/>
  <c r="N111" i="1" s="1"/>
  <c r="O111" i="1" s="1"/>
  <c r="D158" i="1"/>
  <c r="E158" i="1"/>
  <c r="F158" i="1"/>
  <c r="G158" i="1"/>
  <c r="J158" i="1"/>
  <c r="K158" i="1" s="1"/>
  <c r="N158" i="1" s="1"/>
  <c r="O158" i="1" s="1"/>
  <c r="D209" i="1"/>
  <c r="E209" i="1"/>
  <c r="F209" i="1"/>
  <c r="G209" i="1"/>
  <c r="J209" i="1"/>
  <c r="K209" i="1" s="1"/>
  <c r="N209" i="1" s="1"/>
  <c r="O209" i="1" s="1"/>
  <c r="D1067" i="1"/>
  <c r="E1067" i="1"/>
  <c r="F1067" i="1"/>
  <c r="G1067" i="1"/>
  <c r="J1067" i="1"/>
  <c r="K1067" i="1" s="1"/>
  <c r="N1067" i="1" s="1"/>
  <c r="M1067" i="1"/>
  <c r="D601" i="1"/>
  <c r="E601" i="1"/>
  <c r="F601" i="1"/>
  <c r="G601" i="1"/>
  <c r="J601" i="1"/>
  <c r="K601" i="1" s="1"/>
  <c r="N601" i="1" s="1"/>
  <c r="M601" i="1"/>
  <c r="D1261" i="1"/>
  <c r="E1261" i="1"/>
  <c r="F1261" i="1"/>
  <c r="G1261" i="1"/>
  <c r="J1261" i="1"/>
  <c r="K1261" i="1" s="1"/>
  <c r="N1261" i="1" s="1"/>
  <c r="M1261" i="1"/>
  <c r="D319" i="1"/>
  <c r="E319" i="1"/>
  <c r="F319" i="1"/>
  <c r="G319" i="1"/>
  <c r="J319" i="1"/>
  <c r="K319" i="1" s="1"/>
  <c r="N319" i="1" s="1"/>
  <c r="M319" i="1"/>
  <c r="D373" i="1"/>
  <c r="E373" i="1"/>
  <c r="F373" i="1"/>
  <c r="G373" i="1"/>
  <c r="J373" i="1"/>
  <c r="K373" i="1" s="1"/>
  <c r="N373" i="1" s="1"/>
  <c r="M373" i="1"/>
  <c r="D316" i="1"/>
  <c r="E316" i="1"/>
  <c r="F316" i="1"/>
  <c r="G316" i="1"/>
  <c r="J316" i="1"/>
  <c r="K316" i="1" s="1"/>
  <c r="N316" i="1" s="1"/>
  <c r="M316" i="1"/>
  <c r="D494" i="1"/>
  <c r="E494" i="1"/>
  <c r="F494" i="1"/>
  <c r="G494" i="1"/>
  <c r="J494" i="1"/>
  <c r="K494" i="1" s="1"/>
  <c r="N494" i="1" s="1"/>
  <c r="M494" i="1"/>
  <c r="D784" i="1"/>
  <c r="E784" i="1"/>
  <c r="F784" i="1"/>
  <c r="G784" i="1"/>
  <c r="J784" i="1"/>
  <c r="K784" i="1" s="1"/>
  <c r="N784" i="1" s="1"/>
  <c r="M784" i="1"/>
  <c r="D495" i="1"/>
  <c r="E495" i="1"/>
  <c r="F495" i="1"/>
  <c r="G495" i="1"/>
  <c r="J495" i="1"/>
  <c r="K495" i="1" s="1"/>
  <c r="N495" i="1" s="1"/>
  <c r="M495" i="1"/>
  <c r="D975" i="1"/>
  <c r="E975" i="1"/>
  <c r="F975" i="1"/>
  <c r="G975" i="1"/>
  <c r="J975" i="1"/>
  <c r="K975" i="1" s="1"/>
  <c r="N975" i="1" s="1"/>
  <c r="M975" i="1"/>
  <c r="D602" i="1"/>
  <c r="E602" i="1"/>
  <c r="F602" i="1"/>
  <c r="G602" i="1"/>
  <c r="J602" i="1"/>
  <c r="K602" i="1" s="1"/>
  <c r="N602" i="1" s="1"/>
  <c r="M602" i="1"/>
  <c r="D112" i="1"/>
  <c r="E112" i="1"/>
  <c r="F112" i="1"/>
  <c r="G112" i="1"/>
  <c r="J112" i="1"/>
  <c r="K112" i="1" s="1"/>
  <c r="N112" i="1" s="1"/>
  <c r="O112" i="1" s="1"/>
  <c r="D10" i="1"/>
  <c r="E10" i="1"/>
  <c r="F10" i="1"/>
  <c r="G10" i="1"/>
  <c r="J10" i="1"/>
  <c r="K10" i="1" s="1"/>
  <c r="N10" i="1" s="1"/>
  <c r="O10" i="1" s="1"/>
  <c r="D496" i="1"/>
  <c r="E496" i="1"/>
  <c r="F496" i="1"/>
  <c r="G496" i="1"/>
  <c r="J496" i="1"/>
  <c r="K496" i="1" s="1"/>
  <c r="N496" i="1" s="1"/>
  <c r="M496" i="1"/>
  <c r="D785" i="1"/>
  <c r="E785" i="1"/>
  <c r="F785" i="1"/>
  <c r="G785" i="1"/>
  <c r="J785" i="1"/>
  <c r="K785" i="1" s="1"/>
  <c r="N785" i="1" s="1"/>
  <c r="M785" i="1"/>
  <c r="D274" i="1"/>
  <c r="E274" i="1"/>
  <c r="F274" i="1"/>
  <c r="G274" i="1"/>
  <c r="J274" i="1"/>
  <c r="K274" i="1" s="1"/>
  <c r="N274" i="1" s="1"/>
  <c r="O274" i="1" s="1"/>
  <c r="D497" i="1"/>
  <c r="E497" i="1"/>
  <c r="F497" i="1"/>
  <c r="G497" i="1"/>
  <c r="J497" i="1"/>
  <c r="K497" i="1" s="1"/>
  <c r="N497" i="1" s="1"/>
  <c r="M497" i="1"/>
  <c r="D786" i="1"/>
  <c r="E786" i="1"/>
  <c r="F786" i="1"/>
  <c r="G786" i="1"/>
  <c r="J786" i="1"/>
  <c r="K786" i="1" s="1"/>
  <c r="N786" i="1" s="1"/>
  <c r="M786" i="1"/>
  <c r="D498" i="1"/>
  <c r="E498" i="1"/>
  <c r="F498" i="1"/>
  <c r="G498" i="1"/>
  <c r="J498" i="1"/>
  <c r="K498" i="1" s="1"/>
  <c r="N498" i="1" s="1"/>
  <c r="M498" i="1"/>
  <c r="D300" i="1"/>
  <c r="E300" i="1"/>
  <c r="F300" i="1"/>
  <c r="G300" i="1"/>
  <c r="J300" i="1"/>
  <c r="K300" i="1" s="1"/>
  <c r="N300" i="1" s="1"/>
  <c r="O300" i="1" s="1"/>
  <c r="D1068" i="1"/>
  <c r="E1068" i="1"/>
  <c r="F1068" i="1"/>
  <c r="G1068" i="1"/>
  <c r="J1068" i="1"/>
  <c r="K1068" i="1" s="1"/>
  <c r="N1068" i="1" s="1"/>
  <c r="M1068" i="1"/>
  <c r="D912" i="1"/>
  <c r="E912" i="1"/>
  <c r="F912" i="1"/>
  <c r="G912" i="1"/>
  <c r="J912" i="1"/>
  <c r="K912" i="1" s="1"/>
  <c r="N912" i="1" s="1"/>
  <c r="M912" i="1"/>
  <c r="D409" i="1"/>
  <c r="E409" i="1"/>
  <c r="F409" i="1"/>
  <c r="G409" i="1"/>
  <c r="J409" i="1"/>
  <c r="K409" i="1" s="1"/>
  <c r="N409" i="1" s="1"/>
  <c r="M409" i="1"/>
  <c r="D499" i="1"/>
  <c r="E499" i="1"/>
  <c r="F499" i="1"/>
  <c r="G499" i="1"/>
  <c r="J499" i="1"/>
  <c r="K499" i="1" s="1"/>
  <c r="N499" i="1" s="1"/>
  <c r="M499" i="1"/>
  <c r="D76" i="1"/>
  <c r="E76" i="1"/>
  <c r="F76" i="1"/>
  <c r="G76" i="1"/>
  <c r="J76" i="1"/>
  <c r="K76" i="1" s="1"/>
  <c r="N76" i="1" s="1"/>
  <c r="O76" i="1" s="1"/>
  <c r="D235" i="1"/>
  <c r="E235" i="1"/>
  <c r="F235" i="1"/>
  <c r="G235" i="1"/>
  <c r="J235" i="1"/>
  <c r="K235" i="1" s="1"/>
  <c r="N235" i="1" s="1"/>
  <c r="O235" i="1" s="1"/>
  <c r="D500" i="1"/>
  <c r="E500" i="1"/>
  <c r="F500" i="1"/>
  <c r="G500" i="1"/>
  <c r="J500" i="1"/>
  <c r="K500" i="1" s="1"/>
  <c r="N500" i="1" s="1"/>
  <c r="M500" i="1"/>
  <c r="D787" i="1"/>
  <c r="E787" i="1"/>
  <c r="F787" i="1"/>
  <c r="G787" i="1"/>
  <c r="J787" i="1"/>
  <c r="K787" i="1" s="1"/>
  <c r="N787" i="1" s="1"/>
  <c r="M787" i="1"/>
  <c r="D603" i="1"/>
  <c r="E603" i="1"/>
  <c r="F603" i="1"/>
  <c r="G603" i="1"/>
  <c r="J603" i="1"/>
  <c r="K603" i="1" s="1"/>
  <c r="N603" i="1" s="1"/>
  <c r="M603" i="1"/>
  <c r="D788" i="1"/>
  <c r="E788" i="1"/>
  <c r="F788" i="1"/>
  <c r="G788" i="1"/>
  <c r="J788" i="1"/>
  <c r="K788" i="1" s="1"/>
  <c r="N788" i="1" s="1"/>
  <c r="M788" i="1"/>
  <c r="D1293" i="1"/>
  <c r="E1293" i="1"/>
  <c r="F1293" i="1"/>
  <c r="G1293" i="1"/>
  <c r="J1293" i="1"/>
  <c r="K1293" i="1" s="1"/>
  <c r="N1293" i="1" s="1"/>
  <c r="M1293" i="1"/>
  <c r="D913" i="1"/>
  <c r="E913" i="1"/>
  <c r="F913" i="1"/>
  <c r="G913" i="1"/>
  <c r="J913" i="1"/>
  <c r="K913" i="1" s="1"/>
  <c r="N913" i="1" s="1"/>
  <c r="M913" i="1"/>
  <c r="D789" i="1"/>
  <c r="E789" i="1"/>
  <c r="F789" i="1"/>
  <c r="G789" i="1"/>
  <c r="J789" i="1"/>
  <c r="K789" i="1" s="1"/>
  <c r="N789" i="1" s="1"/>
  <c r="M789" i="1"/>
  <c r="D501" i="1"/>
  <c r="E501" i="1"/>
  <c r="F501" i="1"/>
  <c r="G501" i="1"/>
  <c r="J501" i="1"/>
  <c r="K501" i="1" s="1"/>
  <c r="N501" i="1" s="1"/>
  <c r="M501" i="1"/>
  <c r="D351" i="1"/>
  <c r="E351" i="1"/>
  <c r="F351" i="1"/>
  <c r="G351" i="1"/>
  <c r="J351" i="1"/>
  <c r="K351" i="1" s="1"/>
  <c r="N351" i="1" s="1"/>
  <c r="M351" i="1"/>
  <c r="D275" i="1"/>
  <c r="E275" i="1"/>
  <c r="F275" i="1"/>
  <c r="G275" i="1"/>
  <c r="J275" i="1"/>
  <c r="K275" i="1" s="1"/>
  <c r="N275" i="1" s="1"/>
  <c r="O275" i="1" s="1"/>
  <c r="D210" i="1"/>
  <c r="E210" i="1"/>
  <c r="F210" i="1"/>
  <c r="G210" i="1"/>
  <c r="J210" i="1"/>
  <c r="K210" i="1" s="1"/>
  <c r="N210" i="1" s="1"/>
  <c r="O210" i="1" s="1"/>
  <c r="D410" i="1"/>
  <c r="E410" i="1"/>
  <c r="F410" i="1"/>
  <c r="G410" i="1"/>
  <c r="J410" i="1"/>
  <c r="K410" i="1" s="1"/>
  <c r="N410" i="1" s="1"/>
  <c r="M410" i="1"/>
  <c r="D790" i="1"/>
  <c r="E790" i="1"/>
  <c r="F790" i="1"/>
  <c r="G790" i="1"/>
  <c r="J790" i="1"/>
  <c r="K790" i="1" s="1"/>
  <c r="N790" i="1" s="1"/>
  <c r="M790" i="1"/>
  <c r="D1262" i="1"/>
  <c r="E1262" i="1"/>
  <c r="F1262" i="1"/>
  <c r="G1262" i="1"/>
  <c r="J1262" i="1"/>
  <c r="K1262" i="1" s="1"/>
  <c r="N1262" i="1" s="1"/>
  <c r="M1262" i="1"/>
  <c r="D1110" i="1"/>
  <c r="E1110" i="1"/>
  <c r="F1110" i="1"/>
  <c r="G1110" i="1"/>
  <c r="J1110" i="1"/>
  <c r="K1110" i="1" s="1"/>
  <c r="N1110" i="1" s="1"/>
  <c r="M1110" i="1"/>
  <c r="D211" i="1"/>
  <c r="E211" i="1"/>
  <c r="F211" i="1"/>
  <c r="G211" i="1"/>
  <c r="J211" i="1"/>
  <c r="K211" i="1" s="1"/>
  <c r="N211" i="1" s="1"/>
  <c r="O211" i="1" s="1"/>
  <c r="D159" i="1"/>
  <c r="E159" i="1"/>
  <c r="F159" i="1"/>
  <c r="G159" i="1"/>
  <c r="J159" i="1"/>
  <c r="K159" i="1" s="1"/>
  <c r="N159" i="1" s="1"/>
  <c r="O159" i="1" s="1"/>
  <c r="D791" i="1"/>
  <c r="E791" i="1"/>
  <c r="F791" i="1"/>
  <c r="G791" i="1"/>
  <c r="J791" i="1"/>
  <c r="K791" i="1" s="1"/>
  <c r="N791" i="1" s="1"/>
  <c r="M791" i="1"/>
  <c r="D361" i="1"/>
  <c r="E361" i="1"/>
  <c r="F361" i="1"/>
  <c r="G361" i="1"/>
  <c r="J361" i="1"/>
  <c r="K361" i="1" s="1"/>
  <c r="N361" i="1" s="1"/>
  <c r="M361" i="1"/>
  <c r="D502" i="1"/>
  <c r="E502" i="1"/>
  <c r="F502" i="1"/>
  <c r="G502" i="1"/>
  <c r="J502" i="1"/>
  <c r="K502" i="1" s="1"/>
  <c r="N502" i="1" s="1"/>
  <c r="M502" i="1"/>
  <c r="D792" i="1"/>
  <c r="E792" i="1"/>
  <c r="F792" i="1"/>
  <c r="G792" i="1"/>
  <c r="J792" i="1"/>
  <c r="K792" i="1" s="1"/>
  <c r="N792" i="1" s="1"/>
  <c r="M792" i="1"/>
  <c r="D362" i="1"/>
  <c r="E362" i="1"/>
  <c r="F362" i="1"/>
  <c r="G362" i="1"/>
  <c r="J362" i="1"/>
  <c r="K362" i="1" s="1"/>
  <c r="N362" i="1" s="1"/>
  <c r="M362" i="1"/>
  <c r="D1207" i="1"/>
  <c r="E1207" i="1"/>
  <c r="F1207" i="1"/>
  <c r="G1207" i="1"/>
  <c r="J1207" i="1"/>
  <c r="K1207" i="1" s="1"/>
  <c r="N1207" i="1" s="1"/>
  <c r="M1207" i="1"/>
  <c r="D684" i="1"/>
  <c r="E684" i="1"/>
  <c r="F684" i="1"/>
  <c r="G684" i="1"/>
  <c r="J684" i="1"/>
  <c r="K684" i="1" s="1"/>
  <c r="N684" i="1" s="1"/>
  <c r="M684" i="1"/>
  <c r="D77" i="1"/>
  <c r="E77" i="1"/>
  <c r="F77" i="1"/>
  <c r="G77" i="1"/>
  <c r="J77" i="1"/>
  <c r="K77" i="1" s="1"/>
  <c r="N77" i="1" s="1"/>
  <c r="O77" i="1" s="1"/>
  <c r="D1111" i="1"/>
  <c r="E1111" i="1"/>
  <c r="F1111" i="1"/>
  <c r="G1111" i="1"/>
  <c r="J1111" i="1"/>
  <c r="K1111" i="1" s="1"/>
  <c r="N1111" i="1" s="1"/>
  <c r="M1111" i="1"/>
  <c r="D793" i="1"/>
  <c r="E793" i="1"/>
  <c r="F793" i="1"/>
  <c r="G793" i="1"/>
  <c r="J793" i="1"/>
  <c r="K793" i="1" s="1"/>
  <c r="N793" i="1" s="1"/>
  <c r="M793" i="1"/>
  <c r="D914" i="1"/>
  <c r="E914" i="1"/>
  <c r="F914" i="1"/>
  <c r="G914" i="1"/>
  <c r="J914" i="1"/>
  <c r="K914" i="1" s="1"/>
  <c r="N914" i="1" s="1"/>
  <c r="M914" i="1"/>
  <c r="D503" i="1"/>
  <c r="E503" i="1"/>
  <c r="F503" i="1"/>
  <c r="G503" i="1"/>
  <c r="J503" i="1"/>
  <c r="K503" i="1" s="1"/>
  <c r="N503" i="1" s="1"/>
  <c r="M503" i="1"/>
  <c r="D794" i="1"/>
  <c r="E794" i="1"/>
  <c r="F794" i="1"/>
  <c r="G794" i="1"/>
  <c r="J794" i="1"/>
  <c r="K794" i="1" s="1"/>
  <c r="N794" i="1" s="1"/>
  <c r="M794" i="1"/>
  <c r="D504" i="1"/>
  <c r="E504" i="1"/>
  <c r="F504" i="1"/>
  <c r="G504" i="1"/>
  <c r="J504" i="1"/>
  <c r="K504" i="1" s="1"/>
  <c r="N504" i="1" s="1"/>
  <c r="M504" i="1"/>
  <c r="D36" i="1"/>
  <c r="E36" i="1"/>
  <c r="F36" i="1"/>
  <c r="G36" i="1"/>
  <c r="J36" i="1"/>
  <c r="K36" i="1" s="1"/>
  <c r="N36" i="1" s="1"/>
  <c r="O36" i="1" s="1"/>
  <c r="D94" i="1"/>
  <c r="E94" i="1"/>
  <c r="F94" i="1"/>
  <c r="G94" i="1"/>
  <c r="J94" i="1"/>
  <c r="K94" i="1" s="1"/>
  <c r="N94" i="1" s="1"/>
  <c r="O94" i="1" s="1"/>
  <c r="D795" i="1"/>
  <c r="E795" i="1"/>
  <c r="F795" i="1"/>
  <c r="G795" i="1"/>
  <c r="J795" i="1"/>
  <c r="K795" i="1" s="1"/>
  <c r="N795" i="1" s="1"/>
  <c r="M795" i="1"/>
  <c r="D505" i="1"/>
  <c r="E505" i="1"/>
  <c r="F505" i="1"/>
  <c r="G505" i="1"/>
  <c r="J505" i="1"/>
  <c r="K505" i="1" s="1"/>
  <c r="N505" i="1" s="1"/>
  <c r="M505" i="1"/>
  <c r="D1112" i="1"/>
  <c r="E1112" i="1"/>
  <c r="F1112" i="1"/>
  <c r="G1112" i="1"/>
  <c r="J1112" i="1"/>
  <c r="K1112" i="1" s="1"/>
  <c r="N1112" i="1" s="1"/>
  <c r="D796" i="1"/>
  <c r="E796" i="1"/>
  <c r="F796" i="1"/>
  <c r="G796" i="1"/>
  <c r="J796" i="1"/>
  <c r="K796" i="1" s="1"/>
  <c r="N796" i="1" s="1"/>
  <c r="D1185" i="1"/>
  <c r="E1185" i="1"/>
  <c r="F1185" i="1"/>
  <c r="G1185" i="1"/>
  <c r="J1185" i="1"/>
  <c r="K1185" i="1" s="1"/>
  <c r="N1185" i="1" s="1"/>
  <c r="D212" i="1"/>
  <c r="E212" i="1"/>
  <c r="F212" i="1"/>
  <c r="G212" i="1"/>
  <c r="J212" i="1"/>
  <c r="K212" i="1" s="1"/>
  <c r="N212" i="1" s="1"/>
  <c r="D1113" i="1"/>
  <c r="E1113" i="1"/>
  <c r="F1113" i="1"/>
  <c r="G1113" i="1"/>
  <c r="J1113" i="1"/>
  <c r="K1113" i="1" s="1"/>
  <c r="N1113" i="1" s="1"/>
  <c r="O1113" i="1" s="1"/>
  <c r="D1076" i="1"/>
  <c r="E1076" i="1"/>
  <c r="F1076" i="1"/>
  <c r="G1076" i="1"/>
  <c r="J1076" i="1"/>
  <c r="K1076" i="1" s="1"/>
  <c r="N1076" i="1" s="1"/>
  <c r="O1076" i="1" s="1"/>
  <c r="D45" i="1"/>
  <c r="E45" i="1"/>
  <c r="F45" i="1"/>
  <c r="G45" i="1"/>
  <c r="J45" i="1"/>
  <c r="K45" i="1" s="1"/>
  <c r="N45" i="1" s="1"/>
  <c r="D506" i="1"/>
  <c r="E506" i="1"/>
  <c r="F506" i="1"/>
  <c r="G506" i="1"/>
  <c r="J506" i="1"/>
  <c r="K506" i="1" s="1"/>
  <c r="N506" i="1" s="1"/>
  <c r="M506" i="1"/>
  <c r="D1114" i="1"/>
  <c r="E1114" i="1"/>
  <c r="F1114" i="1"/>
  <c r="G1114" i="1"/>
  <c r="J1114" i="1"/>
  <c r="K1114" i="1" s="1"/>
  <c r="N1114" i="1" s="1"/>
  <c r="D797" i="1"/>
  <c r="E797" i="1"/>
  <c r="F797" i="1"/>
  <c r="G797" i="1"/>
  <c r="J797" i="1"/>
  <c r="K797" i="1" s="1"/>
  <c r="N797" i="1" s="1"/>
  <c r="D1186" i="1"/>
  <c r="E1186" i="1"/>
  <c r="F1186" i="1"/>
  <c r="G1186" i="1"/>
  <c r="J1186" i="1"/>
  <c r="K1186" i="1" s="1"/>
  <c r="N1186" i="1" s="1"/>
  <c r="D213" i="1"/>
  <c r="E213" i="1"/>
  <c r="F213" i="1"/>
  <c r="G213" i="1"/>
  <c r="J213" i="1"/>
  <c r="K213" i="1" s="1"/>
  <c r="N213" i="1" s="1"/>
  <c r="D1115" i="1"/>
  <c r="E1115" i="1"/>
  <c r="F1115" i="1"/>
  <c r="G1115" i="1"/>
  <c r="J1115" i="1"/>
  <c r="K1115" i="1" s="1"/>
  <c r="N1115" i="1" s="1"/>
  <c r="D1077" i="1"/>
  <c r="E1077" i="1"/>
  <c r="F1077" i="1"/>
  <c r="G1077" i="1"/>
  <c r="J1077" i="1"/>
  <c r="K1077" i="1" s="1"/>
  <c r="N1077" i="1" s="1"/>
  <c r="D46" i="1"/>
  <c r="E46" i="1"/>
  <c r="F46" i="1"/>
  <c r="G46" i="1"/>
  <c r="J46" i="1"/>
  <c r="K46" i="1" s="1"/>
  <c r="N46" i="1" s="1"/>
  <c r="O46" i="1" s="1"/>
  <c r="D507" i="1"/>
  <c r="E507" i="1"/>
  <c r="F507" i="1"/>
  <c r="G507" i="1"/>
  <c r="J507" i="1"/>
  <c r="K507" i="1" s="1"/>
  <c r="N507" i="1" s="1"/>
  <c r="M507" i="1"/>
  <c r="D798" i="1"/>
  <c r="E798" i="1"/>
  <c r="F798" i="1"/>
  <c r="G798" i="1"/>
  <c r="J798" i="1"/>
  <c r="K798" i="1" s="1"/>
  <c r="N798" i="1" s="1"/>
  <c r="M798" i="1"/>
  <c r="D508" i="1"/>
  <c r="E508" i="1"/>
  <c r="F508" i="1"/>
  <c r="G508" i="1"/>
  <c r="J508" i="1"/>
  <c r="K508" i="1" s="1"/>
  <c r="N508" i="1" s="1"/>
  <c r="M508" i="1"/>
  <c r="D799" i="1"/>
  <c r="E799" i="1"/>
  <c r="F799" i="1"/>
  <c r="G799" i="1"/>
  <c r="J799" i="1"/>
  <c r="K799" i="1" s="1"/>
  <c r="N799" i="1" s="1"/>
  <c r="M799" i="1"/>
  <c r="D306" i="1"/>
  <c r="E306" i="1"/>
  <c r="F306" i="1"/>
  <c r="G306" i="1"/>
  <c r="J306" i="1"/>
  <c r="K306" i="1" s="1"/>
  <c r="N306" i="1" s="1"/>
  <c r="O306" i="1" s="1"/>
  <c r="D294" i="1"/>
  <c r="E294" i="1"/>
  <c r="F294" i="1"/>
  <c r="G294" i="1"/>
  <c r="J294" i="1"/>
  <c r="K294" i="1" s="1"/>
  <c r="N294" i="1" s="1"/>
  <c r="O294" i="1" s="1"/>
  <c r="D509" i="1"/>
  <c r="E509" i="1"/>
  <c r="F509" i="1"/>
  <c r="G509" i="1"/>
  <c r="J509" i="1"/>
  <c r="K509" i="1" s="1"/>
  <c r="N509" i="1" s="1"/>
  <c r="M509" i="1"/>
  <c r="D800" i="1"/>
  <c r="E800" i="1"/>
  <c r="F800" i="1"/>
  <c r="G800" i="1"/>
  <c r="J800" i="1"/>
  <c r="K800" i="1" s="1"/>
  <c r="N800" i="1" s="1"/>
  <c r="M800" i="1"/>
  <c r="D510" i="1"/>
  <c r="E510" i="1"/>
  <c r="F510" i="1"/>
  <c r="G510" i="1"/>
  <c r="J510" i="1"/>
  <c r="K510" i="1" s="1"/>
  <c r="N510" i="1" s="1"/>
  <c r="M510" i="1"/>
  <c r="D801" i="1"/>
  <c r="E801" i="1"/>
  <c r="F801" i="1"/>
  <c r="G801" i="1"/>
  <c r="J801" i="1"/>
  <c r="K801" i="1" s="1"/>
  <c r="N801" i="1" s="1"/>
  <c r="M801" i="1"/>
  <c r="D113" i="1"/>
  <c r="E113" i="1"/>
  <c r="F113" i="1"/>
  <c r="G113" i="1"/>
  <c r="J113" i="1"/>
  <c r="K113" i="1" s="1"/>
  <c r="N113" i="1" s="1"/>
  <c r="O113" i="1" s="1"/>
  <c r="D236" i="1"/>
  <c r="E236" i="1"/>
  <c r="F236" i="1"/>
  <c r="G236" i="1"/>
  <c r="J236" i="1"/>
  <c r="K236" i="1" s="1"/>
  <c r="N236" i="1" s="1"/>
  <c r="O236" i="1" s="1"/>
  <c r="D802" i="1"/>
  <c r="E802" i="1"/>
  <c r="F802" i="1"/>
  <c r="G802" i="1"/>
  <c r="J802" i="1"/>
  <c r="K802" i="1" s="1"/>
  <c r="N802" i="1" s="1"/>
  <c r="M802" i="1"/>
  <c r="D511" i="1"/>
  <c r="E511" i="1"/>
  <c r="F511" i="1"/>
  <c r="G511" i="1"/>
  <c r="J511" i="1"/>
  <c r="K511" i="1" s="1"/>
  <c r="N511" i="1" s="1"/>
  <c r="M511" i="1"/>
  <c r="D803" i="1"/>
  <c r="E803" i="1"/>
  <c r="F803" i="1"/>
  <c r="G803" i="1"/>
  <c r="J803" i="1"/>
  <c r="K803" i="1" s="1"/>
  <c r="N803" i="1" s="1"/>
  <c r="M803" i="1"/>
  <c r="D512" i="1"/>
  <c r="E512" i="1"/>
  <c r="F512" i="1"/>
  <c r="G512" i="1"/>
  <c r="J512" i="1"/>
  <c r="K512" i="1" s="1"/>
  <c r="N512" i="1" s="1"/>
  <c r="M512" i="1"/>
  <c r="D976" i="1"/>
  <c r="E976" i="1"/>
  <c r="F976" i="1"/>
  <c r="G976" i="1"/>
  <c r="J976" i="1"/>
  <c r="K976" i="1" s="1"/>
  <c r="N976" i="1" s="1"/>
  <c r="M976" i="1"/>
  <c r="D1263" i="1"/>
  <c r="E1263" i="1"/>
  <c r="F1263" i="1"/>
  <c r="G1263" i="1"/>
  <c r="J1263" i="1"/>
  <c r="K1263" i="1" s="1"/>
  <c r="N1263" i="1" s="1"/>
  <c r="M1263" i="1"/>
  <c r="D1116" i="1"/>
  <c r="E1116" i="1"/>
  <c r="F1116" i="1"/>
  <c r="G1116" i="1"/>
  <c r="J1116" i="1"/>
  <c r="K1116" i="1" s="1"/>
  <c r="N1116" i="1" s="1"/>
  <c r="M1116" i="1"/>
  <c r="D804" i="1"/>
  <c r="E804" i="1"/>
  <c r="F804" i="1"/>
  <c r="G804" i="1"/>
  <c r="J804" i="1"/>
  <c r="K804" i="1" s="1"/>
  <c r="N804" i="1" s="1"/>
  <c r="M804" i="1"/>
  <c r="D1187" i="1"/>
  <c r="E1187" i="1"/>
  <c r="F1187" i="1"/>
  <c r="G1187" i="1"/>
  <c r="J1187" i="1"/>
  <c r="K1187" i="1" s="1"/>
  <c r="N1187" i="1" s="1"/>
  <c r="D214" i="1"/>
  <c r="E214" i="1"/>
  <c r="F214" i="1"/>
  <c r="G214" i="1"/>
  <c r="J214" i="1"/>
  <c r="K214" i="1" s="1"/>
  <c r="N214" i="1" s="1"/>
  <c r="O214" i="1" s="1"/>
  <c r="D1117" i="1"/>
  <c r="E1117" i="1"/>
  <c r="F1117" i="1"/>
  <c r="G1117" i="1"/>
  <c r="J1117" i="1"/>
  <c r="K1117" i="1" s="1"/>
  <c r="N1117" i="1" s="1"/>
  <c r="D1078" i="1"/>
  <c r="E1078" i="1"/>
  <c r="F1078" i="1"/>
  <c r="G1078" i="1"/>
  <c r="J1078" i="1"/>
  <c r="K1078" i="1" s="1"/>
  <c r="N1078" i="1" s="1"/>
  <c r="D47" i="1"/>
  <c r="E47" i="1"/>
  <c r="F47" i="1"/>
  <c r="G47" i="1"/>
  <c r="J47" i="1"/>
  <c r="K47" i="1" s="1"/>
  <c r="N47" i="1" s="1"/>
  <c r="D513" i="1"/>
  <c r="E513" i="1"/>
  <c r="F513" i="1"/>
  <c r="G513" i="1"/>
  <c r="J513" i="1"/>
  <c r="K513" i="1" s="1"/>
  <c r="N513" i="1" s="1"/>
  <c r="M513" i="1"/>
  <c r="D977" i="1"/>
  <c r="E977" i="1"/>
  <c r="F977" i="1"/>
  <c r="G977" i="1"/>
  <c r="J977" i="1"/>
  <c r="K977" i="1" s="1"/>
  <c r="N977" i="1" s="1"/>
  <c r="M977" i="1"/>
  <c r="D514" i="1"/>
  <c r="E514" i="1"/>
  <c r="F514" i="1"/>
  <c r="G514" i="1"/>
  <c r="J514" i="1"/>
  <c r="K514" i="1" s="1"/>
  <c r="N514" i="1" s="1"/>
  <c r="M514" i="1"/>
  <c r="D1289" i="1"/>
  <c r="E1289" i="1"/>
  <c r="F1289" i="1"/>
  <c r="G1289" i="1"/>
  <c r="J1289" i="1"/>
  <c r="K1289" i="1" s="1"/>
  <c r="N1289" i="1" s="1"/>
  <c r="M1289" i="1"/>
  <c r="D1090" i="1"/>
  <c r="E1090" i="1"/>
  <c r="F1090" i="1"/>
  <c r="G1090" i="1"/>
  <c r="J1090" i="1"/>
  <c r="K1090" i="1" s="1"/>
  <c r="N1090" i="1" s="1"/>
  <c r="M1090" i="1"/>
  <c r="D1188" i="1"/>
  <c r="E1188" i="1"/>
  <c r="F1188" i="1"/>
  <c r="G1188" i="1"/>
  <c r="J1188" i="1"/>
  <c r="K1188" i="1" s="1"/>
  <c r="N1188" i="1" s="1"/>
  <c r="D215" i="1"/>
  <c r="E215" i="1"/>
  <c r="F215" i="1"/>
  <c r="G215" i="1"/>
  <c r="J215" i="1"/>
  <c r="K215" i="1" s="1"/>
  <c r="N215" i="1" s="1"/>
  <c r="D1118" i="1"/>
  <c r="E1118" i="1"/>
  <c r="F1118" i="1"/>
  <c r="G1118" i="1"/>
  <c r="J1118" i="1"/>
  <c r="K1118" i="1" s="1"/>
  <c r="N1118" i="1" s="1"/>
  <c r="D1079" i="1"/>
  <c r="E1079" i="1"/>
  <c r="F1079" i="1"/>
  <c r="G1079" i="1"/>
  <c r="J1079" i="1"/>
  <c r="K1079" i="1" s="1"/>
  <c r="N1079" i="1" s="1"/>
  <c r="D48" i="1"/>
  <c r="E48" i="1"/>
  <c r="F48" i="1"/>
  <c r="G48" i="1"/>
  <c r="J48" i="1"/>
  <c r="K48" i="1" s="1"/>
  <c r="N48" i="1" s="1"/>
  <c r="D1189" i="1"/>
  <c r="E1189" i="1"/>
  <c r="F1189" i="1"/>
  <c r="G1189" i="1"/>
  <c r="J1189" i="1"/>
  <c r="K1189" i="1" s="1"/>
  <c r="N1189" i="1" s="1"/>
  <c r="D604" i="1"/>
  <c r="E604" i="1"/>
  <c r="F604" i="1"/>
  <c r="G604" i="1"/>
  <c r="J604" i="1"/>
  <c r="K604" i="1" s="1"/>
  <c r="N604" i="1" s="1"/>
  <c r="M604" i="1"/>
  <c r="D1190" i="1"/>
  <c r="E1190" i="1"/>
  <c r="F1190" i="1"/>
  <c r="G1190" i="1"/>
  <c r="J1190" i="1"/>
  <c r="K1190" i="1" s="1"/>
  <c r="N1190" i="1" s="1"/>
  <c r="M1190" i="1"/>
  <c r="D805" i="1"/>
  <c r="E805" i="1"/>
  <c r="F805" i="1"/>
  <c r="G805" i="1"/>
  <c r="J805" i="1"/>
  <c r="K805" i="1" s="1"/>
  <c r="N805" i="1" s="1"/>
  <c r="M805" i="1"/>
  <c r="D515" i="1"/>
  <c r="E515" i="1"/>
  <c r="F515" i="1"/>
  <c r="G515" i="1"/>
  <c r="J515" i="1"/>
  <c r="K515" i="1" s="1"/>
  <c r="N515" i="1" s="1"/>
  <c r="M515" i="1"/>
  <c r="D978" i="1"/>
  <c r="E978" i="1"/>
  <c r="F978" i="1"/>
  <c r="G978" i="1"/>
  <c r="J978" i="1"/>
  <c r="K978" i="1" s="1"/>
  <c r="N978" i="1" s="1"/>
  <c r="M978" i="1"/>
  <c r="D1191" i="1"/>
  <c r="E1191" i="1"/>
  <c r="F1191" i="1"/>
  <c r="G1191" i="1"/>
  <c r="J1191" i="1"/>
  <c r="K1191" i="1" s="1"/>
  <c r="N1191" i="1" s="1"/>
  <c r="M1191" i="1"/>
  <c r="D216" i="1"/>
  <c r="E216" i="1"/>
  <c r="F216" i="1"/>
  <c r="G216" i="1"/>
  <c r="J216" i="1"/>
  <c r="K216" i="1" s="1"/>
  <c r="N216" i="1" s="1"/>
  <c r="D1119" i="1"/>
  <c r="E1119" i="1"/>
  <c r="F1119" i="1"/>
  <c r="G1119" i="1"/>
  <c r="J1119" i="1"/>
  <c r="K1119" i="1" s="1"/>
  <c r="N1119" i="1" s="1"/>
  <c r="M1119" i="1"/>
  <c r="D1080" i="1"/>
  <c r="E1080" i="1"/>
  <c r="F1080" i="1"/>
  <c r="G1080" i="1"/>
  <c r="J1080" i="1"/>
  <c r="K1080" i="1" s="1"/>
  <c r="N1080" i="1" s="1"/>
  <c r="M1080" i="1"/>
  <c r="D49" i="1"/>
  <c r="E49" i="1"/>
  <c r="F49" i="1"/>
  <c r="G49" i="1"/>
  <c r="J49" i="1"/>
  <c r="K49" i="1" s="1"/>
  <c r="N49" i="1" s="1"/>
  <c r="D666" i="1"/>
  <c r="E666" i="1"/>
  <c r="F666" i="1"/>
  <c r="G666" i="1"/>
  <c r="J666" i="1"/>
  <c r="K666" i="1" s="1"/>
  <c r="N666" i="1" s="1"/>
  <c r="M666" i="1"/>
  <c r="D1120" i="1"/>
  <c r="E1120" i="1"/>
  <c r="F1120" i="1"/>
  <c r="G1120" i="1"/>
  <c r="J1120" i="1"/>
  <c r="K1120" i="1" s="1"/>
  <c r="N1120" i="1" s="1"/>
  <c r="M1120" i="1"/>
  <c r="D1192" i="1"/>
  <c r="E1192" i="1"/>
  <c r="F1192" i="1"/>
  <c r="G1192" i="1"/>
  <c r="J1192" i="1"/>
  <c r="K1192" i="1" s="1"/>
  <c r="N1192" i="1" s="1"/>
  <c r="M1192" i="1"/>
  <c r="D37" i="1"/>
  <c r="E37" i="1"/>
  <c r="F37" i="1"/>
  <c r="G37" i="1"/>
  <c r="J37" i="1"/>
  <c r="K37" i="1" s="1"/>
  <c r="N37" i="1" s="1"/>
  <c r="D1203" i="1"/>
  <c r="E1203" i="1"/>
  <c r="F1203" i="1"/>
  <c r="G1203" i="1"/>
  <c r="J1203" i="1"/>
  <c r="K1203" i="1" s="1"/>
  <c r="N1203" i="1" s="1"/>
  <c r="M1203" i="1"/>
  <c r="D979" i="1"/>
  <c r="E979" i="1"/>
  <c r="F979" i="1"/>
  <c r="G979" i="1"/>
  <c r="J979" i="1"/>
  <c r="K979" i="1" s="1"/>
  <c r="N979" i="1" s="1"/>
  <c r="M979" i="1"/>
  <c r="D605" i="1"/>
  <c r="E605" i="1"/>
  <c r="F605" i="1"/>
  <c r="G605" i="1"/>
  <c r="J605" i="1"/>
  <c r="K605" i="1" s="1"/>
  <c r="N605" i="1" s="1"/>
  <c r="M605" i="1"/>
  <c r="D334" i="1"/>
  <c r="E334" i="1"/>
  <c r="F334" i="1"/>
  <c r="G334" i="1"/>
  <c r="J334" i="1"/>
  <c r="K334" i="1" s="1"/>
  <c r="N334" i="1" s="1"/>
  <c r="M334" i="1"/>
  <c r="D1193" i="1"/>
  <c r="E1193" i="1"/>
  <c r="F1193" i="1"/>
  <c r="G1193" i="1"/>
  <c r="J1193" i="1"/>
  <c r="K1193" i="1" s="1"/>
  <c r="N1193" i="1" s="1"/>
  <c r="M1193" i="1"/>
  <c r="D134" i="1"/>
  <c r="E134" i="1"/>
  <c r="F134" i="1"/>
  <c r="G134" i="1"/>
  <c r="J134" i="1"/>
  <c r="K134" i="1" s="1"/>
  <c r="N134" i="1" s="1"/>
  <c r="D606" i="1"/>
  <c r="E606" i="1"/>
  <c r="F606" i="1"/>
  <c r="G606" i="1"/>
  <c r="J606" i="1"/>
  <c r="K606" i="1" s="1"/>
  <c r="N606" i="1" s="1"/>
  <c r="M606" i="1"/>
  <c r="D363" i="1"/>
  <c r="E363" i="1"/>
  <c r="F363" i="1"/>
  <c r="G363" i="1"/>
  <c r="J363" i="1"/>
  <c r="K363" i="1" s="1"/>
  <c r="N363" i="1" s="1"/>
  <c r="M363" i="1"/>
  <c r="D1121" i="1"/>
  <c r="E1121" i="1"/>
  <c r="F1121" i="1"/>
  <c r="G1121" i="1"/>
  <c r="J1121" i="1"/>
  <c r="K1121" i="1" s="1"/>
  <c r="N1121" i="1" s="1"/>
  <c r="M1121" i="1"/>
  <c r="D411" i="1"/>
  <c r="E411" i="1"/>
  <c r="F411" i="1"/>
  <c r="G411" i="1"/>
  <c r="J411" i="1"/>
  <c r="K411" i="1" s="1"/>
  <c r="N411" i="1" s="1"/>
  <c r="M411" i="1"/>
  <c r="D144" i="1"/>
  <c r="E144" i="1"/>
  <c r="F144" i="1"/>
  <c r="G144" i="1"/>
  <c r="J144" i="1"/>
  <c r="K144" i="1" s="1"/>
  <c r="N144" i="1" s="1"/>
  <c r="D1040" i="1"/>
  <c r="E1040" i="1"/>
  <c r="F1040" i="1"/>
  <c r="G1040" i="1"/>
  <c r="J1040" i="1"/>
  <c r="K1040" i="1" s="1"/>
  <c r="N1040" i="1" s="1"/>
  <c r="M1040" i="1"/>
  <c r="D1044" i="1"/>
  <c r="E1044" i="1"/>
  <c r="F1044" i="1"/>
  <c r="G1044" i="1"/>
  <c r="J1044" i="1"/>
  <c r="K1044" i="1" s="1"/>
  <c r="N1044" i="1" s="1"/>
  <c r="M1044" i="1"/>
  <c r="D374" i="1"/>
  <c r="E374" i="1"/>
  <c r="F374" i="1"/>
  <c r="G374" i="1"/>
  <c r="J374" i="1"/>
  <c r="K374" i="1" s="1"/>
  <c r="N374" i="1" s="1"/>
  <c r="M374" i="1"/>
  <c r="D375" i="1"/>
  <c r="E375" i="1"/>
  <c r="F375" i="1"/>
  <c r="G375" i="1"/>
  <c r="J375" i="1"/>
  <c r="K375" i="1" s="1"/>
  <c r="N375" i="1" s="1"/>
  <c r="M375" i="1"/>
  <c r="D276" i="1"/>
  <c r="E276" i="1"/>
  <c r="F276" i="1"/>
  <c r="G276" i="1"/>
  <c r="J276" i="1"/>
  <c r="K276" i="1" s="1"/>
  <c r="N276" i="1" s="1"/>
  <c r="D1214" i="1"/>
  <c r="E1214" i="1"/>
  <c r="F1214" i="1"/>
  <c r="G1214" i="1"/>
  <c r="J1214" i="1"/>
  <c r="K1214" i="1" s="1"/>
  <c r="N1214" i="1" s="1"/>
  <c r="M1214" i="1"/>
  <c r="D1194" i="1"/>
  <c r="E1194" i="1"/>
  <c r="F1194" i="1"/>
  <c r="G1194" i="1"/>
  <c r="J1194" i="1"/>
  <c r="K1194" i="1" s="1"/>
  <c r="N1194" i="1" s="1"/>
  <c r="M1194" i="1"/>
  <c r="D1282" i="1"/>
  <c r="E1282" i="1"/>
  <c r="F1282" i="1"/>
  <c r="G1282" i="1"/>
  <c r="J1282" i="1"/>
  <c r="K1282" i="1" s="1"/>
  <c r="N1282" i="1" s="1"/>
  <c r="M1282" i="1"/>
  <c r="D806" i="1"/>
  <c r="E806" i="1"/>
  <c r="F806" i="1"/>
  <c r="G806" i="1"/>
  <c r="J806" i="1"/>
  <c r="K806" i="1" s="1"/>
  <c r="N806" i="1" s="1"/>
  <c r="M806" i="1"/>
  <c r="D516" i="1"/>
  <c r="E516" i="1"/>
  <c r="F516" i="1"/>
  <c r="G516" i="1"/>
  <c r="J516" i="1"/>
  <c r="K516" i="1" s="1"/>
  <c r="N516" i="1" s="1"/>
  <c r="M516" i="1"/>
  <c r="D78" i="1"/>
  <c r="E78" i="1"/>
  <c r="F78" i="1"/>
  <c r="G78" i="1"/>
  <c r="J78" i="1"/>
  <c r="K78" i="1" s="1"/>
  <c r="N78" i="1" s="1"/>
  <c r="O78" i="1" s="1"/>
  <c r="D55" i="1"/>
  <c r="E55" i="1"/>
  <c r="F55" i="1"/>
  <c r="G55" i="1"/>
  <c r="J55" i="1"/>
  <c r="K55" i="1" s="1"/>
  <c r="N55" i="1" s="1"/>
  <c r="O55" i="1" s="1"/>
  <c r="D27" i="1"/>
  <c r="E27" i="1"/>
  <c r="F27" i="1"/>
  <c r="G27" i="1"/>
  <c r="J27" i="1"/>
  <c r="K27" i="1" s="1"/>
  <c r="N27" i="1" s="1"/>
  <c r="O27" i="1" s="1"/>
  <c r="D412" i="1"/>
  <c r="E412" i="1"/>
  <c r="F412" i="1"/>
  <c r="G412" i="1"/>
  <c r="J412" i="1"/>
  <c r="K412" i="1" s="1"/>
  <c r="N412" i="1" s="1"/>
  <c r="M412" i="1"/>
  <c r="D517" i="1"/>
  <c r="E517" i="1"/>
  <c r="F517" i="1"/>
  <c r="G517" i="1"/>
  <c r="J517" i="1"/>
  <c r="K517" i="1" s="1"/>
  <c r="N517" i="1" s="1"/>
  <c r="M517" i="1"/>
  <c r="D1059" i="1"/>
  <c r="E1059" i="1"/>
  <c r="F1059" i="1"/>
  <c r="G1059" i="1"/>
  <c r="J1059" i="1"/>
  <c r="K1059" i="1" s="1"/>
  <c r="N1059" i="1" s="1"/>
  <c r="M1059" i="1"/>
  <c r="D1122" i="1"/>
  <c r="E1122" i="1"/>
  <c r="F1122" i="1"/>
  <c r="G1122" i="1"/>
  <c r="J1122" i="1"/>
  <c r="K1122" i="1" s="1"/>
  <c r="N1122" i="1" s="1"/>
  <c r="M1122" i="1"/>
  <c r="D807" i="1"/>
  <c r="E807" i="1"/>
  <c r="F807" i="1"/>
  <c r="G807" i="1"/>
  <c r="J807" i="1"/>
  <c r="K807" i="1" s="1"/>
  <c r="N807" i="1" s="1"/>
  <c r="M807" i="1"/>
  <c r="D114" i="1"/>
  <c r="E114" i="1"/>
  <c r="F114" i="1"/>
  <c r="G114" i="1"/>
  <c r="J114" i="1"/>
  <c r="K114" i="1" s="1"/>
  <c r="N114" i="1" s="1"/>
  <c r="O114" i="1" s="1"/>
  <c r="D808" i="1"/>
  <c r="E808" i="1"/>
  <c r="F808" i="1"/>
  <c r="G808" i="1"/>
  <c r="J808" i="1"/>
  <c r="K808" i="1" s="1"/>
  <c r="N808" i="1" s="1"/>
  <c r="O808" i="1" s="1"/>
  <c r="D217" i="1"/>
  <c r="E217" i="1"/>
  <c r="F217" i="1"/>
  <c r="G217" i="1"/>
  <c r="J217" i="1"/>
  <c r="K217" i="1" s="1"/>
  <c r="N217" i="1" s="1"/>
  <c r="O217" i="1" s="1"/>
  <c r="D1069" i="1"/>
  <c r="E1069" i="1"/>
  <c r="F1069" i="1"/>
  <c r="G1069" i="1"/>
  <c r="J1069" i="1"/>
  <c r="K1069" i="1" s="1"/>
  <c r="N1069" i="1" s="1"/>
  <c r="M1069" i="1"/>
  <c r="D607" i="1"/>
  <c r="E607" i="1"/>
  <c r="F607" i="1"/>
  <c r="G607" i="1"/>
  <c r="J607" i="1"/>
  <c r="K607" i="1" s="1"/>
  <c r="N607" i="1" s="1"/>
  <c r="M607" i="1"/>
  <c r="D1264" i="1"/>
  <c r="E1264" i="1"/>
  <c r="F1264" i="1"/>
  <c r="G1264" i="1"/>
  <c r="J1264" i="1"/>
  <c r="K1264" i="1" s="1"/>
  <c r="N1264" i="1" s="1"/>
  <c r="M1264" i="1"/>
  <c r="D318" i="1"/>
  <c r="E318" i="1"/>
  <c r="F318" i="1"/>
  <c r="G318" i="1"/>
  <c r="J318" i="1"/>
  <c r="K318" i="1" s="1"/>
  <c r="N318" i="1" s="1"/>
  <c r="M318" i="1"/>
  <c r="D376" i="1"/>
  <c r="E376" i="1"/>
  <c r="F376" i="1"/>
  <c r="G376" i="1"/>
  <c r="J376" i="1"/>
  <c r="K376" i="1" s="1"/>
  <c r="N376" i="1" s="1"/>
  <c r="M376" i="1"/>
  <c r="D518" i="1"/>
  <c r="E518" i="1"/>
  <c r="F518" i="1"/>
  <c r="G518" i="1"/>
  <c r="J518" i="1"/>
  <c r="K518" i="1" s="1"/>
  <c r="N518" i="1" s="1"/>
  <c r="M518" i="1"/>
  <c r="D519" i="1"/>
  <c r="E519" i="1"/>
  <c r="F519" i="1"/>
  <c r="G519" i="1"/>
  <c r="J519" i="1"/>
  <c r="K519" i="1" s="1"/>
  <c r="N519" i="1" s="1"/>
  <c r="M519" i="1"/>
  <c r="D809" i="1"/>
  <c r="E809" i="1"/>
  <c r="F809" i="1"/>
  <c r="G809" i="1"/>
  <c r="J809" i="1"/>
  <c r="K809" i="1" s="1"/>
  <c r="N809" i="1" s="1"/>
  <c r="M809" i="1"/>
  <c r="D520" i="1"/>
  <c r="E520" i="1"/>
  <c r="F520" i="1"/>
  <c r="G520" i="1"/>
  <c r="J520" i="1"/>
  <c r="K520" i="1" s="1"/>
  <c r="N520" i="1" s="1"/>
  <c r="M520" i="1"/>
  <c r="D980" i="1"/>
  <c r="E980" i="1"/>
  <c r="F980" i="1"/>
  <c r="G980" i="1"/>
  <c r="J980" i="1"/>
  <c r="K980" i="1" s="1"/>
  <c r="N980" i="1" s="1"/>
  <c r="M980" i="1"/>
  <c r="D608" i="1"/>
  <c r="E608" i="1"/>
  <c r="F608" i="1"/>
  <c r="G608" i="1"/>
  <c r="J608" i="1"/>
  <c r="K608" i="1" s="1"/>
  <c r="N608" i="1" s="1"/>
  <c r="M608" i="1"/>
  <c r="D115" i="1"/>
  <c r="E115" i="1"/>
  <c r="F115" i="1"/>
  <c r="G115" i="1"/>
  <c r="J115" i="1"/>
  <c r="K115" i="1" s="1"/>
  <c r="N115" i="1" s="1"/>
  <c r="O115" i="1" s="1"/>
  <c r="D11" i="1"/>
  <c r="E11" i="1"/>
  <c r="F11" i="1"/>
  <c r="G11" i="1"/>
  <c r="J11" i="1"/>
  <c r="K11" i="1" s="1"/>
  <c r="N11" i="1" s="1"/>
  <c r="O11" i="1" s="1"/>
  <c r="D521" i="1"/>
  <c r="E521" i="1"/>
  <c r="F521" i="1"/>
  <c r="G521" i="1"/>
  <c r="J521" i="1"/>
  <c r="K521" i="1" s="1"/>
  <c r="N521" i="1" s="1"/>
  <c r="M521" i="1"/>
  <c r="D261" i="1"/>
  <c r="E261" i="1"/>
  <c r="F261" i="1"/>
  <c r="G261" i="1"/>
  <c r="J261" i="1"/>
  <c r="K261" i="1" s="1"/>
  <c r="N261" i="1" s="1"/>
  <c r="D277" i="1"/>
  <c r="E277" i="1"/>
  <c r="F277" i="1"/>
  <c r="G277" i="1"/>
  <c r="J277" i="1"/>
  <c r="K277" i="1" s="1"/>
  <c r="N277" i="1" s="1"/>
  <c r="O277" i="1" s="1"/>
  <c r="D522" i="1"/>
  <c r="E522" i="1"/>
  <c r="F522" i="1"/>
  <c r="G522" i="1"/>
  <c r="J522" i="1"/>
  <c r="K522" i="1" s="1"/>
  <c r="N522" i="1" s="1"/>
  <c r="M522" i="1"/>
  <c r="D810" i="1"/>
  <c r="E810" i="1"/>
  <c r="F810" i="1"/>
  <c r="G810" i="1"/>
  <c r="J810" i="1"/>
  <c r="K810" i="1" s="1"/>
  <c r="N810" i="1" s="1"/>
  <c r="M810" i="1"/>
  <c r="D523" i="1"/>
  <c r="E523" i="1"/>
  <c r="F523" i="1"/>
  <c r="G523" i="1"/>
  <c r="J523" i="1"/>
  <c r="K523" i="1" s="1"/>
  <c r="N523" i="1" s="1"/>
  <c r="M523" i="1"/>
  <c r="D301" i="1"/>
  <c r="E301" i="1"/>
  <c r="F301" i="1"/>
  <c r="G301" i="1"/>
  <c r="J301" i="1"/>
  <c r="K301" i="1" s="1"/>
  <c r="N301" i="1" s="1"/>
  <c r="O301" i="1" s="1"/>
  <c r="D1070" i="1"/>
  <c r="E1070" i="1"/>
  <c r="F1070" i="1"/>
  <c r="G1070" i="1"/>
  <c r="J1070" i="1"/>
  <c r="K1070" i="1" s="1"/>
  <c r="N1070" i="1" s="1"/>
  <c r="M1070" i="1"/>
  <c r="D915" i="1"/>
  <c r="E915" i="1"/>
  <c r="F915" i="1"/>
  <c r="G915" i="1"/>
  <c r="J915" i="1"/>
  <c r="K915" i="1" s="1"/>
  <c r="N915" i="1" s="1"/>
  <c r="M915" i="1"/>
  <c r="D413" i="1"/>
  <c r="E413" i="1"/>
  <c r="F413" i="1"/>
  <c r="G413" i="1"/>
  <c r="J413" i="1"/>
  <c r="K413" i="1" s="1"/>
  <c r="N413" i="1" s="1"/>
  <c r="M413" i="1"/>
  <c r="D524" i="1"/>
  <c r="E524" i="1"/>
  <c r="F524" i="1"/>
  <c r="G524" i="1"/>
  <c r="J524" i="1"/>
  <c r="K524" i="1" s="1"/>
  <c r="N524" i="1" s="1"/>
  <c r="M524" i="1"/>
  <c r="D79" i="1"/>
  <c r="E79" i="1"/>
  <c r="F79" i="1"/>
  <c r="G79" i="1"/>
  <c r="J79" i="1"/>
  <c r="K79" i="1" s="1"/>
  <c r="N79" i="1" s="1"/>
  <c r="O79" i="1" s="1"/>
  <c r="D237" i="1"/>
  <c r="E237" i="1"/>
  <c r="F237" i="1"/>
  <c r="G237" i="1"/>
  <c r="J237" i="1"/>
  <c r="K237" i="1" s="1"/>
  <c r="N237" i="1" s="1"/>
  <c r="O237" i="1" s="1"/>
  <c r="D525" i="1"/>
  <c r="E525" i="1"/>
  <c r="F525" i="1"/>
  <c r="G525" i="1"/>
  <c r="J525" i="1"/>
  <c r="K525" i="1" s="1"/>
  <c r="N525" i="1" s="1"/>
  <c r="M525" i="1"/>
  <c r="D811" i="1"/>
  <c r="E811" i="1"/>
  <c r="F811" i="1"/>
  <c r="G811" i="1"/>
  <c r="J811" i="1"/>
  <c r="K811" i="1" s="1"/>
  <c r="N811" i="1" s="1"/>
  <c r="M811" i="1"/>
  <c r="D609" i="1"/>
  <c r="E609" i="1"/>
  <c r="F609" i="1"/>
  <c r="G609" i="1"/>
  <c r="J609" i="1"/>
  <c r="K609" i="1" s="1"/>
  <c r="N609" i="1" s="1"/>
  <c r="M609" i="1"/>
  <c r="D812" i="1"/>
  <c r="E812" i="1"/>
  <c r="F812" i="1"/>
  <c r="G812" i="1"/>
  <c r="J812" i="1"/>
  <c r="K812" i="1" s="1"/>
  <c r="N812" i="1" s="1"/>
  <c r="M812" i="1"/>
  <c r="D1294" i="1"/>
  <c r="E1294" i="1"/>
  <c r="F1294" i="1"/>
  <c r="G1294" i="1"/>
  <c r="J1294" i="1"/>
  <c r="K1294" i="1" s="1"/>
  <c r="N1294" i="1" s="1"/>
  <c r="M1294" i="1"/>
  <c r="D916" i="1"/>
  <c r="E916" i="1"/>
  <c r="F916" i="1"/>
  <c r="G916" i="1"/>
  <c r="J916" i="1"/>
  <c r="K916" i="1" s="1"/>
  <c r="N916" i="1" s="1"/>
  <c r="M916" i="1"/>
  <c r="D813" i="1"/>
  <c r="E813" i="1"/>
  <c r="F813" i="1"/>
  <c r="G813" i="1"/>
  <c r="J813" i="1"/>
  <c r="K813" i="1" s="1"/>
  <c r="N813" i="1" s="1"/>
  <c r="M813" i="1"/>
  <c r="D526" i="1"/>
  <c r="E526" i="1"/>
  <c r="F526" i="1"/>
  <c r="G526" i="1"/>
  <c r="J526" i="1"/>
  <c r="K526" i="1" s="1"/>
  <c r="N526" i="1" s="1"/>
  <c r="M526" i="1"/>
  <c r="D352" i="1"/>
  <c r="E352" i="1"/>
  <c r="F352" i="1"/>
  <c r="G352" i="1"/>
  <c r="J352" i="1"/>
  <c r="K352" i="1" s="1"/>
  <c r="N352" i="1" s="1"/>
  <c r="M352" i="1"/>
  <c r="D278" i="1"/>
  <c r="E278" i="1"/>
  <c r="F278" i="1"/>
  <c r="G278" i="1"/>
  <c r="J278" i="1"/>
  <c r="K278" i="1" s="1"/>
  <c r="N278" i="1" s="1"/>
  <c r="O278" i="1" s="1"/>
  <c r="D218" i="1"/>
  <c r="E218" i="1"/>
  <c r="F218" i="1"/>
  <c r="G218" i="1"/>
  <c r="J218" i="1"/>
  <c r="K218" i="1" s="1"/>
  <c r="N218" i="1" s="1"/>
  <c r="O218" i="1" s="1"/>
  <c r="D414" i="1"/>
  <c r="E414" i="1"/>
  <c r="F414" i="1"/>
  <c r="G414" i="1"/>
  <c r="J414" i="1"/>
  <c r="K414" i="1" s="1"/>
  <c r="N414" i="1" s="1"/>
  <c r="M414" i="1"/>
  <c r="D814" i="1"/>
  <c r="E814" i="1"/>
  <c r="F814" i="1"/>
  <c r="G814" i="1"/>
  <c r="J814" i="1"/>
  <c r="K814" i="1" s="1"/>
  <c r="N814" i="1" s="1"/>
  <c r="M814" i="1"/>
  <c r="D1265" i="1"/>
  <c r="E1265" i="1"/>
  <c r="F1265" i="1"/>
  <c r="G1265" i="1"/>
  <c r="J1265" i="1"/>
  <c r="K1265" i="1" s="1"/>
  <c r="N1265" i="1" s="1"/>
  <c r="M1265" i="1"/>
  <c r="D1123" i="1"/>
  <c r="E1123" i="1"/>
  <c r="F1123" i="1"/>
  <c r="G1123" i="1"/>
  <c r="J1123" i="1"/>
  <c r="K1123" i="1" s="1"/>
  <c r="N1123" i="1" s="1"/>
  <c r="M1123" i="1"/>
  <c r="D219" i="1"/>
  <c r="E219" i="1"/>
  <c r="F219" i="1"/>
  <c r="G219" i="1"/>
  <c r="J219" i="1"/>
  <c r="K219" i="1" s="1"/>
  <c r="N219" i="1" s="1"/>
  <c r="O219" i="1" s="1"/>
  <c r="D160" i="1"/>
  <c r="E160" i="1"/>
  <c r="F160" i="1"/>
  <c r="G160" i="1"/>
  <c r="J160" i="1"/>
  <c r="K160" i="1" s="1"/>
  <c r="N160" i="1" s="1"/>
  <c r="O160" i="1" s="1"/>
  <c r="D815" i="1"/>
  <c r="E815" i="1"/>
  <c r="F815" i="1"/>
  <c r="G815" i="1"/>
  <c r="J815" i="1"/>
  <c r="K815" i="1" s="1"/>
  <c r="N815" i="1" s="1"/>
  <c r="M815" i="1"/>
  <c r="D327" i="1"/>
  <c r="E327" i="1"/>
  <c r="F327" i="1"/>
  <c r="G327" i="1"/>
  <c r="J327" i="1"/>
  <c r="K327" i="1" s="1"/>
  <c r="N327" i="1" s="1"/>
  <c r="M327" i="1"/>
  <c r="D527" i="1"/>
  <c r="E527" i="1"/>
  <c r="F527" i="1"/>
  <c r="G527" i="1"/>
  <c r="J527" i="1"/>
  <c r="K527" i="1" s="1"/>
  <c r="N527" i="1" s="1"/>
  <c r="M527" i="1"/>
  <c r="D816" i="1"/>
  <c r="E816" i="1"/>
  <c r="F816" i="1"/>
  <c r="G816" i="1"/>
  <c r="J816" i="1"/>
  <c r="K816" i="1" s="1"/>
  <c r="N816" i="1" s="1"/>
  <c r="M816" i="1"/>
  <c r="D364" i="1"/>
  <c r="E364" i="1"/>
  <c r="F364" i="1"/>
  <c r="G364" i="1"/>
  <c r="J364" i="1"/>
  <c r="K364" i="1" s="1"/>
  <c r="N364" i="1" s="1"/>
  <c r="M364" i="1"/>
  <c r="D1208" i="1"/>
  <c r="E1208" i="1"/>
  <c r="F1208" i="1"/>
  <c r="G1208" i="1"/>
  <c r="J1208" i="1"/>
  <c r="K1208" i="1" s="1"/>
  <c r="N1208" i="1" s="1"/>
  <c r="M1208" i="1"/>
  <c r="D685" i="1"/>
  <c r="E685" i="1"/>
  <c r="F685" i="1"/>
  <c r="G685" i="1"/>
  <c r="J685" i="1"/>
  <c r="K685" i="1" s="1"/>
  <c r="N685" i="1" s="1"/>
  <c r="M685" i="1"/>
  <c r="D80" i="1"/>
  <c r="E80" i="1"/>
  <c r="F80" i="1"/>
  <c r="G80" i="1"/>
  <c r="J80" i="1"/>
  <c r="K80" i="1" s="1"/>
  <c r="N80" i="1" s="1"/>
  <c r="O80" i="1" s="1"/>
  <c r="D1124" i="1"/>
  <c r="E1124" i="1"/>
  <c r="F1124" i="1"/>
  <c r="G1124" i="1"/>
  <c r="J1124" i="1"/>
  <c r="K1124" i="1" s="1"/>
  <c r="N1124" i="1" s="1"/>
  <c r="M1124" i="1"/>
  <c r="D817" i="1"/>
  <c r="E817" i="1"/>
  <c r="F817" i="1"/>
  <c r="G817" i="1"/>
  <c r="J817" i="1"/>
  <c r="K817" i="1" s="1"/>
  <c r="N817" i="1" s="1"/>
  <c r="M817" i="1"/>
  <c r="D917" i="1"/>
  <c r="E917" i="1"/>
  <c r="F917" i="1"/>
  <c r="G917" i="1"/>
  <c r="J917" i="1"/>
  <c r="K917" i="1" s="1"/>
  <c r="N917" i="1" s="1"/>
  <c r="M917" i="1"/>
  <c r="D528" i="1"/>
  <c r="E528" i="1"/>
  <c r="F528" i="1"/>
  <c r="G528" i="1"/>
  <c r="J528" i="1"/>
  <c r="K528" i="1" s="1"/>
  <c r="N528" i="1" s="1"/>
  <c r="M528" i="1"/>
  <c r="D818" i="1"/>
  <c r="E818" i="1"/>
  <c r="F818" i="1"/>
  <c r="G818" i="1"/>
  <c r="J818" i="1"/>
  <c r="K818" i="1" s="1"/>
  <c r="N818" i="1" s="1"/>
  <c r="M818" i="1"/>
  <c r="D529" i="1"/>
  <c r="E529" i="1"/>
  <c r="F529" i="1"/>
  <c r="G529" i="1"/>
  <c r="J529" i="1"/>
  <c r="K529" i="1" s="1"/>
  <c r="N529" i="1" s="1"/>
  <c r="M529" i="1"/>
  <c r="D38" i="1"/>
  <c r="E38" i="1"/>
  <c r="F38" i="1"/>
  <c r="G38" i="1"/>
  <c r="J38" i="1"/>
  <c r="K38" i="1" s="1"/>
  <c r="N38" i="1" s="1"/>
  <c r="O38" i="1" s="1"/>
  <c r="D95" i="1"/>
  <c r="E95" i="1"/>
  <c r="F95" i="1"/>
  <c r="G95" i="1"/>
  <c r="J95" i="1"/>
  <c r="K95" i="1" s="1"/>
  <c r="N95" i="1" s="1"/>
  <c r="O95" i="1" s="1"/>
  <c r="D819" i="1"/>
  <c r="E819" i="1"/>
  <c r="F819" i="1"/>
  <c r="G819" i="1"/>
  <c r="J819" i="1"/>
  <c r="K819" i="1" s="1"/>
  <c r="N819" i="1" s="1"/>
  <c r="M819" i="1"/>
  <c r="D530" i="1"/>
  <c r="E530" i="1"/>
  <c r="F530" i="1"/>
  <c r="G530" i="1"/>
  <c r="J530" i="1"/>
  <c r="K530" i="1" s="1"/>
  <c r="N530" i="1" s="1"/>
  <c r="M530" i="1"/>
  <c r="D820" i="1"/>
  <c r="E820" i="1"/>
  <c r="F820" i="1"/>
  <c r="G820" i="1"/>
  <c r="J820" i="1"/>
  <c r="K820" i="1" s="1"/>
  <c r="N820" i="1" s="1"/>
  <c r="M820" i="1"/>
  <c r="D531" i="1"/>
  <c r="E531" i="1"/>
  <c r="F531" i="1"/>
  <c r="G531" i="1"/>
  <c r="J531" i="1"/>
  <c r="K531" i="1" s="1"/>
  <c r="N531" i="1" s="1"/>
  <c r="M531" i="1"/>
  <c r="D1012" i="1"/>
  <c r="E1012" i="1"/>
  <c r="F1012" i="1"/>
  <c r="G1012" i="1"/>
  <c r="J1012" i="1"/>
  <c r="K1012" i="1" s="1"/>
  <c r="N1012" i="1" s="1"/>
  <c r="M1012" i="1"/>
  <c r="D981" i="1"/>
  <c r="E981" i="1"/>
  <c r="F981" i="1"/>
  <c r="G981" i="1"/>
  <c r="J981" i="1"/>
  <c r="K981" i="1" s="1"/>
  <c r="N981" i="1" s="1"/>
  <c r="M981" i="1"/>
  <c r="D5" i="1"/>
  <c r="E5" i="1"/>
  <c r="F5" i="1"/>
  <c r="G5" i="1"/>
  <c r="J5" i="1"/>
  <c r="K5" i="1" s="1"/>
  <c r="N5" i="1" s="1"/>
  <c r="O5" i="1" s="1"/>
  <c r="D310" i="1"/>
  <c r="E310" i="1"/>
  <c r="F310" i="1"/>
  <c r="G310" i="1"/>
  <c r="J310" i="1"/>
  <c r="K310" i="1" s="1"/>
  <c r="N310" i="1" s="1"/>
  <c r="O310" i="1" s="1"/>
  <c r="D821" i="1"/>
  <c r="E821" i="1"/>
  <c r="F821" i="1"/>
  <c r="G821" i="1"/>
  <c r="J821" i="1"/>
  <c r="K821" i="1" s="1"/>
  <c r="N821" i="1" s="1"/>
  <c r="M821" i="1"/>
  <c r="D532" i="1"/>
  <c r="E532" i="1"/>
  <c r="F532" i="1"/>
  <c r="G532" i="1"/>
  <c r="J532" i="1"/>
  <c r="K532" i="1" s="1"/>
  <c r="N532" i="1" s="1"/>
  <c r="M532" i="1"/>
  <c r="D822" i="1"/>
  <c r="E822" i="1"/>
  <c r="F822" i="1"/>
  <c r="G822" i="1"/>
  <c r="J822" i="1"/>
  <c r="K822" i="1" s="1"/>
  <c r="N822" i="1" s="1"/>
  <c r="M822" i="1"/>
  <c r="D533" i="1"/>
  <c r="E533" i="1"/>
  <c r="F533" i="1"/>
  <c r="G533" i="1"/>
  <c r="J533" i="1"/>
  <c r="K533" i="1" s="1"/>
  <c r="N533" i="1" s="1"/>
  <c r="M533" i="1"/>
  <c r="D823" i="1"/>
  <c r="E823" i="1"/>
  <c r="F823" i="1"/>
  <c r="G823" i="1"/>
  <c r="J823" i="1"/>
  <c r="K823" i="1" s="1"/>
  <c r="N823" i="1" s="1"/>
  <c r="M823" i="1"/>
  <c r="D1091" i="1"/>
  <c r="E1091" i="1"/>
  <c r="F1091" i="1"/>
  <c r="G1091" i="1"/>
  <c r="J1091" i="1"/>
  <c r="K1091" i="1" s="1"/>
  <c r="N1091" i="1" s="1"/>
  <c r="M1091" i="1"/>
  <c r="D824" i="1"/>
  <c r="E824" i="1"/>
  <c r="F824" i="1"/>
  <c r="G824" i="1"/>
  <c r="J824" i="1"/>
  <c r="K824" i="1" s="1"/>
  <c r="N824" i="1" s="1"/>
  <c r="M824" i="1"/>
  <c r="D1266" i="1"/>
  <c r="E1266" i="1"/>
  <c r="F1266" i="1"/>
  <c r="G1266" i="1"/>
  <c r="J1266" i="1"/>
  <c r="K1266" i="1" s="1"/>
  <c r="N1266" i="1" s="1"/>
  <c r="M1266" i="1"/>
  <c r="D825" i="1"/>
  <c r="E825" i="1"/>
  <c r="F825" i="1"/>
  <c r="G825" i="1"/>
  <c r="J825" i="1"/>
  <c r="K825" i="1" s="1"/>
  <c r="N825" i="1" s="1"/>
  <c r="M825" i="1"/>
  <c r="D534" i="1"/>
  <c r="E534" i="1"/>
  <c r="F534" i="1"/>
  <c r="G534" i="1"/>
  <c r="J534" i="1"/>
  <c r="K534" i="1" s="1"/>
  <c r="N534" i="1" s="1"/>
  <c r="M534" i="1"/>
  <c r="D826" i="1"/>
  <c r="E826" i="1"/>
  <c r="F826" i="1"/>
  <c r="G826" i="1"/>
  <c r="J826" i="1"/>
  <c r="K826" i="1" s="1"/>
  <c r="N826" i="1" s="1"/>
  <c r="M826" i="1"/>
  <c r="D535" i="1"/>
  <c r="E535" i="1"/>
  <c r="F535" i="1"/>
  <c r="G535" i="1"/>
  <c r="J535" i="1"/>
  <c r="K535" i="1" s="1"/>
  <c r="N535" i="1" s="1"/>
  <c r="M535" i="1"/>
  <c r="D827" i="1"/>
  <c r="E827" i="1"/>
  <c r="F827" i="1"/>
  <c r="G827" i="1"/>
  <c r="J827" i="1"/>
  <c r="K827" i="1" s="1"/>
  <c r="N827" i="1" s="1"/>
  <c r="M827" i="1"/>
  <c r="D307" i="1"/>
  <c r="E307" i="1"/>
  <c r="F307" i="1"/>
  <c r="G307" i="1"/>
  <c r="J307" i="1"/>
  <c r="K307" i="1" s="1"/>
  <c r="N307" i="1" s="1"/>
  <c r="O307" i="1" s="1"/>
  <c r="D295" i="1"/>
  <c r="E295" i="1"/>
  <c r="F295" i="1"/>
  <c r="G295" i="1"/>
  <c r="J295" i="1"/>
  <c r="K295" i="1" s="1"/>
  <c r="N295" i="1" s="1"/>
  <c r="O295" i="1" s="1"/>
  <c r="D536" i="1"/>
  <c r="E536" i="1"/>
  <c r="F536" i="1"/>
  <c r="G536" i="1"/>
  <c r="J536" i="1"/>
  <c r="K536" i="1" s="1"/>
  <c r="N536" i="1" s="1"/>
  <c r="M536" i="1"/>
  <c r="D828" i="1"/>
  <c r="E828" i="1"/>
  <c r="F828" i="1"/>
  <c r="G828" i="1"/>
  <c r="J828" i="1"/>
  <c r="K828" i="1" s="1"/>
  <c r="N828" i="1" s="1"/>
  <c r="M828" i="1"/>
  <c r="D537" i="1"/>
  <c r="E537" i="1"/>
  <c r="F537" i="1"/>
  <c r="G537" i="1"/>
  <c r="J537" i="1"/>
  <c r="K537" i="1" s="1"/>
  <c r="N537" i="1" s="1"/>
  <c r="M537" i="1"/>
  <c r="D829" i="1"/>
  <c r="E829" i="1"/>
  <c r="F829" i="1"/>
  <c r="G829" i="1"/>
  <c r="J829" i="1"/>
  <c r="K829" i="1" s="1"/>
  <c r="N829" i="1" s="1"/>
  <c r="M829" i="1"/>
  <c r="D116" i="1"/>
  <c r="E116" i="1"/>
  <c r="F116" i="1"/>
  <c r="G116" i="1"/>
  <c r="J116" i="1"/>
  <c r="K116" i="1" s="1"/>
  <c r="N116" i="1" s="1"/>
  <c r="O116" i="1" s="1"/>
  <c r="D238" i="1"/>
  <c r="E238" i="1"/>
  <c r="F238" i="1"/>
  <c r="G238" i="1"/>
  <c r="J238" i="1"/>
  <c r="K238" i="1" s="1"/>
  <c r="N238" i="1" s="1"/>
  <c r="O238" i="1" s="1"/>
  <c r="D830" i="1"/>
  <c r="E830" i="1"/>
  <c r="F830" i="1"/>
  <c r="G830" i="1"/>
  <c r="J830" i="1"/>
  <c r="K830" i="1" s="1"/>
  <c r="N830" i="1" s="1"/>
  <c r="M830" i="1"/>
  <c r="D1125" i="1"/>
  <c r="E1125" i="1"/>
  <c r="F1125" i="1"/>
  <c r="G1125" i="1"/>
  <c r="J1125" i="1"/>
  <c r="K1125" i="1" s="1"/>
  <c r="N1125" i="1" s="1"/>
  <c r="M1125" i="1"/>
  <c r="D1045" i="1"/>
  <c r="E1045" i="1"/>
  <c r="F1045" i="1"/>
  <c r="G1045" i="1"/>
  <c r="J1045" i="1"/>
  <c r="K1045" i="1" s="1"/>
  <c r="N1045" i="1" s="1"/>
  <c r="M1045" i="1"/>
  <c r="D1159" i="1"/>
  <c r="E1159" i="1"/>
  <c r="F1159" i="1"/>
  <c r="G1159" i="1"/>
  <c r="J1159" i="1"/>
  <c r="K1159" i="1" s="1"/>
  <c r="N1159" i="1" s="1"/>
  <c r="M1159" i="1"/>
  <c r="D1013" i="1"/>
  <c r="E1013" i="1"/>
  <c r="F1013" i="1"/>
  <c r="G1013" i="1"/>
  <c r="J1013" i="1"/>
  <c r="K1013" i="1" s="1"/>
  <c r="N1013" i="1" s="1"/>
  <c r="M1013" i="1"/>
  <c r="D1267" i="1"/>
  <c r="E1267" i="1"/>
  <c r="F1267" i="1"/>
  <c r="G1267" i="1"/>
  <c r="J1267" i="1"/>
  <c r="K1267" i="1" s="1"/>
  <c r="N1267" i="1" s="1"/>
  <c r="M1267" i="1"/>
  <c r="D1126" i="1"/>
  <c r="E1126" i="1"/>
  <c r="F1126" i="1"/>
  <c r="G1126" i="1"/>
  <c r="J1126" i="1"/>
  <c r="K1126" i="1" s="1"/>
  <c r="N1126" i="1" s="1"/>
  <c r="M1126" i="1"/>
  <c r="D831" i="1"/>
  <c r="E831" i="1"/>
  <c r="F831" i="1"/>
  <c r="G831" i="1"/>
  <c r="J831" i="1"/>
  <c r="K831" i="1" s="1"/>
  <c r="N831" i="1" s="1"/>
  <c r="M831" i="1"/>
  <c r="D1127" i="1"/>
  <c r="E1127" i="1"/>
  <c r="F1127" i="1"/>
  <c r="G1127" i="1"/>
  <c r="J1127" i="1"/>
  <c r="K1127" i="1" s="1"/>
  <c r="N1127" i="1" s="1"/>
  <c r="M1127" i="1"/>
  <c r="D1247" i="1"/>
  <c r="E1247" i="1"/>
  <c r="F1247" i="1"/>
  <c r="G1247" i="1"/>
  <c r="J1247" i="1"/>
  <c r="K1247" i="1" s="1"/>
  <c r="N1247" i="1" s="1"/>
  <c r="M1247" i="1"/>
  <c r="D377" i="1"/>
  <c r="E377" i="1"/>
  <c r="F377" i="1"/>
  <c r="G377" i="1"/>
  <c r="J377" i="1"/>
  <c r="K377" i="1" s="1"/>
  <c r="N377" i="1" s="1"/>
  <c r="M377" i="1"/>
  <c r="D832" i="1"/>
  <c r="E832" i="1"/>
  <c r="F832" i="1"/>
  <c r="G832" i="1"/>
  <c r="J832" i="1"/>
  <c r="K832" i="1" s="1"/>
  <c r="N832" i="1" s="1"/>
  <c r="D117" i="1"/>
  <c r="E117" i="1"/>
  <c r="F117" i="1"/>
  <c r="G117" i="1"/>
  <c r="J117" i="1"/>
  <c r="K117" i="1" s="1"/>
  <c r="N117" i="1" s="1"/>
  <c r="D239" i="1"/>
  <c r="E239" i="1"/>
  <c r="F239" i="1"/>
  <c r="G239" i="1"/>
  <c r="J239" i="1"/>
  <c r="K239" i="1" s="1"/>
  <c r="N239" i="1" s="1"/>
  <c r="D833" i="1"/>
  <c r="E833" i="1"/>
  <c r="F833" i="1"/>
  <c r="G833" i="1"/>
  <c r="J833" i="1"/>
  <c r="K833" i="1" s="1"/>
  <c r="N833" i="1" s="1"/>
  <c r="D1128" i="1"/>
  <c r="E1128" i="1"/>
  <c r="F1128" i="1"/>
  <c r="G1128" i="1"/>
  <c r="J1128" i="1"/>
  <c r="K1128" i="1" s="1"/>
  <c r="N1128" i="1" s="1"/>
  <c r="D1046" i="1"/>
  <c r="E1046" i="1"/>
  <c r="F1046" i="1"/>
  <c r="G1046" i="1"/>
  <c r="J1046" i="1"/>
  <c r="K1046" i="1" s="1"/>
  <c r="N1046" i="1" s="1"/>
  <c r="D1160" i="1"/>
  <c r="E1160" i="1"/>
  <c r="F1160" i="1"/>
  <c r="G1160" i="1"/>
  <c r="J1160" i="1"/>
  <c r="K1160" i="1" s="1"/>
  <c r="N1160" i="1" s="1"/>
  <c r="D1014" i="1"/>
  <c r="E1014" i="1"/>
  <c r="F1014" i="1"/>
  <c r="G1014" i="1"/>
  <c r="J1014" i="1"/>
  <c r="K1014" i="1" s="1"/>
  <c r="N1014" i="1" s="1"/>
  <c r="D1268" i="1"/>
  <c r="E1268" i="1"/>
  <c r="F1268" i="1"/>
  <c r="G1268" i="1"/>
  <c r="J1268" i="1"/>
  <c r="K1268" i="1" s="1"/>
  <c r="N1268" i="1" s="1"/>
  <c r="D1129" i="1"/>
  <c r="E1129" i="1"/>
  <c r="F1129" i="1"/>
  <c r="G1129" i="1"/>
  <c r="J1129" i="1"/>
  <c r="K1129" i="1" s="1"/>
  <c r="N1129" i="1" s="1"/>
  <c r="D834" i="1"/>
  <c r="E834" i="1"/>
  <c r="F834" i="1"/>
  <c r="G834" i="1"/>
  <c r="J834" i="1"/>
  <c r="K834" i="1" s="1"/>
  <c r="N834" i="1" s="1"/>
  <c r="D118" i="1"/>
  <c r="E118" i="1"/>
  <c r="F118" i="1"/>
  <c r="G118" i="1"/>
  <c r="J118" i="1"/>
  <c r="K118" i="1" s="1"/>
  <c r="N118" i="1" s="1"/>
  <c r="D240" i="1"/>
  <c r="E240" i="1"/>
  <c r="F240" i="1"/>
  <c r="G240" i="1"/>
  <c r="J240" i="1"/>
  <c r="K240" i="1" s="1"/>
  <c r="N240" i="1" s="1"/>
  <c r="D835" i="1"/>
  <c r="E835" i="1"/>
  <c r="F835" i="1"/>
  <c r="G835" i="1"/>
  <c r="J835" i="1"/>
  <c r="K835" i="1" s="1"/>
  <c r="N835" i="1" s="1"/>
  <c r="D1130" i="1"/>
  <c r="E1130" i="1"/>
  <c r="F1130" i="1"/>
  <c r="G1130" i="1"/>
  <c r="J1130" i="1"/>
  <c r="K1130" i="1" s="1"/>
  <c r="N1130" i="1" s="1"/>
  <c r="D1047" i="1"/>
  <c r="E1047" i="1"/>
  <c r="F1047" i="1"/>
  <c r="G1047" i="1"/>
  <c r="J1047" i="1"/>
  <c r="K1047" i="1" s="1"/>
  <c r="N1047" i="1" s="1"/>
  <c r="D1161" i="1"/>
  <c r="E1161" i="1"/>
  <c r="F1161" i="1"/>
  <c r="G1161" i="1"/>
  <c r="J1161" i="1"/>
  <c r="K1161" i="1" s="1"/>
  <c r="N1161" i="1" s="1"/>
  <c r="D1015" i="1"/>
  <c r="E1015" i="1"/>
  <c r="F1015" i="1"/>
  <c r="G1015" i="1"/>
  <c r="J1015" i="1"/>
  <c r="K1015" i="1" s="1"/>
  <c r="N1015" i="1" s="1"/>
  <c r="D1269" i="1"/>
  <c r="E1269" i="1"/>
  <c r="F1269" i="1"/>
  <c r="G1269" i="1"/>
  <c r="J1269" i="1"/>
  <c r="K1269" i="1" s="1"/>
  <c r="N1269" i="1" s="1"/>
  <c r="D1131" i="1"/>
  <c r="E1131" i="1"/>
  <c r="F1131" i="1"/>
  <c r="G1131" i="1"/>
  <c r="J1131" i="1"/>
  <c r="K1131" i="1" s="1"/>
  <c r="N1131" i="1" s="1"/>
  <c r="D836" i="1"/>
  <c r="E836" i="1"/>
  <c r="F836" i="1"/>
  <c r="G836" i="1"/>
  <c r="J836" i="1"/>
  <c r="K836" i="1" s="1"/>
  <c r="N836" i="1" s="1"/>
  <c r="D119" i="1"/>
  <c r="E119" i="1"/>
  <c r="F119" i="1"/>
  <c r="G119" i="1"/>
  <c r="J119" i="1"/>
  <c r="K119" i="1" s="1"/>
  <c r="N119" i="1" s="1"/>
  <c r="D241" i="1"/>
  <c r="E241" i="1"/>
  <c r="F241" i="1"/>
  <c r="G241" i="1"/>
  <c r="J241" i="1"/>
  <c r="K241" i="1" s="1"/>
  <c r="N241" i="1" s="1"/>
  <c r="D837" i="1"/>
  <c r="E837" i="1"/>
  <c r="F837" i="1"/>
  <c r="G837" i="1"/>
  <c r="J837" i="1"/>
  <c r="K837" i="1" s="1"/>
  <c r="N837" i="1" s="1"/>
  <c r="D1132" i="1"/>
  <c r="E1132" i="1"/>
  <c r="F1132" i="1"/>
  <c r="G1132" i="1"/>
  <c r="J1132" i="1"/>
  <c r="K1132" i="1" s="1"/>
  <c r="N1132" i="1" s="1"/>
  <c r="D1048" i="1"/>
  <c r="E1048" i="1"/>
  <c r="F1048" i="1"/>
  <c r="G1048" i="1"/>
  <c r="J1048" i="1"/>
  <c r="K1048" i="1" s="1"/>
  <c r="N1048" i="1" s="1"/>
  <c r="D1162" i="1"/>
  <c r="E1162" i="1"/>
  <c r="F1162" i="1"/>
  <c r="G1162" i="1"/>
  <c r="J1162" i="1"/>
  <c r="K1162" i="1" s="1"/>
  <c r="N1162" i="1" s="1"/>
  <c r="D1016" i="1"/>
  <c r="E1016" i="1"/>
  <c r="F1016" i="1"/>
  <c r="G1016" i="1"/>
  <c r="J1016" i="1"/>
  <c r="K1016" i="1" s="1"/>
  <c r="N1016" i="1" s="1"/>
  <c r="D1270" i="1"/>
  <c r="E1270" i="1"/>
  <c r="F1270" i="1"/>
  <c r="G1270" i="1"/>
  <c r="J1270" i="1"/>
  <c r="K1270" i="1" s="1"/>
  <c r="N1270" i="1" s="1"/>
  <c r="D1133" i="1"/>
  <c r="E1133" i="1"/>
  <c r="F1133" i="1"/>
  <c r="G1133" i="1"/>
  <c r="J1133" i="1"/>
  <c r="K1133" i="1" s="1"/>
  <c r="N1133" i="1" s="1"/>
  <c r="D838" i="1"/>
  <c r="E838" i="1"/>
  <c r="F838" i="1"/>
  <c r="G838" i="1"/>
  <c r="J838" i="1"/>
  <c r="K838" i="1" s="1"/>
  <c r="N838" i="1" s="1"/>
  <c r="D120" i="1"/>
  <c r="E120" i="1"/>
  <c r="F120" i="1"/>
  <c r="G120" i="1"/>
  <c r="J120" i="1"/>
  <c r="K120" i="1" s="1"/>
  <c r="N120" i="1" s="1"/>
  <c r="D242" i="1"/>
  <c r="E242" i="1"/>
  <c r="F242" i="1"/>
  <c r="G242" i="1"/>
  <c r="J242" i="1"/>
  <c r="K242" i="1" s="1"/>
  <c r="N242" i="1" s="1"/>
  <c r="D839" i="1"/>
  <c r="E839" i="1"/>
  <c r="F839" i="1"/>
  <c r="G839" i="1"/>
  <c r="J839" i="1"/>
  <c r="K839" i="1" s="1"/>
  <c r="N839" i="1" s="1"/>
  <c r="D1134" i="1"/>
  <c r="E1134" i="1"/>
  <c r="F1134" i="1"/>
  <c r="G1134" i="1"/>
  <c r="J1134" i="1"/>
  <c r="K1134" i="1" s="1"/>
  <c r="N1134" i="1" s="1"/>
  <c r="D1049" i="1"/>
  <c r="E1049" i="1"/>
  <c r="F1049" i="1"/>
  <c r="G1049" i="1"/>
  <c r="J1049" i="1"/>
  <c r="K1049" i="1" s="1"/>
  <c r="N1049" i="1" s="1"/>
  <c r="D840" i="1"/>
  <c r="E840" i="1"/>
  <c r="F840" i="1"/>
  <c r="G840" i="1"/>
  <c r="J840" i="1"/>
  <c r="K840" i="1" s="1"/>
  <c r="N840" i="1" s="1"/>
  <c r="D121" i="1"/>
  <c r="E121" i="1"/>
  <c r="F121" i="1"/>
  <c r="G121" i="1"/>
  <c r="J121" i="1"/>
  <c r="K121" i="1" s="1"/>
  <c r="N121" i="1" s="1"/>
  <c r="D243" i="1"/>
  <c r="E243" i="1"/>
  <c r="F243" i="1"/>
  <c r="G243" i="1"/>
  <c r="J243" i="1"/>
  <c r="K243" i="1" s="1"/>
  <c r="N243" i="1" s="1"/>
  <c r="D841" i="1"/>
  <c r="E841" i="1"/>
  <c r="F841" i="1"/>
  <c r="G841" i="1"/>
  <c r="J841" i="1"/>
  <c r="K841" i="1" s="1"/>
  <c r="N841" i="1" s="1"/>
  <c r="D1135" i="1"/>
  <c r="E1135" i="1"/>
  <c r="F1135" i="1"/>
  <c r="G1135" i="1"/>
  <c r="J1135" i="1"/>
  <c r="K1135" i="1" s="1"/>
  <c r="N1135" i="1" s="1"/>
  <c r="D1050" i="1"/>
  <c r="E1050" i="1"/>
  <c r="F1050" i="1"/>
  <c r="G1050" i="1"/>
  <c r="J1050" i="1"/>
  <c r="K1050" i="1" s="1"/>
  <c r="N1050" i="1" s="1"/>
  <c r="D1163" i="1"/>
  <c r="E1163" i="1"/>
  <c r="F1163" i="1"/>
  <c r="G1163" i="1"/>
  <c r="J1163" i="1"/>
  <c r="K1163" i="1" s="1"/>
  <c r="N1163" i="1" s="1"/>
  <c r="D1017" i="1"/>
  <c r="E1017" i="1"/>
  <c r="F1017" i="1"/>
  <c r="G1017" i="1"/>
  <c r="J1017" i="1"/>
  <c r="K1017" i="1" s="1"/>
  <c r="N1017" i="1" s="1"/>
  <c r="D1271" i="1"/>
  <c r="E1271" i="1"/>
  <c r="F1271" i="1"/>
  <c r="G1271" i="1"/>
  <c r="J1271" i="1"/>
  <c r="K1271" i="1" s="1"/>
  <c r="N1271" i="1" s="1"/>
  <c r="D1136" i="1"/>
  <c r="E1136" i="1"/>
  <c r="F1136" i="1"/>
  <c r="G1136" i="1"/>
  <c r="J1136" i="1"/>
  <c r="K1136" i="1" s="1"/>
  <c r="N1136" i="1" s="1"/>
  <c r="D842" i="1"/>
  <c r="E842" i="1"/>
  <c r="F842" i="1"/>
  <c r="G842" i="1"/>
  <c r="J842" i="1"/>
  <c r="K842" i="1" s="1"/>
  <c r="N842" i="1" s="1"/>
  <c r="D1137" i="1"/>
  <c r="E1137" i="1"/>
  <c r="F1137" i="1"/>
  <c r="G1137" i="1"/>
  <c r="J1137" i="1"/>
  <c r="K1137" i="1" s="1"/>
  <c r="N1137" i="1" s="1"/>
  <c r="D81" i="1"/>
  <c r="E81" i="1"/>
  <c r="F81" i="1"/>
  <c r="G81" i="1"/>
  <c r="J81" i="1"/>
  <c r="K81" i="1" s="1"/>
  <c r="N81" i="1" s="1"/>
  <c r="O81" i="1" s="1"/>
  <c r="D56" i="1"/>
  <c r="E56" i="1"/>
  <c r="F56" i="1"/>
  <c r="G56" i="1"/>
  <c r="J56" i="1"/>
  <c r="K56" i="1" s="1"/>
  <c r="N56" i="1" s="1"/>
  <c r="O56" i="1" s="1"/>
  <c r="D28" i="1"/>
  <c r="E28" i="1"/>
  <c r="F28" i="1"/>
  <c r="G28" i="1"/>
  <c r="J28" i="1"/>
  <c r="K28" i="1" s="1"/>
  <c r="N28" i="1" s="1"/>
  <c r="O28" i="1" s="1"/>
  <c r="D415" i="1"/>
  <c r="E415" i="1"/>
  <c r="F415" i="1"/>
  <c r="G415" i="1"/>
  <c r="J415" i="1"/>
  <c r="K415" i="1" s="1"/>
  <c r="N415" i="1" s="1"/>
  <c r="M415" i="1"/>
  <c r="D538" i="1"/>
  <c r="E538" i="1"/>
  <c r="F538" i="1"/>
  <c r="G538" i="1"/>
  <c r="J538" i="1"/>
  <c r="K538" i="1" s="1"/>
  <c r="N538" i="1" s="1"/>
  <c r="M538" i="1"/>
  <c r="D1060" i="1"/>
  <c r="E1060" i="1"/>
  <c r="F1060" i="1"/>
  <c r="G1060" i="1"/>
  <c r="J1060" i="1"/>
  <c r="K1060" i="1" s="1"/>
  <c r="N1060" i="1" s="1"/>
  <c r="M1060" i="1"/>
  <c r="D1138" i="1"/>
  <c r="E1138" i="1"/>
  <c r="F1138" i="1"/>
  <c r="G1138" i="1"/>
  <c r="J1138" i="1"/>
  <c r="K1138" i="1" s="1"/>
  <c r="N1138" i="1" s="1"/>
  <c r="M1138" i="1"/>
  <c r="D843" i="1"/>
  <c r="E843" i="1"/>
  <c r="F843" i="1"/>
  <c r="G843" i="1"/>
  <c r="J843" i="1"/>
  <c r="K843" i="1" s="1"/>
  <c r="N843" i="1" s="1"/>
  <c r="M843" i="1"/>
  <c r="D122" i="1"/>
  <c r="E122" i="1"/>
  <c r="F122" i="1"/>
  <c r="G122" i="1"/>
  <c r="J122" i="1"/>
  <c r="K122" i="1" s="1"/>
  <c r="N122" i="1" s="1"/>
  <c r="O122" i="1" s="1"/>
  <c r="D844" i="1"/>
  <c r="E844" i="1"/>
  <c r="F844" i="1"/>
  <c r="G844" i="1"/>
  <c r="J844" i="1"/>
  <c r="K844" i="1" s="1"/>
  <c r="N844" i="1" s="1"/>
  <c r="O844" i="1" s="1"/>
  <c r="D123" i="1"/>
  <c r="E123" i="1"/>
  <c r="F123" i="1"/>
  <c r="G123" i="1"/>
  <c r="J123" i="1"/>
  <c r="K123" i="1" s="1"/>
  <c r="N123" i="1" s="1"/>
  <c r="O123" i="1" s="1"/>
  <c r="D244" i="1"/>
  <c r="E244" i="1"/>
  <c r="F244" i="1"/>
  <c r="G244" i="1"/>
  <c r="J244" i="1"/>
  <c r="K244" i="1" s="1"/>
  <c r="N244" i="1" s="1"/>
  <c r="D845" i="1"/>
  <c r="E845" i="1"/>
  <c r="F845" i="1"/>
  <c r="G845" i="1"/>
  <c r="J845" i="1"/>
  <c r="K845" i="1" s="1"/>
  <c r="N845" i="1" s="1"/>
  <c r="D1139" i="1"/>
  <c r="E1139" i="1"/>
  <c r="F1139" i="1"/>
  <c r="G1139" i="1"/>
  <c r="J1139" i="1"/>
  <c r="K1139" i="1" s="1"/>
  <c r="N1139" i="1" s="1"/>
  <c r="D1051" i="1"/>
  <c r="E1051" i="1"/>
  <c r="F1051" i="1"/>
  <c r="G1051" i="1"/>
  <c r="J1051" i="1"/>
  <c r="K1051" i="1" s="1"/>
  <c r="N1051" i="1" s="1"/>
  <c r="D1164" i="1"/>
  <c r="E1164" i="1"/>
  <c r="F1164" i="1"/>
  <c r="G1164" i="1"/>
  <c r="J1164" i="1"/>
  <c r="K1164" i="1" s="1"/>
  <c r="N1164" i="1" s="1"/>
  <c r="D1018" i="1"/>
  <c r="E1018" i="1"/>
  <c r="F1018" i="1"/>
  <c r="G1018" i="1"/>
  <c r="J1018" i="1"/>
  <c r="K1018" i="1" s="1"/>
  <c r="N1018" i="1" s="1"/>
  <c r="D846" i="1"/>
  <c r="E846" i="1"/>
  <c r="F846" i="1"/>
  <c r="G846" i="1"/>
  <c r="J846" i="1"/>
  <c r="K846" i="1" s="1"/>
  <c r="N846" i="1" s="1"/>
  <c r="D124" i="1"/>
  <c r="E124" i="1"/>
  <c r="F124" i="1"/>
  <c r="G124" i="1"/>
  <c r="J124" i="1"/>
  <c r="K124" i="1" s="1"/>
  <c r="N124" i="1" s="1"/>
  <c r="D245" i="1"/>
  <c r="E245" i="1"/>
  <c r="F245" i="1"/>
  <c r="G245" i="1"/>
  <c r="J245" i="1"/>
  <c r="K245" i="1" s="1"/>
  <c r="N245" i="1" s="1"/>
  <c r="D847" i="1"/>
  <c r="E847" i="1"/>
  <c r="F847" i="1"/>
  <c r="G847" i="1"/>
  <c r="J847" i="1"/>
  <c r="K847" i="1" s="1"/>
  <c r="N847" i="1" s="1"/>
  <c r="D1140" i="1"/>
  <c r="E1140" i="1"/>
  <c r="F1140" i="1"/>
  <c r="G1140" i="1"/>
  <c r="J1140" i="1"/>
  <c r="K1140" i="1" s="1"/>
  <c r="N1140" i="1" s="1"/>
  <c r="D1052" i="1"/>
  <c r="E1052" i="1"/>
  <c r="F1052" i="1"/>
  <c r="G1052" i="1"/>
  <c r="J1052" i="1"/>
  <c r="K1052" i="1" s="1"/>
  <c r="N1052" i="1" s="1"/>
  <c r="O1052" i="1" s="1"/>
  <c r="D848" i="1"/>
  <c r="E848" i="1"/>
  <c r="F848" i="1"/>
  <c r="G848" i="1"/>
  <c r="J848" i="1"/>
  <c r="K848" i="1" s="1"/>
  <c r="N848" i="1" s="1"/>
  <c r="O848" i="1" s="1"/>
  <c r="D125" i="1"/>
  <c r="E125" i="1"/>
  <c r="F125" i="1"/>
  <c r="G125" i="1"/>
  <c r="J125" i="1"/>
  <c r="K125" i="1" s="1"/>
  <c r="N125" i="1" s="1"/>
  <c r="D246" i="1"/>
  <c r="E246" i="1"/>
  <c r="F246" i="1"/>
  <c r="G246" i="1"/>
  <c r="J246" i="1"/>
  <c r="K246" i="1" s="1"/>
  <c r="N246" i="1" s="1"/>
  <c r="D849" i="1"/>
  <c r="E849" i="1"/>
  <c r="F849" i="1"/>
  <c r="G849" i="1"/>
  <c r="J849" i="1"/>
  <c r="K849" i="1" s="1"/>
  <c r="N849" i="1" s="1"/>
  <c r="O849" i="1" s="1"/>
  <c r="D1141" i="1"/>
  <c r="E1141" i="1"/>
  <c r="F1141" i="1"/>
  <c r="G1141" i="1"/>
  <c r="J1141" i="1"/>
  <c r="K1141" i="1" s="1"/>
  <c r="N1141" i="1" s="1"/>
  <c r="D1053" i="1"/>
  <c r="E1053" i="1"/>
  <c r="F1053" i="1"/>
  <c r="G1053" i="1"/>
  <c r="J1053" i="1"/>
  <c r="K1053" i="1" s="1"/>
  <c r="N1053" i="1" s="1"/>
  <c r="D1165" i="1"/>
  <c r="E1165" i="1"/>
  <c r="F1165" i="1"/>
  <c r="G1165" i="1"/>
  <c r="J1165" i="1"/>
  <c r="K1165" i="1" s="1"/>
  <c r="N1165" i="1" s="1"/>
  <c r="D1019" i="1"/>
  <c r="E1019" i="1"/>
  <c r="F1019" i="1"/>
  <c r="G1019" i="1"/>
  <c r="J1019" i="1"/>
  <c r="K1019" i="1" s="1"/>
  <c r="N1019" i="1" s="1"/>
  <c r="O1019" i="1" s="1"/>
  <c r="D1272" i="1"/>
  <c r="E1272" i="1"/>
  <c r="F1272" i="1"/>
  <c r="G1272" i="1"/>
  <c r="J1272" i="1"/>
  <c r="K1272" i="1" s="1"/>
  <c r="N1272" i="1" s="1"/>
  <c r="D1142" i="1"/>
  <c r="E1142" i="1"/>
  <c r="F1142" i="1"/>
  <c r="G1142" i="1"/>
  <c r="J1142" i="1"/>
  <c r="K1142" i="1" s="1"/>
  <c r="N1142" i="1" s="1"/>
  <c r="D850" i="1"/>
  <c r="E850" i="1"/>
  <c r="F850" i="1"/>
  <c r="G850" i="1"/>
  <c r="J850" i="1"/>
  <c r="K850" i="1" s="1"/>
  <c r="N850" i="1" s="1"/>
  <c r="D1143" i="1"/>
  <c r="E1143" i="1"/>
  <c r="F1143" i="1"/>
  <c r="G1143" i="1"/>
  <c r="J1143" i="1"/>
  <c r="K1143" i="1" s="1"/>
  <c r="N1143" i="1" s="1"/>
  <c r="D82" i="1"/>
  <c r="E82" i="1"/>
  <c r="F82" i="1"/>
  <c r="G82" i="1"/>
  <c r="J82" i="1"/>
  <c r="K82" i="1" s="1"/>
  <c r="N82" i="1" s="1"/>
  <c r="O82" i="1" s="1"/>
  <c r="D247" i="1"/>
  <c r="E247" i="1"/>
  <c r="F247" i="1"/>
  <c r="G247" i="1"/>
  <c r="J247" i="1"/>
  <c r="K247" i="1" s="1"/>
  <c r="N247" i="1" s="1"/>
  <c r="O247" i="1" s="1"/>
  <c r="D539" i="1"/>
  <c r="E539" i="1"/>
  <c r="F539" i="1"/>
  <c r="G539" i="1"/>
  <c r="J539" i="1"/>
  <c r="K539" i="1" s="1"/>
  <c r="N539" i="1" s="1"/>
  <c r="M539" i="1"/>
  <c r="D851" i="1"/>
  <c r="E851" i="1"/>
  <c r="F851" i="1"/>
  <c r="G851" i="1"/>
  <c r="J851" i="1"/>
  <c r="K851" i="1" s="1"/>
  <c r="N851" i="1" s="1"/>
  <c r="M851" i="1"/>
  <c r="D610" i="1"/>
  <c r="E610" i="1"/>
  <c r="F610" i="1"/>
  <c r="G610" i="1"/>
  <c r="J610" i="1"/>
  <c r="K610" i="1" s="1"/>
  <c r="N610" i="1" s="1"/>
  <c r="M610" i="1"/>
  <c r="D852" i="1"/>
  <c r="E852" i="1"/>
  <c r="F852" i="1"/>
  <c r="G852" i="1"/>
  <c r="J852" i="1"/>
  <c r="K852" i="1" s="1"/>
  <c r="N852" i="1" s="1"/>
  <c r="M852" i="1"/>
  <c r="D1295" i="1"/>
  <c r="E1295" i="1"/>
  <c r="F1295" i="1"/>
  <c r="G1295" i="1"/>
  <c r="J1295" i="1"/>
  <c r="K1295" i="1" s="1"/>
  <c r="N1295" i="1" s="1"/>
  <c r="M1295" i="1"/>
  <c r="D918" i="1"/>
  <c r="E918" i="1"/>
  <c r="F918" i="1"/>
  <c r="G918" i="1"/>
  <c r="J918" i="1"/>
  <c r="K918" i="1" s="1"/>
  <c r="N918" i="1" s="1"/>
  <c r="M918" i="1"/>
  <c r="D853" i="1"/>
  <c r="E853" i="1"/>
  <c r="F853" i="1"/>
  <c r="G853" i="1"/>
  <c r="J853" i="1"/>
  <c r="K853" i="1" s="1"/>
  <c r="N853" i="1" s="1"/>
  <c r="M853" i="1"/>
  <c r="D540" i="1"/>
  <c r="E540" i="1"/>
  <c r="F540" i="1"/>
  <c r="G540" i="1"/>
  <c r="J540" i="1"/>
  <c r="K540" i="1" s="1"/>
  <c r="N540" i="1" s="1"/>
  <c r="M540" i="1"/>
  <c r="D353" i="1"/>
  <c r="E353" i="1"/>
  <c r="F353" i="1"/>
  <c r="G353" i="1"/>
  <c r="J353" i="1"/>
  <c r="K353" i="1" s="1"/>
  <c r="N353" i="1" s="1"/>
  <c r="M353" i="1"/>
  <c r="D279" i="1"/>
  <c r="E279" i="1"/>
  <c r="F279" i="1"/>
  <c r="G279" i="1"/>
  <c r="J279" i="1"/>
  <c r="K279" i="1" s="1"/>
  <c r="N279" i="1" s="1"/>
  <c r="O279" i="1" s="1"/>
  <c r="D220" i="1"/>
  <c r="E220" i="1"/>
  <c r="F220" i="1"/>
  <c r="G220" i="1"/>
  <c r="J220" i="1"/>
  <c r="K220" i="1" s="1"/>
  <c r="N220" i="1" s="1"/>
  <c r="O220" i="1" s="1"/>
  <c r="D416" i="1"/>
  <c r="E416" i="1"/>
  <c r="F416" i="1"/>
  <c r="G416" i="1"/>
  <c r="J416" i="1"/>
  <c r="K416" i="1" s="1"/>
  <c r="N416" i="1" s="1"/>
  <c r="M416" i="1"/>
  <c r="D854" i="1"/>
  <c r="E854" i="1"/>
  <c r="F854" i="1"/>
  <c r="G854" i="1"/>
  <c r="J854" i="1"/>
  <c r="K854" i="1" s="1"/>
  <c r="N854" i="1" s="1"/>
  <c r="M854" i="1"/>
  <c r="D1273" i="1"/>
  <c r="E1273" i="1"/>
  <c r="F1273" i="1"/>
  <c r="G1273" i="1"/>
  <c r="J1273" i="1"/>
  <c r="K1273" i="1" s="1"/>
  <c r="N1273" i="1" s="1"/>
  <c r="M1273" i="1"/>
  <c r="D1144" i="1"/>
  <c r="E1144" i="1"/>
  <c r="F1144" i="1"/>
  <c r="G1144" i="1"/>
  <c r="J1144" i="1"/>
  <c r="K1144" i="1" s="1"/>
  <c r="N1144" i="1" s="1"/>
  <c r="M1144" i="1"/>
  <c r="D221" i="1"/>
  <c r="E221" i="1"/>
  <c r="F221" i="1"/>
  <c r="G221" i="1"/>
  <c r="J221" i="1"/>
  <c r="K221" i="1" s="1"/>
  <c r="N221" i="1" s="1"/>
  <c r="O221" i="1" s="1"/>
  <c r="D161" i="1"/>
  <c r="E161" i="1"/>
  <c r="F161" i="1"/>
  <c r="G161" i="1"/>
  <c r="J161" i="1"/>
  <c r="K161" i="1" s="1"/>
  <c r="N161" i="1" s="1"/>
  <c r="O161" i="1" s="1"/>
  <c r="D855" i="1"/>
  <c r="E855" i="1"/>
  <c r="F855" i="1"/>
  <c r="G855" i="1"/>
  <c r="J855" i="1"/>
  <c r="K855" i="1" s="1"/>
  <c r="N855" i="1" s="1"/>
  <c r="M855" i="1"/>
  <c r="D329" i="1"/>
  <c r="E329" i="1"/>
  <c r="F329" i="1"/>
  <c r="G329" i="1"/>
  <c r="J329" i="1"/>
  <c r="K329" i="1" s="1"/>
  <c r="N329" i="1" s="1"/>
  <c r="M329" i="1"/>
  <c r="D541" i="1"/>
  <c r="E541" i="1"/>
  <c r="F541" i="1"/>
  <c r="G541" i="1"/>
  <c r="J541" i="1"/>
  <c r="K541" i="1" s="1"/>
  <c r="N541" i="1" s="1"/>
  <c r="M541" i="1"/>
  <c r="D856" i="1"/>
  <c r="E856" i="1"/>
  <c r="F856" i="1"/>
  <c r="G856" i="1"/>
  <c r="J856" i="1"/>
  <c r="K856" i="1" s="1"/>
  <c r="N856" i="1" s="1"/>
  <c r="M856" i="1"/>
  <c r="D365" i="1"/>
  <c r="E365" i="1"/>
  <c r="F365" i="1"/>
  <c r="G365" i="1"/>
  <c r="J365" i="1"/>
  <c r="K365" i="1" s="1"/>
  <c r="N365" i="1" s="1"/>
  <c r="M365" i="1"/>
  <c r="D1209" i="1"/>
  <c r="E1209" i="1"/>
  <c r="F1209" i="1"/>
  <c r="G1209" i="1"/>
  <c r="J1209" i="1"/>
  <c r="K1209" i="1" s="1"/>
  <c r="N1209" i="1" s="1"/>
  <c r="M1209" i="1"/>
  <c r="D686" i="1"/>
  <c r="E686" i="1"/>
  <c r="F686" i="1"/>
  <c r="G686" i="1"/>
  <c r="J686" i="1"/>
  <c r="K686" i="1" s="1"/>
  <c r="N686" i="1" s="1"/>
  <c r="M686" i="1"/>
  <c r="D83" i="1"/>
  <c r="E83" i="1"/>
  <c r="F83" i="1"/>
  <c r="G83" i="1"/>
  <c r="J83" i="1"/>
  <c r="K83" i="1" s="1"/>
  <c r="N83" i="1" s="1"/>
  <c r="O83" i="1" s="1"/>
  <c r="D1145" i="1"/>
  <c r="E1145" i="1"/>
  <c r="F1145" i="1"/>
  <c r="G1145" i="1"/>
  <c r="J1145" i="1"/>
  <c r="K1145" i="1" s="1"/>
  <c r="N1145" i="1" s="1"/>
  <c r="M1145" i="1"/>
  <c r="D857" i="1"/>
  <c r="E857" i="1"/>
  <c r="F857" i="1"/>
  <c r="G857" i="1"/>
  <c r="J857" i="1"/>
  <c r="K857" i="1" s="1"/>
  <c r="N857" i="1" s="1"/>
  <c r="M857" i="1"/>
  <c r="D919" i="1"/>
  <c r="E919" i="1"/>
  <c r="F919" i="1"/>
  <c r="G919" i="1"/>
  <c r="J919" i="1"/>
  <c r="K919" i="1" s="1"/>
  <c r="N919" i="1" s="1"/>
  <c r="M919" i="1"/>
  <c r="D542" i="1"/>
  <c r="E542" i="1"/>
  <c r="F542" i="1"/>
  <c r="G542" i="1"/>
  <c r="J542" i="1"/>
  <c r="K542" i="1" s="1"/>
  <c r="N542" i="1" s="1"/>
  <c r="M542" i="1"/>
  <c r="D858" i="1"/>
  <c r="E858" i="1"/>
  <c r="F858" i="1"/>
  <c r="G858" i="1"/>
  <c r="J858" i="1"/>
  <c r="K858" i="1" s="1"/>
  <c r="N858" i="1" s="1"/>
  <c r="M858" i="1"/>
  <c r="D543" i="1"/>
  <c r="E543" i="1"/>
  <c r="F543" i="1"/>
  <c r="G543" i="1"/>
  <c r="J543" i="1"/>
  <c r="K543" i="1" s="1"/>
  <c r="N543" i="1" s="1"/>
  <c r="M543" i="1"/>
  <c r="D39" i="1"/>
  <c r="E39" i="1"/>
  <c r="F39" i="1"/>
  <c r="G39" i="1"/>
  <c r="J39" i="1"/>
  <c r="K39" i="1" s="1"/>
  <c r="N39" i="1" s="1"/>
  <c r="O39" i="1" s="1"/>
  <c r="D96" i="1"/>
  <c r="E96" i="1"/>
  <c r="F96" i="1"/>
  <c r="G96" i="1"/>
  <c r="J96" i="1"/>
  <c r="K96" i="1" s="1"/>
  <c r="N96" i="1" s="1"/>
  <c r="O96" i="1" s="1"/>
  <c r="D859" i="1"/>
  <c r="E859" i="1"/>
  <c r="F859" i="1"/>
  <c r="G859" i="1"/>
  <c r="J859" i="1"/>
  <c r="K859" i="1" s="1"/>
  <c r="N859" i="1" s="1"/>
  <c r="M859" i="1"/>
  <c r="D544" i="1"/>
  <c r="E544" i="1"/>
  <c r="F544" i="1"/>
  <c r="G544" i="1"/>
  <c r="J544" i="1"/>
  <c r="K544" i="1" s="1"/>
  <c r="N544" i="1" s="1"/>
  <c r="M544" i="1"/>
  <c r="D860" i="1"/>
  <c r="E860" i="1"/>
  <c r="F860" i="1"/>
  <c r="G860" i="1"/>
  <c r="J860" i="1"/>
  <c r="K860" i="1" s="1"/>
  <c r="N860" i="1" s="1"/>
  <c r="M860" i="1"/>
  <c r="D545" i="1"/>
  <c r="E545" i="1"/>
  <c r="F545" i="1"/>
  <c r="G545" i="1"/>
  <c r="J545" i="1"/>
  <c r="K545" i="1" s="1"/>
  <c r="N545" i="1" s="1"/>
  <c r="M545" i="1"/>
  <c r="D1020" i="1"/>
  <c r="E1020" i="1"/>
  <c r="F1020" i="1"/>
  <c r="G1020" i="1"/>
  <c r="J1020" i="1"/>
  <c r="K1020" i="1" s="1"/>
  <c r="N1020" i="1" s="1"/>
  <c r="M1020" i="1"/>
  <c r="D982" i="1"/>
  <c r="E982" i="1"/>
  <c r="F982" i="1"/>
  <c r="G982" i="1"/>
  <c r="J982" i="1"/>
  <c r="K982" i="1" s="1"/>
  <c r="N982" i="1" s="1"/>
  <c r="M982" i="1"/>
  <c r="D6" i="1"/>
  <c r="E6" i="1"/>
  <c r="F6" i="1"/>
  <c r="G6" i="1"/>
  <c r="J6" i="1"/>
  <c r="K6" i="1" s="1"/>
  <c r="N6" i="1" s="1"/>
  <c r="O6" i="1" s="1"/>
  <c r="D311" i="1"/>
  <c r="E311" i="1"/>
  <c r="F311" i="1"/>
  <c r="G311" i="1"/>
  <c r="J311" i="1"/>
  <c r="K311" i="1" s="1"/>
  <c r="N311" i="1" s="1"/>
  <c r="O311" i="1" s="1"/>
  <c r="D861" i="1"/>
  <c r="E861" i="1"/>
  <c r="F861" i="1"/>
  <c r="G861" i="1"/>
  <c r="J861" i="1"/>
  <c r="K861" i="1" s="1"/>
  <c r="N861" i="1" s="1"/>
  <c r="M861" i="1"/>
  <c r="D546" i="1"/>
  <c r="E546" i="1"/>
  <c r="F546" i="1"/>
  <c r="G546" i="1"/>
  <c r="J546" i="1"/>
  <c r="K546" i="1" s="1"/>
  <c r="N546" i="1" s="1"/>
  <c r="M546" i="1"/>
  <c r="D862" i="1"/>
  <c r="E862" i="1"/>
  <c r="F862" i="1"/>
  <c r="G862" i="1"/>
  <c r="J862" i="1"/>
  <c r="K862" i="1" s="1"/>
  <c r="N862" i="1" s="1"/>
  <c r="D126" i="1"/>
  <c r="E126" i="1"/>
  <c r="F126" i="1"/>
  <c r="G126" i="1"/>
  <c r="J126" i="1"/>
  <c r="K126" i="1" s="1"/>
  <c r="N126" i="1" s="1"/>
  <c r="D248" i="1"/>
  <c r="E248" i="1"/>
  <c r="F248" i="1"/>
  <c r="G248" i="1"/>
  <c r="J248" i="1"/>
  <c r="K248" i="1" s="1"/>
  <c r="N248" i="1" s="1"/>
  <c r="D863" i="1"/>
  <c r="E863" i="1"/>
  <c r="F863" i="1"/>
  <c r="G863" i="1"/>
  <c r="J863" i="1"/>
  <c r="K863" i="1" s="1"/>
  <c r="N863" i="1" s="1"/>
  <c r="D1146" i="1"/>
  <c r="E1146" i="1"/>
  <c r="F1146" i="1"/>
  <c r="G1146" i="1"/>
  <c r="J1146" i="1"/>
  <c r="K1146" i="1" s="1"/>
  <c r="N1146" i="1" s="1"/>
  <c r="D1054" i="1"/>
  <c r="E1054" i="1"/>
  <c r="F1054" i="1"/>
  <c r="G1054" i="1"/>
  <c r="J1054" i="1"/>
  <c r="K1054" i="1" s="1"/>
  <c r="N1054" i="1" s="1"/>
  <c r="D1166" i="1"/>
  <c r="E1166" i="1"/>
  <c r="F1166" i="1"/>
  <c r="G1166" i="1"/>
  <c r="J1166" i="1"/>
  <c r="K1166" i="1" s="1"/>
  <c r="N1166" i="1" s="1"/>
  <c r="D1021" i="1"/>
  <c r="E1021" i="1"/>
  <c r="F1021" i="1"/>
  <c r="G1021" i="1"/>
  <c r="J1021" i="1"/>
  <c r="K1021" i="1" s="1"/>
  <c r="N1021" i="1" s="1"/>
  <c r="D1274" i="1"/>
  <c r="E1274" i="1"/>
  <c r="F1274" i="1"/>
  <c r="G1274" i="1"/>
  <c r="J1274" i="1"/>
  <c r="K1274" i="1" s="1"/>
  <c r="N1274" i="1" s="1"/>
  <c r="D1147" i="1"/>
  <c r="E1147" i="1"/>
  <c r="F1147" i="1"/>
  <c r="G1147" i="1"/>
  <c r="J1147" i="1"/>
  <c r="K1147" i="1" s="1"/>
  <c r="N1147" i="1" s="1"/>
  <c r="D864" i="1"/>
  <c r="E864" i="1"/>
  <c r="F864" i="1"/>
  <c r="G864" i="1"/>
  <c r="J864" i="1"/>
  <c r="K864" i="1" s="1"/>
  <c r="N864" i="1" s="1"/>
  <c r="D1148" i="1"/>
  <c r="E1148" i="1"/>
  <c r="F1148" i="1"/>
  <c r="G1148" i="1"/>
  <c r="J1148" i="1"/>
  <c r="K1148" i="1" s="1"/>
  <c r="N1148" i="1" s="1"/>
  <c r="O1148" i="1" s="1"/>
  <c r="D296" i="1"/>
  <c r="E296" i="1"/>
  <c r="F296" i="1"/>
  <c r="G296" i="1"/>
  <c r="J296" i="1"/>
  <c r="K296" i="1" s="1"/>
  <c r="N296" i="1" s="1"/>
  <c r="O296" i="1" s="1"/>
  <c r="D547" i="1"/>
  <c r="E547" i="1"/>
  <c r="F547" i="1"/>
  <c r="G547" i="1"/>
  <c r="J547" i="1"/>
  <c r="K547" i="1" s="1"/>
  <c r="N547" i="1" s="1"/>
  <c r="M547" i="1"/>
  <c r="D865" i="1"/>
  <c r="E865" i="1"/>
  <c r="F865" i="1"/>
  <c r="G865" i="1"/>
  <c r="J865" i="1"/>
  <c r="K865" i="1" s="1"/>
  <c r="N865" i="1" s="1"/>
  <c r="M865" i="1"/>
  <c r="D548" i="1"/>
  <c r="E548" i="1"/>
  <c r="F548" i="1"/>
  <c r="G548" i="1"/>
  <c r="J548" i="1"/>
  <c r="K548" i="1" s="1"/>
  <c r="N548" i="1" s="1"/>
  <c r="M548" i="1"/>
  <c r="D866" i="1"/>
  <c r="E866" i="1"/>
  <c r="F866" i="1"/>
  <c r="G866" i="1"/>
  <c r="J866" i="1"/>
  <c r="K866" i="1" s="1"/>
  <c r="N866" i="1" s="1"/>
  <c r="M866" i="1"/>
  <c r="D127" i="1"/>
  <c r="E127" i="1"/>
  <c r="F127" i="1"/>
  <c r="G127" i="1"/>
  <c r="J127" i="1"/>
  <c r="K127" i="1" s="1"/>
  <c r="N127" i="1" s="1"/>
  <c r="O127" i="1" s="1"/>
  <c r="D249" i="1"/>
  <c r="E249" i="1"/>
  <c r="F249" i="1"/>
  <c r="G249" i="1"/>
  <c r="J249" i="1"/>
  <c r="K249" i="1" s="1"/>
  <c r="N249" i="1" s="1"/>
  <c r="O249" i="1" s="1"/>
  <c r="D867" i="1"/>
  <c r="E867" i="1"/>
  <c r="F867" i="1"/>
  <c r="G867" i="1"/>
  <c r="J867" i="1"/>
  <c r="K867" i="1" s="1"/>
  <c r="N867" i="1" s="1"/>
  <c r="M867" i="1"/>
  <c r="D549" i="1"/>
  <c r="E549" i="1"/>
  <c r="F549" i="1"/>
  <c r="G549" i="1"/>
  <c r="J549" i="1"/>
  <c r="K549" i="1" s="1"/>
  <c r="N549" i="1" s="1"/>
  <c r="M549" i="1"/>
  <c r="D868" i="1"/>
  <c r="E868" i="1"/>
  <c r="F868" i="1"/>
  <c r="G868" i="1"/>
  <c r="J868" i="1"/>
  <c r="K868" i="1" s="1"/>
  <c r="N868" i="1" s="1"/>
  <c r="D128" i="1"/>
  <c r="E128" i="1"/>
  <c r="F128" i="1"/>
  <c r="G128" i="1"/>
  <c r="J128" i="1"/>
  <c r="K128" i="1" s="1"/>
  <c r="N128" i="1" s="1"/>
  <c r="D250" i="1"/>
  <c r="E250" i="1"/>
  <c r="F250" i="1"/>
  <c r="G250" i="1"/>
  <c r="J250" i="1"/>
  <c r="K250" i="1" s="1"/>
  <c r="N250" i="1" s="1"/>
  <c r="D869" i="1"/>
  <c r="E869" i="1"/>
  <c r="F869" i="1"/>
  <c r="G869" i="1"/>
  <c r="J869" i="1"/>
  <c r="K869" i="1" s="1"/>
  <c r="N869" i="1" s="1"/>
  <c r="D1149" i="1"/>
  <c r="E1149" i="1"/>
  <c r="F1149" i="1"/>
  <c r="G1149" i="1"/>
  <c r="J1149" i="1"/>
  <c r="K1149" i="1" s="1"/>
  <c r="N1149" i="1" s="1"/>
  <c r="D1055" i="1"/>
  <c r="E1055" i="1"/>
  <c r="F1055" i="1"/>
  <c r="G1055" i="1"/>
  <c r="J1055" i="1"/>
  <c r="K1055" i="1" s="1"/>
  <c r="N1055" i="1" s="1"/>
  <c r="D1167" i="1"/>
  <c r="E1167" i="1"/>
  <c r="F1167" i="1"/>
  <c r="G1167" i="1"/>
  <c r="J1167" i="1"/>
  <c r="K1167" i="1" s="1"/>
  <c r="N1167" i="1" s="1"/>
  <c r="D1022" i="1"/>
  <c r="E1022" i="1"/>
  <c r="F1022" i="1"/>
  <c r="G1022" i="1"/>
  <c r="J1022" i="1"/>
  <c r="K1022" i="1" s="1"/>
  <c r="N1022" i="1" s="1"/>
  <c r="D1275" i="1"/>
  <c r="E1275" i="1"/>
  <c r="F1275" i="1"/>
  <c r="G1275" i="1"/>
  <c r="J1275" i="1"/>
  <c r="K1275" i="1" s="1"/>
  <c r="N1275" i="1" s="1"/>
  <c r="D1150" i="1"/>
  <c r="E1150" i="1"/>
  <c r="F1150" i="1"/>
  <c r="G1150" i="1"/>
  <c r="J1150" i="1"/>
  <c r="K1150" i="1" s="1"/>
  <c r="N1150" i="1" s="1"/>
  <c r="D870" i="1"/>
  <c r="E870" i="1"/>
  <c r="F870" i="1"/>
  <c r="G870" i="1"/>
  <c r="J870" i="1"/>
  <c r="K870" i="1" s="1"/>
  <c r="N870" i="1" s="1"/>
  <c r="D1151" i="1"/>
  <c r="E1151" i="1"/>
  <c r="F1151" i="1"/>
  <c r="G1151" i="1"/>
  <c r="J1151" i="1"/>
  <c r="K1151" i="1" s="1"/>
  <c r="N1151" i="1" s="1"/>
  <c r="D983" i="1"/>
  <c r="E983" i="1"/>
  <c r="F983" i="1"/>
  <c r="G983" i="1"/>
  <c r="J983" i="1"/>
  <c r="K983" i="1" s="1"/>
  <c r="N983" i="1" s="1"/>
  <c r="M983" i="1"/>
  <c r="D550" i="1"/>
  <c r="E550" i="1"/>
  <c r="F550" i="1"/>
  <c r="G550" i="1"/>
  <c r="J550" i="1"/>
  <c r="K550" i="1" s="1"/>
  <c r="N550" i="1" s="1"/>
  <c r="M550" i="1"/>
  <c r="D1290" i="1"/>
  <c r="E1290" i="1"/>
  <c r="F1290" i="1"/>
  <c r="G1290" i="1"/>
  <c r="J1290" i="1"/>
  <c r="K1290" i="1" s="1"/>
  <c r="N1290" i="1" s="1"/>
  <c r="M1290" i="1"/>
  <c r="D1092" i="1"/>
  <c r="E1092" i="1"/>
  <c r="F1092" i="1"/>
  <c r="G1092" i="1"/>
  <c r="J1092" i="1"/>
  <c r="K1092" i="1" s="1"/>
  <c r="N1092" i="1" s="1"/>
  <c r="M1092" i="1"/>
  <c r="D1245" i="1"/>
  <c r="E1245" i="1"/>
  <c r="F1245" i="1"/>
  <c r="G1245" i="1"/>
  <c r="J1245" i="1"/>
  <c r="K1245" i="1" s="1"/>
  <c r="N1245" i="1" s="1"/>
  <c r="M1245" i="1"/>
  <c r="D1152" i="1"/>
  <c r="E1152" i="1"/>
  <c r="F1152" i="1"/>
  <c r="G1152" i="1"/>
  <c r="J1152" i="1"/>
  <c r="K1152" i="1" s="1"/>
  <c r="N1152" i="1" s="1"/>
  <c r="M1152" i="1"/>
  <c r="D871" i="1"/>
  <c r="E871" i="1"/>
  <c r="F871" i="1"/>
  <c r="G871" i="1"/>
  <c r="J871" i="1"/>
  <c r="K871" i="1" s="1"/>
  <c r="N871" i="1" s="1"/>
  <c r="M871" i="1"/>
  <c r="D920" i="1"/>
  <c r="E920" i="1"/>
  <c r="F920" i="1"/>
  <c r="G920" i="1"/>
  <c r="J920" i="1"/>
  <c r="K920" i="1" s="1"/>
  <c r="N920" i="1" s="1"/>
  <c r="M920" i="1"/>
  <c r="D1023" i="1"/>
  <c r="E1023" i="1"/>
  <c r="F1023" i="1"/>
  <c r="G1023" i="1"/>
  <c r="J1023" i="1"/>
  <c r="K1023" i="1" s="1"/>
  <c r="N1023" i="1" s="1"/>
  <c r="M1023" i="1"/>
  <c r="D1195" i="1"/>
  <c r="E1195" i="1"/>
  <c r="F1195" i="1"/>
  <c r="G1195" i="1"/>
  <c r="J1195" i="1"/>
  <c r="K1195" i="1" s="1"/>
  <c r="N1195" i="1" s="1"/>
  <c r="D611" i="1"/>
  <c r="E611" i="1"/>
  <c r="F611" i="1"/>
  <c r="G611" i="1"/>
  <c r="J611" i="1"/>
  <c r="K611" i="1" s="1"/>
  <c r="N611" i="1" s="1"/>
  <c r="M611" i="1"/>
  <c r="D1196" i="1"/>
  <c r="E1196" i="1"/>
  <c r="F1196" i="1"/>
  <c r="G1196" i="1"/>
  <c r="J1196" i="1"/>
  <c r="K1196" i="1" s="1"/>
  <c r="N1196" i="1" s="1"/>
  <c r="M1196" i="1"/>
  <c r="D872" i="1"/>
  <c r="E872" i="1"/>
  <c r="F872" i="1"/>
  <c r="G872" i="1"/>
  <c r="J872" i="1"/>
  <c r="K872" i="1" s="1"/>
  <c r="N872" i="1" s="1"/>
  <c r="M872" i="1"/>
  <c r="D551" i="1"/>
  <c r="E551" i="1"/>
  <c r="F551" i="1"/>
  <c r="G551" i="1"/>
  <c r="J551" i="1"/>
  <c r="K551" i="1" s="1"/>
  <c r="N551" i="1" s="1"/>
  <c r="D984" i="1"/>
  <c r="E984" i="1"/>
  <c r="F984" i="1"/>
  <c r="G984" i="1"/>
  <c r="J984" i="1"/>
  <c r="K984" i="1" s="1"/>
  <c r="N984" i="1" s="1"/>
  <c r="M984" i="1"/>
  <c r="D1197" i="1"/>
  <c r="E1197" i="1"/>
  <c r="F1197" i="1"/>
  <c r="G1197" i="1"/>
  <c r="J1197" i="1"/>
  <c r="K1197" i="1" s="1"/>
  <c r="N1197" i="1" s="1"/>
  <c r="M1197" i="1"/>
  <c r="D1286" i="1"/>
  <c r="E1286" i="1"/>
  <c r="F1286" i="1"/>
  <c r="G1286" i="1"/>
  <c r="J1286" i="1"/>
  <c r="K1286" i="1" s="1"/>
  <c r="N1286" i="1" s="1"/>
  <c r="M1286" i="1"/>
  <c r="D1153" i="1"/>
  <c r="E1153" i="1"/>
  <c r="F1153" i="1"/>
  <c r="G1153" i="1"/>
  <c r="J1153" i="1"/>
  <c r="K1153" i="1" s="1"/>
  <c r="N1153" i="1" s="1"/>
  <c r="M1153" i="1"/>
  <c r="D1081" i="1"/>
  <c r="E1081" i="1"/>
  <c r="F1081" i="1"/>
  <c r="G1081" i="1"/>
  <c r="J1081" i="1"/>
  <c r="K1081" i="1" s="1"/>
  <c r="N1081" i="1" s="1"/>
  <c r="M1081" i="1"/>
  <c r="D1093" i="1"/>
  <c r="E1093" i="1"/>
  <c r="F1093" i="1"/>
  <c r="G1093" i="1"/>
  <c r="J1093" i="1"/>
  <c r="K1093" i="1" s="1"/>
  <c r="N1093" i="1" s="1"/>
  <c r="D667" i="1"/>
  <c r="E667" i="1"/>
  <c r="F667" i="1"/>
  <c r="G667" i="1"/>
  <c r="J667" i="1"/>
  <c r="K667" i="1" s="1"/>
  <c r="N667" i="1" s="1"/>
  <c r="M667" i="1"/>
  <c r="D1154" i="1"/>
  <c r="E1154" i="1"/>
  <c r="F1154" i="1"/>
  <c r="G1154" i="1"/>
  <c r="J1154" i="1"/>
  <c r="K1154" i="1" s="1"/>
  <c r="N1154" i="1" s="1"/>
  <c r="M1154" i="1"/>
  <c r="D1198" i="1"/>
  <c r="E1198" i="1"/>
  <c r="F1198" i="1"/>
  <c r="G1198" i="1"/>
  <c r="J1198" i="1"/>
  <c r="K1198" i="1" s="1"/>
  <c r="N1198" i="1" s="1"/>
  <c r="M1198" i="1"/>
  <c r="D1248" i="1"/>
  <c r="E1248" i="1"/>
  <c r="F1248" i="1"/>
  <c r="G1248" i="1"/>
  <c r="J1248" i="1"/>
  <c r="K1248" i="1" s="1"/>
  <c r="N1248" i="1" s="1"/>
  <c r="D1204" i="1"/>
  <c r="E1204" i="1"/>
  <c r="F1204" i="1"/>
  <c r="G1204" i="1"/>
  <c r="J1204" i="1"/>
  <c r="K1204" i="1" s="1"/>
  <c r="N1204" i="1" s="1"/>
  <c r="M1204" i="1"/>
  <c r="D985" i="1"/>
  <c r="E985" i="1"/>
  <c r="F985" i="1"/>
  <c r="G985" i="1"/>
  <c r="J985" i="1"/>
  <c r="K985" i="1" s="1"/>
  <c r="N985" i="1" s="1"/>
  <c r="M985" i="1"/>
  <c r="D612" i="1"/>
  <c r="E612" i="1"/>
  <c r="F612" i="1"/>
  <c r="G612" i="1"/>
  <c r="J612" i="1"/>
  <c r="K612" i="1" s="1"/>
  <c r="N612" i="1" s="1"/>
  <c r="M612" i="1"/>
  <c r="D335" i="1"/>
  <c r="E335" i="1"/>
  <c r="F335" i="1"/>
  <c r="G335" i="1"/>
  <c r="J335" i="1"/>
  <c r="K335" i="1" s="1"/>
  <c r="N335" i="1" s="1"/>
  <c r="M335" i="1"/>
  <c r="D1199" i="1"/>
  <c r="E1199" i="1"/>
  <c r="F1199" i="1"/>
  <c r="G1199" i="1"/>
  <c r="J1199" i="1"/>
  <c r="K1199" i="1" s="1"/>
  <c r="N1199" i="1" s="1"/>
  <c r="M1199" i="1"/>
  <c r="D934" i="1"/>
  <c r="E934" i="1"/>
  <c r="F934" i="1"/>
  <c r="G934" i="1"/>
  <c r="J934" i="1"/>
  <c r="K934" i="1" s="1"/>
  <c r="N934" i="1" s="1"/>
  <c r="D613" i="1"/>
  <c r="E613" i="1"/>
  <c r="F613" i="1"/>
  <c r="G613" i="1"/>
  <c r="J613" i="1"/>
  <c r="K613" i="1" s="1"/>
  <c r="N613" i="1" s="1"/>
  <c r="M613" i="1"/>
  <c r="D1219" i="1"/>
  <c r="E1219" i="1"/>
  <c r="F1219" i="1"/>
  <c r="G1219" i="1"/>
  <c r="J1219" i="1"/>
  <c r="K1219" i="1" s="1"/>
  <c r="N1219" i="1" s="1"/>
  <c r="M1219" i="1"/>
  <c r="D1241" i="1"/>
  <c r="E1241" i="1"/>
  <c r="F1241" i="1"/>
  <c r="G1241" i="1"/>
  <c r="J1241" i="1"/>
  <c r="K1241" i="1" s="1"/>
  <c r="N1241" i="1" s="1"/>
  <c r="M1241" i="1"/>
  <c r="D1223" i="1"/>
  <c r="E1223" i="1"/>
  <c r="F1223" i="1"/>
  <c r="G1223" i="1"/>
  <c r="J1223" i="1"/>
  <c r="K1223" i="1" s="1"/>
  <c r="N1223" i="1" s="1"/>
  <c r="M1223" i="1"/>
  <c r="D1276" i="1"/>
  <c r="E1276" i="1"/>
  <c r="F1276" i="1"/>
  <c r="G1276" i="1"/>
  <c r="J1276" i="1"/>
  <c r="K1276" i="1" s="1"/>
  <c r="N1276" i="1" s="1"/>
  <c r="D1227" i="1"/>
  <c r="E1227" i="1"/>
  <c r="F1227" i="1"/>
  <c r="G1227" i="1"/>
  <c r="J1227" i="1"/>
  <c r="K1227" i="1" s="1"/>
  <c r="N1227" i="1" s="1"/>
  <c r="M1227" i="1"/>
  <c r="D1230" i="1"/>
  <c r="E1230" i="1"/>
  <c r="F1230" i="1"/>
  <c r="G1230" i="1"/>
  <c r="J1230" i="1"/>
  <c r="K1230" i="1" s="1"/>
  <c r="N1230" i="1" s="1"/>
  <c r="M1230" i="1"/>
  <c r="D1238" i="1"/>
  <c r="E1238" i="1"/>
  <c r="F1238" i="1"/>
  <c r="G1238" i="1"/>
  <c r="J1238" i="1"/>
  <c r="K1238" i="1" s="1"/>
  <c r="N1238" i="1" s="1"/>
  <c r="M1238" i="1"/>
  <c r="D1234" i="1"/>
  <c r="E1234" i="1"/>
  <c r="F1234" i="1"/>
  <c r="G1234" i="1"/>
  <c r="J1234" i="1"/>
  <c r="K1234" i="1" s="1"/>
  <c r="N1234" i="1" s="1"/>
  <c r="M1234" i="1"/>
  <c r="D1228" i="1"/>
  <c r="E1228" i="1"/>
  <c r="F1228" i="1"/>
  <c r="G1228" i="1"/>
  <c r="J1228" i="1"/>
  <c r="K1228" i="1" s="1"/>
  <c r="N1228" i="1" s="1"/>
  <c r="M1228" i="1"/>
  <c r="D1215" i="1"/>
  <c r="E1215" i="1"/>
  <c r="F1215" i="1"/>
  <c r="G1215" i="1"/>
  <c r="J1215" i="1"/>
  <c r="K1215" i="1" s="1"/>
  <c r="N1215" i="1" s="1"/>
  <c r="M1215" i="1"/>
  <c r="D1200" i="1"/>
  <c r="E1200" i="1"/>
  <c r="F1200" i="1"/>
  <c r="G1200" i="1"/>
  <c r="J1200" i="1"/>
  <c r="K1200" i="1" s="1"/>
  <c r="N1200" i="1" s="1"/>
  <c r="M1200" i="1"/>
  <c r="D1283" i="1"/>
  <c r="E1283" i="1"/>
  <c r="F1283" i="1"/>
  <c r="G1283" i="1"/>
  <c r="J1283" i="1"/>
  <c r="K1283" i="1" s="1"/>
  <c r="N1283" i="1" s="1"/>
  <c r="M1283" i="1"/>
  <c r="D873" i="1"/>
  <c r="E873" i="1"/>
  <c r="F873" i="1"/>
  <c r="G873" i="1"/>
  <c r="J873" i="1"/>
  <c r="K873" i="1" s="1"/>
  <c r="N873" i="1" s="1"/>
  <c r="D552" i="1"/>
  <c r="E552" i="1"/>
  <c r="F552" i="1"/>
  <c r="G552" i="1"/>
  <c r="J552" i="1"/>
  <c r="K552" i="1" s="1"/>
  <c r="N552" i="1" s="1"/>
  <c r="M552" i="1"/>
  <c r="D84" i="1"/>
  <c r="E84" i="1"/>
  <c r="F84" i="1"/>
  <c r="G84" i="1"/>
  <c r="J84" i="1"/>
  <c r="K84" i="1" s="1"/>
  <c r="N84" i="1" s="1"/>
  <c r="O84" i="1" s="1"/>
  <c r="D57" i="1"/>
  <c r="E57" i="1"/>
  <c r="F57" i="1"/>
  <c r="G57" i="1"/>
  <c r="J57" i="1"/>
  <c r="K57" i="1" s="1"/>
  <c r="N57" i="1" s="1"/>
  <c r="O57" i="1" s="1"/>
  <c r="D29" i="1"/>
  <c r="E29" i="1"/>
  <c r="F29" i="1"/>
  <c r="G29" i="1"/>
  <c r="J29" i="1"/>
  <c r="K29" i="1" s="1"/>
  <c r="N29" i="1" s="1"/>
  <c r="O29" i="1" s="1"/>
  <c r="D417" i="1"/>
  <c r="E417" i="1"/>
  <c r="F417" i="1"/>
  <c r="G417" i="1"/>
  <c r="J417" i="1"/>
  <c r="K417" i="1" s="1"/>
  <c r="N417" i="1" s="1"/>
  <c r="D553" i="1"/>
  <c r="E553" i="1"/>
  <c r="F553" i="1"/>
  <c r="G553" i="1"/>
  <c r="J553" i="1"/>
  <c r="K553" i="1" s="1"/>
  <c r="N553" i="1" s="1"/>
  <c r="M553" i="1"/>
  <c r="D1061" i="1"/>
  <c r="E1061" i="1"/>
  <c r="F1061" i="1"/>
  <c r="G1061" i="1"/>
  <c r="J1061" i="1"/>
  <c r="K1061" i="1" s="1"/>
  <c r="N1061" i="1" s="1"/>
  <c r="M1061" i="1"/>
  <c r="D1155" i="1"/>
  <c r="E1155" i="1"/>
  <c r="F1155" i="1"/>
  <c r="G1155" i="1"/>
  <c r="J1155" i="1"/>
  <c r="K1155" i="1" s="1"/>
  <c r="N1155" i="1" s="1"/>
  <c r="M1155" i="1"/>
  <c r="D874" i="1"/>
  <c r="E874" i="1"/>
  <c r="F874" i="1"/>
  <c r="G874" i="1"/>
  <c r="J874" i="1"/>
  <c r="K874" i="1" s="1"/>
  <c r="N874" i="1" s="1"/>
  <c r="M874" i="1"/>
  <c r="D129" i="1"/>
  <c r="E129" i="1"/>
  <c r="F129" i="1"/>
  <c r="G129" i="1"/>
  <c r="J129" i="1"/>
  <c r="K129" i="1" s="1"/>
  <c r="N129" i="1" s="1"/>
  <c r="O129" i="1" s="1"/>
  <c r="D162" i="1"/>
  <c r="E162" i="1"/>
  <c r="F162" i="1"/>
  <c r="G162" i="1"/>
  <c r="J162" i="1"/>
  <c r="K162" i="1" s="1"/>
  <c r="N162" i="1" s="1"/>
  <c r="O162" i="1" s="1"/>
  <c r="D222" i="1"/>
  <c r="E222" i="1"/>
  <c r="F222" i="1"/>
  <c r="G222" i="1"/>
  <c r="J222" i="1"/>
  <c r="K222" i="1" s="1"/>
  <c r="N222" i="1" s="1"/>
  <c r="O222" i="1" s="1"/>
  <c r="D1071" i="1"/>
  <c r="E1071" i="1"/>
  <c r="F1071" i="1"/>
  <c r="G1071" i="1"/>
  <c r="J1071" i="1"/>
  <c r="K1071" i="1" s="1"/>
  <c r="N1071" i="1" s="1"/>
  <c r="M1071" i="1"/>
  <c r="D614" i="1"/>
  <c r="E614" i="1"/>
  <c r="F614" i="1"/>
  <c r="G614" i="1"/>
  <c r="J614" i="1"/>
  <c r="K614" i="1" s="1"/>
  <c r="N614" i="1" s="1"/>
  <c r="M614" i="1"/>
  <c r="D1277" i="1"/>
  <c r="E1277" i="1"/>
  <c r="F1277" i="1"/>
  <c r="G1277" i="1"/>
  <c r="J1277" i="1"/>
  <c r="K1277" i="1" s="1"/>
  <c r="N1277" i="1" s="1"/>
  <c r="M1277" i="1"/>
  <c r="D324" i="1"/>
  <c r="E324" i="1"/>
  <c r="F324" i="1"/>
  <c r="G324" i="1"/>
  <c r="J324" i="1"/>
  <c r="K324" i="1" s="1"/>
  <c r="N324" i="1" s="1"/>
  <c r="M324" i="1"/>
  <c r="D378" i="1"/>
  <c r="E378" i="1"/>
  <c r="F378" i="1"/>
  <c r="G378" i="1"/>
  <c r="J378" i="1"/>
  <c r="K378" i="1" s="1"/>
  <c r="N378" i="1" s="1"/>
  <c r="M378" i="1"/>
  <c r="D317" i="1"/>
  <c r="E317" i="1"/>
  <c r="F317" i="1"/>
  <c r="G317" i="1"/>
  <c r="J317" i="1"/>
  <c r="K317" i="1" s="1"/>
  <c r="N317" i="1" s="1"/>
  <c r="M317" i="1"/>
  <c r="D554" i="1"/>
  <c r="E554" i="1"/>
  <c r="F554" i="1"/>
  <c r="G554" i="1"/>
  <c r="J554" i="1"/>
  <c r="K554" i="1" s="1"/>
  <c r="N554" i="1" s="1"/>
  <c r="M554" i="1"/>
  <c r="D875" i="1"/>
  <c r="E875" i="1"/>
  <c r="F875" i="1"/>
  <c r="G875" i="1"/>
  <c r="J875" i="1"/>
  <c r="K875" i="1" s="1"/>
  <c r="N875" i="1" s="1"/>
  <c r="M875" i="1"/>
  <c r="D555" i="1"/>
  <c r="E555" i="1"/>
  <c r="F555" i="1"/>
  <c r="G555" i="1"/>
  <c r="J555" i="1"/>
  <c r="K555" i="1" s="1"/>
  <c r="N555" i="1" s="1"/>
  <c r="M555" i="1"/>
  <c r="D986" i="1"/>
  <c r="E986" i="1"/>
  <c r="F986" i="1"/>
  <c r="G986" i="1"/>
  <c r="J986" i="1"/>
  <c r="K986" i="1" s="1"/>
  <c r="N986" i="1" s="1"/>
  <c r="M986" i="1"/>
  <c r="D615" i="1"/>
  <c r="E615" i="1"/>
  <c r="F615" i="1"/>
  <c r="G615" i="1"/>
  <c r="J615" i="1"/>
  <c r="K615" i="1" s="1"/>
  <c r="N615" i="1" s="1"/>
  <c r="M615" i="1"/>
  <c r="D130" i="1"/>
  <c r="E130" i="1"/>
  <c r="F130" i="1"/>
  <c r="G130" i="1"/>
  <c r="J130" i="1"/>
  <c r="K130" i="1" s="1"/>
  <c r="N130" i="1" s="1"/>
  <c r="O130" i="1" s="1"/>
  <c r="D12" i="1"/>
  <c r="E12" i="1"/>
  <c r="F12" i="1"/>
  <c r="G12" i="1"/>
  <c r="J12" i="1"/>
  <c r="K12" i="1" s="1"/>
  <c r="N12" i="1" s="1"/>
  <c r="O12" i="1" s="1"/>
  <c r="D556" i="1"/>
  <c r="E556" i="1"/>
  <c r="F556" i="1"/>
  <c r="G556" i="1"/>
  <c r="J556" i="1"/>
  <c r="K556" i="1" s="1"/>
  <c r="N556" i="1" s="1"/>
  <c r="D876" i="1"/>
  <c r="E876" i="1"/>
  <c r="F876" i="1"/>
  <c r="G876" i="1"/>
  <c r="J876" i="1"/>
  <c r="K876" i="1" s="1"/>
  <c r="N876" i="1" s="1"/>
  <c r="M876" i="1"/>
  <c r="D280" i="1"/>
  <c r="E280" i="1"/>
  <c r="F280" i="1"/>
  <c r="G280" i="1"/>
  <c r="J280" i="1"/>
  <c r="K280" i="1" s="1"/>
  <c r="N280" i="1" s="1"/>
  <c r="O280" i="1" s="1"/>
  <c r="D557" i="1"/>
  <c r="E557" i="1"/>
  <c r="F557" i="1"/>
  <c r="G557" i="1"/>
  <c r="J557" i="1"/>
  <c r="K557" i="1" s="1"/>
  <c r="N557" i="1" s="1"/>
  <c r="M557" i="1"/>
  <c r="D877" i="1"/>
  <c r="E877" i="1"/>
  <c r="F877" i="1"/>
  <c r="G877" i="1"/>
  <c r="J877" i="1"/>
  <c r="K877" i="1" s="1"/>
  <c r="N877" i="1" s="1"/>
  <c r="M877" i="1"/>
  <c r="D558" i="1"/>
  <c r="E558" i="1"/>
  <c r="F558" i="1"/>
  <c r="G558" i="1"/>
  <c r="J558" i="1"/>
  <c r="K558" i="1" s="1"/>
  <c r="N558" i="1" s="1"/>
  <c r="M558" i="1"/>
  <c r="D302" i="1"/>
  <c r="E302" i="1"/>
  <c r="F302" i="1"/>
  <c r="G302" i="1"/>
  <c r="J302" i="1"/>
  <c r="K302" i="1" s="1"/>
  <c r="N302" i="1" s="1"/>
  <c r="O302" i="1" s="1"/>
  <c r="D1072" i="1"/>
  <c r="E1072" i="1"/>
  <c r="F1072" i="1"/>
  <c r="G1072" i="1"/>
  <c r="J1072" i="1"/>
  <c r="K1072" i="1" s="1"/>
  <c r="N1072" i="1" s="1"/>
  <c r="M1072" i="1"/>
  <c r="D921" i="1"/>
  <c r="E921" i="1"/>
  <c r="F921" i="1"/>
  <c r="G921" i="1"/>
  <c r="J921" i="1"/>
  <c r="K921" i="1" s="1"/>
  <c r="N921" i="1" s="1"/>
  <c r="M921" i="1"/>
  <c r="D418" i="1"/>
  <c r="E418" i="1"/>
  <c r="F418" i="1"/>
  <c r="G418" i="1"/>
  <c r="J418" i="1"/>
  <c r="K418" i="1" s="1"/>
  <c r="N418" i="1" s="1"/>
  <c r="M418" i="1"/>
  <c r="D559" i="1"/>
  <c r="E559" i="1"/>
  <c r="F559" i="1"/>
  <c r="G559" i="1"/>
  <c r="J559" i="1"/>
  <c r="K559" i="1" s="1"/>
  <c r="N559" i="1" s="1"/>
  <c r="M559" i="1"/>
  <c r="D85" i="1"/>
  <c r="E85" i="1"/>
  <c r="F85" i="1"/>
  <c r="G85" i="1"/>
  <c r="J85" i="1"/>
  <c r="K85" i="1" s="1"/>
  <c r="N85" i="1" s="1"/>
  <c r="O85" i="1" s="1"/>
  <c r="D251" i="1"/>
  <c r="E251" i="1"/>
  <c r="F251" i="1"/>
  <c r="G251" i="1"/>
  <c r="J251" i="1"/>
  <c r="K251" i="1" s="1"/>
  <c r="N251" i="1" s="1"/>
  <c r="O251" i="1" s="1"/>
  <c r="D560" i="1"/>
  <c r="E560" i="1"/>
  <c r="F560" i="1"/>
  <c r="G560" i="1"/>
  <c r="J560" i="1"/>
  <c r="K560" i="1" s="1"/>
  <c r="N560" i="1" s="1"/>
  <c r="M560" i="1"/>
  <c r="D878" i="1"/>
  <c r="E878" i="1"/>
  <c r="F878" i="1"/>
  <c r="G878" i="1"/>
  <c r="J878" i="1"/>
  <c r="K878" i="1" s="1"/>
  <c r="N878" i="1" s="1"/>
  <c r="M878" i="1"/>
  <c r="D616" i="1"/>
  <c r="E616" i="1"/>
  <c r="F616" i="1"/>
  <c r="G616" i="1"/>
  <c r="J616" i="1"/>
  <c r="K616" i="1" s="1"/>
  <c r="N616" i="1" s="1"/>
  <c r="M616" i="1"/>
  <c r="D879" i="1"/>
  <c r="E879" i="1"/>
  <c r="F879" i="1"/>
  <c r="G879" i="1"/>
  <c r="J879" i="1"/>
  <c r="K879" i="1" s="1"/>
  <c r="N879" i="1" s="1"/>
  <c r="M879" i="1"/>
  <c r="D1296" i="1"/>
  <c r="E1296" i="1"/>
  <c r="F1296" i="1"/>
  <c r="G1296" i="1"/>
  <c r="J1296" i="1"/>
  <c r="K1296" i="1" s="1"/>
  <c r="N1296" i="1" s="1"/>
  <c r="M1296" i="1"/>
  <c r="D922" i="1"/>
  <c r="E922" i="1"/>
  <c r="F922" i="1"/>
  <c r="G922" i="1"/>
  <c r="J922" i="1"/>
  <c r="K922" i="1" s="1"/>
  <c r="N922" i="1" s="1"/>
  <c r="M922" i="1"/>
  <c r="D880" i="1"/>
  <c r="E880" i="1"/>
  <c r="F880" i="1"/>
  <c r="G880" i="1"/>
  <c r="J880" i="1"/>
  <c r="K880" i="1" s="1"/>
  <c r="N880" i="1" s="1"/>
  <c r="M880" i="1"/>
  <c r="D561" i="1"/>
  <c r="E561" i="1"/>
  <c r="F561" i="1"/>
  <c r="G561" i="1"/>
  <c r="J561" i="1"/>
  <c r="K561" i="1" s="1"/>
  <c r="N561" i="1" s="1"/>
  <c r="M561" i="1"/>
  <c r="D354" i="1"/>
  <c r="E354" i="1"/>
  <c r="F354" i="1"/>
  <c r="G354" i="1"/>
  <c r="J354" i="1"/>
  <c r="K354" i="1" s="1"/>
  <c r="N354" i="1" s="1"/>
  <c r="M354" i="1"/>
  <c r="D281" i="1"/>
  <c r="E281" i="1"/>
  <c r="F281" i="1"/>
  <c r="G281" i="1"/>
  <c r="J281" i="1"/>
  <c r="K281" i="1" s="1"/>
  <c r="N281" i="1" s="1"/>
  <c r="O281" i="1" s="1"/>
  <c r="D223" i="1"/>
  <c r="E223" i="1"/>
  <c r="F223" i="1"/>
  <c r="G223" i="1"/>
  <c r="J223" i="1"/>
  <c r="K223" i="1" s="1"/>
  <c r="N223" i="1" s="1"/>
  <c r="O223" i="1" s="1"/>
  <c r="D419" i="1"/>
  <c r="E419" i="1"/>
  <c r="F419" i="1"/>
  <c r="G419" i="1"/>
  <c r="J419" i="1"/>
  <c r="K419" i="1" s="1"/>
  <c r="N419" i="1" s="1"/>
  <c r="M419" i="1"/>
  <c r="D881" i="1"/>
  <c r="E881" i="1"/>
  <c r="F881" i="1"/>
  <c r="G881" i="1"/>
  <c r="J881" i="1"/>
  <c r="K881" i="1" s="1"/>
  <c r="N881" i="1" s="1"/>
  <c r="M881" i="1"/>
  <c r="D1278" i="1"/>
  <c r="E1278" i="1"/>
  <c r="F1278" i="1"/>
  <c r="G1278" i="1"/>
  <c r="J1278" i="1"/>
  <c r="K1278" i="1" s="1"/>
  <c r="N1278" i="1" s="1"/>
  <c r="M1278" i="1"/>
  <c r="D1156" i="1"/>
  <c r="E1156" i="1"/>
  <c r="F1156" i="1"/>
  <c r="G1156" i="1"/>
  <c r="J1156" i="1"/>
  <c r="K1156" i="1" s="1"/>
  <c r="N1156" i="1" s="1"/>
  <c r="M1156" i="1"/>
  <c r="D224" i="1"/>
  <c r="E224" i="1"/>
  <c r="F224" i="1"/>
  <c r="G224" i="1"/>
  <c r="J224" i="1"/>
  <c r="K224" i="1" s="1"/>
  <c r="N224" i="1" s="1"/>
  <c r="O224" i="1" s="1"/>
  <c r="D163" i="1"/>
  <c r="E163" i="1"/>
  <c r="F163" i="1"/>
  <c r="G163" i="1"/>
  <c r="J163" i="1"/>
  <c r="K163" i="1" s="1"/>
  <c r="N163" i="1" s="1"/>
  <c r="O163" i="1" s="1"/>
  <c r="D882" i="1"/>
  <c r="E882" i="1"/>
  <c r="F882" i="1"/>
  <c r="G882" i="1"/>
  <c r="J882" i="1"/>
  <c r="K882" i="1" s="1"/>
  <c r="N882" i="1" s="1"/>
  <c r="M882" i="1"/>
  <c r="D379" i="1"/>
  <c r="E379" i="1"/>
  <c r="F379" i="1"/>
  <c r="G379" i="1"/>
  <c r="J379" i="1"/>
  <c r="K379" i="1" s="1"/>
  <c r="N379" i="1" s="1"/>
  <c r="M379" i="1"/>
  <c r="D562" i="1"/>
  <c r="E562" i="1"/>
  <c r="F562" i="1"/>
  <c r="G562" i="1"/>
  <c r="J562" i="1"/>
  <c r="K562" i="1" s="1"/>
  <c r="N562" i="1" s="1"/>
  <c r="M562" i="1"/>
  <c r="D883" i="1"/>
  <c r="E883" i="1"/>
  <c r="F883" i="1"/>
  <c r="G883" i="1"/>
  <c r="J883" i="1"/>
  <c r="K883" i="1" s="1"/>
  <c r="N883" i="1" s="1"/>
  <c r="M883" i="1"/>
  <c r="D366" i="1"/>
  <c r="E366" i="1"/>
  <c r="F366" i="1"/>
  <c r="G366" i="1"/>
  <c r="J366" i="1"/>
  <c r="K366" i="1" s="1"/>
  <c r="N366" i="1" s="1"/>
  <c r="M366" i="1"/>
  <c r="D1210" i="1"/>
  <c r="E1210" i="1"/>
  <c r="F1210" i="1"/>
  <c r="G1210" i="1"/>
  <c r="J1210" i="1"/>
  <c r="K1210" i="1" s="1"/>
  <c r="N1210" i="1" s="1"/>
  <c r="M1210" i="1"/>
  <c r="D687" i="1"/>
  <c r="E687" i="1"/>
  <c r="F687" i="1"/>
  <c r="G687" i="1"/>
  <c r="J687" i="1"/>
  <c r="K687" i="1" s="1"/>
  <c r="N687" i="1" s="1"/>
  <c r="M687" i="1"/>
  <c r="D86" i="1"/>
  <c r="E86" i="1"/>
  <c r="F86" i="1"/>
  <c r="G86" i="1"/>
  <c r="J86" i="1"/>
  <c r="K86" i="1" s="1"/>
  <c r="N86" i="1" s="1"/>
  <c r="O86" i="1" s="1"/>
  <c r="D1157" i="1"/>
  <c r="E1157" i="1"/>
  <c r="F1157" i="1"/>
  <c r="G1157" i="1"/>
  <c r="J1157" i="1"/>
  <c r="K1157" i="1" s="1"/>
  <c r="N1157" i="1" s="1"/>
  <c r="M1157" i="1"/>
  <c r="D884" i="1"/>
  <c r="E884" i="1"/>
  <c r="F884" i="1"/>
  <c r="G884" i="1"/>
  <c r="J884" i="1"/>
  <c r="K884" i="1" s="1"/>
  <c r="N884" i="1" s="1"/>
  <c r="M884" i="1"/>
  <c r="D923" i="1"/>
  <c r="E923" i="1"/>
  <c r="F923" i="1"/>
  <c r="G923" i="1"/>
  <c r="J923" i="1"/>
  <c r="K923" i="1" s="1"/>
  <c r="N923" i="1" s="1"/>
  <c r="M923" i="1"/>
  <c r="D563" i="1"/>
  <c r="E563" i="1"/>
  <c r="F563" i="1"/>
  <c r="G563" i="1"/>
  <c r="J563" i="1"/>
  <c r="K563" i="1" s="1"/>
  <c r="N563" i="1" s="1"/>
  <c r="M563" i="1"/>
  <c r="D885" i="1"/>
  <c r="E885" i="1"/>
  <c r="F885" i="1"/>
  <c r="G885" i="1"/>
  <c r="J885" i="1"/>
  <c r="K885" i="1" s="1"/>
  <c r="N885" i="1" s="1"/>
  <c r="M885" i="1"/>
  <c r="D564" i="1"/>
  <c r="E564" i="1"/>
  <c r="F564" i="1"/>
  <c r="G564" i="1"/>
  <c r="J564" i="1"/>
  <c r="K564" i="1" s="1"/>
  <c r="N564" i="1" s="1"/>
  <c r="M564" i="1"/>
  <c r="D40" i="1"/>
  <c r="E40" i="1"/>
  <c r="F40" i="1"/>
  <c r="G40" i="1"/>
  <c r="J40" i="1"/>
  <c r="K40" i="1" s="1"/>
  <c r="N40" i="1" s="1"/>
  <c r="O40" i="1" s="1"/>
  <c r="D97" i="1"/>
  <c r="E97" i="1"/>
  <c r="F97" i="1"/>
  <c r="G97" i="1"/>
  <c r="J97" i="1"/>
  <c r="K97" i="1" s="1"/>
  <c r="N97" i="1" s="1"/>
  <c r="O97" i="1" s="1"/>
  <c r="D312" i="1"/>
  <c r="E312" i="1"/>
  <c r="F312" i="1"/>
  <c r="G312" i="1"/>
  <c r="J312" i="1"/>
  <c r="K312" i="1" s="1"/>
  <c r="N312" i="1" s="1"/>
  <c r="O312" i="1" s="1"/>
  <c r="O846" i="1" l="1"/>
  <c r="O655" i="1"/>
  <c r="O1101" i="1"/>
  <c r="O860" i="1"/>
  <c r="O757" i="1"/>
  <c r="O368" i="1"/>
  <c r="O935" i="1"/>
  <c r="O1292" i="1"/>
  <c r="O567" i="1"/>
  <c r="O355" i="1"/>
  <c r="O696" i="1"/>
  <c r="O626" i="1"/>
  <c r="O315" i="1"/>
  <c r="O693" i="1"/>
  <c r="O1100" i="1"/>
  <c r="O1004" i="1"/>
  <c r="O1175" i="1"/>
  <c r="O654" i="1"/>
  <c r="O779" i="1"/>
  <c r="O478" i="1"/>
  <c r="O566" i="1"/>
  <c r="O1025" i="1"/>
  <c r="O68" i="1"/>
  <c r="O31" i="1"/>
  <c r="O751" i="1"/>
  <c r="O691" i="1"/>
  <c r="O1083" i="1"/>
  <c r="O1094" i="1"/>
  <c r="O899" i="1"/>
  <c r="O955" i="1"/>
  <c r="O1098" i="1"/>
  <c r="O1234" i="1"/>
  <c r="O613" i="1"/>
  <c r="O984" i="1"/>
  <c r="O398" i="1"/>
  <c r="O353" i="1"/>
  <c r="O841" i="1"/>
  <c r="O120" i="1"/>
  <c r="O523" i="1"/>
  <c r="O362" i="1"/>
  <c r="O912" i="1"/>
  <c r="O156" i="1"/>
  <c r="O587" i="1"/>
  <c r="O993" i="1"/>
  <c r="O940" i="1"/>
  <c r="O851" i="1"/>
  <c r="O534" i="1"/>
  <c r="O760" i="1"/>
  <c r="O1009" i="1"/>
  <c r="O589" i="1"/>
  <c r="O572" i="1"/>
  <c r="O1099" i="1"/>
  <c r="O1041" i="1"/>
  <c r="O1139" i="1"/>
  <c r="O1045" i="1"/>
  <c r="O510" i="1"/>
  <c r="O1293" i="1"/>
  <c r="O884" i="1"/>
  <c r="O883" i="1"/>
  <c r="O930" i="1"/>
  <c r="O701" i="1"/>
  <c r="O1287" i="1"/>
  <c r="O610" i="1"/>
  <c r="O1150" i="1"/>
  <c r="O128" i="1"/>
  <c r="O1043" i="1"/>
  <c r="O988" i="1"/>
  <c r="O871" i="1"/>
  <c r="O870" i="1"/>
  <c r="O758" i="1"/>
  <c r="O922" i="1"/>
  <c r="O118" i="1"/>
  <c r="O1266" i="1"/>
  <c r="O806" i="1"/>
  <c r="O351" i="1"/>
  <c r="O783" i="1"/>
  <c r="O586" i="1"/>
  <c r="O354" i="1"/>
  <c r="O878" i="1"/>
  <c r="O317" i="1"/>
  <c r="O1228" i="1"/>
  <c r="O847" i="1"/>
  <c r="O244" i="1"/>
  <c r="O1124" i="1"/>
  <c r="O812" i="1"/>
  <c r="O796" i="1"/>
  <c r="O1089" i="1"/>
  <c r="O774" i="1"/>
  <c r="O680" i="1"/>
  <c r="O1063" i="1"/>
  <c r="O92" i="1"/>
  <c r="O721" i="1"/>
  <c r="O719" i="1"/>
  <c r="O1279" i="1"/>
  <c r="O241" i="1"/>
  <c r="O1091" i="1"/>
  <c r="O968" i="1"/>
  <c r="O637" i="1"/>
  <c r="O1064" i="1"/>
  <c r="O621" i="1"/>
  <c r="O888" i="1"/>
  <c r="O386" i="1"/>
  <c r="O697" i="1"/>
  <c r="O555" i="1"/>
  <c r="O1061" i="1"/>
  <c r="O417" i="1"/>
  <c r="O1163" i="1"/>
  <c r="O1047" i="1"/>
  <c r="O528" i="1"/>
  <c r="O799" i="1"/>
  <c r="O623" i="1"/>
  <c r="O1073" i="1"/>
  <c r="O1024" i="1"/>
  <c r="O559" i="1"/>
  <c r="O865" i="1"/>
  <c r="O1268" i="1"/>
  <c r="O631" i="1"/>
  <c r="O195" i="1"/>
  <c r="O728" i="1"/>
  <c r="O1159" i="1"/>
  <c r="O826" i="1"/>
  <c r="O532" i="1"/>
  <c r="O1005" i="1"/>
  <c r="O336" i="1"/>
  <c r="O444" i="1"/>
  <c r="O1255" i="1"/>
  <c r="O620" i="1"/>
  <c r="O345" i="1"/>
  <c r="O1171" i="1"/>
  <c r="O1278" i="1"/>
  <c r="O615" i="1"/>
  <c r="O1200" i="1"/>
  <c r="O862" i="1"/>
  <c r="O1263" i="1"/>
  <c r="O973" i="1"/>
  <c r="O595" i="1"/>
  <c r="O964" i="1"/>
  <c r="O661" i="1"/>
  <c r="O995" i="1"/>
  <c r="O1253" i="1"/>
  <c r="O675" i="1"/>
  <c r="O446" i="1"/>
  <c r="O1217" i="1"/>
  <c r="O1291" i="1"/>
  <c r="O1211" i="1"/>
  <c r="O424" i="1"/>
  <c r="O564" i="1"/>
  <c r="O879" i="1"/>
  <c r="O1072" i="1"/>
  <c r="O852" i="1"/>
  <c r="O1162" i="1"/>
  <c r="O1161" i="1"/>
  <c r="O240" i="1"/>
  <c r="O1186" i="1"/>
  <c r="O1111" i="1"/>
  <c r="O361" i="1"/>
  <c r="O786" i="1"/>
  <c r="O1181" i="1"/>
  <c r="O972" i="1"/>
  <c r="O908" i="1"/>
  <c r="O766" i="1"/>
  <c r="O576" i="1"/>
  <c r="O1284" i="1"/>
  <c r="O1088" i="1"/>
  <c r="O199" i="1"/>
  <c r="O259" i="1"/>
  <c r="O714" i="1"/>
  <c r="O429" i="1"/>
  <c r="O1246" i="1"/>
  <c r="O700" i="1"/>
  <c r="O384" i="1"/>
  <c r="O1249" i="1"/>
  <c r="O568" i="1"/>
  <c r="O1296" i="1"/>
  <c r="O1167" i="1"/>
  <c r="O867" i="1"/>
  <c r="O1016" i="1"/>
  <c r="O535" i="1"/>
  <c r="O815" i="1"/>
  <c r="O1264" i="1"/>
  <c r="O1190" i="1"/>
  <c r="O914" i="1"/>
  <c r="O602" i="1"/>
  <c r="O493" i="1"/>
  <c r="O646" i="1"/>
  <c r="O750" i="1"/>
  <c r="O678" i="1"/>
  <c r="O677" i="1"/>
  <c r="O574" i="1"/>
  <c r="O659" i="1"/>
  <c r="O449" i="1"/>
  <c r="O194" i="1"/>
  <c r="O425" i="1"/>
  <c r="O987" i="1"/>
  <c r="O490" i="1"/>
  <c r="O561" i="1"/>
  <c r="O1143" i="1"/>
  <c r="O1261" i="1"/>
  <c r="O665" i="1"/>
  <c r="O485" i="1"/>
  <c r="O957" i="1"/>
  <c r="O48" i="1"/>
  <c r="O239" i="1"/>
  <c r="O827" i="1"/>
  <c r="O527" i="1"/>
  <c r="O814" i="1"/>
  <c r="O1070" i="1"/>
  <c r="O1109" i="1"/>
  <c r="O167" i="1"/>
  <c r="O958" i="1"/>
  <c r="O147" i="1"/>
  <c r="O441" i="1"/>
  <c r="O672" i="1"/>
  <c r="O560" i="1"/>
  <c r="O558" i="1"/>
  <c r="O1050" i="1"/>
  <c r="O831" i="1"/>
  <c r="O824" i="1"/>
  <c r="O526" i="1"/>
  <c r="O684" i="1"/>
  <c r="O653" i="1"/>
  <c r="O1105" i="1"/>
  <c r="O1033" i="1"/>
  <c r="O951" i="1"/>
  <c r="O997" i="1"/>
  <c r="O264" i="1"/>
  <c r="O365" i="1"/>
  <c r="O413" i="1"/>
  <c r="O1075" i="1"/>
  <c r="O229" i="1"/>
  <c r="O489" i="1"/>
  <c r="O1082" i="1"/>
  <c r="O419" i="1"/>
  <c r="O1153" i="1"/>
  <c r="O1195" i="1"/>
  <c r="O539" i="1"/>
  <c r="O124" i="1"/>
  <c r="O1138" i="1"/>
  <c r="O538" i="1"/>
  <c r="O833" i="1"/>
  <c r="O1126" i="1"/>
  <c r="O537" i="1"/>
  <c r="O329" i="1"/>
  <c r="O876" i="1"/>
  <c r="O1156" i="1"/>
  <c r="O1238" i="1"/>
  <c r="O934" i="1"/>
  <c r="O1081" i="1"/>
  <c r="O1290" i="1"/>
  <c r="O1055" i="1"/>
  <c r="O1147" i="1"/>
  <c r="O544" i="1"/>
  <c r="O1295" i="1"/>
  <c r="O1194" i="1"/>
  <c r="O956" i="1"/>
  <c r="O1276" i="1"/>
  <c r="O855" i="1"/>
  <c r="O366" i="1"/>
  <c r="O540" i="1"/>
  <c r="O1165" i="1"/>
  <c r="O1140" i="1"/>
  <c r="O503" i="1"/>
  <c r="O1233" i="1"/>
  <c r="O491" i="1"/>
  <c r="O1283" i="1"/>
  <c r="O250" i="1"/>
  <c r="O854" i="1"/>
  <c r="O1277" i="1"/>
  <c r="O1054" i="1"/>
  <c r="O1155" i="1"/>
  <c r="O1248" i="1"/>
  <c r="O1154" i="1"/>
  <c r="O551" i="1"/>
  <c r="O1152" i="1"/>
  <c r="O126" i="1"/>
  <c r="O857" i="1"/>
  <c r="O850" i="1"/>
  <c r="O840" i="1"/>
  <c r="O1270" i="1"/>
  <c r="O377" i="1"/>
  <c r="O364" i="1"/>
  <c r="O518" i="1"/>
  <c r="O189" i="1"/>
  <c r="O1010" i="1"/>
  <c r="O1212" i="1"/>
  <c r="O739" i="1"/>
  <c r="O1027" i="1"/>
  <c r="O1221" i="1"/>
  <c r="O171" i="1"/>
  <c r="O455" i="1"/>
  <c r="O896" i="1"/>
  <c r="O737" i="1"/>
  <c r="O201" i="1"/>
  <c r="O450" i="1"/>
  <c r="O445" i="1"/>
  <c r="O722" i="1"/>
  <c r="O1173" i="1"/>
  <c r="O941" i="1"/>
  <c r="O570" i="1"/>
  <c r="O710" i="1"/>
  <c r="O427" i="1"/>
  <c r="O891" i="1"/>
  <c r="O582" i="1"/>
  <c r="O702" i="1"/>
  <c r="O580" i="1"/>
  <c r="O1262" i="1"/>
  <c r="O790" i="1"/>
  <c r="O319" i="1"/>
  <c r="O1058" i="1"/>
  <c r="O492" i="1"/>
  <c r="O1285" i="1"/>
  <c r="O664" i="1"/>
  <c r="O970" i="1"/>
  <c r="O764" i="1"/>
  <c r="O762" i="1"/>
  <c r="O1222" i="1"/>
  <c r="O644" i="1"/>
  <c r="O1007" i="1"/>
  <c r="O1104" i="1"/>
  <c r="O900" i="1"/>
  <c r="O401" i="1"/>
  <c r="O1034" i="1"/>
  <c r="O1032" i="1"/>
  <c r="O458" i="1"/>
  <c r="O1288" i="1"/>
  <c r="O639" i="1"/>
  <c r="O271" i="1"/>
  <c r="O729" i="1"/>
  <c r="O724" i="1"/>
  <c r="O447" i="1"/>
  <c r="O62" i="1"/>
  <c r="O943" i="1"/>
  <c r="O892" i="1"/>
  <c r="O990" i="1"/>
  <c r="O348" i="1"/>
  <c r="O423" i="1"/>
  <c r="O698" i="1"/>
  <c r="O925" i="1"/>
  <c r="O420" i="1"/>
  <c r="O822" i="1"/>
  <c r="O521" i="1"/>
  <c r="O519" i="1"/>
  <c r="O1122" i="1"/>
  <c r="O1090" i="1"/>
  <c r="O513" i="1"/>
  <c r="O1078" i="1"/>
  <c r="O802" i="1"/>
  <c r="O45" i="1"/>
  <c r="O497" i="1"/>
  <c r="O373" i="1"/>
  <c r="O1067" i="1"/>
  <c r="O782" i="1"/>
  <c r="O333" i="1"/>
  <c r="O207" i="1"/>
  <c r="O1244" i="1"/>
  <c r="O488" i="1"/>
  <c r="O464" i="1"/>
  <c r="O1037" i="1"/>
  <c r="O459" i="1"/>
  <c r="O1086" i="1"/>
  <c r="O996" i="1"/>
  <c r="O676" i="1"/>
  <c r="O1042" i="1"/>
  <c r="O200" i="1"/>
  <c r="O632" i="1"/>
  <c r="O452" i="1"/>
  <c r="O67" i="1"/>
  <c r="O660" i="1"/>
  <c r="O573" i="1"/>
  <c r="O947" i="1"/>
  <c r="O625" i="1"/>
  <c r="O723" i="1"/>
  <c r="O440" i="1"/>
  <c r="O438" i="1"/>
  <c r="O437" i="1"/>
  <c r="O434" i="1"/>
  <c r="O1170" i="1"/>
  <c r="O673" i="1"/>
  <c r="O939" i="1"/>
  <c r="O708" i="1"/>
  <c r="O619" i="1"/>
  <c r="O344" i="1"/>
  <c r="O569" i="1"/>
  <c r="O936" i="1"/>
  <c r="O668" i="1"/>
  <c r="O520" i="1"/>
  <c r="O511" i="1"/>
  <c r="O601" i="1"/>
  <c r="O780" i="1"/>
  <c r="O286" i="1"/>
  <c r="O932" i="1"/>
  <c r="O470" i="1"/>
  <c r="O904" i="1"/>
  <c r="O1224" i="1"/>
  <c r="O1036" i="1"/>
  <c r="O1177" i="1"/>
  <c r="O652" i="1"/>
  <c r="O963" i="1"/>
  <c r="O638" i="1"/>
  <c r="O314" i="1"/>
  <c r="O172" i="1"/>
  <c r="O433" i="1"/>
  <c r="O1136" i="1"/>
  <c r="O608" i="1"/>
  <c r="O1044" i="1"/>
  <c r="O1193" i="1"/>
  <c r="O1079" i="1"/>
  <c r="O215" i="1"/>
  <c r="O500" i="1"/>
  <c r="O494" i="1"/>
  <c r="O208" i="1"/>
  <c r="O481" i="1"/>
  <c r="O1057" i="1"/>
  <c r="O694" i="1"/>
  <c r="O761" i="1"/>
  <c r="O466" i="1"/>
  <c r="O754" i="1"/>
  <c r="O753" i="1"/>
  <c r="O402" i="1"/>
  <c r="O341" i="1"/>
  <c r="O575" i="1"/>
  <c r="O745" i="1"/>
  <c r="O399" i="1"/>
  <c r="O339" i="1"/>
  <c r="O1176" i="1"/>
  <c r="O1066" i="1"/>
  <c r="O1003" i="1"/>
  <c r="O959" i="1"/>
  <c r="O998" i="1"/>
  <c r="O393" i="1"/>
  <c r="O193" i="1"/>
  <c r="O1097" i="1"/>
  <c r="O439" i="1"/>
  <c r="O717" i="1"/>
  <c r="O436" i="1"/>
  <c r="O435" i="1"/>
  <c r="O430" i="1"/>
  <c r="O926" i="1"/>
  <c r="O1169" i="1"/>
  <c r="O584" i="1"/>
  <c r="O704" i="1"/>
  <c r="O669" i="1"/>
  <c r="O886" i="1"/>
  <c r="O1012" i="1"/>
  <c r="O916" i="1"/>
  <c r="O412" i="1"/>
  <c r="O512" i="1"/>
  <c r="O1115" i="1"/>
  <c r="O212" i="1"/>
  <c r="O788" i="1"/>
  <c r="O408" i="1"/>
  <c r="O400" i="1"/>
  <c r="O898" i="1"/>
  <c r="O1031" i="1"/>
  <c r="O1000" i="1"/>
  <c r="O999" i="1"/>
  <c r="O1202" i="1"/>
  <c r="O588" i="1"/>
  <c r="O1205" i="1"/>
  <c r="O624" i="1"/>
  <c r="O715" i="1"/>
  <c r="O431" i="1"/>
  <c r="O656" i="1"/>
  <c r="O581" i="1"/>
  <c r="O699" i="1"/>
  <c r="O611" i="1"/>
  <c r="O242" i="1"/>
  <c r="O562" i="1"/>
  <c r="O616" i="1"/>
  <c r="O418" i="1"/>
  <c r="O556" i="1"/>
  <c r="O614" i="1"/>
  <c r="O612" i="1"/>
  <c r="O1145" i="1"/>
  <c r="O1272" i="1"/>
  <c r="O246" i="1"/>
  <c r="O843" i="1"/>
  <c r="O1060" i="1"/>
  <c r="O1269" i="1"/>
  <c r="O1130" i="1"/>
  <c r="O835" i="1"/>
  <c r="O834" i="1"/>
  <c r="O1014" i="1"/>
  <c r="O980" i="1"/>
  <c r="O376" i="1"/>
  <c r="O276" i="1"/>
  <c r="O1040" i="1"/>
  <c r="O144" i="1"/>
  <c r="O363" i="1"/>
  <c r="O334" i="1"/>
  <c r="O605" i="1"/>
  <c r="O37" i="1"/>
  <c r="O1192" i="1"/>
  <c r="O49" i="1"/>
  <c r="O1191" i="1"/>
  <c r="O978" i="1"/>
  <c r="O683" i="1"/>
  <c r="O133" i="1"/>
  <c r="O547" i="1"/>
  <c r="O1132" i="1"/>
  <c r="O836" i="1"/>
  <c r="O1207" i="1"/>
  <c r="O909" i="1"/>
  <c r="O877" i="1"/>
  <c r="O873" i="1"/>
  <c r="O1215" i="1"/>
  <c r="O1230" i="1"/>
  <c r="O872" i="1"/>
  <c r="O1245" i="1"/>
  <c r="O765" i="1"/>
  <c r="O874" i="1"/>
  <c r="O1223" i="1"/>
  <c r="O1023" i="1"/>
  <c r="O550" i="1"/>
  <c r="O1051" i="1"/>
  <c r="O845" i="1"/>
  <c r="O821" i="1"/>
  <c r="O1068" i="1"/>
  <c r="O1209" i="1"/>
  <c r="O1144" i="1"/>
  <c r="O1273" i="1"/>
  <c r="O1141" i="1"/>
  <c r="O823" i="1"/>
  <c r="O530" i="1"/>
  <c r="O819" i="1"/>
  <c r="O1074" i="1"/>
  <c r="O1157" i="1"/>
  <c r="O986" i="1"/>
  <c r="O554" i="1"/>
  <c r="O324" i="1"/>
  <c r="O863" i="1"/>
  <c r="O1020" i="1"/>
  <c r="O543" i="1"/>
  <c r="O542" i="1"/>
  <c r="O1137" i="1"/>
  <c r="O913" i="1"/>
  <c r="O1226" i="1"/>
  <c r="O486" i="1"/>
  <c r="O358" i="1"/>
  <c r="O768" i="1"/>
  <c r="O563" i="1"/>
  <c r="O687" i="1"/>
  <c r="O546" i="1"/>
  <c r="O859" i="1"/>
  <c r="O885" i="1"/>
  <c r="O921" i="1"/>
  <c r="O378" i="1"/>
  <c r="O1071" i="1"/>
  <c r="O985" i="1"/>
  <c r="O1198" i="1"/>
  <c r="O868" i="1"/>
  <c r="O866" i="1"/>
  <c r="O1274" i="1"/>
  <c r="O1146" i="1"/>
  <c r="O982" i="1"/>
  <c r="O858" i="1"/>
  <c r="O856" i="1"/>
  <c r="O416" i="1"/>
  <c r="O853" i="1"/>
  <c r="O125" i="1"/>
  <c r="O1049" i="1"/>
  <c r="O1134" i="1"/>
  <c r="O838" i="1"/>
  <c r="O1160" i="1"/>
  <c r="O829" i="1"/>
  <c r="O1069" i="1"/>
  <c r="O784" i="1"/>
  <c r="O594" i="1"/>
  <c r="O374" i="1"/>
  <c r="O411" i="1"/>
  <c r="O134" i="1"/>
  <c r="O979" i="1"/>
  <c r="O1120" i="1"/>
  <c r="O1119" i="1"/>
  <c r="O515" i="1"/>
  <c r="O1188" i="1"/>
  <c r="O1185" i="1"/>
  <c r="O504" i="1"/>
  <c r="O789" i="1"/>
  <c r="O603" i="1"/>
  <c r="O499" i="1"/>
  <c r="O360" i="1"/>
  <c r="O781" i="1"/>
  <c r="O1218" i="1"/>
  <c r="O372" i="1"/>
  <c r="O328" i="1"/>
  <c r="O483" i="1"/>
  <c r="O482" i="1"/>
  <c r="O769" i="1"/>
  <c r="O405" i="1"/>
  <c r="O1225" i="1"/>
  <c r="O1001" i="1"/>
  <c r="O807" i="1"/>
  <c r="O1059" i="1"/>
  <c r="O1189" i="1"/>
  <c r="O1118" i="1"/>
  <c r="O794" i="1"/>
  <c r="O793" i="1"/>
  <c r="O501" i="1"/>
  <c r="O785" i="1"/>
  <c r="O975" i="1"/>
  <c r="O316" i="1"/>
  <c r="O1281" i="1"/>
  <c r="O1237" i="1"/>
  <c r="O600" i="1"/>
  <c r="O776" i="1"/>
  <c r="O775" i="1"/>
  <c r="O770" i="1"/>
  <c r="O326" i="1"/>
  <c r="O965" i="1"/>
  <c r="O749" i="1"/>
  <c r="O457" i="1"/>
  <c r="O1030" i="1"/>
  <c r="O1168" i="1"/>
  <c r="O818" i="1"/>
  <c r="O327" i="1"/>
  <c r="O1294" i="1"/>
  <c r="O915" i="1"/>
  <c r="O1289" i="1"/>
  <c r="O1117" i="1"/>
  <c r="O801" i="1"/>
  <c r="O508" i="1"/>
  <c r="O213" i="1"/>
  <c r="O1112" i="1"/>
  <c r="O1182" i="1"/>
  <c r="O471" i="1"/>
  <c r="O245" i="1"/>
  <c r="O842" i="1"/>
  <c r="O1135" i="1"/>
  <c r="O243" i="1"/>
  <c r="O119" i="1"/>
  <c r="O1131" i="1"/>
  <c r="O1013" i="1"/>
  <c r="O1125" i="1"/>
  <c r="O825" i="1"/>
  <c r="O531" i="1"/>
  <c r="O529" i="1"/>
  <c r="O917" i="1"/>
  <c r="O685" i="1"/>
  <c r="O1265" i="1"/>
  <c r="O525" i="1"/>
  <c r="O810" i="1"/>
  <c r="O514" i="1"/>
  <c r="O47" i="1"/>
  <c r="O798" i="1"/>
  <c r="O1077" i="1"/>
  <c r="O505" i="1"/>
  <c r="O791" i="1"/>
  <c r="O1108" i="1"/>
  <c r="O1229" i="1"/>
  <c r="O406" i="1"/>
  <c r="O476" i="1"/>
  <c r="O746" i="1"/>
  <c r="O736" i="1"/>
  <c r="O832" i="1"/>
  <c r="O536" i="1"/>
  <c r="O1187" i="1"/>
  <c r="O800" i="1"/>
  <c r="O797" i="1"/>
  <c r="O117" i="1"/>
  <c r="O1247" i="1"/>
  <c r="O1267" i="1"/>
  <c r="O828" i="1"/>
  <c r="O1123" i="1"/>
  <c r="O414" i="1"/>
  <c r="O811" i="1"/>
  <c r="O1214" i="1"/>
  <c r="O804" i="1"/>
  <c r="O976" i="1"/>
  <c r="O509" i="1"/>
  <c r="O1114" i="1"/>
  <c r="O792" i="1"/>
  <c r="O1110" i="1"/>
  <c r="O410" i="1"/>
  <c r="O599" i="1"/>
  <c r="O407" i="1"/>
  <c r="O910" i="1"/>
  <c r="O682" i="1"/>
  <c r="O773" i="1"/>
  <c r="O480" i="1"/>
  <c r="O931" i="1"/>
  <c r="O969" i="1"/>
  <c r="O370" i="1"/>
  <c r="O759" i="1"/>
  <c r="O340" i="1"/>
  <c r="O740" i="1"/>
  <c r="O1095" i="1"/>
  <c r="O428" i="1"/>
  <c r="O442" i="1"/>
  <c r="O593" i="1"/>
  <c r="O1232" i="1"/>
  <c r="O1280" i="1"/>
  <c r="O641" i="1"/>
  <c r="O692" i="1"/>
  <c r="O744" i="1"/>
  <c r="O323" i="1"/>
  <c r="O454" i="1"/>
  <c r="O735" i="1"/>
  <c r="O634" i="1"/>
  <c r="O1065" i="1"/>
  <c r="O954" i="1"/>
  <c r="O456" i="1"/>
  <c r="O322" i="1"/>
  <c r="O150" i="1"/>
  <c r="O725" i="1"/>
  <c r="O448" i="1"/>
  <c r="O571" i="1"/>
  <c r="O388" i="1"/>
  <c r="O716" i="1"/>
  <c r="O671" i="1"/>
  <c r="O583" i="1"/>
  <c r="O938" i="1"/>
  <c r="O897" i="1"/>
  <c r="O1231" i="1"/>
  <c r="O1254" i="1"/>
  <c r="O1085" i="1"/>
  <c r="O961" i="1"/>
  <c r="O202" i="1"/>
  <c r="O451" i="1"/>
  <c r="O590" i="1"/>
  <c r="O338" i="1"/>
  <c r="O140" i="1"/>
  <c r="O269" i="1"/>
  <c r="O192" i="1"/>
  <c r="O709" i="1"/>
  <c r="O1158" i="1"/>
  <c r="O924" i="1"/>
  <c r="O349" i="1"/>
  <c r="O1102" i="1"/>
  <c r="O591" i="1"/>
  <c r="O1252" i="1"/>
  <c r="O337" i="1"/>
  <c r="O1242" i="1"/>
  <c r="O1002" i="1"/>
  <c r="O734" i="1"/>
  <c r="O636" i="1"/>
  <c r="O1029" i="1"/>
  <c r="O50" i="1"/>
  <c r="O443" i="1"/>
  <c r="O707" i="1"/>
  <c r="O648" i="1"/>
  <c r="O887" i="1"/>
  <c r="O381" i="1"/>
  <c r="O1062" i="1"/>
  <c r="O688" i="1"/>
  <c r="O645" i="1"/>
  <c r="O1038" i="1"/>
  <c r="O1178" i="1"/>
  <c r="O742" i="1"/>
  <c r="O1035" i="1"/>
  <c r="O948" i="1"/>
  <c r="O585" i="1"/>
  <c r="O713" i="1"/>
  <c r="O1216" i="1"/>
  <c r="O1256" i="1"/>
  <c r="O138" i="1"/>
  <c r="O332" i="1"/>
  <c r="O726" i="1"/>
  <c r="O141" i="1"/>
  <c r="O994" i="1"/>
  <c r="O191" i="1"/>
  <c r="O944" i="1"/>
  <c r="O1240" i="1"/>
  <c r="O1039" i="1"/>
  <c r="O905" i="1"/>
  <c r="O662" i="1"/>
  <c r="O643" i="1"/>
  <c r="O342" i="1"/>
  <c r="O460" i="1"/>
  <c r="O1087" i="1"/>
  <c r="O367" i="1"/>
  <c r="O962" i="1"/>
  <c r="O1235" i="1"/>
  <c r="O71" i="1"/>
  <c r="O630" i="1"/>
  <c r="O629" i="1"/>
  <c r="O627" i="1"/>
  <c r="O727" i="1"/>
  <c r="O392" i="1"/>
  <c r="O946" i="1"/>
  <c r="O893" i="1"/>
  <c r="O622" i="1"/>
  <c r="O1201" i="1"/>
  <c r="O1096" i="1"/>
  <c r="O649" i="1"/>
  <c r="O703" i="1"/>
  <c r="O937" i="1"/>
  <c r="O461" i="1"/>
  <c r="O743" i="1"/>
  <c r="O197" i="1"/>
  <c r="O953" i="1"/>
  <c r="O628" i="1"/>
  <c r="O190" i="1"/>
  <c r="O390" i="1"/>
  <c r="O178" i="1"/>
  <c r="O991" i="1"/>
  <c r="O650" i="1"/>
  <c r="O705" i="1"/>
  <c r="O1239" i="1"/>
  <c r="O923" i="1"/>
  <c r="O1210" i="1"/>
  <c r="O882" i="1"/>
  <c r="O379" i="1"/>
  <c r="O881" i="1"/>
  <c r="O880" i="1"/>
  <c r="O1166" i="1"/>
  <c r="O1197" i="1"/>
  <c r="O1196" i="1"/>
  <c r="O549" i="1"/>
  <c r="O548" i="1"/>
  <c r="O248" i="1"/>
  <c r="O545" i="1"/>
  <c r="O919" i="1"/>
  <c r="O541" i="1"/>
  <c r="O1128" i="1"/>
  <c r="O553" i="1"/>
  <c r="O920" i="1"/>
  <c r="O861" i="1"/>
  <c r="O1227" i="1"/>
  <c r="O1241" i="1"/>
  <c r="O1092" i="1"/>
  <c r="O983" i="1"/>
  <c r="O918" i="1"/>
  <c r="O1164" i="1"/>
  <c r="O557" i="1"/>
  <c r="O1219" i="1"/>
  <c r="O1199" i="1"/>
  <c r="O1151" i="1"/>
  <c r="O1018" i="1"/>
  <c r="O1271" i="1"/>
  <c r="O335" i="1"/>
  <c r="O1204" i="1"/>
  <c r="O1275" i="1"/>
  <c r="O1017" i="1"/>
  <c r="O837" i="1"/>
  <c r="O869" i="1"/>
  <c r="O552" i="1"/>
  <c r="O667" i="1"/>
  <c r="O1022" i="1"/>
  <c r="O981" i="1"/>
  <c r="O875" i="1"/>
  <c r="O1093" i="1"/>
  <c r="O1286" i="1"/>
  <c r="O1149" i="1"/>
  <c r="O864" i="1"/>
  <c r="O1021" i="1"/>
  <c r="O686" i="1"/>
  <c r="O1142" i="1"/>
  <c r="O216" i="1"/>
  <c r="O839" i="1"/>
  <c r="O1127" i="1"/>
  <c r="O533" i="1"/>
  <c r="O817" i="1"/>
  <c r="O1208" i="1"/>
  <c r="O352" i="1"/>
  <c r="O522" i="1"/>
  <c r="O261" i="1"/>
  <c r="O607" i="1"/>
  <c r="O516" i="1"/>
  <c r="O1080" i="1"/>
  <c r="O805" i="1"/>
  <c r="O496" i="1"/>
  <c r="O495" i="1"/>
  <c r="O1213" i="1"/>
  <c r="O1183" i="1"/>
  <c r="O1053" i="1"/>
  <c r="O415" i="1"/>
  <c r="O816" i="1"/>
  <c r="O813" i="1"/>
  <c r="O524" i="1"/>
  <c r="O1282" i="1"/>
  <c r="O604" i="1"/>
  <c r="O1133" i="1"/>
  <c r="O1015" i="1"/>
  <c r="O609" i="1"/>
  <c r="O517" i="1"/>
  <c r="O375" i="1"/>
  <c r="O1121" i="1"/>
  <c r="O977" i="1"/>
  <c r="O507" i="1"/>
  <c r="O795" i="1"/>
  <c r="O121" i="1"/>
  <c r="O1129" i="1"/>
  <c r="O820" i="1"/>
  <c r="O809" i="1"/>
  <c r="O606" i="1"/>
  <c r="O1203" i="1"/>
  <c r="O1116" i="1"/>
  <c r="O506" i="1"/>
  <c r="O787" i="1"/>
  <c r="O155" i="1"/>
  <c r="O1048" i="1"/>
  <c r="O1046" i="1"/>
  <c r="O830" i="1"/>
  <c r="O318" i="1"/>
  <c r="O666" i="1"/>
  <c r="O803" i="1"/>
  <c r="O502" i="1"/>
  <c r="O409" i="1"/>
  <c r="O498" i="1"/>
  <c r="O88" i="1"/>
  <c r="O157" i="1"/>
  <c r="O974" i="1"/>
  <c r="O1106" i="1"/>
  <c r="O597" i="1"/>
  <c r="O468" i="1"/>
  <c r="O467" i="1"/>
  <c r="O679" i="1"/>
  <c r="O1258" i="1"/>
  <c r="O343" i="1"/>
  <c r="O663" i="1"/>
  <c r="O756" i="1"/>
  <c r="O1006" i="1"/>
  <c r="O778" i="1"/>
  <c r="O465" i="1"/>
  <c r="O359" i="1"/>
  <c r="O487" i="1"/>
  <c r="O371" i="1"/>
  <c r="O44" i="1"/>
  <c r="O484" i="1"/>
  <c r="O357" i="1"/>
  <c r="O967" i="1"/>
  <c r="O469" i="1"/>
  <c r="O369" i="1"/>
  <c r="O1008" i="1"/>
  <c r="O902" i="1"/>
  <c r="O901" i="1"/>
  <c r="O642" i="1"/>
  <c r="O1107" i="1"/>
  <c r="O579" i="1"/>
  <c r="O383" i="1"/>
  <c r="O479" i="1"/>
  <c r="O695" i="1"/>
  <c r="O971" i="1"/>
  <c r="O1179" i="1"/>
  <c r="O474" i="1"/>
  <c r="O907" i="1"/>
  <c r="O472" i="1"/>
  <c r="O1260" i="1"/>
  <c r="O577" i="1"/>
  <c r="O1259" i="1"/>
  <c r="O906" i="1"/>
  <c r="O350" i="1"/>
  <c r="O382" i="1"/>
  <c r="O463" i="1"/>
  <c r="O933" i="1"/>
  <c r="O598" i="1"/>
  <c r="O320" i="1"/>
  <c r="O681" i="1"/>
  <c r="O475" i="1"/>
  <c r="O767" i="1"/>
  <c r="O1011" i="1"/>
  <c r="O763" i="1"/>
  <c r="O966" i="1"/>
  <c r="O1257" i="1"/>
  <c r="O755" i="1"/>
  <c r="O903" i="1"/>
  <c r="O1184" i="1"/>
  <c r="O1180" i="1"/>
  <c r="O911" i="1"/>
  <c r="O777" i="1"/>
  <c r="O772" i="1"/>
  <c r="O578" i="1"/>
  <c r="O771" i="1"/>
  <c r="O477" i="1"/>
  <c r="O473" i="1"/>
  <c r="O596" i="1"/>
  <c r="O1236" i="1"/>
  <c r="O404" i="1"/>
  <c r="O752" i="1"/>
  <c r="O462" i="1"/>
  <c r="O741" i="1"/>
  <c r="O285" i="1"/>
  <c r="O1084" i="1"/>
  <c r="O592" i="1"/>
  <c r="O640" i="1"/>
  <c r="O929" i="1"/>
  <c r="O70" i="1"/>
  <c r="O453" i="1"/>
  <c r="O1243" i="1"/>
  <c r="O72" i="1"/>
  <c r="O403" i="1"/>
  <c r="O748" i="1"/>
  <c r="O747" i="1"/>
  <c r="O928" i="1"/>
  <c r="O1103" i="1"/>
  <c r="O738" i="1"/>
  <c r="O689" i="1"/>
  <c r="O395" i="1"/>
  <c r="O356" i="1"/>
  <c r="O132" i="1"/>
  <c r="O391" i="1"/>
  <c r="O396" i="1"/>
  <c r="O960" i="1"/>
  <c r="O895" i="1"/>
  <c r="O690" i="1"/>
  <c r="O389" i="1"/>
  <c r="O1174" i="1"/>
  <c r="O1172" i="1"/>
  <c r="O894" i="1"/>
  <c r="O732" i="1"/>
  <c r="O1206" i="1"/>
  <c r="O945" i="1"/>
  <c r="O198" i="1"/>
  <c r="O633" i="1"/>
  <c r="O657" i="1"/>
  <c r="O59" i="1"/>
  <c r="O618" i="1"/>
  <c r="O942" i="1"/>
  <c r="O1251" i="1"/>
  <c r="O617" i="1"/>
  <c r="O387" i="1"/>
  <c r="O720" i="1"/>
  <c r="O1026" i="1"/>
  <c r="O718" i="1"/>
  <c r="O706" i="1"/>
  <c r="O1056" i="1"/>
  <c r="O711" i="1"/>
  <c r="O346" i="1"/>
  <c r="O647" i="1"/>
  <c r="O385" i="1"/>
  <c r="O658" i="1"/>
  <c r="O565" i="1"/>
  <c r="O1250" i="1"/>
  <c r="O426" i="1"/>
  <c r="O421" i="1"/>
  <c r="O992" i="1"/>
  <c r="O674" i="1"/>
  <c r="O60" i="1"/>
  <c r="O432" i="1"/>
  <c r="O989" i="1"/>
  <c r="O712" i="1"/>
  <c r="O422" i="1"/>
  <c r="O380" i="1"/>
</calcChain>
</file>

<file path=xl/sharedStrings.xml><?xml version="1.0" encoding="utf-8"?>
<sst xmlns="http://schemas.openxmlformats.org/spreadsheetml/2006/main" count="5190" uniqueCount="1124">
  <si>
    <t>Indice</t>
  </si>
  <si>
    <t>Dólar</t>
  </si>
  <si>
    <t>Saldo do dia</t>
  </si>
  <si>
    <t>Tx total</t>
  </si>
  <si>
    <t>IRRF</t>
  </si>
  <si>
    <t>Lucro/Perda</t>
  </si>
  <si>
    <t>Tx p/Ctt</t>
  </si>
  <si>
    <t>Cód Ativo</t>
  </si>
  <si>
    <t>Ativo</t>
  </si>
  <si>
    <t>Contratos</t>
  </si>
  <si>
    <t>Ano</t>
  </si>
  <si>
    <t>Mês</t>
  </si>
  <si>
    <t>Dia</t>
  </si>
  <si>
    <t>Dia da semana</t>
  </si>
  <si>
    <t>Data</t>
  </si>
  <si>
    <t>Qtde op</t>
  </si>
  <si>
    <t>Total Geral</t>
  </si>
  <si>
    <t>Soma de Saldo do dia</t>
  </si>
  <si>
    <t>Mai</t>
  </si>
  <si>
    <t>Jun</t>
  </si>
  <si>
    <t>Jul</t>
  </si>
  <si>
    <t>Ago</t>
  </si>
  <si>
    <t>Set</t>
  </si>
  <si>
    <t>Out</t>
  </si>
  <si>
    <t>Nov</t>
  </si>
  <si>
    <t>Dez</t>
  </si>
  <si>
    <t>Despesa</t>
  </si>
  <si>
    <t>RELATÓRIO DE INVESTIMENTOS</t>
  </si>
  <si>
    <t>(Mai/19)</t>
  </si>
  <si>
    <t>Pontos por dia</t>
  </si>
  <si>
    <t>Gan/Per</t>
  </si>
  <si>
    <t>Taxas</t>
  </si>
  <si>
    <t>Meta no final</t>
  </si>
  <si>
    <t>-$7,00</t>
  </si>
  <si>
    <t>$0,00</t>
  </si>
  <si>
    <t>$10,00</t>
  </si>
  <si>
    <t>$0,09</t>
  </si>
  <si>
    <t>$0,07</t>
  </si>
  <si>
    <t>$27,00</t>
  </si>
  <si>
    <t>$0,26</t>
  </si>
  <si>
    <t>$17,00</t>
  </si>
  <si>
    <t>$0,14</t>
  </si>
  <si>
    <t>$13,00</t>
  </si>
  <si>
    <t>$0,12</t>
  </si>
  <si>
    <t>$19,00</t>
  </si>
  <si>
    <t>$21,00</t>
  </si>
  <si>
    <t>$0,04</t>
  </si>
  <si>
    <t>$17,96</t>
  </si>
  <si>
    <t>$3,00</t>
  </si>
  <si>
    <t>-$90,00</t>
  </si>
  <si>
    <t>$17,48</t>
  </si>
  <si>
    <t>-$107,48</t>
  </si>
  <si>
    <t>-$117,00</t>
  </si>
  <si>
    <t>$25,58</t>
  </si>
  <si>
    <t>-$142,58</t>
  </si>
  <si>
    <t>-$230,00</t>
  </si>
  <si>
    <t>$10,10</t>
  </si>
  <si>
    <t>-$240,10</t>
  </si>
  <si>
    <t>$24,00</t>
  </si>
  <si>
    <t>$0,23</t>
  </si>
  <si>
    <t>$0,50</t>
  </si>
  <si>
    <t>$23,27</t>
  </si>
  <si>
    <t>-$16,00</t>
  </si>
  <si>
    <t>-$16,50</t>
  </si>
  <si>
    <t>-$8,00</t>
  </si>
  <si>
    <t>-$8,50</t>
  </si>
  <si>
    <t>MGLU3</t>
  </si>
  <si>
    <t>$298,00</t>
  </si>
  <si>
    <t>$2,79</t>
  </si>
  <si>
    <t>$18,64</t>
  </si>
  <si>
    <t>$279,36</t>
  </si>
  <si>
    <t>$0,18</t>
  </si>
  <si>
    <t>$6,06</t>
  </si>
  <si>
    <t>$17,76</t>
  </si>
  <si>
    <t>AMAR3</t>
  </si>
  <si>
    <t>$0,20</t>
  </si>
  <si>
    <t>$20,74</t>
  </si>
  <si>
    <t>Ord/Dias</t>
  </si>
  <si>
    <t>$46,00</t>
  </si>
  <si>
    <t>$4,49</t>
  </si>
  <si>
    <t>(Jun/19)</t>
  </si>
  <si>
    <t>$32,00</t>
  </si>
  <si>
    <t>$0,30</t>
  </si>
  <si>
    <t>$2,00</t>
  </si>
  <si>
    <t>$29,70</t>
  </si>
  <si>
    <t>$156,60</t>
  </si>
  <si>
    <t>$1,45</t>
  </si>
  <si>
    <t>$11,37</t>
  </si>
  <si>
    <t>$145,23</t>
  </si>
  <si>
    <t>$6,00</t>
  </si>
  <si>
    <t>$0,02</t>
  </si>
  <si>
    <t>$3,50</t>
  </si>
  <si>
    <t>$2,48</t>
  </si>
  <si>
    <t>$7,00</t>
  </si>
  <si>
    <t>$0,06</t>
  </si>
  <si>
    <t>$1,00</t>
  </si>
  <si>
    <t>$5,94</t>
  </si>
  <si>
    <t>-$127,00</t>
  </si>
  <si>
    <t>$4,00</t>
  </si>
  <si>
    <t>-$131,00</t>
  </si>
  <si>
    <t>B3SA3</t>
  </si>
  <si>
    <t>$18,90</t>
  </si>
  <si>
    <t>$0,15</t>
  </si>
  <si>
    <t>$3,77</t>
  </si>
  <si>
    <t>$15,13</t>
  </si>
  <si>
    <t>$28,00</t>
  </si>
  <si>
    <t>$25,74</t>
  </si>
  <si>
    <t>$83,30</t>
  </si>
  <si>
    <t>$0,41</t>
  </si>
  <si>
    <t>$41,44</t>
  </si>
  <si>
    <t>$41,86</t>
  </si>
  <si>
    <t>MGLU/B3</t>
  </si>
  <si>
    <t>$55,20</t>
  </si>
  <si>
    <t>$0,46</t>
  </si>
  <si>
    <t>$8,61</t>
  </si>
  <si>
    <t>$46,59</t>
  </si>
  <si>
    <t>-$134,00</t>
  </si>
  <si>
    <t>$4,50</t>
  </si>
  <si>
    <t>-$138,50</t>
  </si>
  <si>
    <t>-$11,00</t>
  </si>
  <si>
    <t>-$11,50</t>
  </si>
  <si>
    <t>$128,50</t>
  </si>
  <si>
    <t>$1,25</t>
  </si>
  <si>
    <t>$3,05</t>
  </si>
  <si>
    <t>$125,45</t>
  </si>
  <si>
    <t>-$50,00</t>
  </si>
  <si>
    <t>-$52,00</t>
  </si>
  <si>
    <t>PETR4</t>
  </si>
  <si>
    <t>$36,20</t>
  </si>
  <si>
    <t>$5,43</t>
  </si>
  <si>
    <t>$30,77</t>
  </si>
  <si>
    <t>ITSA4</t>
  </si>
  <si>
    <t>$36,00</t>
  </si>
  <si>
    <t>$0,33</t>
  </si>
  <si>
    <t>$2,35</t>
  </si>
  <si>
    <t>$33,65</t>
  </si>
  <si>
    <t>$14,00</t>
  </si>
  <si>
    <t>$0,13</t>
  </si>
  <si>
    <t>$13,37</t>
  </si>
  <si>
    <t>-$13,00</t>
  </si>
  <si>
    <t>-$13,50</t>
  </si>
  <si>
    <t>$337,70</t>
  </si>
  <si>
    <t>$5,81</t>
  </si>
  <si>
    <t>$98,02</t>
  </si>
  <si>
    <t>$239,22</t>
  </si>
  <si>
    <t>(Jul/19)</t>
  </si>
  <si>
    <t>Pontos</t>
  </si>
  <si>
    <t>-$15,00</t>
  </si>
  <si>
    <t>-$33,00</t>
  </si>
  <si>
    <t>-$23,00</t>
  </si>
  <si>
    <t>MGLU/BIDI</t>
  </si>
  <si>
    <t>$484,04</t>
  </si>
  <si>
    <t>$4,53</t>
  </si>
  <si>
    <t>$30,62</t>
  </si>
  <si>
    <t>$448,89</t>
  </si>
  <si>
    <t>$83,17</t>
  </si>
  <si>
    <t>$0,76</t>
  </si>
  <si>
    <t>$7,09</t>
  </si>
  <si>
    <t>$75,32</t>
  </si>
  <si>
    <t>Petr4</t>
  </si>
  <si>
    <t>$25,00</t>
  </si>
  <si>
    <t>$0,16</t>
  </si>
  <si>
    <t>$6,84</t>
  </si>
  <si>
    <t>$18,00</t>
  </si>
  <si>
    <t>Petr/Mglu/Egie</t>
  </si>
  <si>
    <t>$201,97</t>
  </si>
  <si>
    <t>$1,81</t>
  </si>
  <si>
    <t>$20,59</t>
  </si>
  <si>
    <t>$179,57</t>
  </si>
  <si>
    <t>-$14,00</t>
  </si>
  <si>
    <t>$8,00</t>
  </si>
  <si>
    <t>-$5,00</t>
  </si>
  <si>
    <t>$708,18</t>
  </si>
  <si>
    <t>(Ago/19)</t>
  </si>
  <si>
    <t>$5,00</t>
  </si>
  <si>
    <t>wdo</t>
  </si>
  <si>
    <t>$31,00</t>
  </si>
  <si>
    <t>-$17,00</t>
  </si>
  <si>
    <t>-$34,00</t>
  </si>
  <si>
    <t>-$31,00</t>
  </si>
  <si>
    <t>Ações</t>
  </si>
  <si>
    <t>$276,80</t>
  </si>
  <si>
    <t>$2,66</t>
  </si>
  <si>
    <t>$10,05</t>
  </si>
  <si>
    <t>$266,75</t>
  </si>
  <si>
    <t>-$29,00</t>
  </si>
  <si>
    <t>-$21,00</t>
  </si>
  <si>
    <t>-$53,00</t>
  </si>
  <si>
    <t>WDOF</t>
  </si>
  <si>
    <t>-$30,00</t>
  </si>
  <si>
    <t>$3,28</t>
  </si>
  <si>
    <t>-$33,28</t>
  </si>
  <si>
    <t>$12,00</t>
  </si>
  <si>
    <t>-$94,00</t>
  </si>
  <si>
    <t>-$108,20</t>
  </si>
  <si>
    <t>(Set/19)</t>
  </si>
  <si>
    <t>$34,00</t>
  </si>
  <si>
    <t>$20,50</t>
  </si>
  <si>
    <t>$40,00</t>
  </si>
  <si>
    <t>$0,35</t>
  </si>
  <si>
    <t>$34,65</t>
  </si>
  <si>
    <t>$29,00</t>
  </si>
  <si>
    <t>$5,50</t>
  </si>
  <si>
    <t>$35,00</t>
  </si>
  <si>
    <t>$15,00</t>
  </si>
  <si>
    <t>$19,80</t>
  </si>
  <si>
    <t>-$222,00</t>
  </si>
  <si>
    <t>$56,00</t>
  </si>
  <si>
    <t>-$278,00</t>
  </si>
  <si>
    <t>Itsa4</t>
  </si>
  <si>
    <t>-$176,69</t>
  </si>
  <si>
    <t>$57,33</t>
  </si>
  <si>
    <t>-$234,02</t>
  </si>
  <si>
    <t>$11,50</t>
  </si>
  <si>
    <t>$6,44</t>
  </si>
  <si>
    <t>-$599,00</t>
  </si>
  <si>
    <t>$74,00</t>
  </si>
  <si>
    <t>-$673,00</t>
  </si>
  <si>
    <t>$38,00</t>
  </si>
  <si>
    <t>$0,37</t>
  </si>
  <si>
    <t>$36,63</t>
  </si>
  <si>
    <t>$60,00</t>
  </si>
  <si>
    <t>$0,58</t>
  </si>
  <si>
    <t>$1,50</t>
  </si>
  <si>
    <t>$57,92</t>
  </si>
  <si>
    <t>$26,00</t>
  </si>
  <si>
    <t>$0,21</t>
  </si>
  <si>
    <t>$20,79</t>
  </si>
  <si>
    <t>-$239,00</t>
  </si>
  <si>
    <t>$4,80</t>
  </si>
  <si>
    <t>-$243,80</t>
  </si>
  <si>
    <t>-$47,00</t>
  </si>
  <si>
    <t>$4,32</t>
  </si>
  <si>
    <t>-$51,32</t>
  </si>
  <si>
    <t>$0,10</t>
  </si>
  <si>
    <t>$3,36</t>
  </si>
  <si>
    <t>$10,54</t>
  </si>
  <si>
    <t>-$39,00</t>
  </si>
  <si>
    <t>$2,88</t>
  </si>
  <si>
    <t>-$41,88</t>
  </si>
  <si>
    <t>$43,00</t>
  </si>
  <si>
    <t>$5,28</t>
  </si>
  <si>
    <t>$37,35</t>
  </si>
  <si>
    <t>$52,00</t>
  </si>
  <si>
    <t>$1,44</t>
  </si>
  <si>
    <t>$50,06</t>
  </si>
  <si>
    <t>$54,00</t>
  </si>
  <si>
    <t>$0,52</t>
  </si>
  <si>
    <t>$1,92</t>
  </si>
  <si>
    <t>$51,56</t>
  </si>
  <si>
    <t>-$74,00</t>
  </si>
  <si>
    <t>$2,40</t>
  </si>
  <si>
    <t>-$76,40</t>
  </si>
  <si>
    <t>-$953,69</t>
  </si>
  <si>
    <t>$3,62</t>
  </si>
  <si>
    <t>$278,73</t>
  </si>
  <si>
    <t>-$1.236,04</t>
  </si>
  <si>
    <t>(Out/19)</t>
  </si>
  <si>
    <t>Produto</t>
  </si>
  <si>
    <t>Winv</t>
  </si>
  <si>
    <t>-$43,00</t>
  </si>
  <si>
    <t>-$44,92</t>
  </si>
  <si>
    <t>Wdox</t>
  </si>
  <si>
    <t>$20,00</t>
  </si>
  <si>
    <t>$1,82</t>
  </si>
  <si>
    <t>$18,18</t>
  </si>
  <si>
    <t>-$60,00</t>
  </si>
  <si>
    <t>$25,77</t>
  </si>
  <si>
    <t>-$85,77</t>
  </si>
  <si>
    <t>-$32,50</t>
  </si>
  <si>
    <t>-$105,00</t>
  </si>
  <si>
    <t>$16,38</t>
  </si>
  <si>
    <t>-$121,38</t>
  </si>
  <si>
    <t>-$31,50</t>
  </si>
  <si>
    <t>FLRY3</t>
  </si>
  <si>
    <t>$3,06</t>
  </si>
  <si>
    <t>$50,44</t>
  </si>
  <si>
    <t>-$101,00</t>
  </si>
  <si>
    <t>-$102,50</t>
  </si>
  <si>
    <t>-$17,50</t>
  </si>
  <si>
    <t>-$18,00</t>
  </si>
  <si>
    <t>-$18,50</t>
  </si>
  <si>
    <t>-$14,50</t>
  </si>
  <si>
    <t>Winz</t>
  </si>
  <si>
    <t>winz</t>
  </si>
  <si>
    <t>$0,05</t>
  </si>
  <si>
    <t>$4,95</t>
  </si>
  <si>
    <t>win</t>
  </si>
  <si>
    <t>$0,36</t>
  </si>
  <si>
    <t>$36,14</t>
  </si>
  <si>
    <t>-$269,00</t>
  </si>
  <si>
    <t>$0,91</t>
  </si>
  <si>
    <t>$64,45</t>
  </si>
  <si>
    <t>-$334,36</t>
  </si>
  <si>
    <t>(Nov/19)</t>
  </si>
  <si>
    <t>-$44,00</t>
  </si>
  <si>
    <t>-$48,00</t>
  </si>
  <si>
    <t>-$56,00</t>
  </si>
  <si>
    <t>-$58,00</t>
  </si>
  <si>
    <t>*77</t>
  </si>
  <si>
    <t>BBAS3</t>
  </si>
  <si>
    <t>$56,98</t>
  </si>
  <si>
    <t>$0,55</t>
  </si>
  <si>
    <t>$1,84</t>
  </si>
  <si>
    <t>$54,59</t>
  </si>
  <si>
    <t>$16,00</t>
  </si>
  <si>
    <t>$15,35</t>
  </si>
  <si>
    <t>*100</t>
  </si>
  <si>
    <t>EGIE3</t>
  </si>
  <si>
    <t>$2,20</t>
  </si>
  <si>
    <t>$7,73</t>
  </si>
  <si>
    <t>$50,00</t>
  </si>
  <si>
    <t>$0,47</t>
  </si>
  <si>
    <t>$46,53</t>
  </si>
  <si>
    <t>$99,00</t>
  </si>
  <si>
    <t>$0,95</t>
  </si>
  <si>
    <t>$94,55</t>
  </si>
  <si>
    <t>$109,00</t>
  </si>
  <si>
    <t>$1,05</t>
  </si>
  <si>
    <t>$103,95</t>
  </si>
  <si>
    <t>-$20,00</t>
  </si>
  <si>
    <t>$41,00</t>
  </si>
  <si>
    <t>-$61,00</t>
  </si>
  <si>
    <t>$33,00</t>
  </si>
  <si>
    <t>$0,11</t>
  </si>
  <si>
    <t>$21,50</t>
  </si>
  <si>
    <t>$11,39</t>
  </si>
  <si>
    <t>-$85,00</t>
  </si>
  <si>
    <t>$22,00</t>
  </si>
  <si>
    <t>-$107,00</t>
  </si>
  <si>
    <t>$10,50</t>
  </si>
  <si>
    <t>-$7,50</t>
  </si>
  <si>
    <t>$83,00</t>
  </si>
  <si>
    <t>$0,74</t>
  </si>
  <si>
    <t>$8,50</t>
  </si>
  <si>
    <t>$73,76</t>
  </si>
  <si>
    <t>$68,00</t>
  </si>
  <si>
    <t>$0,61</t>
  </si>
  <si>
    <t>$60,39</t>
  </si>
  <si>
    <t>-$624,00</t>
  </si>
  <si>
    <t>$54,63</t>
  </si>
  <si>
    <t>-$678,63</t>
  </si>
  <si>
    <t>Wdoz</t>
  </si>
  <si>
    <t>$70,00</t>
  </si>
  <si>
    <t>$52,56</t>
  </si>
  <si>
    <t>$17,24</t>
  </si>
  <si>
    <t>Wdof</t>
  </si>
  <si>
    <t>$10,56</t>
  </si>
  <si>
    <t>$9,35</t>
  </si>
  <si>
    <t>-$192,02</t>
  </si>
  <si>
    <t>$5,25</t>
  </si>
  <si>
    <t>$270,29</t>
  </si>
  <si>
    <t>-$467,56</t>
  </si>
  <si>
    <t>(Dez/19)</t>
  </si>
  <si>
    <t>$7,36</t>
  </si>
  <si>
    <t>-$67,36</t>
  </si>
  <si>
    <t>WINZ</t>
  </si>
  <si>
    <t>$53,00</t>
  </si>
  <si>
    <t>$0,49</t>
  </si>
  <si>
    <t>$48,51</t>
  </si>
  <si>
    <t>-$40,00</t>
  </si>
  <si>
    <t>$9,04</t>
  </si>
  <si>
    <t>-$49,04</t>
  </si>
  <si>
    <t>-$46,00</t>
  </si>
  <si>
    <t>$2,50</t>
  </si>
  <si>
    <t>-$48,50</t>
  </si>
  <si>
    <t>SUZB3</t>
  </si>
  <si>
    <t>$9,88</t>
  </si>
  <si>
    <t>$30,00</t>
  </si>
  <si>
    <t>$0,25</t>
  </si>
  <si>
    <t>$2,14</t>
  </si>
  <si>
    <t>$27,61</t>
  </si>
  <si>
    <t>$45,00</t>
  </si>
  <si>
    <t>$3,68</t>
  </si>
  <si>
    <t>$41,32</t>
  </si>
  <si>
    <t>$98,00</t>
  </si>
  <si>
    <t>$0,89</t>
  </si>
  <si>
    <t>$9,00</t>
  </si>
  <si>
    <t>$88,11</t>
  </si>
  <si>
    <t>-$98,50</t>
  </si>
  <si>
    <t>TAEE11</t>
  </si>
  <si>
    <t>$29,42</t>
  </si>
  <si>
    <t>$0,28</t>
  </si>
  <si>
    <t>$1,24</t>
  </si>
  <si>
    <t>$27,90</t>
  </si>
  <si>
    <t>$26,06</t>
  </si>
  <si>
    <t>LREN3</t>
  </si>
  <si>
    <t>$146,00</t>
  </si>
  <si>
    <t>$1,38</t>
  </si>
  <si>
    <t>$7,54</t>
  </si>
  <si>
    <t>$137,08</t>
  </si>
  <si>
    <t>$6,32</t>
  </si>
  <si>
    <t>-$175,00</t>
  </si>
  <si>
    <t>$23,42</t>
  </si>
  <si>
    <t>-$198,42</t>
  </si>
  <si>
    <t>-$147,00</t>
  </si>
  <si>
    <t>-$155,00</t>
  </si>
  <si>
    <t>TEND3</t>
  </si>
  <si>
    <t>$196,00</t>
  </si>
  <si>
    <t>$1,70</t>
  </si>
  <si>
    <t>$190,30</t>
  </si>
  <si>
    <t>WEGE3</t>
  </si>
  <si>
    <t>$72,00</t>
  </si>
  <si>
    <t>$0,90</t>
  </si>
  <si>
    <t>$3,20</t>
  </si>
  <si>
    <t>$67,90</t>
  </si>
  <si>
    <t>$13,86</t>
  </si>
  <si>
    <t>$62,00</t>
  </si>
  <si>
    <t>$0,59</t>
  </si>
  <si>
    <t>$2,75</t>
  </si>
  <si>
    <t>$58,66</t>
  </si>
  <si>
    <t>-$45,00</t>
  </si>
  <si>
    <t>-$48,68</t>
  </si>
  <si>
    <t>-$12,00</t>
  </si>
  <si>
    <t>IRBR3</t>
  </si>
  <si>
    <t>$150,00</t>
  </si>
  <si>
    <t>$1,46</t>
  </si>
  <si>
    <t>$3,79</t>
  </si>
  <si>
    <t>$144,75</t>
  </si>
  <si>
    <t>STPB3</t>
  </si>
  <si>
    <t>$57,00</t>
  </si>
  <si>
    <t>$0,54</t>
  </si>
  <si>
    <t>$2,80</t>
  </si>
  <si>
    <t>$53,66</t>
  </si>
  <si>
    <t>$5,52</t>
  </si>
  <si>
    <t>-$90,52</t>
  </si>
  <si>
    <t>$40,10</t>
  </si>
  <si>
    <t>$320,42</t>
  </si>
  <si>
    <t>$9,47</t>
  </si>
  <si>
    <t>$123,02</t>
  </si>
  <si>
    <t>$187,93</t>
  </si>
  <si>
    <t>(Jan/20)</t>
  </si>
  <si>
    <t>WIN</t>
  </si>
  <si>
    <t>$0,17</t>
  </si>
  <si>
    <t>$312,50</t>
  </si>
  <si>
    <t>$5,74</t>
  </si>
  <si>
    <t>-$37,00</t>
  </si>
  <si>
    <t>$80,00</t>
  </si>
  <si>
    <t>$3,72</t>
  </si>
  <si>
    <t>WDO</t>
  </si>
  <si>
    <t>$1,76</t>
  </si>
  <si>
    <t>$14,08</t>
  </si>
  <si>
    <t>STPB</t>
  </si>
  <si>
    <t>$0,77</t>
  </si>
  <si>
    <t>$31,68</t>
  </si>
  <si>
    <t>-$66,00</t>
  </si>
  <si>
    <t>$42,00</t>
  </si>
  <si>
    <t>$0,39</t>
  </si>
  <si>
    <t>-$280,00</t>
  </si>
  <si>
    <t>$35,20</t>
  </si>
  <si>
    <t>-$197,00</t>
  </si>
  <si>
    <t>$271,00</t>
  </si>
  <si>
    <t>$2,63</t>
  </si>
  <si>
    <t>$7,97</t>
  </si>
  <si>
    <t>-$89,00</t>
  </si>
  <si>
    <t>$39,00</t>
  </si>
  <si>
    <t>CSNA3</t>
  </si>
  <si>
    <t>$0,24</t>
  </si>
  <si>
    <t>$8,94</t>
  </si>
  <si>
    <t>-$110,00</t>
  </si>
  <si>
    <t>-$95,00</t>
  </si>
  <si>
    <t>$12,32</t>
  </si>
  <si>
    <t>$55,00</t>
  </si>
  <si>
    <t>Açôes</t>
  </si>
  <si>
    <t>$181,00</t>
  </si>
  <si>
    <t>$1,73</t>
  </si>
  <si>
    <t>$7,20</t>
  </si>
  <si>
    <t>-$104,00</t>
  </si>
  <si>
    <t>$3,52</t>
  </si>
  <si>
    <t>$44,00</t>
  </si>
  <si>
    <t>$0,44</t>
  </si>
  <si>
    <t>-$2,00</t>
  </si>
  <si>
    <t>$744,00</t>
  </si>
  <si>
    <t>$7,34</t>
  </si>
  <si>
    <t>Inicio</t>
  </si>
  <si>
    <t>$990,50</t>
  </si>
  <si>
    <t>$19,48</t>
  </si>
  <si>
    <t>$241,08</t>
  </si>
  <si>
    <t>(Fev/20)</t>
  </si>
  <si>
    <t>%</t>
  </si>
  <si>
    <t>WING20</t>
  </si>
  <si>
    <t>$538,00</t>
  </si>
  <si>
    <t>$5,27</t>
  </si>
  <si>
    <t>$11,00</t>
  </si>
  <si>
    <t>$441,00</t>
  </si>
  <si>
    <t>$4,29</t>
  </si>
  <si>
    <t>-$423,00</t>
  </si>
  <si>
    <t>-$983,00</t>
  </si>
  <si>
    <t>$314,00</t>
  </si>
  <si>
    <t>$2,74</t>
  </si>
  <si>
    <t>$350,00</t>
  </si>
  <si>
    <t>$3,34</t>
  </si>
  <si>
    <t>$15,36</t>
  </si>
  <si>
    <t>WINJ20</t>
  </si>
  <si>
    <t>-$992,00</t>
  </si>
  <si>
    <t>$23,04</t>
  </si>
  <si>
    <t>-$640,00</t>
  </si>
  <si>
    <t>$30,72</t>
  </si>
  <si>
    <t>$294,00</t>
  </si>
  <si>
    <t>$2,84</t>
  </si>
  <si>
    <t>$9,60</t>
  </si>
  <si>
    <t>-$550,00</t>
  </si>
  <si>
    <t>$19,20</t>
  </si>
  <si>
    <t>WDOH20</t>
  </si>
  <si>
    <t>-$70,00</t>
  </si>
  <si>
    <t>$43,24</t>
  </si>
  <si>
    <t>-$420,00</t>
  </si>
  <si>
    <t>$5,76</t>
  </si>
  <si>
    <t>$0,43</t>
  </si>
  <si>
    <t>$0,03</t>
  </si>
  <si>
    <t>$1,88</t>
  </si>
  <si>
    <t>$7,52</t>
  </si>
  <si>
    <t>-$65,00</t>
  </si>
  <si>
    <t>$7,68</t>
  </si>
  <si>
    <t>-$2.286,00</t>
  </si>
  <si>
    <t>$18,95</t>
  </si>
  <si>
    <t>$326,04</t>
  </si>
  <si>
    <t>(Mar/20)</t>
  </si>
  <si>
    <t>WDOJ20</t>
  </si>
  <si>
    <t>-$245,00</t>
  </si>
  <si>
    <t>$18,98</t>
  </si>
  <si>
    <t>$10,08</t>
  </si>
  <si>
    <t>$0,78</t>
  </si>
  <si>
    <t>$1,98</t>
  </si>
  <si>
    <t>$155,00</t>
  </si>
  <si>
    <t>$1,43</t>
  </si>
  <si>
    <t>$11,88</t>
  </si>
  <si>
    <t>-$720,00</t>
  </si>
  <si>
    <t>$86,86</t>
  </si>
  <si>
    <t>-$235,00</t>
  </si>
  <si>
    <t>$6,50</t>
  </si>
  <si>
    <t>-$75,00</t>
  </si>
  <si>
    <t>$68,76</t>
  </si>
  <si>
    <t>-$93,00</t>
  </si>
  <si>
    <t>$13,50</t>
  </si>
  <si>
    <t>$7,96</t>
  </si>
  <si>
    <t>-$243,00</t>
  </si>
  <si>
    <t>$0,69</t>
  </si>
  <si>
    <t>$142,00</t>
  </si>
  <si>
    <t>$1,39</t>
  </si>
  <si>
    <t>-$109,00</t>
  </si>
  <si>
    <t>-$86,00</t>
  </si>
  <si>
    <t>-$779,00</t>
  </si>
  <si>
    <t>$453,00</t>
  </si>
  <si>
    <t>$152,00</t>
  </si>
  <si>
    <t>-$1.275,00</t>
  </si>
  <si>
    <t>$11,53</t>
  </si>
  <si>
    <t>$310,58</t>
  </si>
  <si>
    <t>(Abr/20)</t>
  </si>
  <si>
    <t>$239,00</t>
  </si>
  <si>
    <t>$2,36</t>
  </si>
  <si>
    <t>-$1.070,00</t>
  </si>
  <si>
    <t>$0,81</t>
  </si>
  <si>
    <t>$124,00</t>
  </si>
  <si>
    <t>$1,20</t>
  </si>
  <si>
    <t>$210,00</t>
  </si>
  <si>
    <t>$2,09</t>
  </si>
  <si>
    <t>$308,00</t>
  </si>
  <si>
    <t>$3,01</t>
  </si>
  <si>
    <t>$130,00</t>
  </si>
  <si>
    <t>$1,06</t>
  </si>
  <si>
    <t>$24,50</t>
  </si>
  <si>
    <t>$208,00</t>
  </si>
  <si>
    <t>$184,00</t>
  </si>
  <si>
    <t>$1,67</t>
  </si>
  <si>
    <t>$17,50</t>
  </si>
  <si>
    <t>WINM20</t>
  </si>
  <si>
    <t>$492,00</t>
  </si>
  <si>
    <t>$4,52</t>
  </si>
  <si>
    <t>-$382,00</t>
  </si>
  <si>
    <t>$51,50</t>
  </si>
  <si>
    <t>-$821,00</t>
  </si>
  <si>
    <t>$66,50</t>
  </si>
  <si>
    <t>-$3.207,00</t>
  </si>
  <si>
    <t>$125,80</t>
  </si>
  <si>
    <t>WDOK20</t>
  </si>
  <si>
    <t>-$1.200,00</t>
  </si>
  <si>
    <t>$128,98</t>
  </si>
  <si>
    <t>$225,00</t>
  </si>
  <si>
    <t>$2,18</t>
  </si>
  <si>
    <t>$6,24</t>
  </si>
  <si>
    <t>-$2.409,00</t>
  </si>
  <si>
    <t>$35,52</t>
  </si>
  <si>
    <t>-$32,00</t>
  </si>
  <si>
    <t>$1,19</t>
  </si>
  <si>
    <t>-$630,00</t>
  </si>
  <si>
    <t>-$339,00</t>
  </si>
  <si>
    <t>$27,36</t>
  </si>
  <si>
    <t>$158,00</t>
  </si>
  <si>
    <t>$1,52</t>
  </si>
  <si>
    <t>-$7.605,00</t>
  </si>
  <si>
    <t>$23,46</t>
  </si>
  <si>
    <t>$604,60</t>
  </si>
  <si>
    <t>(Mai/20)</t>
  </si>
  <si>
    <t>Contr</t>
  </si>
  <si>
    <t>-$84,00</t>
  </si>
  <si>
    <t>WDOM20</t>
  </si>
  <si>
    <t>$2,38</t>
  </si>
  <si>
    <t>$0,48</t>
  </si>
  <si>
    <t>$13,20</t>
  </si>
  <si>
    <t>-$680,00</t>
  </si>
  <si>
    <t>-$288,00</t>
  </si>
  <si>
    <t>$75,00</t>
  </si>
  <si>
    <t>$0,71</t>
  </si>
  <si>
    <t>$5,60</t>
  </si>
  <si>
    <t>$10,64</t>
  </si>
  <si>
    <t>-$444,00</t>
  </si>
  <si>
    <t>$85,00</t>
  </si>
  <si>
    <t>$13,28</t>
  </si>
  <si>
    <t>$60,17</t>
  </si>
  <si>
    <t>$0,96</t>
  </si>
  <si>
    <t>-$380,00</t>
  </si>
  <si>
    <t>$8,26</t>
  </si>
  <si>
    <t>$4,20</t>
  </si>
  <si>
    <t>$0,73</t>
  </si>
  <si>
    <t>$1,86</t>
  </si>
  <si>
    <t>$90,00</t>
  </si>
  <si>
    <t>$0,83</t>
  </si>
  <si>
    <t>$7,48</t>
  </si>
  <si>
    <t>$0,40</t>
  </si>
  <si>
    <t>$13,98</t>
  </si>
  <si>
    <t>$108,00</t>
  </si>
  <si>
    <t>$7,88</t>
  </si>
  <si>
    <t>$4,08</t>
  </si>
  <si>
    <t>$192,00</t>
  </si>
  <si>
    <t>$1,87</t>
  </si>
  <si>
    <t>$140,00</t>
  </si>
  <si>
    <t>$12,44</t>
  </si>
  <si>
    <t>$6,64</t>
  </si>
  <si>
    <t>$15,84</t>
  </si>
  <si>
    <t>$8,48</t>
  </si>
  <si>
    <t>$1,33</t>
  </si>
  <si>
    <t>$7,76</t>
  </si>
  <si>
    <t>$4,16</t>
  </si>
  <si>
    <t>$125,00</t>
  </si>
  <si>
    <t>$1,15</t>
  </si>
  <si>
    <t>$9,30</t>
  </si>
  <si>
    <t>$154,00</t>
  </si>
  <si>
    <t>$1,47</t>
  </si>
  <si>
    <t>$6,72</t>
  </si>
  <si>
    <t>-$948,00</t>
  </si>
  <si>
    <t>$12,03</t>
  </si>
  <si>
    <t>$339,23</t>
  </si>
  <si>
    <t>(Jun/20)</t>
  </si>
  <si>
    <t>-$123,00</t>
  </si>
  <si>
    <t>WDON20</t>
  </si>
  <si>
    <t>$370,00</t>
  </si>
  <si>
    <t>$18,80</t>
  </si>
  <si>
    <t>-$169,00</t>
  </si>
  <si>
    <t>$12,50</t>
  </si>
  <si>
    <t>$420,00</t>
  </si>
  <si>
    <t>$2,19</t>
  </si>
  <si>
    <t>$0,38</t>
  </si>
  <si>
    <t>$160,00</t>
  </si>
  <si>
    <t>$7,86</t>
  </si>
  <si>
    <t>$175,00</t>
  </si>
  <si>
    <t>$1,72</t>
  </si>
  <si>
    <t>$0,75</t>
  </si>
  <si>
    <t>$4,78</t>
  </si>
  <si>
    <t>$275,00</t>
  </si>
  <si>
    <t>$2,70</t>
  </si>
  <si>
    <t>$1,35</t>
  </si>
  <si>
    <t>$14,28</t>
  </si>
  <si>
    <t>$94,00</t>
  </si>
  <si>
    <t>-$1.540,00</t>
  </si>
  <si>
    <t>$39,16</t>
  </si>
  <si>
    <t>-$452,00</t>
  </si>
  <si>
    <t>$21,08</t>
  </si>
  <si>
    <t>-$255,00</t>
  </si>
  <si>
    <t>$11,10</t>
  </si>
  <si>
    <t>$5,80</t>
  </si>
  <si>
    <t>$1,40</t>
  </si>
  <si>
    <t>$9,52</t>
  </si>
  <si>
    <t>-$195,00</t>
  </si>
  <si>
    <t>-$160,00</t>
  </si>
  <si>
    <t>$22,06</t>
  </si>
  <si>
    <t>$129,00</t>
  </si>
  <si>
    <t>$1,21</t>
  </si>
  <si>
    <t>$100,00</t>
  </si>
  <si>
    <t>$0,86</t>
  </si>
  <si>
    <t>$14,02</t>
  </si>
  <si>
    <t>WINQ20</t>
  </si>
  <si>
    <t>$26,48</t>
  </si>
  <si>
    <t>$50,88</t>
  </si>
  <si>
    <t>$251,00</t>
  </si>
  <si>
    <t>$2,10</t>
  </si>
  <si>
    <t>$40,74</t>
  </si>
  <si>
    <t>$20,44</t>
  </si>
  <si>
    <t>-$426,00</t>
  </si>
  <si>
    <t>$16,20</t>
  </si>
  <si>
    <t>$110,00</t>
  </si>
  <si>
    <t>$8,20</t>
  </si>
  <si>
    <t>$425,00</t>
  </si>
  <si>
    <t>$16,66</t>
  </si>
  <si>
    <t>-$390,00</t>
  </si>
  <si>
    <t>$23,80</t>
  </si>
  <si>
    <t>$26,66</t>
  </si>
  <si>
    <t>-$238,00</t>
  </si>
  <si>
    <t>$14,16</t>
  </si>
  <si>
    <t>$65,00</t>
  </si>
  <si>
    <t>$26,64</t>
  </si>
  <si>
    <t>-$100,00</t>
  </si>
  <si>
    <t>$13,92</t>
  </si>
  <si>
    <t>$0,57</t>
  </si>
  <si>
    <t>$12,66</t>
  </si>
  <si>
    <t>$6,88</t>
  </si>
  <si>
    <t>WDOQ20</t>
  </si>
  <si>
    <t>$18,28</t>
  </si>
  <si>
    <t>$9,64</t>
  </si>
  <si>
    <t>-$489,00</t>
  </si>
  <si>
    <t>$27,13</t>
  </si>
  <si>
    <t>$578,04</t>
  </si>
  <si>
    <t>(Jul/20)</t>
  </si>
  <si>
    <t>$0,66</t>
  </si>
  <si>
    <t>$96,00</t>
  </si>
  <si>
    <t>$10,42</t>
  </si>
  <si>
    <t>$38,68</t>
  </si>
  <si>
    <t>-$359,00</t>
  </si>
  <si>
    <t>$20,72</t>
  </si>
  <si>
    <t>-$295,00</t>
  </si>
  <si>
    <t>$15,88</t>
  </si>
  <si>
    <t>-$214,00</t>
  </si>
  <si>
    <t>$18,16</t>
  </si>
  <si>
    <t>-$26,00</t>
  </si>
  <si>
    <t>$0,56</t>
  </si>
  <si>
    <t>$3,46</t>
  </si>
  <si>
    <t>-$80,00</t>
  </si>
  <si>
    <t>$8,14</t>
  </si>
  <si>
    <t>$4,46</t>
  </si>
  <si>
    <t>$6,38</t>
  </si>
  <si>
    <t>$3,38</t>
  </si>
  <si>
    <t>-$145,00</t>
  </si>
  <si>
    <t>$7,26</t>
  </si>
  <si>
    <t>-$35,00</t>
  </si>
  <si>
    <t>$16,94</t>
  </si>
  <si>
    <t>$26,62</t>
  </si>
  <si>
    <t>$163,00</t>
  </si>
  <si>
    <t>$1,55</t>
  </si>
  <si>
    <t>$802,00</t>
  </si>
  <si>
    <t>$7,47</t>
  </si>
  <si>
    <t>$55,50</t>
  </si>
  <si>
    <t>$920,00</t>
  </si>
  <si>
    <t>$8,64</t>
  </si>
  <si>
    <t>$780,00</t>
  </si>
  <si>
    <t>$7,33</t>
  </si>
  <si>
    <t>$47,50</t>
  </si>
  <si>
    <t>$585,00</t>
  </si>
  <si>
    <t>$5,26</t>
  </si>
  <si>
    <t>$59,50</t>
  </si>
  <si>
    <t>$850,00</t>
  </si>
  <si>
    <t>$64,00</t>
  </si>
  <si>
    <t>$3.310,00</t>
  </si>
  <si>
    <t>$42,23</t>
  </si>
  <si>
    <t>$533,10</t>
  </si>
  <si>
    <t>(Ago/20)</t>
  </si>
  <si>
    <t>$558,00</t>
  </si>
  <si>
    <t>$5,29</t>
  </si>
  <si>
    <t>$28,80</t>
  </si>
  <si>
    <t>$633,00</t>
  </si>
  <si>
    <t>$6,08</t>
  </si>
  <si>
    <t>$25,44</t>
  </si>
  <si>
    <t>$612,00</t>
  </si>
  <si>
    <t>$32,16</t>
  </si>
  <si>
    <t>$580,00</t>
  </si>
  <si>
    <t>$5,56</t>
  </si>
  <si>
    <t>$503,00</t>
  </si>
  <si>
    <t>$4,77</t>
  </si>
  <si>
    <t>$26,40</t>
  </si>
  <si>
    <t>$577,00</t>
  </si>
  <si>
    <t>$5,47</t>
  </si>
  <si>
    <t>$29,76</t>
  </si>
  <si>
    <t>$621,00</t>
  </si>
  <si>
    <t>$39,84</t>
  </si>
  <si>
    <t>WINV20</t>
  </si>
  <si>
    <t>$1.068,00</t>
  </si>
  <si>
    <t>$10,28</t>
  </si>
  <si>
    <t>$632,00</t>
  </si>
  <si>
    <t>-$17.782,00</t>
  </si>
  <si>
    <t>$341,28</t>
  </si>
  <si>
    <t>$462,00</t>
  </si>
  <si>
    <t>$3,19</t>
  </si>
  <si>
    <t>$68,16</t>
  </si>
  <si>
    <t>WDOU20</t>
  </si>
  <si>
    <t>$79,68</t>
  </si>
  <si>
    <t>$18,50</t>
  </si>
  <si>
    <t>-$16.782,00</t>
  </si>
  <si>
    <t>$2.508,52</t>
  </si>
  <si>
    <t>$95,00</t>
  </si>
  <si>
    <t>$3,60</t>
  </si>
  <si>
    <t>$18,24</t>
  </si>
  <si>
    <t>-$78,00</t>
  </si>
  <si>
    <t>$3,84</t>
  </si>
  <si>
    <t>$2,56</t>
  </si>
  <si>
    <t>$4,88</t>
  </si>
  <si>
    <t>WDOV20</t>
  </si>
  <si>
    <t>$115,00</t>
  </si>
  <si>
    <t>$0,34</t>
  </si>
  <si>
    <t>$12,40</t>
  </si>
  <si>
    <t>-$62,00</t>
  </si>
  <si>
    <t>$6,56</t>
  </si>
  <si>
    <t>-$27.961,00</t>
  </si>
  <si>
    <t>$61,00</t>
  </si>
  <si>
    <t>$3.409,58</t>
  </si>
  <si>
    <t>(Set/20)</t>
  </si>
  <si>
    <t>-$64,00</t>
  </si>
  <si>
    <t>$26,92</t>
  </si>
  <si>
    <t>$12,96</t>
  </si>
  <si>
    <t>-$115,00</t>
  </si>
  <si>
    <t>$4,72</t>
  </si>
  <si>
    <t>$79,00</t>
  </si>
  <si>
    <t>$0,08</t>
  </si>
  <si>
    <t>$112,00</t>
  </si>
  <si>
    <t>$12,36</t>
  </si>
  <si>
    <t>$23,64</t>
  </si>
  <si>
    <t>-$99,00</t>
  </si>
  <si>
    <t>$7,60</t>
  </si>
  <si>
    <t>$14,48</t>
  </si>
  <si>
    <t>$6,28</t>
  </si>
  <si>
    <t>$11,96</t>
  </si>
  <si>
    <t>$5,64</t>
  </si>
  <si>
    <t>$82,00</t>
  </si>
  <si>
    <t>$0,79</t>
  </si>
  <si>
    <t>$0,19</t>
  </si>
  <si>
    <t>$5,36</t>
  </si>
  <si>
    <t>-$365,00</t>
  </si>
  <si>
    <t>$10,44</t>
  </si>
  <si>
    <t>$5,40</t>
  </si>
  <si>
    <t>-$242,00</t>
  </si>
  <si>
    <t>-$2,53</t>
  </si>
  <si>
    <t>$11,08</t>
  </si>
  <si>
    <t>-$0,81</t>
  </si>
  <si>
    <t>$5,72</t>
  </si>
  <si>
    <t>-$83,00</t>
  </si>
  <si>
    <t>$215,00</t>
  </si>
  <si>
    <t>$1,26</t>
  </si>
  <si>
    <t>$3,80</t>
  </si>
  <si>
    <t>-$92,00</t>
  </si>
  <si>
    <t>-$437,00</t>
  </si>
  <si>
    <t>$3,73</t>
  </si>
  <si>
    <t>$242,12</t>
  </si>
  <si>
    <t>(Out/20)</t>
  </si>
  <si>
    <t>WDOX20</t>
  </si>
  <si>
    <t>$5,96</t>
  </si>
  <si>
    <t>$0,22</t>
  </si>
  <si>
    <t>$153,00</t>
  </si>
  <si>
    <t>$183,00</t>
  </si>
  <si>
    <t>$9,50</t>
  </si>
  <si>
    <t>$0,60</t>
  </si>
  <si>
    <t>$4,96</t>
  </si>
  <si>
    <t>$49,00</t>
  </si>
  <si>
    <t>$235,00</t>
  </si>
  <si>
    <t>-$200,00</t>
  </si>
  <si>
    <t>$9,92</t>
  </si>
  <si>
    <t>-$274,00</t>
  </si>
  <si>
    <t>$23,50</t>
  </si>
  <si>
    <t>-$25,00</t>
  </si>
  <si>
    <t>-$151,00</t>
  </si>
  <si>
    <t>-$440,00</t>
  </si>
  <si>
    <t>$156,00</t>
  </si>
  <si>
    <t>$7,44</t>
  </si>
  <si>
    <t>-$120,00</t>
  </si>
  <si>
    <t>-$68,00</t>
  </si>
  <si>
    <t>-$305,00</t>
  </si>
  <si>
    <t>$17,36</t>
  </si>
  <si>
    <t>-$1.244,00</t>
  </si>
  <si>
    <t>$6,90</t>
  </si>
  <si>
    <t>$171,80</t>
  </si>
  <si>
    <t>(Nov/20)</t>
  </si>
  <si>
    <t>WDOZ20</t>
  </si>
  <si>
    <t>$0,67</t>
  </si>
  <si>
    <t>$2,54</t>
  </si>
  <si>
    <t>$5,08</t>
  </si>
  <si>
    <t>WINZ20</t>
  </si>
  <si>
    <t>$15,24</t>
  </si>
  <si>
    <t>$190,00</t>
  </si>
  <si>
    <t>$1,64</t>
  </si>
  <si>
    <t>$25,40</t>
  </si>
  <si>
    <t>$0,62</t>
  </si>
  <si>
    <t>$17,78</t>
  </si>
  <si>
    <t>$22,86</t>
  </si>
  <si>
    <t>-$180,00</t>
  </si>
  <si>
    <t>$10,16</t>
  </si>
  <si>
    <t>$12,70</t>
  </si>
  <si>
    <t>-$142,00</t>
  </si>
  <si>
    <t>$7,62</t>
  </si>
  <si>
    <t>$180,00</t>
  </si>
  <si>
    <t>$1,74</t>
  </si>
  <si>
    <t>WDOF21</t>
  </si>
  <si>
    <t>-$300,00</t>
  </si>
  <si>
    <t>$7,72</t>
  </si>
  <si>
    <t>$207,70</t>
  </si>
  <si>
    <t>(Dez/20)</t>
  </si>
  <si>
    <t>-$388,00</t>
  </si>
  <si>
    <t>$2,34</t>
  </si>
  <si>
    <t>$4,68</t>
  </si>
  <si>
    <t>-$36,00</t>
  </si>
  <si>
    <t>$9,36</t>
  </si>
  <si>
    <t>WING21</t>
  </si>
  <si>
    <t>$58,00</t>
  </si>
  <si>
    <t>-$663,00</t>
  </si>
  <si>
    <t>$5,20</t>
  </si>
  <si>
    <t>$115,84</t>
  </si>
  <si>
    <t>(Jan/21)</t>
  </si>
  <si>
    <t>$4,56</t>
  </si>
  <si>
    <t>$0,27</t>
  </si>
  <si>
    <t>$22,80</t>
  </si>
  <si>
    <t>$2,28</t>
  </si>
  <si>
    <t>$69,00</t>
  </si>
  <si>
    <t>$0,65</t>
  </si>
  <si>
    <t>$105,00</t>
  </si>
  <si>
    <t>$9,12</t>
  </si>
  <si>
    <t>-$168,00</t>
  </si>
  <si>
    <t>-$55,00</t>
  </si>
  <si>
    <t>$11,40</t>
  </si>
  <si>
    <t>$34,20</t>
  </si>
  <si>
    <t>$88,00</t>
  </si>
  <si>
    <t>-$140,00</t>
  </si>
  <si>
    <t>$20,52</t>
  </si>
  <si>
    <t>$1,07</t>
  </si>
  <si>
    <t>BOVA11</t>
  </si>
  <si>
    <t>-$3,40</t>
  </si>
  <si>
    <t>$106,00</t>
  </si>
  <si>
    <t>$1,04</t>
  </si>
  <si>
    <t>$322,60</t>
  </si>
  <si>
    <t>$6,65</t>
  </si>
  <si>
    <t>$185,26</t>
  </si>
  <si>
    <t>(FEV/21)</t>
  </si>
  <si>
    <t>-$203,00</t>
  </si>
  <si>
    <t>WDOH21</t>
  </si>
  <si>
    <t>$244,00</t>
  </si>
  <si>
    <t>$4,84</t>
  </si>
  <si>
    <t>$2,42</t>
  </si>
  <si>
    <t>-$4,00</t>
  </si>
  <si>
    <t>$104,00</t>
  </si>
  <si>
    <t>-$190,00</t>
  </si>
  <si>
    <t>WINJ21</t>
  </si>
  <si>
    <t>-$210,00</t>
  </si>
  <si>
    <t>$45,28</t>
  </si>
  <si>
    <t>$8,01</t>
  </si>
  <si>
    <t>$137,68</t>
  </si>
  <si>
    <t>(MAR/21)</t>
  </si>
  <si>
    <t>-$41,00</t>
  </si>
  <si>
    <t>$12,15</t>
  </si>
  <si>
    <t>WDOJ21</t>
  </si>
  <si>
    <t>-$385,00</t>
  </si>
  <si>
    <t>$7,32</t>
  </si>
  <si>
    <t>$1,91</t>
  </si>
  <si>
    <t>$31,35</t>
  </si>
  <si>
    <t>(ABR/21)</t>
  </si>
  <si>
    <t>WINM21</t>
  </si>
  <si>
    <t>-$116,00</t>
  </si>
  <si>
    <t>(MAI/21)</t>
  </si>
  <si>
    <t>Valor da Nota</t>
  </si>
  <si>
    <t>-$187,00</t>
  </si>
  <si>
    <t>WDOM21</t>
  </si>
  <si>
    <t>$4,76</t>
  </si>
  <si>
    <t>$209,00</t>
  </si>
  <si>
    <t>$4,34</t>
  </si>
  <si>
    <t>$38,16</t>
  </si>
  <si>
    <t>(JUN/21)</t>
  </si>
  <si>
    <t>$172,00</t>
  </si>
  <si>
    <t>$67,00</t>
  </si>
  <si>
    <t>$0,64</t>
  </si>
  <si>
    <t>$132,00</t>
  </si>
  <si>
    <t>$1,31</t>
  </si>
  <si>
    <t>$91,00</t>
  </si>
  <si>
    <t>$0,87</t>
  </si>
  <si>
    <t>$4,60</t>
  </si>
  <si>
    <t>-$290,00</t>
  </si>
  <si>
    <t>$7,50</t>
  </si>
  <si>
    <t>$4,58</t>
  </si>
  <si>
    <t>$14,50</t>
  </si>
  <si>
    <t>$168,00</t>
  </si>
  <si>
    <t>$1,65</t>
  </si>
  <si>
    <t>$1,16</t>
  </si>
  <si>
    <t>$13,80</t>
  </si>
  <si>
    <t>$2,30</t>
  </si>
  <si>
    <t>-$108,00</t>
  </si>
  <si>
    <t>$541,00</t>
  </si>
  <si>
    <t>$10,93</t>
  </si>
  <si>
    <t>$95,06</t>
  </si>
  <si>
    <t>(JUL/21)</t>
  </si>
  <si>
    <t>WDOQ21</t>
  </si>
  <si>
    <t>WINQ21</t>
  </si>
  <si>
    <t>$0,42</t>
  </si>
  <si>
    <t>$4,40</t>
  </si>
  <si>
    <t>-$79,00</t>
  </si>
  <si>
    <t>$63,00</t>
  </si>
  <si>
    <t>$3,24</t>
  </si>
  <si>
    <t>$22,20</t>
  </si>
  <si>
    <t>(AGO/21)</t>
  </si>
  <si>
    <t>-$158,00</t>
  </si>
  <si>
    <t>(SET/21)</t>
  </si>
  <si>
    <t>WINV21</t>
  </si>
  <si>
    <t>$51,00</t>
  </si>
  <si>
    <t>(OUT/21)</t>
  </si>
  <si>
    <t>PETRV189</t>
  </si>
  <si>
    <t>B3SAJ136</t>
  </si>
  <si>
    <t>$48,00</t>
  </si>
  <si>
    <t>-$330,00</t>
  </si>
  <si>
    <t>-$273,00</t>
  </si>
  <si>
    <t>(JAN/22)</t>
  </si>
  <si>
    <t>Win</t>
  </si>
  <si>
    <t>(FEV/22)</t>
  </si>
  <si>
    <t>-$129,00</t>
  </si>
  <si>
    <t>Wdo</t>
  </si>
  <si>
    <t>-$124,00</t>
  </si>
  <si>
    <t>$77,00</t>
  </si>
  <si>
    <t>-$159,00</t>
  </si>
  <si>
    <t>Dias</t>
  </si>
  <si>
    <t>-$292,00</t>
  </si>
  <si>
    <t>$24,10</t>
  </si>
  <si>
    <t>(MAR/22)</t>
  </si>
  <si>
    <t>$1,03</t>
  </si>
  <si>
    <t>$2,12</t>
  </si>
  <si>
    <t>-$170,00</t>
  </si>
  <si>
    <t>$6,36</t>
  </si>
  <si>
    <t>$11,98</t>
  </si>
  <si>
    <t>(ABR/22)</t>
  </si>
  <si>
    <t>-$136,00</t>
  </si>
  <si>
    <t>(Jun/22)</t>
  </si>
  <si>
    <t>(Jul/22)</t>
  </si>
  <si>
    <t>$120,00</t>
  </si>
  <si>
    <t>$4,28</t>
  </si>
  <si>
    <t>$0,97</t>
  </si>
  <si>
    <t>$23,00</t>
  </si>
  <si>
    <t>$1,02</t>
  </si>
  <si>
    <t>$139,00</t>
  </si>
  <si>
    <t>$28,82</t>
  </si>
  <si>
    <t>(Ago/22)</t>
  </si>
  <si>
    <t>$4,24</t>
  </si>
  <si>
    <t>-$185,00</t>
  </si>
  <si>
    <t>$10,60</t>
  </si>
  <si>
    <t>$1,11</t>
  </si>
  <si>
    <t>$19,08</t>
  </si>
  <si>
    <t>$12,72</t>
  </si>
  <si>
    <t>$2,62</t>
  </si>
  <si>
    <t>-$38,00</t>
  </si>
  <si>
    <t>$5,01</t>
  </si>
  <si>
    <t>$96,40</t>
  </si>
  <si>
    <t>(Set/22)</t>
  </si>
  <si>
    <t>$16,96</t>
  </si>
  <si>
    <t>-$335,00</t>
  </si>
  <si>
    <t>(Out/22)</t>
  </si>
  <si>
    <t>$1,13</t>
  </si>
  <si>
    <t>$4,12</t>
  </si>
  <si>
    <t>(Nov/22)</t>
  </si>
  <si>
    <t>$9,48</t>
  </si>
  <si>
    <t>-$126,00</t>
  </si>
  <si>
    <t>$15,80</t>
  </si>
  <si>
    <t>(Dez/22)</t>
  </si>
  <si>
    <t>(Jan/23)</t>
  </si>
  <si>
    <t>-$135,00</t>
  </si>
  <si>
    <t>$0,51</t>
  </si>
  <si>
    <t>-$149,00</t>
  </si>
  <si>
    <t>-$572,00</t>
  </si>
  <si>
    <t>$2,78</t>
  </si>
  <si>
    <t>$76,00</t>
  </si>
  <si>
    <t>(Fev/23)</t>
  </si>
  <si>
    <t>-$22,00</t>
  </si>
  <si>
    <t>-$392,00</t>
  </si>
  <si>
    <t>$27,94</t>
  </si>
  <si>
    <t>(Mar/23)</t>
  </si>
  <si>
    <t>$0,31</t>
  </si>
  <si>
    <t>$34,82</t>
  </si>
  <si>
    <t>(Abr/23)</t>
  </si>
  <si>
    <t>-$59,00</t>
  </si>
  <si>
    <t>$59,00</t>
  </si>
  <si>
    <t>$2,22</t>
  </si>
  <si>
    <t>(Mai/23)</t>
  </si>
  <si>
    <t>$0,29</t>
  </si>
  <si>
    <t>$1,66</t>
  </si>
  <si>
    <t>(Jun/23)</t>
  </si>
  <si>
    <t>-$182,00</t>
  </si>
  <si>
    <t>$47,00</t>
  </si>
  <si>
    <t>$0,45</t>
  </si>
  <si>
    <t>$0,93</t>
  </si>
  <si>
    <t>-$42,00</t>
  </si>
  <si>
    <t>$13,91</t>
  </si>
  <si>
    <t>$16,48</t>
  </si>
  <si>
    <t>$5,95</t>
  </si>
  <si>
    <t>-$28,00</t>
  </si>
  <si>
    <t>$5,41</t>
  </si>
  <si>
    <t>$4,01</t>
  </si>
  <si>
    <t>$67,02</t>
  </si>
  <si>
    <t>(Jul/23)</t>
  </si>
  <si>
    <t>$0,53</t>
  </si>
  <si>
    <t>-$283,00</t>
  </si>
  <si>
    <t>DWdo</t>
  </si>
  <si>
    <t>$161,00</t>
  </si>
  <si>
    <t>$1,17</t>
  </si>
  <si>
    <t>-$69,00</t>
  </si>
  <si>
    <t>$6,07</t>
  </si>
  <si>
    <t>$67,98</t>
  </si>
  <si>
    <t>(Ago/23)</t>
  </si>
  <si>
    <t>$114,00</t>
  </si>
  <si>
    <t>$1,12</t>
  </si>
  <si>
    <t>$97,00</t>
  </si>
  <si>
    <t>$2,05</t>
  </si>
  <si>
    <t>-$88,00</t>
  </si>
  <si>
    <t>$197,00</t>
  </si>
  <si>
    <t>$1,95</t>
  </si>
  <si>
    <t>-$368,00</t>
  </si>
  <si>
    <t>-$111,00</t>
  </si>
  <si>
    <t>$102,00</t>
  </si>
  <si>
    <t>$1,23</t>
  </si>
  <si>
    <t>-$72,00</t>
  </si>
  <si>
    <t>$119,00</t>
  </si>
  <si>
    <t>-$244,00</t>
  </si>
  <si>
    <t>$517,00</t>
  </si>
  <si>
    <t>$14,94</t>
  </si>
  <si>
    <t>(Set/23)</t>
  </si>
  <si>
    <t>Semana do ano</t>
  </si>
  <si>
    <t>Sex</t>
  </si>
  <si>
    <t>Seg</t>
  </si>
  <si>
    <t>Ter</t>
  </si>
  <si>
    <t>Qua</t>
  </si>
  <si>
    <t>Qui</t>
  </si>
  <si>
    <t>Ganhos</t>
  </si>
  <si>
    <t>Saldo</t>
  </si>
  <si>
    <t>Jan</t>
  </si>
  <si>
    <t>Fev</t>
  </si>
  <si>
    <t>Mar</t>
  </si>
  <si>
    <t>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</si>
</sst>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FFFF00"/>
      <name val="Arial"/>
      <family val="2"/>
    </font>
    <font>
      <sz val="11"/>
      <color rgb="FFFFFF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rgb="FF434343"/>
      <name val="Calibri"/>
      <family val="2"/>
    </font>
    <font>
      <b/>
      <sz val="14"/>
      <color theme="0"/>
      <name val="Cambria"/>
      <family val="1"/>
    </font>
  </fonts>
  <fills count="2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674EA7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63">
    <xf numFmtId="0" fontId="0" fillId="0" borderId="0" xfId="0"/>
    <xf numFmtId="0" fontId="3" fillId="0" borderId="0" xfId="0" applyFont="1" applyAlignment="1">
      <alignment horizontal="center"/>
    </xf>
    <xf numFmtId="8" fontId="3" fillId="0" borderId="0" xfId="2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8" fontId="4" fillId="0" borderId="2" xfId="2" applyNumberFormat="1" applyFont="1" applyFill="1" applyBorder="1" applyAlignment="1">
      <alignment horizontal="left"/>
    </xf>
    <xf numFmtId="8" fontId="4" fillId="0" borderId="2" xfId="2" applyNumberFormat="1" applyFont="1" applyFill="1" applyBorder="1" applyAlignment="1">
      <alignment horizontal="left" wrapText="1"/>
    </xf>
    <xf numFmtId="164" fontId="5" fillId="0" borderId="2" xfId="0" applyNumberFormat="1" applyFont="1" applyBorder="1" applyAlignment="1">
      <alignment horizontal="left"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14" fontId="5" fillId="0" borderId="2" xfId="0" applyNumberFormat="1" applyFont="1" applyBorder="1" applyAlignment="1">
      <alignment horizontal="center" wrapText="1"/>
    </xf>
    <xf numFmtId="0" fontId="5" fillId="0" borderId="0" xfId="0" applyFont="1" applyAlignment="1">
      <alignment wrapText="1"/>
    </xf>
    <xf numFmtId="8" fontId="5" fillId="0" borderId="2" xfId="2" applyNumberFormat="1" applyFont="1" applyFill="1" applyBorder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2" fillId="2" borderId="1" xfId="3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/>
    <xf numFmtId="0" fontId="6" fillId="4" borderId="3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wrapText="1"/>
    </xf>
    <xf numFmtId="0" fontId="8" fillId="0" borderId="5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9" fillId="5" borderId="7" xfId="0" applyFont="1" applyFill="1" applyBorder="1" applyAlignment="1">
      <alignment horizontal="center" wrapText="1"/>
    </xf>
    <xf numFmtId="0" fontId="10" fillId="5" borderId="7" xfId="0" applyFont="1" applyFill="1" applyBorder="1" applyAlignment="1">
      <alignment horizontal="center" wrapText="1"/>
    </xf>
    <xf numFmtId="0" fontId="8" fillId="5" borderId="7" xfId="0" applyFont="1" applyFill="1" applyBorder="1" applyAlignment="1">
      <alignment wrapText="1"/>
    </xf>
    <xf numFmtId="0" fontId="8" fillId="6" borderId="6" xfId="0" applyFont="1" applyFill="1" applyBorder="1" applyAlignment="1">
      <alignment horizontal="center" wrapText="1"/>
    </xf>
    <xf numFmtId="0" fontId="11" fillId="6" borderId="7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wrapText="1"/>
    </xf>
    <xf numFmtId="0" fontId="11" fillId="3" borderId="7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8" fillId="3" borderId="7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13" fillId="6" borderId="7" xfId="0" applyFont="1" applyFill="1" applyBorder="1" applyAlignment="1">
      <alignment horizontal="center" wrapText="1"/>
    </xf>
    <xf numFmtId="0" fontId="13" fillId="6" borderId="8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wrapText="1"/>
    </xf>
    <xf numFmtId="0" fontId="6" fillId="4" borderId="7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wrapText="1"/>
    </xf>
    <xf numFmtId="0" fontId="8" fillId="0" borderId="8" xfId="0" applyFont="1" applyBorder="1" applyAlignment="1">
      <alignment wrapText="1"/>
    </xf>
    <xf numFmtId="0" fontId="7" fillId="4" borderId="7" xfId="0" applyFont="1" applyFill="1" applyBorder="1" applyAlignment="1">
      <alignment horizontal="center" wrapText="1"/>
    </xf>
    <xf numFmtId="0" fontId="11" fillId="6" borderId="6" xfId="0" applyFont="1" applyFill="1" applyBorder="1" applyAlignment="1">
      <alignment horizontal="center" wrapText="1"/>
    </xf>
    <xf numFmtId="0" fontId="10" fillId="5" borderId="6" xfId="0" applyFont="1" applyFill="1" applyBorder="1" applyAlignment="1">
      <alignment horizontal="center" wrapText="1"/>
    </xf>
    <xf numFmtId="0" fontId="8" fillId="0" borderId="5" xfId="0" applyFont="1" applyBorder="1" applyAlignment="1">
      <alignment horizontal="right" wrapText="1"/>
    </xf>
    <xf numFmtId="0" fontId="14" fillId="5" borderId="6" xfId="0" applyFont="1" applyFill="1" applyBorder="1" applyAlignment="1">
      <alignment horizontal="center" wrapText="1"/>
    </xf>
    <xf numFmtId="0" fontId="14" fillId="5" borderId="7" xfId="0" applyFont="1" applyFill="1" applyBorder="1" applyAlignment="1">
      <alignment horizontal="center" wrapText="1"/>
    </xf>
    <xf numFmtId="0" fontId="15" fillId="5" borderId="7" xfId="0" applyFont="1" applyFill="1" applyBorder="1" applyAlignment="1">
      <alignment horizontal="center" wrapText="1"/>
    </xf>
    <xf numFmtId="0" fontId="8" fillId="7" borderId="6" xfId="0" applyFont="1" applyFill="1" applyBorder="1" applyAlignment="1">
      <alignment horizontal="center" wrapText="1"/>
    </xf>
    <xf numFmtId="0" fontId="8" fillId="7" borderId="7" xfId="0" applyFont="1" applyFill="1" applyBorder="1" applyAlignment="1">
      <alignment horizontal="center" wrapText="1"/>
    </xf>
    <xf numFmtId="0" fontId="11" fillId="7" borderId="7" xfId="0" applyFont="1" applyFill="1" applyBorder="1" applyAlignment="1">
      <alignment horizontal="center" wrapText="1"/>
    </xf>
    <xf numFmtId="0" fontId="8" fillId="7" borderId="7" xfId="0" applyFont="1" applyFill="1" applyBorder="1" applyAlignment="1">
      <alignment wrapText="1"/>
    </xf>
    <xf numFmtId="0" fontId="13" fillId="8" borderId="6" xfId="0" applyFont="1" applyFill="1" applyBorder="1" applyAlignment="1">
      <alignment horizontal="center" wrapText="1"/>
    </xf>
    <xf numFmtId="0" fontId="13" fillId="8" borderId="7" xfId="0" applyFont="1" applyFill="1" applyBorder="1" applyAlignment="1">
      <alignment horizontal="center" wrapText="1"/>
    </xf>
    <xf numFmtId="0" fontId="12" fillId="8" borderId="7" xfId="0" applyFont="1" applyFill="1" applyBorder="1" applyAlignment="1">
      <alignment horizontal="center" wrapText="1"/>
    </xf>
    <xf numFmtId="0" fontId="11" fillId="8" borderId="7" xfId="0" applyFont="1" applyFill="1" applyBorder="1" applyAlignment="1">
      <alignment horizontal="center" wrapText="1"/>
    </xf>
    <xf numFmtId="0" fontId="8" fillId="8" borderId="7" xfId="0" applyFont="1" applyFill="1" applyBorder="1" applyAlignment="1">
      <alignment wrapText="1"/>
    </xf>
    <xf numFmtId="0" fontId="8" fillId="8" borderId="6" xfId="0" applyFont="1" applyFill="1" applyBorder="1" applyAlignment="1">
      <alignment horizontal="center" wrapText="1"/>
    </xf>
    <xf numFmtId="0" fontId="8" fillId="8" borderId="7" xfId="0" applyFont="1" applyFill="1" applyBorder="1" applyAlignment="1">
      <alignment horizontal="center" wrapText="1"/>
    </xf>
    <xf numFmtId="0" fontId="13" fillId="7" borderId="6" xfId="0" applyFont="1" applyFill="1" applyBorder="1" applyAlignment="1">
      <alignment horizontal="center" wrapText="1"/>
    </xf>
    <xf numFmtId="0" fontId="13" fillId="7" borderId="7" xfId="0" applyFont="1" applyFill="1" applyBorder="1" applyAlignment="1">
      <alignment horizontal="center" wrapText="1"/>
    </xf>
    <xf numFmtId="0" fontId="12" fillId="7" borderId="7" xfId="0" applyFont="1" applyFill="1" applyBorder="1" applyAlignment="1">
      <alignment horizontal="center" wrapText="1"/>
    </xf>
    <xf numFmtId="0" fontId="13" fillId="9" borderId="6" xfId="0" applyFont="1" applyFill="1" applyBorder="1" applyAlignment="1">
      <alignment horizontal="center" wrapText="1"/>
    </xf>
    <xf numFmtId="0" fontId="13" fillId="9" borderId="7" xfId="0" applyFont="1" applyFill="1" applyBorder="1" applyAlignment="1">
      <alignment horizontal="center" wrapText="1"/>
    </xf>
    <xf numFmtId="0" fontId="12" fillId="9" borderId="7" xfId="0" applyFont="1" applyFill="1" applyBorder="1" applyAlignment="1">
      <alignment horizontal="center" wrapText="1"/>
    </xf>
    <xf numFmtId="0" fontId="8" fillId="9" borderId="7" xfId="0" applyFont="1" applyFill="1" applyBorder="1" applyAlignment="1">
      <alignment wrapText="1"/>
    </xf>
    <xf numFmtId="0" fontId="13" fillId="10" borderId="6" xfId="0" applyFont="1" applyFill="1" applyBorder="1" applyAlignment="1">
      <alignment horizontal="center" wrapText="1"/>
    </xf>
    <xf numFmtId="0" fontId="13" fillId="10" borderId="7" xfId="0" applyFont="1" applyFill="1" applyBorder="1" applyAlignment="1">
      <alignment horizontal="center" wrapText="1"/>
    </xf>
    <xf numFmtId="0" fontId="12" fillId="10" borderId="7" xfId="0" applyFont="1" applyFill="1" applyBorder="1" applyAlignment="1">
      <alignment horizontal="center" wrapText="1"/>
    </xf>
    <xf numFmtId="0" fontId="8" fillId="10" borderId="7" xfId="0" applyFont="1" applyFill="1" applyBorder="1" applyAlignment="1">
      <alignment wrapText="1"/>
    </xf>
    <xf numFmtId="0" fontId="14" fillId="11" borderId="6" xfId="0" applyFont="1" applyFill="1" applyBorder="1" applyAlignment="1">
      <alignment horizontal="center" wrapText="1"/>
    </xf>
    <xf numFmtId="0" fontId="14" fillId="11" borderId="7" xfId="0" applyFont="1" applyFill="1" applyBorder="1" applyAlignment="1">
      <alignment horizontal="center" wrapText="1"/>
    </xf>
    <xf numFmtId="0" fontId="15" fillId="11" borderId="7" xfId="0" applyFont="1" applyFill="1" applyBorder="1" applyAlignment="1">
      <alignment horizontal="center" wrapText="1"/>
    </xf>
    <xf numFmtId="0" fontId="8" fillId="11" borderId="7" xfId="0" applyFont="1" applyFill="1" applyBorder="1" applyAlignment="1">
      <alignment wrapText="1"/>
    </xf>
    <xf numFmtId="0" fontId="14" fillId="12" borderId="6" xfId="0" applyFont="1" applyFill="1" applyBorder="1" applyAlignment="1">
      <alignment horizontal="center" wrapText="1"/>
    </xf>
    <xf numFmtId="0" fontId="14" fillId="12" borderId="7" xfId="0" applyFont="1" applyFill="1" applyBorder="1" applyAlignment="1">
      <alignment horizontal="center" wrapText="1"/>
    </xf>
    <xf numFmtId="0" fontId="15" fillId="12" borderId="7" xfId="0" applyFont="1" applyFill="1" applyBorder="1" applyAlignment="1">
      <alignment horizontal="center" wrapText="1"/>
    </xf>
    <xf numFmtId="0" fontId="8" fillId="12" borderId="7" xfId="0" applyFont="1" applyFill="1" applyBorder="1" applyAlignment="1">
      <alignment wrapText="1"/>
    </xf>
    <xf numFmtId="0" fontId="13" fillId="13" borderId="6" xfId="0" applyFont="1" applyFill="1" applyBorder="1" applyAlignment="1">
      <alignment horizontal="center" wrapText="1"/>
    </xf>
    <xf numFmtId="0" fontId="13" fillId="13" borderId="7" xfId="0" applyFont="1" applyFill="1" applyBorder="1" applyAlignment="1">
      <alignment horizontal="center" wrapText="1"/>
    </xf>
    <xf numFmtId="0" fontId="12" fillId="13" borderId="7" xfId="0" applyFont="1" applyFill="1" applyBorder="1" applyAlignment="1">
      <alignment horizontal="center" wrapText="1"/>
    </xf>
    <xf numFmtId="0" fontId="8" fillId="13" borderId="7" xfId="0" applyFont="1" applyFill="1" applyBorder="1" applyAlignment="1">
      <alignment wrapText="1"/>
    </xf>
    <xf numFmtId="8" fontId="12" fillId="7" borderId="7" xfId="0" applyNumberFormat="1" applyFont="1" applyFill="1" applyBorder="1" applyAlignment="1">
      <alignment horizontal="center" wrapText="1"/>
    </xf>
    <xf numFmtId="8" fontId="12" fillId="9" borderId="7" xfId="0" applyNumberFormat="1" applyFont="1" applyFill="1" applyBorder="1" applyAlignment="1">
      <alignment horizontal="center" wrapText="1"/>
    </xf>
    <xf numFmtId="0" fontId="8" fillId="14" borderId="7" xfId="0" applyFont="1" applyFill="1" applyBorder="1" applyAlignment="1">
      <alignment wrapText="1"/>
    </xf>
    <xf numFmtId="8" fontId="12" fillId="14" borderId="7" xfId="0" applyNumberFormat="1" applyFont="1" applyFill="1" applyBorder="1" applyAlignment="1">
      <alignment horizontal="center" wrapText="1"/>
    </xf>
    <xf numFmtId="0" fontId="13" fillId="15" borderId="6" xfId="0" applyFont="1" applyFill="1" applyBorder="1" applyAlignment="1">
      <alignment horizontal="center" wrapText="1"/>
    </xf>
    <xf numFmtId="0" fontId="13" fillId="15" borderId="7" xfId="0" applyFont="1" applyFill="1" applyBorder="1" applyAlignment="1">
      <alignment horizontal="center" wrapText="1"/>
    </xf>
    <xf numFmtId="0" fontId="12" fillId="15" borderId="7" xfId="0" applyFont="1" applyFill="1" applyBorder="1" applyAlignment="1">
      <alignment horizontal="center" wrapText="1"/>
    </xf>
    <xf numFmtId="0" fontId="8" fillId="15" borderId="7" xfId="0" applyFont="1" applyFill="1" applyBorder="1" applyAlignment="1">
      <alignment wrapText="1"/>
    </xf>
    <xf numFmtId="8" fontId="12" fillId="15" borderId="7" xfId="0" applyNumberFormat="1" applyFont="1" applyFill="1" applyBorder="1" applyAlignment="1">
      <alignment horizontal="center" wrapText="1"/>
    </xf>
    <xf numFmtId="8" fontId="6" fillId="4" borderId="7" xfId="0" applyNumberFormat="1" applyFont="1" applyFill="1" applyBorder="1" applyAlignment="1">
      <alignment horizontal="center" wrapText="1"/>
    </xf>
    <xf numFmtId="0" fontId="13" fillId="16" borderId="6" xfId="0" applyFont="1" applyFill="1" applyBorder="1" applyAlignment="1">
      <alignment horizontal="center" wrapText="1"/>
    </xf>
    <xf numFmtId="0" fontId="13" fillId="16" borderId="7" xfId="0" applyFont="1" applyFill="1" applyBorder="1" applyAlignment="1">
      <alignment horizontal="center" wrapText="1"/>
    </xf>
    <xf numFmtId="0" fontId="12" fillId="16" borderId="7" xfId="0" applyFont="1" applyFill="1" applyBorder="1" applyAlignment="1">
      <alignment horizontal="center" wrapText="1"/>
    </xf>
    <xf numFmtId="0" fontId="8" fillId="16" borderId="7" xfId="0" applyFont="1" applyFill="1" applyBorder="1" applyAlignment="1">
      <alignment wrapText="1"/>
    </xf>
    <xf numFmtId="8" fontId="12" fillId="16" borderId="7" xfId="0" applyNumberFormat="1" applyFont="1" applyFill="1" applyBorder="1" applyAlignment="1">
      <alignment horizontal="center" wrapText="1"/>
    </xf>
    <xf numFmtId="10" fontId="8" fillId="16" borderId="7" xfId="0" applyNumberFormat="1" applyFont="1" applyFill="1" applyBorder="1" applyAlignment="1">
      <alignment horizontal="center" wrapText="1"/>
    </xf>
    <xf numFmtId="10" fontId="8" fillId="4" borderId="7" xfId="0" applyNumberFormat="1" applyFont="1" applyFill="1" applyBorder="1" applyAlignment="1">
      <alignment horizontal="center" wrapText="1"/>
    </xf>
    <xf numFmtId="0" fontId="13" fillId="17" borderId="6" xfId="0" applyFont="1" applyFill="1" applyBorder="1" applyAlignment="1">
      <alignment horizontal="center" wrapText="1"/>
    </xf>
    <xf numFmtId="0" fontId="13" fillId="17" borderId="7" xfId="0" applyFont="1" applyFill="1" applyBorder="1" applyAlignment="1">
      <alignment horizontal="center" wrapText="1"/>
    </xf>
    <xf numFmtId="0" fontId="12" fillId="17" borderId="7" xfId="0" applyFont="1" applyFill="1" applyBorder="1" applyAlignment="1">
      <alignment horizontal="center" wrapText="1"/>
    </xf>
    <xf numFmtId="0" fontId="8" fillId="17" borderId="7" xfId="0" applyFont="1" applyFill="1" applyBorder="1" applyAlignment="1">
      <alignment wrapText="1"/>
    </xf>
    <xf numFmtId="8" fontId="12" fillId="17" borderId="7" xfId="0" applyNumberFormat="1" applyFont="1" applyFill="1" applyBorder="1" applyAlignment="1">
      <alignment horizontal="center" wrapText="1"/>
    </xf>
    <xf numFmtId="10" fontId="8" fillId="17" borderId="7" xfId="0" applyNumberFormat="1" applyFont="1" applyFill="1" applyBorder="1" applyAlignment="1">
      <alignment horizontal="center" wrapText="1"/>
    </xf>
    <xf numFmtId="6" fontId="6" fillId="4" borderId="7" xfId="0" applyNumberFormat="1" applyFont="1" applyFill="1" applyBorder="1" applyAlignment="1">
      <alignment horizontal="center" wrapText="1"/>
    </xf>
    <xf numFmtId="0" fontId="8" fillId="0" borderId="9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13" fillId="18" borderId="6" xfId="0" applyFont="1" applyFill="1" applyBorder="1" applyAlignment="1">
      <alignment horizontal="center" wrapText="1"/>
    </xf>
    <xf numFmtId="0" fontId="8" fillId="18" borderId="7" xfId="0" applyFont="1" applyFill="1" applyBorder="1" applyAlignment="1">
      <alignment wrapText="1"/>
    </xf>
    <xf numFmtId="0" fontId="13" fillId="18" borderId="7" xfId="0" applyFont="1" applyFill="1" applyBorder="1" applyAlignment="1">
      <alignment horizontal="center" wrapText="1"/>
    </xf>
    <xf numFmtId="0" fontId="12" fillId="18" borderId="7" xfId="0" applyFont="1" applyFill="1" applyBorder="1" applyAlignment="1">
      <alignment horizontal="center" wrapText="1"/>
    </xf>
    <xf numFmtId="8" fontId="12" fillId="18" borderId="7" xfId="0" applyNumberFormat="1" applyFont="1" applyFill="1" applyBorder="1" applyAlignment="1">
      <alignment horizontal="center" wrapText="1"/>
    </xf>
    <xf numFmtId="10" fontId="8" fillId="18" borderId="7" xfId="0" applyNumberFormat="1" applyFont="1" applyFill="1" applyBorder="1" applyAlignment="1">
      <alignment horizontal="center" wrapText="1"/>
    </xf>
    <xf numFmtId="0" fontId="13" fillId="12" borderId="6" xfId="0" applyFont="1" applyFill="1" applyBorder="1" applyAlignment="1">
      <alignment horizontal="center" wrapText="1"/>
    </xf>
    <xf numFmtId="0" fontId="13" fillId="12" borderId="7" xfId="0" applyFont="1" applyFill="1" applyBorder="1" applyAlignment="1">
      <alignment horizontal="center" wrapText="1"/>
    </xf>
    <xf numFmtId="0" fontId="12" fillId="12" borderId="7" xfId="0" applyFont="1" applyFill="1" applyBorder="1" applyAlignment="1">
      <alignment horizontal="center" wrapText="1"/>
    </xf>
    <xf numFmtId="8" fontId="12" fillId="12" borderId="7" xfId="0" applyNumberFormat="1" applyFont="1" applyFill="1" applyBorder="1" applyAlignment="1">
      <alignment horizontal="center" wrapText="1"/>
    </xf>
    <xf numFmtId="10" fontId="8" fillId="12" borderId="7" xfId="0" applyNumberFormat="1" applyFont="1" applyFill="1" applyBorder="1" applyAlignment="1">
      <alignment horizontal="center" wrapText="1"/>
    </xf>
    <xf numFmtId="0" fontId="6" fillId="19" borderId="6" xfId="0" applyFont="1" applyFill="1" applyBorder="1" applyAlignment="1">
      <alignment horizontal="center" wrapText="1"/>
    </xf>
    <xf numFmtId="0" fontId="7" fillId="19" borderId="7" xfId="0" applyFont="1" applyFill="1" applyBorder="1" applyAlignment="1">
      <alignment horizontal="center" wrapText="1"/>
    </xf>
    <xf numFmtId="0" fontId="6" fillId="19" borderId="7" xfId="0" applyFont="1" applyFill="1" applyBorder="1" applyAlignment="1">
      <alignment horizontal="center" wrapText="1"/>
    </xf>
    <xf numFmtId="8" fontId="6" fillId="19" borderId="7" xfId="0" applyNumberFormat="1" applyFont="1" applyFill="1" applyBorder="1" applyAlignment="1">
      <alignment horizontal="center" wrapText="1"/>
    </xf>
    <xf numFmtId="10" fontId="8" fillId="19" borderId="7" xfId="0" applyNumberFormat="1" applyFont="1" applyFill="1" applyBorder="1" applyAlignment="1">
      <alignment horizontal="center" wrapText="1"/>
    </xf>
    <xf numFmtId="0" fontId="8" fillId="14" borderId="6" xfId="0" applyFont="1" applyFill="1" applyBorder="1" applyAlignment="1">
      <alignment wrapText="1"/>
    </xf>
    <xf numFmtId="0" fontId="13" fillId="14" borderId="7" xfId="0" applyFont="1" applyFill="1" applyBorder="1" applyAlignment="1">
      <alignment horizontal="center" wrapText="1"/>
    </xf>
    <xf numFmtId="0" fontId="12" fillId="14" borderId="7" xfId="0" applyFont="1" applyFill="1" applyBorder="1" applyAlignment="1">
      <alignment horizontal="center" wrapText="1"/>
    </xf>
    <xf numFmtId="0" fontId="8" fillId="19" borderId="7" xfId="0" applyFont="1" applyFill="1" applyBorder="1" applyAlignment="1">
      <alignment wrapText="1"/>
    </xf>
    <xf numFmtId="0" fontId="8" fillId="18" borderId="6" xfId="0" applyFont="1" applyFill="1" applyBorder="1" applyAlignment="1">
      <alignment wrapText="1"/>
    </xf>
    <xf numFmtId="0" fontId="16" fillId="18" borderId="7" xfId="0" applyFont="1" applyFill="1" applyBorder="1" applyAlignment="1">
      <alignment horizontal="center" wrapText="1"/>
    </xf>
    <xf numFmtId="8" fontId="16" fillId="18" borderId="7" xfId="0" applyNumberFormat="1" applyFont="1" applyFill="1" applyBorder="1" applyAlignment="1">
      <alignment horizontal="center" wrapText="1"/>
    </xf>
    <xf numFmtId="10" fontId="17" fillId="18" borderId="7" xfId="0" applyNumberFormat="1" applyFont="1" applyFill="1" applyBorder="1" applyAlignment="1">
      <alignment horizontal="center" wrapText="1"/>
    </xf>
    <xf numFmtId="10" fontId="13" fillId="18" borderId="7" xfId="0" applyNumberFormat="1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7" fillId="7" borderId="7" xfId="0" applyFont="1" applyFill="1" applyBorder="1" applyAlignment="1">
      <alignment horizontal="center" wrapText="1"/>
    </xf>
    <xf numFmtId="0" fontId="13" fillId="14" borderId="6" xfId="0" applyFont="1" applyFill="1" applyBorder="1" applyAlignment="1">
      <alignment horizontal="center" wrapText="1"/>
    </xf>
    <xf numFmtId="10" fontId="13" fillId="14" borderId="7" xfId="0" applyNumberFormat="1" applyFont="1" applyFill="1" applyBorder="1" applyAlignment="1">
      <alignment horizontal="center" wrapText="1"/>
    </xf>
    <xf numFmtId="8" fontId="6" fillId="7" borderId="7" xfId="0" applyNumberFormat="1" applyFont="1" applyFill="1" applyBorder="1" applyAlignment="1">
      <alignment horizontal="center" wrapText="1"/>
    </xf>
    <xf numFmtId="0" fontId="6" fillId="7" borderId="7" xfId="0" applyFont="1" applyFill="1" applyBorder="1" applyAlignment="1">
      <alignment horizontal="center" wrapText="1"/>
    </xf>
    <xf numFmtId="10" fontId="8" fillId="7" borderId="7" xfId="0" applyNumberFormat="1" applyFont="1" applyFill="1" applyBorder="1" applyAlignment="1">
      <alignment horizontal="center" wrapText="1"/>
    </xf>
    <xf numFmtId="0" fontId="16" fillId="14" borderId="7" xfId="0" applyFont="1" applyFill="1" applyBorder="1" applyAlignment="1">
      <alignment horizontal="center" wrapText="1"/>
    </xf>
    <xf numFmtId="10" fontId="18" fillId="7" borderId="7" xfId="0" applyNumberFormat="1" applyFont="1" applyFill="1" applyBorder="1" applyAlignment="1">
      <alignment horizontal="center" wrapText="1"/>
    </xf>
    <xf numFmtId="16" fontId="13" fillId="14" borderId="6" xfId="0" applyNumberFormat="1" applyFont="1" applyFill="1" applyBorder="1" applyAlignment="1">
      <alignment horizontal="center" wrapText="1"/>
    </xf>
    <xf numFmtId="16" fontId="13" fillId="18" borderId="6" xfId="0" applyNumberFormat="1" applyFont="1" applyFill="1" applyBorder="1" applyAlignment="1">
      <alignment horizontal="center" wrapText="1"/>
    </xf>
    <xf numFmtId="0" fontId="19" fillId="18" borderId="7" xfId="0" applyFont="1" applyFill="1" applyBorder="1" applyAlignment="1">
      <alignment horizontal="center" wrapText="1"/>
    </xf>
    <xf numFmtId="0" fontId="13" fillId="20" borderId="6" xfId="0" applyFont="1" applyFill="1" applyBorder="1" applyAlignment="1">
      <alignment horizontal="center" wrapText="1"/>
    </xf>
    <xf numFmtId="0" fontId="8" fillId="20" borderId="7" xfId="0" applyFont="1" applyFill="1" applyBorder="1" applyAlignment="1">
      <alignment wrapText="1"/>
    </xf>
    <xf numFmtId="0" fontId="13" fillId="20" borderId="7" xfId="0" applyFont="1" applyFill="1" applyBorder="1" applyAlignment="1">
      <alignment horizontal="center" wrapText="1"/>
    </xf>
    <xf numFmtId="0" fontId="12" fillId="20" borderId="7" xfId="0" applyFont="1" applyFill="1" applyBorder="1" applyAlignment="1">
      <alignment horizontal="center" wrapText="1"/>
    </xf>
    <xf numFmtId="8" fontId="12" fillId="20" borderId="7" xfId="0" applyNumberFormat="1" applyFont="1" applyFill="1" applyBorder="1" applyAlignment="1">
      <alignment horizontal="center" wrapText="1"/>
    </xf>
    <xf numFmtId="0" fontId="16" fillId="20" borderId="7" xfId="0" applyFont="1" applyFill="1" applyBorder="1" applyAlignment="1">
      <alignment horizontal="center" wrapText="1"/>
    </xf>
    <xf numFmtId="8" fontId="16" fillId="20" borderId="7" xfId="0" applyNumberFormat="1" applyFont="1" applyFill="1" applyBorder="1" applyAlignment="1">
      <alignment horizontal="center" wrapText="1"/>
    </xf>
    <xf numFmtId="43" fontId="0" fillId="0" borderId="0" xfId="1" applyFont="1"/>
    <xf numFmtId="8" fontId="2" fillId="2" borderId="1" xfId="2" applyNumberFormat="1" applyFont="1" applyFill="1" applyBorder="1"/>
    <xf numFmtId="164" fontId="0" fillId="0" borderId="0" xfId="2" applyNumberFormat="1" applyFont="1"/>
    <xf numFmtId="164" fontId="0" fillId="0" borderId="0" xfId="0" applyNumberFormat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21" borderId="0" xfId="0" applyFill="1"/>
    <xf numFmtId="0" fontId="20" fillId="21" borderId="0" xfId="0" applyFont="1" applyFill="1" applyAlignment="1">
      <alignment horizontal="left" vertical="center"/>
    </xf>
  </cellXfs>
  <cellStyles count="4">
    <cellStyle name="Célula de Verificação" xfId="3" builtinId="23"/>
    <cellStyle name="Moeda" xfId="2" builtinId="4"/>
    <cellStyle name="Normal" xfId="0" builtinId="0"/>
    <cellStyle name="Vírgula" xfId="1" builtinId="3"/>
  </cellStyles>
  <dxfs count="1950"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4" formatCode="&quot;R$&quot;\ #,##0.00"/>
    </dxf>
    <dxf>
      <numFmt numFmtId="164" formatCode="&quot;R$&quot;\ #,##0.0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B93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[Portifólio Avançado.xlsx]Tabela Dinâmica!Evolução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Evolução de Patrimônio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#,##0_);[Red]\(&quot;R$&quot;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R$&quot;#,##0_);[Red]\(&quot;R$&quot;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Dinâmica'!$G$3:$G$9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'Tabela Dinâmica'!$H$3:$H$9</c:f>
              <c:numCache>
                <c:formatCode>"R$"\ #,##0.00</c:formatCode>
                <c:ptCount val="6"/>
                <c:pt idx="0">
                  <c:v>3295.1823800000006</c:v>
                </c:pt>
                <c:pt idx="1">
                  <c:v>3624.0980000000009</c:v>
                </c:pt>
                <c:pt idx="2">
                  <c:v>4090.983999999999</c:v>
                </c:pt>
                <c:pt idx="3">
                  <c:v>4877.7360000000017</c:v>
                </c:pt>
                <c:pt idx="4">
                  <c:v>5433.8420000000024</c:v>
                </c:pt>
                <c:pt idx="5">
                  <c:v>2437.9109999999996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2-4D77-A3B2-B46B554AD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704624"/>
        <c:axId val="561705280"/>
      </c:barChart>
      <c:catAx>
        <c:axId val="56170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705280"/>
        <c:crosses val="autoZero"/>
        <c:auto val="1"/>
        <c:lblAlgn val="ctr"/>
        <c:lblOffset val="100"/>
        <c:noMultiLvlLbl val="0"/>
      </c:catAx>
      <c:valAx>
        <c:axId val="561705280"/>
        <c:scaling>
          <c:orientation val="minMax"/>
        </c:scaling>
        <c:delete val="1"/>
        <c:axPos val="r"/>
        <c:numFmt formatCode="&quot;R$&quot;\ #,##0.00" sourceLinked="1"/>
        <c:majorTickMark val="none"/>
        <c:minorTickMark val="none"/>
        <c:tickLblPos val="nextTo"/>
        <c:crossAx val="56170462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[Portifólio Avançado.xlsx]Tabela Dinâmica!Fluxo de Caixa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>
                <a:solidFill>
                  <a:sysClr val="windowText" lastClr="000000"/>
                </a:solidFill>
              </a:rPr>
              <a:t>Fluxo</a:t>
            </a:r>
            <a:r>
              <a:rPr lang="pt-BR" sz="2000" baseline="0">
                <a:solidFill>
                  <a:sysClr val="windowText" lastClr="000000"/>
                </a:solidFill>
              </a:rPr>
              <a:t> Mensal</a:t>
            </a:r>
            <a:endParaRPr lang="pt-BR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Dinâmica'!$C$2</c:f>
              <c:strCache>
                <c:ptCount val="1"/>
                <c:pt idx="0">
                  <c:v>Ganhos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Dinâmica'!$B$3:$B$15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Dinâmica'!$C$3:$C$15</c:f>
              <c:numCache>
                <c:formatCode>"R$"\ #,##0.00</c:formatCode>
                <c:ptCount val="12"/>
                <c:pt idx="0">
                  <c:v>2306</c:v>
                </c:pt>
                <c:pt idx="1">
                  <c:v>2409</c:v>
                </c:pt>
                <c:pt idx="2">
                  <c:v>2851</c:v>
                </c:pt>
                <c:pt idx="3">
                  <c:v>2240</c:v>
                </c:pt>
                <c:pt idx="4">
                  <c:v>3153</c:v>
                </c:pt>
                <c:pt idx="5">
                  <c:v>2560.1999999999998</c:v>
                </c:pt>
                <c:pt idx="6">
                  <c:v>2345</c:v>
                </c:pt>
                <c:pt idx="7">
                  <c:v>2527</c:v>
                </c:pt>
                <c:pt idx="8">
                  <c:v>2435.42</c:v>
                </c:pt>
                <c:pt idx="9">
                  <c:v>2503</c:v>
                </c:pt>
                <c:pt idx="10">
                  <c:v>2299</c:v>
                </c:pt>
                <c:pt idx="11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0-45B2-B6D0-D6C95912BF8A}"/>
            </c:ext>
          </c:extLst>
        </c:ser>
        <c:ser>
          <c:idx val="1"/>
          <c:order val="1"/>
          <c:tx>
            <c:strRef>
              <c:f>'Tabela Dinâmica'!$D$2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Dinâmica'!$B$3:$B$15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Dinâmica'!$D$3:$D$15</c:f>
              <c:numCache>
                <c:formatCode>"R$"\ #,##0.00</c:formatCode>
                <c:ptCount val="12"/>
                <c:pt idx="0">
                  <c:v>1783.6400000000008</c:v>
                </c:pt>
                <c:pt idx="1">
                  <c:v>1954.182</c:v>
                </c:pt>
                <c:pt idx="2">
                  <c:v>2298.6260000000002</c:v>
                </c:pt>
                <c:pt idx="3">
                  <c:v>1777.1270000000009</c:v>
                </c:pt>
                <c:pt idx="4">
                  <c:v>2558.59</c:v>
                </c:pt>
                <c:pt idx="5">
                  <c:v>2113.7968000000001</c:v>
                </c:pt>
                <c:pt idx="6">
                  <c:v>1776.1560000000004</c:v>
                </c:pt>
                <c:pt idx="7">
                  <c:v>1991.6000000000006</c:v>
                </c:pt>
                <c:pt idx="8">
                  <c:v>1952.1535800000004</c:v>
                </c:pt>
                <c:pt idx="9">
                  <c:v>1992.2959999999998</c:v>
                </c:pt>
                <c:pt idx="10">
                  <c:v>1815.3150000000005</c:v>
                </c:pt>
                <c:pt idx="11">
                  <c:v>1746.2709999999995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0-45B2-B6D0-D6C95912BF8A}"/>
            </c:ext>
          </c:extLst>
        </c:ser>
        <c:ser>
          <c:idx val="2"/>
          <c:order val="2"/>
          <c:tx>
            <c:strRef>
              <c:f>'Tabela Dinâmica'!$E$2</c:f>
              <c:strCache>
                <c:ptCount val="1"/>
                <c:pt idx="0">
                  <c:v>Despesa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'Tabela Dinâmica'!$B$3:$B$15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Dinâmica'!$E$3:$E$15</c:f>
              <c:numCache>
                <c:formatCode>"R$"\ #,##0.00</c:formatCode>
                <c:ptCount val="12"/>
                <c:pt idx="0">
                  <c:v>519.23999999999978</c:v>
                </c:pt>
                <c:pt idx="1">
                  <c:v>451.59999999999974</c:v>
                </c:pt>
                <c:pt idx="2">
                  <c:v>548.77999999999963</c:v>
                </c:pt>
                <c:pt idx="3">
                  <c:v>459.85999999999979</c:v>
                </c:pt>
                <c:pt idx="4">
                  <c:v>590.5599999999996</c:v>
                </c:pt>
                <c:pt idx="5">
                  <c:v>443.03999999999974</c:v>
                </c:pt>
                <c:pt idx="6">
                  <c:v>565.59999999999945</c:v>
                </c:pt>
                <c:pt idx="7">
                  <c:v>532.23999999999967</c:v>
                </c:pt>
                <c:pt idx="8">
                  <c:v>480.05999999999966</c:v>
                </c:pt>
                <c:pt idx="9">
                  <c:v>507.57999999999976</c:v>
                </c:pt>
                <c:pt idx="10">
                  <c:v>480.79999999999973</c:v>
                </c:pt>
                <c:pt idx="11">
                  <c:v>499.69999999999965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0-45B2-B6D0-D6C95912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714792"/>
        <c:axId val="561720040"/>
      </c:barChart>
      <c:catAx>
        <c:axId val="56171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720040"/>
        <c:crosses val="autoZero"/>
        <c:auto val="1"/>
        <c:lblAlgn val="ctr"/>
        <c:lblOffset val="100"/>
        <c:noMultiLvlLbl val="0"/>
      </c:catAx>
      <c:valAx>
        <c:axId val="5617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_);[Red]\(&quot;R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7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[Portifólio Avançado.xlsx]Tabela Dinâmica!Dia da Semana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Desempenho</a:t>
            </a:r>
            <a:r>
              <a:rPr lang="en-US" sz="1600" baseline="0">
                <a:solidFill>
                  <a:sysClr val="windowText" lastClr="000000"/>
                </a:solidFill>
              </a:rPr>
              <a:t> Semanal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&quot;R$&quot;#,##0_);[Red]\(&quot;R$&quot;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&quot;R$&quot;#,##0_);[Red]\(&quot;R$&quot;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119012257803998"/>
                  <c:h val="8.9679044046428957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&quot;R$&quot;#,##0_);[Red]\(&quot;R$&quot;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35362840580107"/>
                  <c:h val="8.9679044046428957E-2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0FA8EF3-974D-414D-820C-65FAB4D7D46C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numFmt formatCode="&quot;R$&quot;#,##0_);[Red]\(&quot;R$&quot;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35362840580107"/>
                  <c:h val="8.9679044046428957E-2"/>
                </c:manualLayout>
              </c15:layout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&quot;R$&quot;#,##0_);[Red]\(&quot;R$&quot;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35362840580107"/>
                  <c:h val="8.9679044046428957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fld id="{AC659F92-D0F4-4104-9EF9-032E234B5375}" type="VALUE">
                  <a:rPr lang="en-US">
                    <a:solidFill>
                      <a:sysClr val="windowText" lastClr="000000"/>
                    </a:solidFill>
                  </a:rPr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t>[VALOR]</a:t>
                </a:fld>
                <a:endParaRPr lang="pt-BR"/>
              </a:p>
            </c:rich>
          </c:tx>
          <c:numFmt formatCode="&quot;R$&quot;#,##0_);[Red]\(&quot;R$&quot;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35362840580107"/>
                  <c:h val="8.9679044046428957E-2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6050483193020174"/>
          <c:y val="0.17291375291375291"/>
          <c:w val="0.68443669265625595"/>
          <c:h val="0.77580419580419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 Dinâmica'!$K$2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F-44EB-B0EF-9E677972AAA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8F-44EB-B0EF-9E677972AAA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8F-44EB-B0EF-9E677972AAA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8F-44EB-B0EF-9E677972AAA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8F-44EB-B0EF-9E677972AAA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0FA8EF3-974D-414D-820C-65FAB4D7D46C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5362840580107"/>
                      <c:h val="8.967904404642895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18F-44EB-B0EF-9E677972AAA0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C659F92-D0F4-4104-9EF9-032E234B5375}" type="VALU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[VALOR]</a:t>
                    </a:fld>
                    <a:endParaRPr lang="pt-BR"/>
                  </a:p>
                </c:rich>
              </c:tx>
              <c:numFmt formatCode="&quot;R$&quot;#,##0_);[Red]\(&quot;R$&quot;#,##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5362840580107"/>
                      <c:h val="8.967904404642895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18F-44EB-B0EF-9E677972AAA0}"/>
                </c:ext>
              </c:extLst>
            </c:dLbl>
            <c:dLbl>
              <c:idx val="2"/>
              <c:numFmt formatCode="&quot;R$&quot;#,##0_);[Red]\(&quot;R$&quot;#,##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5362840580107"/>
                      <c:h val="8.96790440464289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18F-44EB-B0EF-9E677972AAA0}"/>
                </c:ext>
              </c:extLst>
            </c:dLbl>
            <c:dLbl>
              <c:idx val="3"/>
              <c:numFmt formatCode="&quot;R$&quot;#,##0_);[Red]\(&quot;R$&quot;#,##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5362840580107"/>
                      <c:h val="8.96790440464289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18F-44EB-B0EF-9E677972AAA0}"/>
                </c:ext>
              </c:extLst>
            </c:dLbl>
            <c:dLbl>
              <c:idx val="4"/>
              <c:numFmt formatCode="&quot;R$&quot;#,##0_);[Red]\(&quot;R$&quot;#,##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119012257803998"/>
                      <c:h val="8.96790440464289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18F-44EB-B0EF-9E677972AAA0}"/>
                </c:ext>
              </c:extLst>
            </c:dLbl>
            <c:numFmt formatCode="&quot;R$&quot;#,##0_);[Red]\(&quot;R$&quot;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Dinâmica'!$J$3:$J$8</c:f>
              <c:strCache>
                <c:ptCount val="5"/>
                <c:pt idx="0">
                  <c:v>Qua</c:v>
                </c:pt>
                <c:pt idx="1">
                  <c:v>Sex</c:v>
                </c:pt>
                <c:pt idx="2">
                  <c:v>Qui</c:v>
                </c:pt>
                <c:pt idx="3">
                  <c:v>Ter</c:v>
                </c:pt>
                <c:pt idx="4">
                  <c:v>Seg</c:v>
                </c:pt>
              </c:strCache>
            </c:strRef>
          </c:cat>
          <c:val>
            <c:numRef>
              <c:f>'Tabela Dinâmica'!$K$3:$K$8</c:f>
              <c:numCache>
                <c:formatCode>"R$"\ #,##0.00</c:formatCode>
                <c:ptCount val="5"/>
                <c:pt idx="0">
                  <c:v>4148.6918000000023</c:v>
                </c:pt>
                <c:pt idx="1">
                  <c:v>4539.4650000000001</c:v>
                </c:pt>
                <c:pt idx="2">
                  <c:v>4736.8609999999999</c:v>
                </c:pt>
                <c:pt idx="3">
                  <c:v>4979.2005799999988</c:v>
                </c:pt>
                <c:pt idx="4">
                  <c:v>5355.5350000000026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8F-44EB-B0EF-9E677972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61745952"/>
        <c:axId val="561742344"/>
      </c:barChart>
      <c:valAx>
        <c:axId val="561742344"/>
        <c:scaling>
          <c:orientation val="minMax"/>
        </c:scaling>
        <c:delete val="1"/>
        <c:axPos val="b"/>
        <c:numFmt formatCode="&quot;R$&quot;\ #,##0.00" sourceLinked="1"/>
        <c:majorTickMark val="out"/>
        <c:minorTickMark val="none"/>
        <c:tickLblPos val="nextTo"/>
        <c:crossAx val="561745952"/>
        <c:crosses val="autoZero"/>
        <c:crossBetween val="between"/>
      </c:valAx>
      <c:catAx>
        <c:axId val="561745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742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[Portifólio Avançado.xlsx]Tabela Dinâmica!Ativo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4980533683289587E-2"/>
              <c:y val="-0.1201079031787693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8306649168853894E-2"/>
              <c:y val="5.58282298046077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8306649168853894E-2"/>
              <c:y val="5.58282298046077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4980533683289587E-2"/>
              <c:y val="-0.1201079031787693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&quot;R$&quot;#,##0_);[Red]\(&quot;R$&quot;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2147701616729249E-2"/>
              <c:y val="0.11078424616232789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8E1E9FC-847E-46E0-8CDA-E9666E8F0A6F}" type="VALUE">
                  <a:rPr lang="en-US" sz="1000">
                    <a:solidFill>
                      <a:sysClr val="windowText" lastClr="000000"/>
                    </a:solidFill>
                  </a:rPr>
                  <a:pPr algn="ctr">
                    <a:defRPr lang="en-US"/>
                  </a:pPr>
                  <a:t>[VALOR]</a:t>
                </a:fld>
                <a:endParaRPr lang="pt-BR"/>
              </a:p>
            </c:rich>
          </c:tx>
          <c:numFmt formatCode="&quot;R$&quot;#,##0_);[Red]\(&quot;R$&quot;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6672744773440591"/>
                  <c:h val="0.24892206953230417"/>
                </c:manualLayout>
              </c15:layout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2595251368385411E-2"/>
              <c:y val="-0.12010790317876932"/>
            </c:manualLayout>
          </c:layout>
          <c:numFmt formatCode="&quot;R$&quot;#,##0_);[Red]\(&quot;R$&quot;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345469026709143"/>
                  <c:h val="0.24892206953230417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8015045581028669"/>
          <c:y val="0.25648740275469817"/>
          <c:w val="0.42390762295758666"/>
          <c:h val="0.65379298868339808"/>
        </c:manualLayout>
      </c:layout>
      <c:pieChart>
        <c:varyColors val="1"/>
        <c:ser>
          <c:idx val="0"/>
          <c:order val="0"/>
          <c:tx>
            <c:strRef>
              <c:f>'Tabela Dinâmica'!$N$2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54-45B7-AE4D-523086E951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54-45B7-AE4D-523086E951E8}"/>
              </c:ext>
            </c:extLst>
          </c:dPt>
          <c:dLbls>
            <c:dLbl>
              <c:idx val="0"/>
              <c:layout>
                <c:manualLayout>
                  <c:x val="-5.2147701616729249E-2"/>
                  <c:y val="0.11078424616232789"/>
                </c:manualLayout>
              </c:layout>
              <c:tx>
                <c:rich>
                  <a:bodyPr/>
                  <a:lstStyle/>
                  <a:p>
                    <a:fld id="{98E1E9FC-847E-46E0-8CDA-E9666E8F0A6F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672744773440591"/>
                      <c:h val="0.2489220695323041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654-45B7-AE4D-523086E951E8}"/>
                </c:ext>
              </c:extLst>
            </c:dLbl>
            <c:dLbl>
              <c:idx val="1"/>
              <c:layout>
                <c:manualLayout>
                  <c:x val="3.2595251368385411E-2"/>
                  <c:y val="-0.12010790317876932"/>
                </c:manualLayout>
              </c:layout>
              <c:numFmt formatCode="&quot;R$&quot;#,##0_);[Red]\(&quot;R$&quot;#,##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345469026709143"/>
                      <c:h val="0.248922069532304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654-45B7-AE4D-523086E951E8}"/>
                </c:ext>
              </c:extLst>
            </c:dLbl>
            <c:numFmt formatCode="&quot;R$&quot;#,##0_);[Red]\(&quot;R$&quot;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Dinâmica'!$M$3:$M$5</c:f>
              <c:strCache>
                <c:ptCount val="2"/>
                <c:pt idx="0">
                  <c:v>Dólar</c:v>
                </c:pt>
                <c:pt idx="1">
                  <c:v>Indice</c:v>
                </c:pt>
              </c:strCache>
            </c:strRef>
          </c:cat>
          <c:val>
            <c:numRef>
              <c:f>'Tabela Dinâmica'!$N$3:$N$5</c:f>
              <c:numCache>
                <c:formatCode>"R$"\ #,##0.00</c:formatCode>
                <c:ptCount val="2"/>
                <c:pt idx="0">
                  <c:v>6888.294580000007</c:v>
                </c:pt>
                <c:pt idx="1">
                  <c:v>16871.458800000044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54-45B7-AE4D-523086E95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11907</xdr:colOff>
      <xdr:row>10</xdr:row>
      <xdr:rowOff>107153</xdr:rowOff>
    </xdr:from>
    <xdr:to>
      <xdr:col>10</xdr:col>
      <xdr:colOff>285750</xdr:colOff>
      <xdr:row>28</xdr:row>
      <xdr:rowOff>214311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BE7A556-B250-40D6-ADDC-C9BE3A52D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261937</xdr:colOff>
      <xdr:row>2</xdr:row>
      <xdr:rowOff>59530</xdr:rowOff>
    </xdr:from>
    <xdr:to>
      <xdr:col>25</xdr:col>
      <xdr:colOff>95250</xdr:colOff>
      <xdr:row>28</xdr:row>
      <xdr:rowOff>214311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E40D41F-8595-4874-BE20-81A201FCB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434579</xdr:colOff>
      <xdr:row>10</xdr:row>
      <xdr:rowOff>107156</xdr:rowOff>
    </xdr:from>
    <xdr:to>
      <xdr:col>14</xdr:col>
      <xdr:colOff>113109</xdr:colOff>
      <xdr:row>28</xdr:row>
      <xdr:rowOff>214311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A15FA1B-4C18-4C6D-B2B9-34CF8A212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420686</xdr:colOff>
      <xdr:row>2</xdr:row>
      <xdr:rowOff>47624</xdr:rowOff>
    </xdr:from>
    <xdr:to>
      <xdr:col>14</xdr:col>
      <xdr:colOff>111124</xdr:colOff>
      <xdr:row>9</xdr:row>
      <xdr:rowOff>142874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1DEB1B1-D5A1-44D5-8D59-443A5DF7F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234155</xdr:colOff>
      <xdr:row>2</xdr:row>
      <xdr:rowOff>47624</xdr:rowOff>
    </xdr:from>
    <xdr:to>
      <xdr:col>10</xdr:col>
      <xdr:colOff>305592</xdr:colOff>
      <xdr:row>9</xdr:row>
      <xdr:rowOff>166686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Ativo">
              <a:extLst>
                <a:ext uri="{FF2B5EF4-FFF2-40B4-BE49-F238E27FC236}">
                  <a16:creationId xmlns:a16="http://schemas.microsoft.com/office/drawing/2014/main" id="{FEC963E4-2FB6-47E7-9F77-2826AB6A5C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iv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58530" y="433160"/>
              <a:ext cx="1296080" cy="1423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226219</xdr:colOff>
      <xdr:row>2</xdr:row>
      <xdr:rowOff>47624</xdr:rowOff>
    </xdr:from>
    <xdr:to>
      <xdr:col>8</xdr:col>
      <xdr:colOff>47625</xdr:colOff>
      <xdr:row>9</xdr:row>
      <xdr:rowOff>166686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7" name="Data 1">
              <a:extLst>
                <a:ext uri="{FF2B5EF4-FFF2-40B4-BE49-F238E27FC236}">
                  <a16:creationId xmlns:a16="http://schemas.microsoft.com/office/drawing/2014/main" id="{F6226C5A-97B0-4685-A7B0-9C4C7E8494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219" y="440530"/>
              <a:ext cx="4310062" cy="14168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Santos" refreshedDate="45452.49545185185" createdVersion="6" refreshedVersion="6" minRefreshableVersion="3" recordCount="1295" xr:uid="{B56F380A-2044-43AA-96E9-4A91FBECF650}">
  <cacheSource type="worksheet">
    <worksheetSource ref="A1:O1296" sheet="Tabela de Investimento"/>
  </cacheSource>
  <cacheFields count="15">
    <cacheField name="Qtde op" numFmtId="0">
      <sharedItems containsSemiMixedTypes="0" containsString="0" containsNumber="1" containsInteger="1" minValue="1" maxValue="1295"/>
    </cacheField>
    <cacheField name="Data" numFmtId="14">
      <sharedItems containsSemiMixedTypes="0" containsNonDate="0" containsDate="1" containsString="0" minDate="2019-05-02T00:00:00" maxDate="2024-06-01T00:00:00" count="1295">
        <d v="2019-12-03T00:00:00"/>
        <d v="2020-09-03T00:00:00"/>
        <d v="2021-03-17T00:00:00"/>
        <d v="2023-03-13T00:00:00"/>
        <d v="2023-10-25T00:00:00"/>
        <d v="2021-04-30T00:00:00"/>
        <d v="2019-11-05T00:00:00"/>
        <d v="2022-01-07T00:00:00"/>
        <d v="2022-05-16T00:00:00"/>
        <d v="2022-12-28T00:00:00"/>
        <d v="2024-03-26T00:00:00"/>
        <d v="2019-10-17T00:00:00"/>
        <d v="2021-08-13T00:00:00"/>
        <d v="2021-10-18T00:00:00"/>
        <d v="2021-02-10T00:00:00"/>
        <d v="2021-09-03T00:00:00"/>
        <d v="2021-01-25T00:00:00"/>
        <d v="2020-11-11T00:00:00"/>
        <d v="2021-04-19T00:00:00"/>
        <d v="2020-02-14T00:00:00"/>
        <d v="2021-06-21T00:00:00"/>
        <d v="2019-11-04T00:00:00"/>
        <d v="2020-04-10T00:00:00"/>
        <d v="2020-05-13T00:00:00"/>
        <d v="2022-04-14T00:00:00"/>
        <d v="2022-11-29T00:00:00"/>
        <d v="2023-07-11T00:00:00"/>
        <d v="2024-02-26T00:00:00"/>
        <d v="2019-08-21T00:00:00"/>
        <d v="2020-09-28T00:00:00"/>
        <d v="2021-06-08T00:00:00"/>
        <d v="2021-06-11T00:00:00"/>
        <d v="2021-09-29T00:00:00"/>
        <d v="2021-10-01T00:00:00"/>
        <d v="2022-07-18T00:00:00"/>
        <d v="2022-10-24T00:00:00"/>
        <d v="2023-03-01T00:00:00"/>
        <d v="2023-10-13T00:00:00"/>
        <d v="2024-05-29T00:00:00"/>
        <d v="2020-09-18T00:00:00"/>
        <d v="2021-02-12T00:00:00"/>
        <d v="2021-05-11T00:00:00"/>
        <d v="2022-01-12T00:00:00"/>
        <d v="2022-08-01T00:00:00"/>
        <d v="2022-08-11T00:00:00"/>
        <d v="2022-09-16T00:00:00"/>
        <d v="2022-09-30T00:00:00"/>
        <d v="2022-10-18T00:00:00"/>
        <d v="2020-05-06T00:00:00"/>
        <d v="2019-09-03T00:00:00"/>
        <d v="2020-02-24T00:00:00"/>
        <d v="2021-11-11T00:00:00"/>
        <d v="2022-04-13T00:00:00"/>
        <d v="2022-11-28T00:00:00"/>
        <d v="2023-07-10T00:00:00"/>
        <d v="2024-02-23T00:00:00"/>
        <d v="2019-12-20T00:00:00"/>
        <d v="2020-01-14T00:00:00"/>
        <d v="2020-01-17T00:00:00"/>
        <d v="2020-02-10T00:00:00"/>
        <d v="2020-03-03T00:00:00"/>
        <d v="2020-03-17T00:00:00"/>
        <d v="2020-05-12T00:00:00"/>
        <d v="2020-05-26T00:00:00"/>
        <d v="2020-05-22T00:00:00"/>
        <d v="2020-07-08T00:00:00"/>
        <d v="2020-07-28T00:00:00"/>
        <d v="2020-09-09T00:00:00"/>
        <d v="2020-10-15T00:00:00"/>
        <d v="2020-10-21T00:00:00"/>
        <d v="2020-11-27T00:00:00"/>
        <d v="2020-05-15T00:00:00"/>
        <d v="2021-01-13T00:00:00"/>
        <d v="2022-04-12T00:00:00"/>
        <d v="2022-06-01T00:00:00"/>
        <d v="2022-07-07T00:00:00"/>
        <d v="2022-11-25T00:00:00"/>
        <d v="2023-01-13T00:00:00"/>
        <d v="2023-02-20T00:00:00"/>
        <d v="2023-07-07T00:00:00"/>
        <d v="2023-08-25T00:00:00"/>
        <d v="2023-10-03T00:00:00"/>
        <d v="2024-02-22T00:00:00"/>
        <d v="2024-04-11T00:00:00"/>
        <d v="2024-05-20T00:00:00"/>
        <d v="2021-04-23T00:00:00"/>
        <d v="2022-01-18T00:00:00"/>
        <d v="2019-06-28T00:00:00"/>
        <d v="2019-08-12T00:00:00"/>
        <d v="2019-12-05T00:00:00"/>
        <d v="2020-05-11T00:00:00"/>
        <d v="2021-06-25T00:00:00"/>
        <d v="2022-07-19T00:00:00"/>
        <d v="2023-03-02T00:00:00"/>
        <d v="2023-10-16T00:00:00"/>
        <d v="2024-05-30T00:00:00"/>
        <d v="2020-04-28T00:00:00"/>
        <d v="2020-10-27T00:00:00"/>
        <d v="2019-08-02T00:00:00"/>
        <d v="2019-08-23T00:00:00"/>
        <d v="2019-12-02T00:00:00"/>
        <d v="2020-02-19T00:00:00"/>
        <d v="2021-01-20T00:00:00"/>
        <d v="2021-02-23T00:00:00"/>
        <d v="2021-03-09T00:00:00"/>
        <d v="2021-04-09T00:00:00"/>
        <d v="2021-05-31T00:00:00"/>
        <d v="2021-08-20T00:00:00"/>
        <d v="2021-09-16T00:00:00"/>
        <d v="2022-04-25T00:00:00"/>
        <d v="2022-05-13T00:00:00"/>
        <d v="2022-08-26T00:00:00"/>
        <d v="2022-12-07T00:00:00"/>
        <d v="2022-12-27T00:00:00"/>
        <d v="2023-04-11T00:00:00"/>
        <d v="2023-05-03T00:00:00"/>
        <d v="2023-05-17T00:00:00"/>
        <d v="2023-05-31T00:00:00"/>
        <d v="2023-06-14T00:00:00"/>
        <d v="2023-06-22T00:00:00"/>
        <d v="2023-07-19T00:00:00"/>
        <d v="2023-07-21T00:00:00"/>
        <d v="2023-08-02T00:00:00"/>
        <d v="2023-08-10T00:00:00"/>
        <d v="2023-11-01T00:00:00"/>
        <d v="2023-11-27T00:00:00"/>
        <d v="2023-12-04T00:00:00"/>
        <d v="2024-03-05T00:00:00"/>
        <d v="2024-03-25T00:00:00"/>
        <d v="2019-06-14T00:00:00"/>
        <d v="2020-05-27T00:00:00"/>
        <d v="2022-01-25T00:00:00"/>
        <d v="2022-11-01T00:00:00"/>
        <d v="2019-05-27T00:00:00"/>
        <d v="2019-07-26T00:00:00"/>
        <d v="2019-10-31T00:00:00"/>
        <d v="2020-09-22T00:00:00"/>
        <d v="2020-10-05T00:00:00"/>
        <d v="2020-05-25T00:00:00"/>
        <d v="2020-05-28T00:00:00"/>
        <d v="2021-01-29T00:00:00"/>
        <d v="2021-08-25T00:00:00"/>
        <d v="2022-11-09T00:00:00"/>
        <d v="2019-09-06T00:00:00"/>
        <d v="2019-10-11T00:00:00"/>
        <d v="2020-01-22T00:00:00"/>
        <d v="2020-04-30T00:00:00"/>
        <d v="2020-09-16T00:00:00"/>
        <d v="2020-05-04T00:00:00"/>
        <d v="2021-02-11T00:00:00"/>
        <d v="2021-04-07T00:00:00"/>
        <d v="2021-07-01T00:00:00"/>
        <d v="2021-07-27T00:00:00"/>
        <d v="2022-02-24T00:00:00"/>
        <d v="2022-03-11T00:00:00"/>
        <d v="2022-03-25T00:00:00"/>
        <d v="2022-04-26T00:00:00"/>
        <d v="2022-06-27T00:00:00"/>
        <d v="2023-02-08T00:00:00"/>
        <d v="2023-09-21T00:00:00"/>
        <d v="2024-03-06T00:00:00"/>
        <d v="2024-05-08T00:00:00"/>
        <d v="2019-12-09T00:00:00"/>
        <d v="2020-03-19T00:00:00"/>
        <d v="2019-08-06T00:00:00"/>
        <d v="2022-02-15T00:00:00"/>
        <d v="2019-06-13T00:00:00"/>
        <d v="2019-09-30T00:00:00"/>
        <d v="2020-02-05T00:00:00"/>
        <d v="2020-11-24T00:00:00"/>
        <d v="2020-05-08T00:00:00"/>
        <d v="2021-04-20T00:00:00"/>
        <d v="2021-05-03T00:00:00"/>
        <d v="2021-08-18T00:00:00"/>
        <d v="2021-04-14T00:00:00"/>
        <d v="2021-09-10T00:00:00"/>
        <d v="2020-01-28T00:00:00"/>
        <d v="2021-07-28T00:00:00"/>
        <d v="2021-02-02T00:00:00"/>
        <d v="2021-07-20T00:00:00"/>
        <d v="2019-06-04T00:00:00"/>
        <d v="2019-07-19T00:00:00"/>
        <d v="2019-08-01T00:00:00"/>
        <d v="2019-08-16T00:00:00"/>
        <d v="2019-09-12T00:00:00"/>
        <d v="2019-11-20T00:00:00"/>
        <d v="2020-01-09T00:00:00"/>
        <d v="2020-02-26T00:00:00"/>
        <d v="2020-03-23T00:00:00"/>
        <d v="2020-03-31T00:00:00"/>
        <d v="2020-05-20T00:00:00"/>
        <d v="2020-05-19T00:00:00"/>
        <d v="2020-05-05T00:00:00"/>
        <d v="2020-07-01T00:00:00"/>
        <d v="2020-07-17T00:00:00"/>
        <d v="2020-07-22T00:00:00"/>
        <d v="2020-09-21T00:00:00"/>
        <d v="2020-09-11T00:00:00"/>
        <d v="2020-09-30T00:00:00"/>
        <d v="2020-09-04T00:00:00"/>
        <d v="2020-10-08T00:00:00"/>
        <d v="2020-11-19T00:00:00"/>
        <d v="2021-05-14T00:00:00"/>
        <d v="2021-05-26T00:00:00"/>
        <d v="2021-08-11T00:00:00"/>
        <d v="2022-03-10T00:00:00"/>
        <d v="2022-03-24T00:00:00"/>
        <d v="2022-04-27T00:00:00"/>
        <d v="2022-06-17T00:00:00"/>
        <d v="2022-06-24T00:00:00"/>
        <d v="2022-07-27T00:00:00"/>
        <d v="2022-08-08T00:00:00"/>
        <d v="2022-09-13T00:00:00"/>
        <d v="2022-09-27T00:00:00"/>
        <d v="2022-10-13T00:00:00"/>
        <d v="2022-12-09T00:00:00"/>
        <d v="2023-01-31T00:00:00"/>
        <d v="2023-02-07T00:00:00"/>
        <d v="2023-09-13T00:00:00"/>
        <d v="2023-09-20T00:00:00"/>
        <d v="2024-03-07T00:00:00"/>
        <d v="2024-04-29T00:00:00"/>
        <d v="2024-05-07T00:00:00"/>
        <d v="2019-07-11T00:00:00"/>
        <d v="2021-02-24T00:00:00"/>
        <d v="2021-04-12T00:00:00"/>
        <d v="2022-02-07T00:00:00"/>
        <d v="2022-02-28T00:00:00"/>
        <d v="2019-11-28T00:00:00"/>
        <d v="2020-02-11T00:00:00"/>
        <d v="2021-03-10T00:00:00"/>
        <d v="2021-03-19T00:00:00"/>
        <d v="2021-11-05T00:00:00"/>
        <d v="2022-06-02T00:00:00"/>
        <d v="2022-08-29T00:00:00"/>
        <d v="2023-01-16T00:00:00"/>
        <d v="2023-04-12T00:00:00"/>
        <d v="2023-05-04T00:00:00"/>
        <d v="2023-05-18T00:00:00"/>
        <d v="2023-06-01T00:00:00"/>
        <d v="2023-06-15T00:00:00"/>
        <d v="2023-06-23T00:00:00"/>
        <d v="2023-07-24T00:00:00"/>
        <d v="2023-08-03T00:00:00"/>
        <d v="2023-08-11T00:00:00"/>
        <d v="2023-08-28T00:00:00"/>
        <d v="2023-11-03T00:00:00"/>
        <d v="2023-11-28T00:00:00"/>
        <d v="2023-12-05T00:00:00"/>
        <d v="2024-04-12T00:00:00"/>
        <d v="2019-08-29T00:00:00"/>
        <d v="2021-03-24T00:00:00"/>
        <d v="2021-05-07T00:00:00"/>
        <d v="2022-02-03T00:00:00"/>
        <d v="2019-06-20T00:00:00"/>
        <d v="2019-07-10T00:00:00"/>
        <d v="2019-10-23T00:00:00"/>
        <d v="2020-05-29T00:00:00"/>
        <d v="2021-08-19T00:00:00"/>
        <d v="2022-12-30T00:00:00"/>
        <d v="2019-09-19T00:00:00"/>
        <d v="2021-02-18T00:00:00"/>
        <d v="2020-05-07T00:00:00"/>
        <d v="2019-08-28T00:00:00"/>
        <d v="2019-10-07T00:00:00"/>
        <d v="2020-04-23T00:00:00"/>
        <d v="2020-04-24T00:00:00"/>
        <d v="2020-05-21T00:00:00"/>
        <d v="2020-07-31T00:00:00"/>
        <d v="2020-09-23T00:00:00"/>
        <d v="2021-04-26T00:00:00"/>
        <d v="2021-09-06T00:00:00"/>
        <d v="2022-05-19T00:00:00"/>
        <d v="2022-06-16T00:00:00"/>
        <d v="2022-11-17T00:00:00"/>
        <d v="2023-01-02T00:00:00"/>
        <d v="2023-01-30T00:00:00"/>
        <d v="2023-09-12T00:00:00"/>
        <d v="2024-03-29T00:00:00"/>
        <d v="2024-04-26T00:00:00"/>
        <d v="2019-10-21T00:00:00"/>
        <d v="2020-07-13T00:00:00"/>
        <d v="2019-10-14T00:00:00"/>
        <d v="2020-09-02T00:00:00"/>
        <d v="2022-02-18T00:00:00"/>
        <d v="2019-10-03T00:00:00"/>
        <d v="2021-09-24T00:00:00"/>
        <d v="2022-02-08T00:00:00"/>
        <d v="2020-01-06T00:00:00"/>
        <d v="2020-04-07T00:00:00"/>
        <d v="2020-04-17T00:00:00"/>
        <d v="2021-01-08T00:00:00"/>
        <d v="2022-08-19T00:00:00"/>
        <d v="2023-04-04T00:00:00"/>
        <d v="2023-11-20T00:00:00"/>
        <d v="2019-09-16T00:00:00"/>
        <d v="2020-11-05T00:00:00"/>
        <d v="2020-11-06T00:00:00"/>
        <d v="2022-05-25T00:00:00"/>
        <d v="2023-01-06T00:00:00"/>
        <d v="2024-04-04T00:00:00"/>
        <d v="2020-03-09T00:00:00"/>
        <d v="2021-03-01T00:00:00"/>
        <d v="2022-01-31T00:00:00"/>
        <d v="2022-08-18T00:00:00"/>
        <d v="2023-04-03T00:00:00"/>
        <d v="2020-02-07T00:00:00"/>
        <d v="2021-10-20T00:00:00"/>
        <d v="2023-03-14T00:00:00"/>
        <d v="2023-10-26T00:00:00"/>
        <d v="2024-05-31T00:00:00"/>
        <d v="2019-06-11T00:00:00"/>
        <d v="2020-05-18T00:00:00"/>
        <d v="2020-11-12T00:00:00"/>
        <d v="2022-05-05T00:00:00"/>
        <d v="2024-03-15T00:00:00"/>
        <d v="2022-12-15T00:00:00"/>
        <d v="2022-05-03T00:00:00"/>
        <d v="2021-12-29T00:00:00"/>
        <d v="2019-10-02T00:00:00"/>
        <d v="2020-05-14T00:00:00"/>
        <d v="2021-02-26T00:00:00"/>
        <d v="2024-03-13T00:00:00"/>
        <d v="2019-10-18T00:00:00"/>
        <d v="2021-10-13T00:00:00"/>
        <d v="2023-02-10T00:00:00"/>
        <d v="2022-01-11T00:00:00"/>
        <d v="2023-09-25T00:00:00"/>
        <d v="2022-02-04T00:00:00"/>
        <d v="2020-06-25T00:00:00"/>
        <d v="2020-07-16T00:00:00"/>
        <d v="2022-03-17T00:00:00"/>
        <d v="2022-10-28T00:00:00"/>
        <d v="2024-01-29T00:00:00"/>
        <d v="2020-09-15T00:00:00"/>
        <d v="2020-11-23T00:00:00"/>
        <d v="2020-06-18T00:00:00"/>
        <d v="2021-01-12T00:00:00"/>
        <d v="2021-03-22T00:00:00"/>
        <d v="2021-03-29T00:00:00"/>
        <d v="2021-04-02T00:00:00"/>
        <d v="2021-08-04T00:00:00"/>
        <d v="2019-05-07T00:00:00"/>
        <d v="2019-05-24T00:00:00"/>
        <d v="2019-07-12T00:00:00"/>
        <d v="2019-08-19T00:00:00"/>
        <d v="2019-11-18T00:00:00"/>
        <d v="2021-06-07T00:00:00"/>
        <d v="2021-07-23T00:00:00"/>
        <d v="2022-06-15T00:00:00"/>
        <d v="2023-01-27T00:00:00"/>
        <d v="2023-09-11T00:00:00"/>
        <d v="2024-04-25T00:00:00"/>
        <d v="2019-06-19T00:00:00"/>
        <d v="2020-06-05T00:00:00"/>
        <d v="2021-12-13T00:00:00"/>
        <d v="2022-01-13T00:00:00"/>
        <d v="2022-03-15T00:00:00"/>
        <d v="2022-03-29T00:00:00"/>
        <d v="2022-06-29T00:00:00"/>
        <d v="2022-07-04T00:00:00"/>
        <d v="2022-11-04T00:00:00"/>
        <d v="2023-02-15T00:00:00"/>
        <d v="2023-09-28T00:00:00"/>
        <d v="2024-05-15T00:00:00"/>
        <d v="2021-01-05T00:00:00"/>
        <d v="2021-03-11T00:00:00"/>
        <d v="2021-08-23T00:00:00"/>
        <d v="2021-09-09T00:00:00"/>
        <d v="2022-01-27T00:00:00"/>
        <d v="2022-02-02T00:00:00"/>
        <d v="2022-05-04T00:00:00"/>
        <d v="2022-11-14T00:00:00"/>
        <d v="2022-11-16T00:00:00"/>
        <d v="2022-12-16T00:00:00"/>
        <d v="2023-04-28T00:00:00"/>
        <d v="2024-03-14T00:00:00"/>
        <d v="2024-05-10T00:00:00"/>
        <d v="2019-05-14T00:00:00"/>
        <d v="2019-05-31T00:00:00"/>
        <d v="2021-07-21T00:00:00"/>
        <d v="2021-12-15T00:00:00"/>
        <d v="2019-06-10T00:00:00"/>
        <d v="2019-06-18T00:00:00"/>
        <d v="2019-06-25T00:00:00"/>
        <d v="2019-06-26T00:00:00"/>
        <d v="2020-01-20T00:00:00"/>
        <d v="2020-03-18T00:00:00"/>
        <d v="2020-03-20T00:00:00"/>
        <d v="2020-04-27T00:00:00"/>
        <d v="2020-04-29T00:00:00"/>
        <d v="2020-06-15T00:00:00"/>
        <d v="2020-06-26T00:00:00"/>
        <d v="2020-07-14T00:00:00"/>
        <d v="2020-09-14T00:00:00"/>
        <d v="2020-06-01T00:00:00"/>
        <d v="2020-06-29T00:00:00"/>
        <d v="2021-02-09T00:00:00"/>
        <d v="2021-03-30T00:00:00"/>
        <d v="2021-04-01T00:00:00"/>
        <d v="2021-05-06T00:00:00"/>
        <d v="2021-05-18T00:00:00"/>
        <d v="2021-06-29T00:00:00"/>
        <d v="2021-10-08T00:00:00"/>
        <d v="2021-11-26T00:00:00"/>
        <d v="2022-02-09T00:00:00"/>
        <d v="2022-04-15T00:00:00"/>
        <d v="2022-05-30T00:00:00"/>
        <d v="2022-06-20T00:00:00"/>
        <d v="2022-11-08T00:00:00"/>
        <d v="2022-11-30T00:00:00"/>
        <d v="2023-01-11T00:00:00"/>
        <d v="2023-02-01T00:00:00"/>
        <d v="2023-07-12T00:00:00"/>
        <d v="2023-09-14T00:00:00"/>
        <d v="2024-02-27T00:00:00"/>
        <d v="2024-04-09T00:00:00"/>
        <d v="2024-04-30T00:00:00"/>
        <d v="2019-05-15T00:00:00"/>
        <d v="2019-05-20T00:00:00"/>
        <d v="2019-05-29T00:00:00"/>
        <d v="2019-07-08T00:00:00"/>
        <d v="2019-07-25T00:00:00"/>
        <d v="2019-07-30T00:00:00"/>
        <d v="2019-09-09T00:00:00"/>
        <d v="2019-09-11T00:00:00"/>
        <d v="2019-10-10T00:00:00"/>
        <d v="2019-11-07T00:00:00"/>
        <d v="2019-11-11T00:00:00"/>
        <d v="2019-11-12T00:00:00"/>
        <d v="2019-11-14T00:00:00"/>
        <d v="2019-12-04T00:00:00"/>
        <d v="2019-12-10T00:00:00"/>
        <d v="2019-12-13T00:00:00"/>
        <d v="2019-12-16T00:00:00"/>
        <d v="2019-12-24T00:00:00"/>
        <d v="2019-12-27T00:00:00"/>
        <d v="2020-01-02T00:00:00"/>
        <d v="2020-01-08T00:00:00"/>
        <d v="2020-01-21T00:00:00"/>
        <d v="2020-02-03T00:00:00"/>
        <d v="2020-02-20T00:00:00"/>
        <d v="2020-03-04T00:00:00"/>
        <d v="2020-03-16T00:00:00"/>
        <d v="2020-04-09T00:00:00"/>
        <d v="2020-04-13T00:00:00"/>
        <d v="2020-04-20T00:00:00"/>
        <d v="2020-06-30T00:00:00"/>
        <d v="2020-06-03T00:00:00"/>
        <d v="2020-07-10T00:00:00"/>
        <d v="2020-09-25T00:00:00"/>
        <d v="2020-09-24T00:00:00"/>
        <d v="2020-11-13T00:00:00"/>
        <d v="2020-11-20T00:00:00"/>
        <d v="2020-06-12T00:00:00"/>
        <d v="2021-01-11T00:00:00"/>
        <d v="2021-01-18T00:00:00"/>
        <d v="2021-01-28T00:00:00"/>
        <d v="2021-02-05T00:00:00"/>
        <d v="2021-04-06T00:00:00"/>
        <d v="2021-05-10T00:00:00"/>
        <d v="2021-05-28T00:00:00"/>
        <d v="2021-07-05T00:00:00"/>
        <d v="2021-08-10T00:00:00"/>
        <d v="2021-08-12T00:00:00"/>
        <d v="2021-08-30T00:00:00"/>
        <d v="2021-09-01T00:00:00"/>
        <d v="2021-09-08T00:00:00"/>
        <d v="2021-09-23T00:00:00"/>
        <d v="2021-09-28T00:00:00"/>
        <d v="2021-10-05T00:00:00"/>
        <d v="2021-10-14T00:00:00"/>
        <d v="2021-10-19T00:00:00"/>
        <d v="2021-11-08T00:00:00"/>
        <d v="2021-11-10T00:00:00"/>
        <d v="2021-11-17T00:00:00"/>
        <d v="2021-11-24T00:00:00"/>
        <d v="2021-12-01T00:00:00"/>
        <d v="2021-12-02T00:00:00"/>
        <d v="2021-12-06T00:00:00"/>
        <d v="2021-12-14T00:00:00"/>
        <d v="2021-12-17T00:00:00"/>
        <d v="2021-12-21T00:00:00"/>
        <d v="2021-12-24T00:00:00"/>
        <d v="2022-01-14T00:00:00"/>
        <d v="2022-02-01T00:00:00"/>
        <d v="2022-02-10T00:00:00"/>
        <d v="2022-02-25T00:00:00"/>
        <d v="2022-03-16T00:00:00"/>
        <d v="2022-03-30T00:00:00"/>
        <d v="2022-04-11T00:00:00"/>
        <d v="2022-04-18T00:00:00"/>
        <d v="2022-05-06T00:00:00"/>
        <d v="2022-05-10T00:00:00"/>
        <d v="2022-05-17T00:00:00"/>
        <d v="2022-05-20T00:00:00"/>
        <d v="2022-05-24T00:00:00"/>
        <d v="2022-05-31T00:00:00"/>
        <d v="2022-06-03T00:00:00"/>
        <d v="2022-06-14T00:00:00"/>
        <d v="2022-06-30T00:00:00"/>
        <d v="2022-07-13T00:00:00"/>
        <d v="2022-07-15T00:00:00"/>
        <d v="2022-07-21T00:00:00"/>
        <d v="2022-08-02T00:00:00"/>
        <d v="2022-08-12T00:00:00"/>
        <d v="2022-08-16T00:00:00"/>
        <d v="2022-08-22T00:00:00"/>
        <d v="2022-08-24T00:00:00"/>
        <d v="2022-08-31T00:00:00"/>
        <d v="2022-09-02T00:00:00"/>
        <d v="2022-09-19T00:00:00"/>
        <d v="2022-09-21T00:00:00"/>
        <d v="2022-10-07T00:00:00"/>
        <d v="2022-11-24T00:00:00"/>
        <d v="2022-12-01T00:00:00"/>
        <d v="2022-12-19T00:00:00"/>
        <d v="2022-12-20T00:00:00"/>
        <d v="2022-12-22T00:00:00"/>
        <d v="2022-12-29T00:00:00"/>
        <d v="2023-01-03T00:00:00"/>
        <d v="2023-01-05T00:00:00"/>
        <d v="2023-01-12T00:00:00"/>
        <d v="2023-01-17T00:00:00"/>
        <d v="2023-01-26T00:00:00"/>
        <d v="2023-02-13T00:00:00"/>
        <d v="2023-02-24T00:00:00"/>
        <d v="2023-02-28T00:00:00"/>
        <d v="2023-03-06T00:00:00"/>
        <d v="2023-03-08T00:00:00"/>
        <d v="2023-03-16T00:00:00"/>
        <d v="2023-03-20T00:00:00"/>
        <d v="2023-03-28T00:00:00"/>
        <d v="2023-03-30T00:00:00"/>
        <d v="2023-04-05T00:00:00"/>
        <d v="2023-04-07T00:00:00"/>
        <d v="2023-07-13T00:00:00"/>
        <d v="2023-08-29T00:00:00"/>
        <d v="2023-09-08T00:00:00"/>
        <d v="2023-09-26T00:00:00"/>
        <d v="2023-10-09T00:00:00"/>
        <d v="2023-10-11T00:00:00"/>
        <d v="2023-10-18T00:00:00"/>
        <d v="2023-10-20T00:00:00"/>
        <d v="2023-10-30T00:00:00"/>
        <d v="2023-11-21T00:00:00"/>
        <d v="2023-11-23T00:00:00"/>
        <d v="2023-11-30T00:00:00"/>
        <d v="2023-12-20T00:00:00"/>
        <d v="2024-01-09T00:00:00"/>
        <d v="2024-02-21T00:00:00"/>
        <d v="2024-02-28T00:00:00"/>
        <d v="2024-03-18T00:00:00"/>
        <d v="2024-03-20T00:00:00"/>
        <d v="2024-03-27T00:00:00"/>
        <d v="2024-04-01T00:00:00"/>
        <d v="2024-04-03T00:00:00"/>
        <d v="2024-04-10T00:00:00"/>
        <d v="2024-04-15T00:00:00"/>
        <d v="2024-04-24T00:00:00"/>
        <d v="2024-05-13T00:00:00"/>
        <d v="2024-05-24T00:00:00"/>
        <d v="2024-05-28T00:00:00"/>
        <d v="2019-12-12T00:00:00"/>
        <d v="2020-11-30T00:00:00"/>
        <d v="2021-11-30T00:00:00"/>
        <d v="2019-05-16T00:00:00"/>
        <d v="2019-06-03T00:00:00"/>
        <d v="2019-10-28T00:00:00"/>
        <d v="2020-02-04T00:00:00"/>
        <d v="2020-09-01T00:00:00"/>
        <d v="2020-06-08T00:00:00"/>
        <d v="2021-02-22T00:00:00"/>
        <d v="2021-03-26T00:00:00"/>
        <d v="2021-08-27T00:00:00"/>
        <d v="2021-09-20T00:00:00"/>
        <d v="2021-11-29T00:00:00"/>
        <d v="2022-01-24T00:00:00"/>
        <d v="2019-05-28T00:00:00"/>
        <d v="2019-07-02T00:00:00"/>
        <d v="2019-07-17T00:00:00"/>
        <d v="2019-07-31T00:00:00"/>
        <d v="2019-09-26T00:00:00"/>
        <d v="2019-12-26T00:00:00"/>
        <d v="2020-01-29T00:00:00"/>
        <d v="2020-04-16T00:00:00"/>
        <d v="2020-06-16T00:00:00"/>
        <d v="2020-09-10T00:00:00"/>
        <d v="2020-06-22T00:00:00"/>
        <d v="2021-03-31T00:00:00"/>
        <d v="2021-04-22T00:00:00"/>
        <d v="2021-06-10T00:00:00"/>
        <d v="2021-07-26T00:00:00"/>
        <d v="2021-09-27T00:00:00"/>
        <d v="2021-10-07T00:00:00"/>
        <d v="2021-12-27T00:00:00"/>
        <d v="2022-01-21T00:00:00"/>
        <d v="2022-02-22T00:00:00"/>
        <d v="2022-03-22T00:00:00"/>
        <d v="2022-04-29T00:00:00"/>
        <d v="2022-05-12T00:00:00"/>
        <d v="2022-06-07T00:00:00"/>
        <d v="2022-10-04T00:00:00"/>
        <d v="2022-10-27T00:00:00"/>
        <d v="2022-11-03T00:00:00"/>
        <d v="2022-12-13T00:00:00"/>
        <d v="2022-12-26T00:00:00"/>
        <d v="2023-01-19T00:00:00"/>
        <d v="2023-08-31T00:00:00"/>
        <d v="2024-01-04T00:00:00"/>
        <d v="2024-01-26T00:00:00"/>
        <d v="2024-02-01T00:00:00"/>
        <d v="2024-03-11T00:00:00"/>
        <d v="2024-03-22T00:00:00"/>
        <d v="2024-04-17T00:00:00"/>
        <d v="2019-09-24T00:00:00"/>
        <d v="2019-05-02T00:00:00"/>
        <d v="2019-07-09T00:00:00"/>
        <d v="2019-09-04T00:00:00"/>
        <d v="2019-09-25T00:00:00"/>
        <d v="2020-01-10T00:00:00"/>
        <d v="2020-02-27T00:00:00"/>
        <d v="2020-03-24T00:00:00"/>
        <d v="2020-04-01T00:00:00"/>
        <d v="2020-06-04T00:00:00"/>
        <d v="2020-06-10T00:00:00"/>
        <d v="2020-06-11T00:00:00"/>
        <d v="2020-07-02T00:00:00"/>
        <d v="2020-07-21T00:00:00"/>
        <d v="2020-07-23T00:00:00"/>
        <d v="2020-09-29T00:00:00"/>
        <d v="2020-09-17T00:00:00"/>
        <d v="2020-09-08T00:00:00"/>
        <d v="2020-08-12T00:00:00"/>
        <d v="2020-10-02T00:00:00"/>
        <d v="2020-10-09T00:00:00"/>
        <d v="2020-10-16T00:00:00"/>
        <d v="2020-11-25T00:00:00"/>
        <d v="2021-04-05T00:00:00"/>
        <d v="2021-04-08T00:00:00"/>
        <d v="2021-06-15T00:00:00"/>
        <d v="2021-06-18T00:00:00"/>
        <d v="2021-07-06T00:00:00"/>
        <d v="2021-07-08T00:00:00"/>
        <d v="2022-01-19T00:00:00"/>
        <d v="2019-07-01T00:00:00"/>
        <d v="2019-08-09T00:00:00"/>
        <d v="2019-10-15T00:00:00"/>
        <d v="2019-11-25T00:00:00"/>
        <d v="2020-08-17T00:00:00"/>
        <d v="2021-02-08T00:00:00"/>
        <d v="2021-08-05T00:00:00"/>
        <d v="2019-05-06T00:00:00"/>
        <d v="2019-05-22T00:00:00"/>
        <d v="2019-07-24T00:00:00"/>
        <d v="2020-01-16T00:00:00"/>
        <d v="2020-01-23T00:00:00"/>
        <d v="2020-10-29T00:00:00"/>
        <d v="2020-06-19T00:00:00"/>
        <d v="2021-03-08T00:00:00"/>
        <d v="2021-06-24T00:00:00"/>
        <d v="2021-07-12T00:00:00"/>
        <d v="2022-01-04T00:00:00"/>
        <d v="2022-03-08T00:00:00"/>
        <d v="2022-10-19T00:00:00"/>
        <d v="2024-01-18T00:00:00"/>
        <d v="2019-05-08T00:00:00"/>
        <d v="2019-06-12T00:00:00"/>
        <d v="2019-08-27T00:00:00"/>
        <d v="2019-09-05T00:00:00"/>
        <d v="2019-09-18T00:00:00"/>
        <d v="2019-11-06T00:00:00"/>
        <d v="2020-01-24T00:00:00"/>
        <d v="2020-06-09T00:00:00"/>
        <d v="2020-11-04T00:00:00"/>
        <d v="2021-04-16T00:00:00"/>
        <d v="2021-05-04T00:00:00"/>
        <d v="2021-08-26T00:00:00"/>
        <d v="2021-11-04T00:00:00"/>
        <d v="2021-12-09T00:00:00"/>
        <d v="2022-01-05T00:00:00"/>
        <d v="2022-01-26T00:00:00"/>
        <d v="2022-07-06T00:00:00"/>
        <d v="2023-02-17T00:00:00"/>
        <d v="2023-10-02T00:00:00"/>
        <d v="2024-05-17T00:00:00"/>
        <d v="2019-05-03T00:00:00"/>
        <d v="2020-10-06T00:00:00"/>
        <d v="2020-06-17T00:00:00"/>
        <d v="2021-02-15T00:00:00"/>
        <d v="2021-03-03T00:00:00"/>
        <d v="2021-06-22T00:00:00"/>
        <d v="2021-11-01T00:00:00"/>
        <d v="2021-11-25T00:00:00"/>
        <d v="2019-05-13T00:00:00"/>
        <d v="2019-05-17T00:00:00"/>
        <d v="2019-06-17T00:00:00"/>
        <d v="2019-06-21T00:00:00"/>
        <d v="2019-06-27T00:00:00"/>
        <d v="2019-07-03T00:00:00"/>
        <d v="2019-07-15T00:00:00"/>
        <d v="2019-07-18T00:00:00"/>
        <d v="2019-08-05T00:00:00"/>
        <d v="2019-08-13T00:00:00"/>
        <d v="2019-09-02T00:00:00"/>
        <d v="2019-09-10T00:00:00"/>
        <d v="2019-09-20T00:00:00"/>
        <d v="2019-09-27T00:00:00"/>
        <d v="2019-10-01T00:00:00"/>
        <d v="2019-10-04T00:00:00"/>
        <d v="2019-10-24T00:00:00"/>
        <d v="2019-11-08T00:00:00"/>
        <d v="2019-11-21T00:00:00"/>
        <d v="2019-11-26T00:00:00"/>
        <d v="2019-11-29T00:00:00"/>
        <d v="2019-12-17T00:00:00"/>
        <d v="2019-12-18T00:00:00"/>
        <d v="2020-01-03T00:00:00"/>
        <d v="2020-02-17T00:00:00"/>
        <d v="2020-02-21T00:00:00"/>
        <d v="2020-03-12T00:00:00"/>
        <d v="2020-03-30T00:00:00"/>
        <d v="2020-04-15T00:00:00"/>
        <d v="2020-04-22T00:00:00"/>
        <d v="2020-06-24T00:00:00"/>
        <d v="2020-06-02T00:00:00"/>
        <d v="2020-06-23T00:00:00"/>
        <d v="2020-07-20T00:00:00"/>
        <d v="2020-08-04T00:00:00"/>
        <d v="2020-08-18T00:00:00"/>
        <d v="2020-08-25T00:00:00"/>
        <d v="2020-08-14T00:00:00"/>
        <d v="2020-10-07T00:00:00"/>
        <d v="2020-10-23T00:00:00"/>
        <d v="2020-11-09T00:00:00"/>
        <d v="2020-10-22T00:00:00"/>
        <d v="2021-01-04T00:00:00"/>
        <d v="2021-01-06T00:00:00"/>
        <d v="2021-01-07T00:00:00"/>
        <d v="2021-02-17T00:00:00"/>
        <d v="2021-02-19T00:00:00"/>
        <d v="2021-02-25T00:00:00"/>
        <d v="2021-03-02T00:00:00"/>
        <d v="2021-03-04T00:00:00"/>
        <d v="2021-03-05T00:00:00"/>
        <d v="2021-03-25T00:00:00"/>
        <d v="2021-04-29T00:00:00"/>
        <d v="2021-05-05T00:00:00"/>
        <d v="2021-05-13T00:00:00"/>
        <d v="2021-05-20T00:00:00"/>
        <d v="2021-05-24T00:00:00"/>
        <d v="2021-06-14T00:00:00"/>
        <d v="2021-06-16T00:00:00"/>
        <d v="2021-06-30T00:00:00"/>
        <d v="2021-07-02T00:00:00"/>
        <d v="2021-07-15T00:00:00"/>
        <d v="2021-07-16T00:00:00"/>
        <d v="2021-08-31T00:00:00"/>
        <d v="2021-09-02T00:00:00"/>
        <d v="2021-09-14T00:00:00"/>
        <d v="2021-09-17T00:00:00"/>
        <d v="2021-09-21T00:00:00"/>
        <d v="2021-10-04T00:00:00"/>
        <d v="2021-10-06T00:00:00"/>
        <d v="2021-10-15T00:00:00"/>
        <d v="2021-10-29T00:00:00"/>
        <d v="2021-11-03T00:00:00"/>
        <d v="2021-11-18T00:00:00"/>
        <d v="2021-11-22T00:00:00"/>
        <d v="2021-11-23T00:00:00"/>
        <d v="2021-12-03T00:00:00"/>
        <d v="2021-12-07T00:00:00"/>
        <d v="2021-12-08T00:00:00"/>
        <d v="2021-12-16T00:00:00"/>
        <d v="2021-12-23T00:00:00"/>
        <d v="2022-01-03T00:00:00"/>
        <d v="2022-01-28T00:00:00"/>
        <d v="2022-02-16T00:00:00"/>
        <d v="2022-03-14T00:00:00"/>
        <d v="2022-03-28T00:00:00"/>
        <d v="2022-04-08T00:00:00"/>
        <d v="2022-04-22T00:00:00"/>
        <d v="2022-05-09T00:00:00"/>
        <d v="2022-05-18T00:00:00"/>
        <d v="2022-05-23T00:00:00"/>
        <d v="2022-06-06T00:00:00"/>
        <d v="2022-06-08T00:00:00"/>
        <d v="2022-06-13T00:00:00"/>
        <d v="2022-06-21T00:00:00"/>
        <d v="2022-06-28T00:00:00"/>
        <d v="2022-07-01T00:00:00"/>
        <d v="2022-07-11T00:00:00"/>
        <d v="2022-07-14T00:00:00"/>
        <d v="2022-07-20T00:00:00"/>
        <d v="2022-07-25T00:00:00"/>
        <d v="2022-08-04T00:00:00"/>
        <d v="2022-08-15T00:00:00"/>
        <d v="2022-08-17T00:00:00"/>
        <d v="2022-08-23T00:00:00"/>
        <d v="2022-08-25T00:00:00"/>
        <d v="2022-08-30T00:00:00"/>
        <d v="2022-09-01T00:00:00"/>
        <d v="2022-09-09T00:00:00"/>
        <d v="2022-10-06T00:00:00"/>
        <d v="2022-11-23T00:00:00"/>
        <d v="2022-12-06T00:00:00"/>
        <d v="2022-12-08T00:00:00"/>
        <d v="2022-12-21T00:00:00"/>
        <d v="2023-01-04T00:00:00"/>
        <d v="2023-01-18T00:00:00"/>
        <d v="2023-01-20T00:00:00"/>
        <d v="2023-01-25T00:00:00"/>
        <d v="2023-02-02T00:00:00"/>
        <d v="2023-02-09T00:00:00"/>
        <d v="2023-02-14T00:00:00"/>
        <d v="2023-02-22T00:00:00"/>
        <d v="2023-02-27T00:00:00"/>
        <d v="2023-03-03T00:00:00"/>
        <d v="2023-03-07T00:00:00"/>
        <d v="2023-03-15T00:00:00"/>
        <d v="2023-03-17T00:00:00"/>
        <d v="2023-03-21T00:00:00"/>
        <d v="2023-03-23T00:00:00"/>
        <d v="2023-03-27T00:00:00"/>
        <d v="2023-03-29T00:00:00"/>
        <d v="2023-03-31T00:00:00"/>
        <d v="2023-04-06T00:00:00"/>
        <d v="2023-04-10T00:00:00"/>
        <d v="2023-04-13T00:00:00"/>
        <d v="2023-04-25T00:00:00"/>
        <d v="2023-05-02T00:00:00"/>
        <d v="2023-05-05T00:00:00"/>
        <d v="2023-05-16T00:00:00"/>
        <d v="2023-05-19T00:00:00"/>
        <d v="2023-05-30T00:00:00"/>
        <d v="2023-06-02T00:00:00"/>
        <d v="2023-06-13T00:00:00"/>
        <d v="2023-06-16T00:00:00"/>
        <d v="2023-06-21T00:00:00"/>
        <d v="2023-06-26T00:00:00"/>
        <d v="2023-07-05T00:00:00"/>
        <d v="2023-07-18T00:00:00"/>
        <d v="2023-07-20T00:00:00"/>
        <d v="2023-07-25T00:00:00"/>
        <d v="2023-08-01T00:00:00"/>
        <d v="2023-08-04T00:00:00"/>
        <d v="2023-08-09T00:00:00"/>
        <d v="2023-08-14T00:00:00"/>
        <d v="2023-08-23T00:00:00"/>
        <d v="2023-08-30T00:00:00"/>
        <d v="2023-09-01T00:00:00"/>
        <d v="2023-09-06T00:00:00"/>
        <d v="2023-09-15T00:00:00"/>
        <d v="2023-09-22T00:00:00"/>
        <d v="2023-09-27T00:00:00"/>
        <d v="2023-10-05T00:00:00"/>
        <d v="2023-10-10T00:00:00"/>
        <d v="2023-10-17T00:00:00"/>
        <d v="2023-10-19T00:00:00"/>
        <d v="2023-10-27T00:00:00"/>
        <d v="2023-10-31T00:00:00"/>
        <d v="2023-11-06T00:00:00"/>
        <d v="2023-11-16T00:00:00"/>
        <d v="2023-11-22T00:00:00"/>
        <d v="2023-11-24T00:00:00"/>
        <d v="2023-11-29T00:00:00"/>
        <d v="2023-12-01T00:00:00"/>
        <d v="2023-12-06T00:00:00"/>
        <d v="2023-12-15T00:00:00"/>
        <d v="2023-12-28T00:00:00"/>
        <d v="2024-01-08T00:00:00"/>
        <d v="2024-02-20T00:00:00"/>
        <d v="2024-03-04T00:00:00"/>
        <d v="2024-03-19T00:00:00"/>
        <d v="2024-03-28T00:00:00"/>
        <d v="2024-04-02T00:00:00"/>
        <d v="2024-04-16T00:00:00"/>
        <d v="2024-04-18T00:00:00"/>
        <d v="2024-04-23T00:00:00"/>
        <d v="2024-05-02T00:00:00"/>
        <d v="2024-05-09T00:00:00"/>
        <d v="2024-05-14T00:00:00"/>
        <d v="2024-05-22T00:00:00"/>
        <d v="2024-05-27T00:00:00"/>
        <d v="2019-05-09T00:00:00"/>
        <d v="2019-06-06T00:00:00"/>
        <d v="2019-07-04T00:00:00"/>
        <d v="2019-08-15T00:00:00"/>
        <d v="2019-08-26T00:00:00"/>
        <d v="2019-08-30T00:00:00"/>
        <d v="2020-02-06T00:00:00"/>
        <d v="2020-03-06T00:00:00"/>
        <d v="2020-10-01T00:00:00"/>
        <d v="2020-08-03T00:00:00"/>
        <d v="2020-10-30T00:00:00"/>
        <d v="2020-12-28T00:00:00"/>
        <d v="2021-02-01T00:00:00"/>
        <d v="2021-03-15T00:00:00"/>
        <d v="2021-04-13T00:00:00"/>
        <d v="2021-06-17T00:00:00"/>
        <d v="2021-06-23T00:00:00"/>
        <d v="2021-06-28T00:00:00"/>
        <d v="2021-07-09T00:00:00"/>
        <d v="2021-07-13T00:00:00"/>
        <d v="2021-08-16T00:00:00"/>
        <d v="2021-10-11T00:00:00"/>
        <d v="2021-10-28T00:00:00"/>
        <d v="2021-12-10T00:00:00"/>
        <d v="2022-01-20T00:00:00"/>
        <d v="2022-02-17T00:00:00"/>
        <d v="2022-05-27T00:00:00"/>
        <d v="2022-06-10T00:00:00"/>
        <d v="2022-07-12T00:00:00"/>
        <d v="2023-01-10T00:00:00"/>
        <d v="2023-01-24T00:00:00"/>
        <d v="2023-02-23T00:00:00"/>
        <d v="2023-09-05T00:00:00"/>
        <d v="2023-10-06T00:00:00"/>
        <d v="2023-12-29T00:00:00"/>
        <d v="2024-04-08T00:00:00"/>
        <d v="2024-04-22T00:00:00"/>
        <d v="2024-05-23T00:00:00"/>
        <d v="2019-06-05T00:00:00"/>
        <d v="2019-06-07T00:00:00"/>
        <d v="2019-10-16T00:00:00"/>
        <d v="2020-12-14T00:00:00"/>
        <d v="2020-11-17T00:00:00"/>
        <d v="2021-01-15T00:00:00"/>
        <d v="2021-10-22T00:00:00"/>
        <d v="2021-10-27T00:00:00"/>
        <d v="2022-01-10T00:00:00"/>
        <d v="2022-03-21T00:00:00"/>
        <d v="2024-01-31T00:00:00"/>
        <d v="2019-05-10T00:00:00"/>
        <d v="2019-05-23T00:00:00"/>
        <d v="2019-07-05T00:00:00"/>
        <d v="2019-07-23T00:00:00"/>
        <d v="2019-09-23T00:00:00"/>
        <d v="2019-12-11T00:00:00"/>
        <d v="2020-01-15T00:00:00"/>
        <d v="2020-02-12T00:00:00"/>
        <d v="2020-03-02T00:00:00"/>
        <d v="2020-03-10T00:00:00"/>
        <d v="2020-03-26T00:00:00"/>
        <d v="2020-03-27T00:00:00"/>
        <d v="2020-04-03T00:00:00"/>
        <d v="2020-04-06T00:00:00"/>
        <d v="2020-12-21T00:00:00"/>
        <d v="2020-12-17T00:00:00"/>
        <d v="2020-12-24T00:00:00"/>
        <d v="2020-12-04T00:00:00"/>
        <d v="2020-07-06T00:00:00"/>
        <d v="2020-07-07T00:00:00"/>
        <d v="2020-07-27T00:00:00"/>
        <d v="2020-08-06T00:00:00"/>
        <d v="2020-08-11T00:00:00"/>
        <d v="2020-08-19T00:00:00"/>
        <d v="2020-08-26T00:00:00"/>
        <d v="2020-08-05T00:00:00"/>
        <d v="2020-10-26T00:00:00"/>
        <d v="2020-11-10T00:00:00"/>
        <d v="2020-12-08T00:00:00"/>
        <d v="2021-05-19T00:00:00"/>
        <d v="2021-08-02T00:00:00"/>
        <d v="2021-08-17T00:00:00"/>
        <d v="2021-09-15T00:00:00"/>
        <d v="2021-10-21T00:00:00"/>
        <d v="2021-10-26T00:00:00"/>
        <d v="2021-11-09T00:00:00"/>
        <d v="2021-11-19T00:00:00"/>
        <d v="2021-12-20T00:00:00"/>
        <d v="2021-12-30T00:00:00"/>
        <d v="2022-02-11T00:00:00"/>
        <d v="2022-05-11T00:00:00"/>
        <d v="2022-09-05T00:00:00"/>
        <d v="2022-09-20T00:00:00"/>
        <d v="2022-10-10T00:00:00"/>
        <d v="2022-10-26T00:00:00"/>
        <d v="2022-12-23T00:00:00"/>
        <d v="2023-03-10T00:00:00"/>
        <d v="2023-10-24T00:00:00"/>
        <d v="2023-12-19T00:00:00"/>
        <d v="2024-01-10T00:00:00"/>
        <d v="2024-01-25T00:00:00"/>
        <d v="2024-03-21T00:00:00"/>
        <d v="2019-07-29T00:00:00"/>
        <d v="2019-08-22T00:00:00"/>
        <d v="2019-11-01T00:00:00"/>
        <d v="2020-01-07T00:00:00"/>
        <d v="2020-01-13T00:00:00"/>
        <d v="2020-02-28T00:00:00"/>
        <d v="2020-03-25T00:00:00"/>
        <d v="2020-04-02T00:00:00"/>
        <d v="2020-12-09T00:00:00"/>
        <d v="2020-12-15T00:00:00"/>
        <d v="2020-07-03T00:00:00"/>
        <d v="2020-07-24T00:00:00"/>
        <d v="2020-08-07T00:00:00"/>
        <d v="2020-08-10T00:00:00"/>
        <d v="2020-08-21T00:00:00"/>
        <d v="2020-10-13T00:00:00"/>
        <d v="2020-10-19T00:00:00"/>
        <d v="2020-11-26T00:00:00"/>
        <d v="2021-03-12T00:00:00"/>
        <d v="2021-06-03T00:00:00"/>
        <d v="2021-06-09T00:00:00"/>
        <d v="2021-07-14T00:00:00"/>
        <d v="2021-08-24T00:00:00"/>
        <d v="2021-09-30T00:00:00"/>
        <d v="2021-10-25T00:00:00"/>
        <d v="2023-03-09T00:00:00"/>
        <d v="2023-04-19T00:00:00"/>
        <d v="2023-05-11T00:00:00"/>
        <d v="2023-05-25T00:00:00"/>
        <d v="2023-06-08T00:00:00"/>
        <d v="2023-06-30T00:00:00"/>
        <d v="2023-07-31T00:00:00"/>
        <d v="2023-08-18T00:00:00"/>
        <d v="2023-10-23T00:00:00"/>
        <d v="2023-11-10T00:00:00"/>
        <d v="2023-12-12T00:00:00"/>
        <d v="2024-01-02T00:00:00"/>
        <d v="2019-09-17T00:00:00"/>
        <d v="2019-11-13T00:00:00"/>
        <d v="2020-02-13T00:00:00"/>
        <d v="2020-12-22T00:00:00"/>
        <d v="2020-12-18T00:00:00"/>
        <d v="2020-07-30T00:00:00"/>
        <d v="2020-08-24T00:00:00"/>
        <d v="2021-01-22T00:00:00"/>
        <d v="2021-01-26T00:00:00"/>
        <d v="2021-01-27T00:00:00"/>
        <d v="2021-02-03T00:00:00"/>
        <d v="2021-02-04T00:00:00"/>
        <d v="2021-04-15T00:00:00"/>
        <d v="2021-05-12T00:00:00"/>
        <d v="2021-07-07T00:00:00"/>
        <d v="2021-08-06T00:00:00"/>
        <d v="2022-11-10T00:00:00"/>
        <d v="2019-08-20T00:00:00"/>
        <d v="2020-10-14T00:00:00"/>
        <d v="2020-10-20T00:00:00"/>
        <d v="2022-11-11T00:00:00"/>
        <d v="2023-04-17T00:00:00"/>
        <d v="2023-05-09T00:00:00"/>
        <d v="2023-05-23T00:00:00"/>
        <d v="2023-06-06T00:00:00"/>
        <d v="2023-06-20T00:00:00"/>
        <d v="2023-06-28T00:00:00"/>
        <d v="2023-07-27T00:00:00"/>
        <d v="2023-08-08T00:00:00"/>
        <d v="2023-08-16T00:00:00"/>
        <d v="2023-11-08T00:00:00"/>
        <d v="2023-12-08T00:00:00"/>
        <d v="2020-01-30T00:00:00"/>
        <d v="2021-11-16T00:00:00"/>
        <d v="2022-04-19T00:00:00"/>
        <d v="2022-12-02T00:00:00"/>
        <d v="2023-07-14T00:00:00"/>
        <d v="2024-02-29T00:00:00"/>
        <d v="2019-05-21T00:00:00"/>
        <d v="2020-07-09T00:00:00"/>
        <d v="2020-08-28T00:00:00"/>
        <d v="2020-08-31T00:00:00"/>
        <d v="2020-11-16T00:00:00"/>
        <d v="2022-04-28T00:00:00"/>
        <d v="2022-05-26T00:00:00"/>
        <d v="2022-12-12T00:00:00"/>
        <d v="2023-01-09T00:00:00"/>
        <d v="2024-03-08T00:00:00"/>
        <d v="2024-04-05T00:00:00"/>
        <d v="2019-11-27T00:00:00"/>
        <d v="2022-01-06T00:00:00"/>
        <d v="2022-03-04T00:00:00"/>
        <d v="2022-07-29T00:00:00"/>
        <d v="2022-08-10T00:00:00"/>
        <d v="2022-09-15T00:00:00"/>
        <d v="2022-09-29T00:00:00"/>
        <d v="2022-10-17T00:00:00"/>
        <d v="2024-01-16T00:00:00"/>
        <d v="2019-07-16T00:00:00"/>
        <d v="2020-12-01T00:00:00"/>
        <d v="2020-12-03T00:00:00"/>
        <d v="2020-10-28T00:00:00"/>
        <d v="2021-01-19T00:00:00"/>
        <d v="2021-01-21T00:00:00"/>
        <d v="2021-03-18T00:00:00"/>
        <d v="2022-03-07T00:00:00"/>
        <d v="2022-09-23T00:00:00"/>
        <d v="2023-03-22T00:00:00"/>
        <d v="2023-12-22T00:00:00"/>
        <d v="2024-01-17T00:00:00"/>
        <d v="2019-08-07T00:00:00"/>
        <d v="2019-10-25T00:00:00"/>
        <d v="2019-11-22T00:00:00"/>
        <d v="2020-01-31T00:00:00"/>
        <d v="2020-04-14T00:00:00"/>
        <d v="2020-08-20T00:00:00"/>
        <d v="2020-12-07T00:00:00"/>
        <d v="2021-01-14T00:00:00"/>
        <d v="2021-04-27T00:00:00"/>
        <d v="2021-05-17T00:00:00"/>
        <d v="2021-05-25T00:00:00"/>
        <d v="2021-08-03T00:00:00"/>
        <d v="2022-01-17T00:00:00"/>
        <d v="2022-03-03T00:00:00"/>
        <d v="2022-03-09T00:00:00"/>
        <d v="2022-04-20T00:00:00"/>
        <d v="2022-06-23T00:00:00"/>
        <d v="2022-07-08T00:00:00"/>
        <d v="2022-07-22T00:00:00"/>
        <d v="2022-07-28T00:00:00"/>
        <d v="2022-08-03T00:00:00"/>
        <d v="2022-08-09T00:00:00"/>
        <d v="2022-09-08T00:00:00"/>
        <d v="2022-09-14T00:00:00"/>
        <d v="2022-09-28T00:00:00"/>
        <d v="2022-10-14T00:00:00"/>
        <d v="2022-10-20T00:00:00"/>
        <d v="2022-11-07T00:00:00"/>
        <d v="2022-12-05T00:00:00"/>
        <d v="2023-02-06T00:00:00"/>
        <d v="2023-02-21T00:00:00"/>
        <d v="2023-04-14T00:00:00"/>
        <d v="2023-04-24T00:00:00"/>
        <d v="2023-04-26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7T00:00:00"/>
        <d v="2023-07-04T00:00:00"/>
        <d v="2023-07-06T00:00:00"/>
        <d v="2023-07-17T00:00:00"/>
        <d v="2023-07-26T00:00:00"/>
        <d v="2023-08-07T00:00:00"/>
        <d v="2023-08-15T00:00:00"/>
        <d v="2023-08-22T00:00:00"/>
        <d v="2023-08-24T00:00:00"/>
        <d v="2023-09-19T00:00:00"/>
        <d v="2023-10-04T00:00:00"/>
        <d v="2023-11-07T00:00:00"/>
        <d v="2023-11-14T00:00:00"/>
        <d v="2023-11-17T00:00:00"/>
        <d v="2023-12-07T00:00:00"/>
        <d v="2023-12-14T00:00:00"/>
        <d v="2023-12-18T00:00:00"/>
        <d v="2023-12-27T00:00:00"/>
        <d v="2024-01-15T00:00:00"/>
        <d v="2024-01-19T00:00:00"/>
        <d v="2024-03-01T00:00:00"/>
        <d v="2024-05-06T00:00:00"/>
        <d v="2024-05-21T00:00:00"/>
        <d v="2019-08-08T00:00:00"/>
        <d v="2023-04-18T00:00:00"/>
        <d v="2023-05-10T00:00:00"/>
        <d v="2023-05-24T00:00:00"/>
        <d v="2023-06-07T00:00:00"/>
        <d v="2023-06-29T00:00:00"/>
        <d v="2023-07-28T00:00:00"/>
        <d v="2023-08-17T00:00:00"/>
        <d v="2023-11-09T00:00:00"/>
        <d v="2023-12-11T00:00:00"/>
        <d v="2019-09-13T00:00:00"/>
        <d v="2019-10-08T00:00:00"/>
        <d v="2019-11-19T00:00:00"/>
        <d v="2020-01-27T00:00:00"/>
        <d v="2020-03-05T00:00:00"/>
        <d v="2020-03-11T00:00:00"/>
        <d v="2020-03-13T00:00:00"/>
        <d v="2020-08-27T00:00:00"/>
        <d v="2020-12-30T00:00:00"/>
        <d v="2021-02-16T00:00:00"/>
        <d v="2021-04-28T00:00:00"/>
        <d v="2021-11-12T00:00:00"/>
        <d v="2022-02-21T00:00:00"/>
        <d v="2022-02-23T00:00:00"/>
        <d v="2022-03-01T00:00:00"/>
        <d v="2022-03-18T00:00:00"/>
        <d v="2022-04-06T00:00:00"/>
        <d v="2022-07-26T00:00:00"/>
        <d v="2022-08-05T00:00:00"/>
        <d v="2022-09-12T00:00:00"/>
        <d v="2022-09-26T00:00:00"/>
        <d v="2022-10-03T00:00:00"/>
        <d v="2022-10-05T00:00:00"/>
        <d v="2022-10-11T00:00:00"/>
        <d v="2022-10-21T00:00:00"/>
        <d v="2022-10-31T00:00:00"/>
        <d v="2022-11-21T00:00:00"/>
        <d v="2024-01-03T00:00:00"/>
        <d v="2024-01-05T00:00:00"/>
        <d v="2024-01-11T00:00:00"/>
        <d v="2024-01-22T00:00:00"/>
        <d v="2024-01-30T00:00:00"/>
        <d v="2024-02-16T00:00:00"/>
        <d v="2019-12-23T00:00:00"/>
        <d v="2020-07-15T00:00:00"/>
        <d v="2022-10-25T00:00:00"/>
        <d v="2024-01-24T00:00:00"/>
        <d v="2020-04-08T00:00:00"/>
        <d v="2020-07-29T00:00:00"/>
        <d v="2022-07-05T00:00:00"/>
        <d v="2023-02-16T00:00:00"/>
        <d v="2023-09-29T00:00:00"/>
        <d v="2024-05-16T00:00:00"/>
        <d v="2019-12-06T00:00:00"/>
        <d v="2021-06-01T00:00:00"/>
        <d v="2022-04-05T00:00:00"/>
        <d v="2022-11-18T00:00:00"/>
        <d v="2024-02-15T00:00:00"/>
        <d v="2019-10-29T00:00:00"/>
        <d v="2020-02-18T00:00:00"/>
        <d v="2022-03-23T00:00:00"/>
        <d v="2024-02-02T00:00:00"/>
        <d v="2019-08-14T00:00:00"/>
        <d v="2020-12-02T00:00:00"/>
        <d v="2021-07-19T00:00:00"/>
        <d v="2024-02-06T00:00:00"/>
        <d v="2021-05-27T00:00:00"/>
        <d v="2021-07-29T00:00:00"/>
        <d v="2022-04-04T00:00:00"/>
        <d v="2024-02-08T00:00:00"/>
        <d v="2024-02-14T00:00:00"/>
        <d v="2021-12-28T00:00:00"/>
        <d v="2024-02-09T00:00:00"/>
        <d v="2020-12-16T00:00:00"/>
        <d v="2021-06-04T00:00:00"/>
        <d v="2022-04-01T00:00:00"/>
        <d v="2024-02-13T00:00:00"/>
        <d v="2020-11-03T00:00:00"/>
        <d v="2021-07-30T00:00:00"/>
        <d v="2022-03-31T00:00:00"/>
        <d v="2024-02-12T00:00:00"/>
        <d v="2019-07-22T00:00:00"/>
        <d v="2020-02-25T00:00:00"/>
        <d v="2024-02-05T00:00:00"/>
        <d v="2020-11-18T00:00:00"/>
        <d v="2021-03-23T00:00:00"/>
        <d v="2022-02-14T00:00:00"/>
        <d v="2023-12-26T00:00:00"/>
        <d v="2019-10-22T00:00:00"/>
        <d v="2023-04-27T00:00:00"/>
        <d v="2024-01-23T00:00:00"/>
        <d v="2019-05-30T00:00:00"/>
        <d v="2019-10-30T00:00:00"/>
        <d v="2019-12-30T00:00:00"/>
        <d v="2020-12-29T00:00:00"/>
        <d v="2020-08-13T00:00:00"/>
        <d v="2020-12-11T00:00:00"/>
        <d v="2020-12-10T00:00:00"/>
        <d v="2021-03-16T00:00:00"/>
        <d v="2021-07-22T00:00:00"/>
        <d v="2021-08-09T00:00:00"/>
        <d v="2021-09-13T00:00:00"/>
        <d v="2021-09-22T00:00:00"/>
        <d v="2022-05-02T00:00:00"/>
        <d v="2022-06-22T00:00:00"/>
        <d v="2022-09-06T00:00:00"/>
        <d v="2022-12-14T00:00:00"/>
        <d v="2023-02-03T00:00:00"/>
        <d v="2023-03-24T00:00:00"/>
        <d v="2023-04-20T00:00:00"/>
        <d v="2023-05-12T00:00:00"/>
        <d v="2023-05-26T00:00:00"/>
        <d v="2023-06-09T00:00:00"/>
        <d v="2023-07-03T00:00:00"/>
        <d v="2023-08-21T00:00:00"/>
        <d v="2023-09-18T00:00:00"/>
        <d v="2023-11-13T00:00:00"/>
        <d v="2023-12-13T00:00:00"/>
        <d v="2024-02-07T00:00:00"/>
        <d v="2024-03-12T00:00:00"/>
        <d v="2024-05-03T00:00:00"/>
        <d v="2019-10-09T00:00:00"/>
        <d v="2021-06-02T00:00:00"/>
        <d v="2022-04-07T00:00:00"/>
        <d v="2022-11-22T00:00:00"/>
        <d v="2024-02-19T00:00:00"/>
        <d v="2021-05-21T00:00:00"/>
        <d v="2022-03-02T00:00:00"/>
        <d v="2024-01-12T00:00:00"/>
        <d v="2019-06-24T00:00:00"/>
        <d v="2020-12-23T00:00:00"/>
        <d v="2022-09-22T00:00:00"/>
        <d v="2023-12-21T00:00:00"/>
        <d v="2019-12-19T00:00:00"/>
        <d v="2021-12-22T00:00:00"/>
        <d v="2022-06-09T00:00:00"/>
        <d v="2023-01-23T00:00:00"/>
        <d v="2023-09-04T00:00:00"/>
        <d v="2024-04-19T00:00:00"/>
      </sharedItems>
    </cacheField>
    <cacheField name="Dia da semana" numFmtId="0">
      <sharedItems count="5">
        <s v="Ter"/>
        <s v="Qui"/>
        <s v="Qua"/>
        <s v="Seg"/>
        <s v="Sex"/>
      </sharedItems>
    </cacheField>
    <cacheField name="Semana do ano" numFmtId="0">
      <sharedItems containsSemiMixedTypes="0" containsString="0" containsNumber="1" containsInteger="1" minValue="1" maxValue="53"/>
    </cacheField>
    <cacheField name="Dia" numFmtId="0">
      <sharedItems containsSemiMixedTypes="0" containsString="0" containsNumber="1" containsInteger="1" minValue="1" maxValue="31"/>
    </cacheField>
    <cacheField name="Mês" numFmtId="0">
      <sharedItems count="12">
        <s v="Dez"/>
        <s v="Set"/>
        <s v="Mar"/>
        <s v="Out"/>
        <s v="Abr"/>
        <s v="Nov"/>
        <s v="Jan"/>
        <s v="Mai"/>
        <s v="Ago"/>
        <s v="Fev"/>
        <s v="Jun"/>
        <s v="Jul"/>
      </sharedItems>
    </cacheField>
    <cacheField name="Ano" numFmtId="0">
      <sharedItems containsSemiMixedTypes="0" containsString="0" containsNumber="1" containsInteger="1" minValue="2019" maxValue="2024" count="6">
        <n v="2019"/>
        <n v="2020"/>
        <n v="2021"/>
        <n v="2023"/>
        <n v="2022"/>
        <n v="2024"/>
      </sharedItems>
    </cacheField>
    <cacheField name="Contratos" numFmtId="0">
      <sharedItems containsSemiMixedTypes="0" containsString="0" containsNumber="1" containsInteger="1" minValue="1" maxValue="8"/>
    </cacheField>
    <cacheField name="Ativo" numFmtId="0">
      <sharedItems count="2">
        <s v="Dólar"/>
        <s v="Indice"/>
      </sharedItems>
    </cacheField>
    <cacheField name="Cód Ativo" numFmtId="0">
      <sharedItems containsSemiMixedTypes="0" containsString="0" containsNumber="1" containsInteger="1" minValue="1" maxValue="2"/>
    </cacheField>
    <cacheField name="Tx p/Ctt" numFmtId="164">
      <sharedItems containsSemiMixedTypes="0" containsString="0" containsNumber="1" minValue="0.5" maxValue="2.38"/>
    </cacheField>
    <cacheField name="Lucro/Perda" numFmtId="8">
      <sharedItems containsSemiMixedTypes="0" containsString="0" containsNumber="1" minValue="-84" maxValue="99"/>
    </cacheField>
    <cacheField name="IRRF" numFmtId="8">
      <sharedItems containsSemiMixedTypes="0" containsString="0" containsNumber="1" minValue="-2.3E-2" maxValue="9.9000000000000005E-2"/>
    </cacheField>
    <cacheField name="Tx total" numFmtId="8">
      <sharedItems containsSemiMixedTypes="0" containsString="0" containsNumber="1" minValue="0.5" maxValue="19.04"/>
    </cacheField>
    <cacheField name="Saldo do dia" numFmtId="8">
      <sharedItems containsSemiMixedTypes="0" containsString="0" containsNumber="1" minValue="-95.039999999999992" maxValue="98.400999999999996"/>
    </cacheField>
  </cacheFields>
  <extLst>
    <ext xmlns:x14="http://schemas.microsoft.com/office/spreadsheetml/2009/9/main" uri="{725AE2AE-9491-48be-B2B4-4EB974FC3084}">
      <x14:pivotCacheDefinition pivotCacheId="18640396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5">
  <r>
    <n v="31"/>
    <x v="0"/>
    <x v="0"/>
    <n v="49"/>
    <n v="3"/>
    <x v="0"/>
    <x v="0"/>
    <n v="3"/>
    <x v="0"/>
    <n v="1"/>
    <n v="2.38"/>
    <n v="-84"/>
    <n v="0"/>
    <n v="7.14"/>
    <n v="-91.14"/>
  </r>
  <r>
    <n v="848"/>
    <x v="1"/>
    <x v="1"/>
    <n v="36"/>
    <n v="3"/>
    <x v="1"/>
    <x v="1"/>
    <n v="3"/>
    <x v="1"/>
    <n v="2"/>
    <n v="0.5"/>
    <n v="-52"/>
    <n v="0"/>
    <n v="1.5"/>
    <n v="-53.5"/>
  </r>
  <r>
    <n v="1134"/>
    <x v="2"/>
    <x v="2"/>
    <n v="11"/>
    <n v="17"/>
    <x v="2"/>
    <x v="2"/>
    <n v="5"/>
    <x v="0"/>
    <n v="1"/>
    <n v="2.38"/>
    <n v="-14"/>
    <n v="0"/>
    <n v="11.899999999999999"/>
    <n v="-25.9"/>
  </r>
  <r>
    <n v="717"/>
    <x v="3"/>
    <x v="3"/>
    <n v="11"/>
    <n v="13"/>
    <x v="2"/>
    <x v="3"/>
    <n v="5"/>
    <x v="1"/>
    <n v="2"/>
    <n v="0.5"/>
    <n v="-83"/>
    <n v="0"/>
    <n v="2.5"/>
    <n v="-85.5"/>
  </r>
  <r>
    <n v="1266"/>
    <x v="4"/>
    <x v="2"/>
    <n v="43"/>
    <n v="25"/>
    <x v="3"/>
    <x v="3"/>
    <n v="5"/>
    <x v="0"/>
    <n v="1"/>
    <n v="2.38"/>
    <n v="-23"/>
    <n v="0"/>
    <n v="11.899999999999999"/>
    <n v="-34.9"/>
  </r>
  <r>
    <n v="360"/>
    <x v="5"/>
    <x v="4"/>
    <n v="17"/>
    <n v="30"/>
    <x v="4"/>
    <x v="2"/>
    <n v="3"/>
    <x v="0"/>
    <n v="1"/>
    <n v="2.38"/>
    <n v="-32"/>
    <n v="0"/>
    <n v="7.14"/>
    <n v="-39.14"/>
  </r>
  <r>
    <n v="27"/>
    <x v="6"/>
    <x v="0"/>
    <n v="45"/>
    <n v="5"/>
    <x v="5"/>
    <x v="0"/>
    <n v="4"/>
    <x v="0"/>
    <n v="1"/>
    <n v="2.38"/>
    <n v="-17"/>
    <n v="0"/>
    <n v="9.52"/>
    <n v="-26.52"/>
  </r>
  <r>
    <n v="395"/>
    <x v="7"/>
    <x v="4"/>
    <n v="1"/>
    <n v="7"/>
    <x v="6"/>
    <x v="4"/>
    <n v="4"/>
    <x v="0"/>
    <n v="1"/>
    <n v="2.38"/>
    <n v="-76"/>
    <n v="0"/>
    <n v="9.52"/>
    <n v="-85.52"/>
  </r>
  <r>
    <n v="674"/>
    <x v="8"/>
    <x v="3"/>
    <n v="20"/>
    <n v="16"/>
    <x v="7"/>
    <x v="4"/>
    <n v="8"/>
    <x v="0"/>
    <n v="1"/>
    <n v="2.38"/>
    <n v="-76"/>
    <n v="0"/>
    <n v="19.04"/>
    <n v="-95.039999999999992"/>
  </r>
  <r>
    <n v="1223"/>
    <x v="9"/>
    <x v="2"/>
    <n v="52"/>
    <n v="28"/>
    <x v="0"/>
    <x v="4"/>
    <n v="5"/>
    <x v="1"/>
    <n v="2"/>
    <n v="0.5"/>
    <n v="-76"/>
    <n v="0"/>
    <n v="2.5"/>
    <n v="-78.5"/>
  </r>
  <r>
    <n v="250"/>
    <x v="10"/>
    <x v="0"/>
    <n v="13"/>
    <n v="26"/>
    <x v="2"/>
    <x v="5"/>
    <n v="3"/>
    <x v="0"/>
    <n v="1"/>
    <n v="2.38"/>
    <n v="-36"/>
    <n v="0"/>
    <n v="7.14"/>
    <n v="-43.14"/>
  </r>
  <r>
    <n v="802"/>
    <x v="11"/>
    <x v="1"/>
    <n v="42"/>
    <n v="17"/>
    <x v="3"/>
    <x v="0"/>
    <n v="1"/>
    <x v="1"/>
    <n v="2"/>
    <n v="0.5"/>
    <n v="-74"/>
    <n v="0"/>
    <n v="0.5"/>
    <n v="-74.5"/>
  </r>
  <r>
    <n v="375"/>
    <x v="12"/>
    <x v="4"/>
    <n v="32"/>
    <n v="13"/>
    <x v="8"/>
    <x v="2"/>
    <n v="4"/>
    <x v="0"/>
    <n v="1"/>
    <n v="2.38"/>
    <n v="-15"/>
    <n v="0"/>
    <n v="9.52"/>
    <n v="-24.52"/>
  </r>
  <r>
    <n v="645"/>
    <x v="13"/>
    <x v="3"/>
    <n v="42"/>
    <n v="18"/>
    <x v="3"/>
    <x v="2"/>
    <n v="3"/>
    <x v="0"/>
    <n v="1"/>
    <n v="2.38"/>
    <n v="38"/>
    <n v="3.7999999999999999E-2"/>
    <n v="7.14"/>
    <n v="30.822000000000003"/>
  </r>
  <r>
    <n v="1129"/>
    <x v="14"/>
    <x v="2"/>
    <n v="6"/>
    <n v="10"/>
    <x v="9"/>
    <x v="2"/>
    <n v="2"/>
    <x v="0"/>
    <n v="1"/>
    <n v="2.38"/>
    <n v="-16"/>
    <n v="0"/>
    <n v="4.76"/>
    <n v="-20.759999999999998"/>
  </r>
  <r>
    <n v="378"/>
    <x v="15"/>
    <x v="4"/>
    <n v="35"/>
    <n v="3"/>
    <x v="1"/>
    <x v="2"/>
    <n v="4"/>
    <x v="0"/>
    <n v="1"/>
    <n v="2.38"/>
    <n v="-63"/>
    <n v="0"/>
    <n v="9.52"/>
    <n v="-72.52"/>
  </r>
  <r>
    <n v="607"/>
    <x v="16"/>
    <x v="3"/>
    <n v="4"/>
    <n v="25"/>
    <x v="6"/>
    <x v="2"/>
    <n v="1"/>
    <x v="1"/>
    <n v="2"/>
    <n v="0.5"/>
    <n v="-61"/>
    <n v="0"/>
    <n v="0.5"/>
    <n v="-61.5"/>
  </r>
  <r>
    <n v="1116"/>
    <x v="17"/>
    <x v="2"/>
    <n v="46"/>
    <n v="11"/>
    <x v="5"/>
    <x v="1"/>
    <n v="1"/>
    <x v="1"/>
    <n v="2"/>
    <n v="0.5"/>
    <n v="-57"/>
    <n v="0"/>
    <n v="0.5"/>
    <n v="-57.5"/>
  </r>
  <r>
    <n v="619"/>
    <x v="18"/>
    <x v="3"/>
    <n v="16"/>
    <n v="19"/>
    <x v="4"/>
    <x v="2"/>
    <n v="1"/>
    <x v="1"/>
    <n v="2"/>
    <n v="0.5"/>
    <n v="-17"/>
    <n v="0"/>
    <n v="0.5"/>
    <n v="-17.5"/>
  </r>
  <r>
    <n v="300"/>
    <x v="19"/>
    <x v="4"/>
    <n v="7"/>
    <n v="14"/>
    <x v="9"/>
    <x v="1"/>
    <n v="3"/>
    <x v="0"/>
    <n v="1"/>
    <n v="2.38"/>
    <n v="30"/>
    <n v="0.03"/>
    <n v="7.14"/>
    <n v="22.83"/>
  </r>
  <r>
    <n v="628"/>
    <x v="20"/>
    <x v="3"/>
    <n v="25"/>
    <n v="21"/>
    <x v="10"/>
    <x v="2"/>
    <n v="5"/>
    <x v="1"/>
    <n v="2"/>
    <n v="0.5"/>
    <n v="-56"/>
    <n v="0"/>
    <n v="2.5"/>
    <n v="-58.5"/>
  </r>
  <r>
    <n v="546"/>
    <x v="21"/>
    <x v="3"/>
    <n v="45"/>
    <n v="4"/>
    <x v="5"/>
    <x v="0"/>
    <n v="3"/>
    <x v="0"/>
    <n v="1"/>
    <n v="2.38"/>
    <n v="-14"/>
    <n v="0"/>
    <n v="7.14"/>
    <n v="-21.14"/>
  </r>
  <r>
    <n v="308"/>
    <x v="22"/>
    <x v="4"/>
    <n v="15"/>
    <n v="10"/>
    <x v="4"/>
    <x v="1"/>
    <n v="3"/>
    <x v="0"/>
    <n v="1"/>
    <n v="2.38"/>
    <n v="-14"/>
    <n v="0"/>
    <n v="7.14"/>
    <n v="-21.14"/>
  </r>
  <r>
    <n v="1090"/>
    <x v="23"/>
    <x v="2"/>
    <n v="20"/>
    <n v="13"/>
    <x v="7"/>
    <x v="1"/>
    <n v="1"/>
    <x v="0"/>
    <n v="1"/>
    <n v="2.38"/>
    <n v="60"/>
    <n v="0.06"/>
    <n v="2.38"/>
    <n v="57.559999999999995"/>
  </r>
  <r>
    <n v="931"/>
    <x v="24"/>
    <x v="1"/>
    <n v="15"/>
    <n v="14"/>
    <x v="4"/>
    <x v="4"/>
    <n v="8"/>
    <x v="0"/>
    <n v="1"/>
    <n v="2.38"/>
    <n v="-54"/>
    <n v="0"/>
    <n v="19.04"/>
    <n v="-73.039999999999992"/>
  </r>
  <r>
    <n v="181"/>
    <x v="25"/>
    <x v="0"/>
    <n v="48"/>
    <n v="29"/>
    <x v="5"/>
    <x v="4"/>
    <n v="5"/>
    <x v="1"/>
    <n v="2"/>
    <n v="0.5"/>
    <n v="-54"/>
    <n v="0"/>
    <n v="2.5"/>
    <n v="-56.5"/>
  </r>
  <r>
    <n v="213"/>
    <x v="26"/>
    <x v="0"/>
    <n v="28"/>
    <n v="11"/>
    <x v="11"/>
    <x v="3"/>
    <n v="4"/>
    <x v="0"/>
    <n v="1"/>
    <n v="2.38"/>
    <n v="-54"/>
    <n v="0"/>
    <n v="9.52"/>
    <n v="-63.519999999999996"/>
  </r>
  <r>
    <n v="764"/>
    <x v="27"/>
    <x v="3"/>
    <n v="9"/>
    <n v="26"/>
    <x v="9"/>
    <x v="5"/>
    <n v="2"/>
    <x v="1"/>
    <n v="2"/>
    <n v="0.5"/>
    <n v="-54"/>
    <n v="0"/>
    <n v="1"/>
    <n v="-55"/>
  </r>
  <r>
    <n v="16"/>
    <x v="28"/>
    <x v="2"/>
    <n v="34"/>
    <n v="21"/>
    <x v="8"/>
    <x v="0"/>
    <n v="5"/>
    <x v="1"/>
    <n v="2"/>
    <n v="0.5"/>
    <n v="-52"/>
    <n v="0"/>
    <n v="2.5"/>
    <n v="-54.5"/>
  </r>
  <r>
    <n v="592"/>
    <x v="29"/>
    <x v="3"/>
    <n v="40"/>
    <n v="28"/>
    <x v="1"/>
    <x v="1"/>
    <n v="1"/>
    <x v="1"/>
    <n v="2"/>
    <n v="0.5"/>
    <n v="39"/>
    <n v="3.9E-2"/>
    <n v="0.5"/>
    <n v="38.460999999999999"/>
  </r>
  <r>
    <n v="108"/>
    <x v="30"/>
    <x v="0"/>
    <n v="23"/>
    <n v="8"/>
    <x v="10"/>
    <x v="2"/>
    <n v="1"/>
    <x v="1"/>
    <n v="2"/>
    <n v="0.5"/>
    <n v="-52"/>
    <n v="0"/>
    <n v="0.5"/>
    <n v="-52.5"/>
  </r>
  <r>
    <n v="366"/>
    <x v="31"/>
    <x v="4"/>
    <n v="23"/>
    <n v="11"/>
    <x v="10"/>
    <x v="2"/>
    <n v="2"/>
    <x v="0"/>
    <n v="1"/>
    <n v="2.38"/>
    <n v="-52"/>
    <n v="0"/>
    <n v="4.76"/>
    <n v="-56.76"/>
  </r>
  <r>
    <n v="1161"/>
    <x v="32"/>
    <x v="2"/>
    <n v="39"/>
    <n v="29"/>
    <x v="1"/>
    <x v="2"/>
    <n v="5"/>
    <x v="1"/>
    <n v="2"/>
    <n v="0.5"/>
    <n v="-52"/>
    <n v="0"/>
    <n v="2.5"/>
    <n v="-54.5"/>
  </r>
  <r>
    <n v="382"/>
    <x v="33"/>
    <x v="4"/>
    <n v="39"/>
    <n v="1"/>
    <x v="3"/>
    <x v="2"/>
    <n v="3"/>
    <x v="0"/>
    <n v="1"/>
    <n v="2.38"/>
    <n v="-22"/>
    <n v="0"/>
    <n v="7.14"/>
    <n v="-29.14"/>
  </r>
  <r>
    <n v="683"/>
    <x v="34"/>
    <x v="3"/>
    <n v="29"/>
    <n v="18"/>
    <x v="11"/>
    <x v="4"/>
    <n v="4"/>
    <x v="0"/>
    <n v="1"/>
    <n v="2.38"/>
    <n v="-52"/>
    <n v="0"/>
    <n v="9.52"/>
    <n v="-61.519999999999996"/>
  </r>
  <r>
    <n v="697"/>
    <x v="35"/>
    <x v="3"/>
    <n v="43"/>
    <n v="24"/>
    <x v="3"/>
    <x v="4"/>
    <n v="3"/>
    <x v="1"/>
    <n v="2"/>
    <n v="0.5"/>
    <n v="-53"/>
    <n v="0"/>
    <n v="1.5"/>
    <n v="-54.5"/>
  </r>
  <r>
    <n v="1232"/>
    <x v="36"/>
    <x v="2"/>
    <n v="9"/>
    <n v="1"/>
    <x v="2"/>
    <x v="3"/>
    <n v="4"/>
    <x v="1"/>
    <n v="2"/>
    <n v="0.5"/>
    <n v="-53"/>
    <n v="0"/>
    <n v="2"/>
    <n v="-55"/>
  </r>
  <r>
    <n v="486"/>
    <x v="37"/>
    <x v="4"/>
    <n v="41"/>
    <n v="13"/>
    <x v="3"/>
    <x v="3"/>
    <n v="8"/>
    <x v="1"/>
    <n v="2"/>
    <n v="0.5"/>
    <n v="-53"/>
    <n v="0"/>
    <n v="4"/>
    <n v="-57"/>
  </r>
  <r>
    <n v="1295"/>
    <x v="38"/>
    <x v="2"/>
    <n v="22"/>
    <n v="29"/>
    <x v="7"/>
    <x v="5"/>
    <n v="3"/>
    <x v="0"/>
    <n v="1"/>
    <n v="2.38"/>
    <n v="-53"/>
    <n v="0"/>
    <n v="7.14"/>
    <n v="-60.14"/>
  </r>
  <r>
    <n v="330"/>
    <x v="39"/>
    <x v="4"/>
    <n v="38"/>
    <n v="18"/>
    <x v="1"/>
    <x v="1"/>
    <n v="5"/>
    <x v="1"/>
    <n v="2"/>
    <n v="0.5"/>
    <n v="-27"/>
    <n v="0"/>
    <n v="2.5"/>
    <n v="-29.5"/>
  </r>
  <r>
    <n v="349"/>
    <x v="40"/>
    <x v="4"/>
    <n v="6"/>
    <n v="12"/>
    <x v="9"/>
    <x v="2"/>
    <n v="4"/>
    <x v="1"/>
    <n v="2"/>
    <n v="0.5"/>
    <n v="-52"/>
    <n v="0"/>
    <n v="2"/>
    <n v="-54"/>
  </r>
  <r>
    <n v="104"/>
    <x v="41"/>
    <x v="0"/>
    <n v="19"/>
    <n v="11"/>
    <x v="7"/>
    <x v="2"/>
    <n v="2"/>
    <x v="1"/>
    <n v="2"/>
    <n v="0.5"/>
    <n v="-52"/>
    <n v="0"/>
    <n v="1"/>
    <n v="-53"/>
  </r>
  <r>
    <n v="1176"/>
    <x v="42"/>
    <x v="2"/>
    <n v="2"/>
    <n v="12"/>
    <x v="6"/>
    <x v="4"/>
    <n v="2"/>
    <x v="1"/>
    <n v="2"/>
    <n v="0.5"/>
    <n v="-52"/>
    <n v="0"/>
    <n v="1"/>
    <n v="-53"/>
  </r>
  <r>
    <n v="685"/>
    <x v="43"/>
    <x v="3"/>
    <n v="31"/>
    <n v="1"/>
    <x v="8"/>
    <x v="4"/>
    <n v="4"/>
    <x v="0"/>
    <n v="1"/>
    <n v="2.38"/>
    <n v="26"/>
    <n v="2.6000000000000002E-2"/>
    <n v="9.52"/>
    <n v="16.454000000000001"/>
  </r>
  <r>
    <n v="947"/>
    <x v="44"/>
    <x v="1"/>
    <n v="32"/>
    <n v="11"/>
    <x v="8"/>
    <x v="4"/>
    <n v="3"/>
    <x v="1"/>
    <n v="2"/>
    <n v="0.5"/>
    <n v="-52"/>
    <n v="0"/>
    <n v="1.5"/>
    <n v="-53.5"/>
  </r>
  <r>
    <n v="431"/>
    <x v="45"/>
    <x v="4"/>
    <n v="37"/>
    <n v="16"/>
    <x v="1"/>
    <x v="4"/>
    <n v="3"/>
    <x v="1"/>
    <n v="2"/>
    <n v="0.5"/>
    <n v="-52"/>
    <n v="0"/>
    <n v="1.5"/>
    <n v="-53.5"/>
  </r>
  <r>
    <n v="433"/>
    <x v="46"/>
    <x v="4"/>
    <n v="39"/>
    <n v="30"/>
    <x v="1"/>
    <x v="4"/>
    <n v="2"/>
    <x v="1"/>
    <n v="2"/>
    <n v="0.5"/>
    <n v="-52"/>
    <n v="0"/>
    <n v="1"/>
    <n v="-53"/>
  </r>
  <r>
    <n v="176"/>
    <x v="47"/>
    <x v="0"/>
    <n v="42"/>
    <n v="18"/>
    <x v="3"/>
    <x v="4"/>
    <n v="2"/>
    <x v="0"/>
    <n v="1"/>
    <n v="2.38"/>
    <n v="-52"/>
    <n v="0"/>
    <n v="4.76"/>
    <n v="-56.76"/>
  </r>
  <r>
    <n v="1089"/>
    <x v="48"/>
    <x v="2"/>
    <n v="19"/>
    <n v="6"/>
    <x v="7"/>
    <x v="1"/>
    <n v="1"/>
    <x v="0"/>
    <n v="1"/>
    <n v="2.38"/>
    <n v="-47"/>
    <n v="0"/>
    <n v="2.38"/>
    <n v="-49.38"/>
  </r>
  <r>
    <n v="18"/>
    <x v="49"/>
    <x v="0"/>
    <n v="36"/>
    <n v="3"/>
    <x v="1"/>
    <x v="0"/>
    <n v="4"/>
    <x v="0"/>
    <n v="1"/>
    <n v="2.38"/>
    <n v="-49"/>
    <n v="0"/>
    <n v="9.52"/>
    <n v="-58.519999999999996"/>
  </r>
  <r>
    <n v="562"/>
    <x v="50"/>
    <x v="3"/>
    <n v="9"/>
    <n v="24"/>
    <x v="9"/>
    <x v="1"/>
    <n v="4"/>
    <x v="0"/>
    <n v="1"/>
    <n v="2.38"/>
    <n v="-49"/>
    <n v="0"/>
    <n v="9.52"/>
    <n v="-58.519999999999996"/>
  </r>
  <r>
    <n v="909"/>
    <x v="51"/>
    <x v="1"/>
    <n v="45"/>
    <n v="11"/>
    <x v="5"/>
    <x v="2"/>
    <n v="5"/>
    <x v="1"/>
    <n v="2"/>
    <n v="0.5"/>
    <n v="-49"/>
    <n v="0"/>
    <n v="2.5"/>
    <n v="-51.5"/>
  </r>
  <r>
    <n v="1189"/>
    <x v="52"/>
    <x v="2"/>
    <n v="15"/>
    <n v="13"/>
    <x v="4"/>
    <x v="4"/>
    <n v="5"/>
    <x v="1"/>
    <n v="2"/>
    <n v="0.5"/>
    <n v="-49"/>
    <n v="0"/>
    <n v="2.5"/>
    <n v="-51.5"/>
  </r>
  <r>
    <n v="702"/>
    <x v="53"/>
    <x v="3"/>
    <n v="48"/>
    <n v="28"/>
    <x v="5"/>
    <x v="4"/>
    <n v="5"/>
    <x v="1"/>
    <n v="2"/>
    <n v="0.5"/>
    <n v="-49"/>
    <n v="0"/>
    <n v="2.5"/>
    <n v="-51.5"/>
  </r>
  <r>
    <n v="733"/>
    <x v="54"/>
    <x v="3"/>
    <n v="28"/>
    <n v="10"/>
    <x v="11"/>
    <x v="3"/>
    <n v="3"/>
    <x v="0"/>
    <n v="1"/>
    <n v="2.38"/>
    <n v="-49"/>
    <n v="0"/>
    <n v="7.14"/>
    <n v="-56.14"/>
  </r>
  <r>
    <n v="505"/>
    <x v="55"/>
    <x v="4"/>
    <n v="8"/>
    <n v="23"/>
    <x v="9"/>
    <x v="5"/>
    <n v="1"/>
    <x v="1"/>
    <n v="2"/>
    <n v="0.5"/>
    <n v="-49"/>
    <n v="0"/>
    <n v="0.5"/>
    <n v="-49.5"/>
  </r>
  <r>
    <n v="292"/>
    <x v="56"/>
    <x v="4"/>
    <n v="51"/>
    <n v="20"/>
    <x v="0"/>
    <x v="0"/>
    <n v="1"/>
    <x v="1"/>
    <n v="2"/>
    <n v="0.5"/>
    <n v="-47"/>
    <n v="0"/>
    <n v="0.5"/>
    <n v="-47.5"/>
  </r>
  <r>
    <n v="36"/>
    <x v="57"/>
    <x v="0"/>
    <n v="3"/>
    <n v="14"/>
    <x v="6"/>
    <x v="1"/>
    <n v="5"/>
    <x v="1"/>
    <n v="2"/>
    <n v="0.5"/>
    <n v="-47"/>
    <n v="0"/>
    <n v="2.5"/>
    <n v="-49.5"/>
  </r>
  <r>
    <n v="296"/>
    <x v="58"/>
    <x v="4"/>
    <n v="3"/>
    <n v="17"/>
    <x v="6"/>
    <x v="1"/>
    <n v="3"/>
    <x v="0"/>
    <n v="1"/>
    <n v="2.38"/>
    <n v="-47"/>
    <n v="0"/>
    <n v="7.14"/>
    <n v="-54.14"/>
  </r>
  <r>
    <n v="560"/>
    <x v="59"/>
    <x v="3"/>
    <n v="7"/>
    <n v="10"/>
    <x v="9"/>
    <x v="1"/>
    <n v="4"/>
    <x v="0"/>
    <n v="1"/>
    <n v="2.38"/>
    <n v="-47"/>
    <n v="0"/>
    <n v="9.52"/>
    <n v="-56.519999999999996"/>
  </r>
  <r>
    <n v="43"/>
    <x v="60"/>
    <x v="0"/>
    <n v="10"/>
    <n v="3"/>
    <x v="2"/>
    <x v="1"/>
    <n v="5"/>
    <x v="1"/>
    <n v="2"/>
    <n v="0.5"/>
    <n v="-47"/>
    <n v="0"/>
    <n v="2.5"/>
    <n v="-49.5"/>
  </r>
  <r>
    <n v="45"/>
    <x v="61"/>
    <x v="0"/>
    <n v="12"/>
    <n v="17"/>
    <x v="2"/>
    <x v="1"/>
    <n v="5"/>
    <x v="1"/>
    <n v="2"/>
    <n v="0.5"/>
    <n v="-47"/>
    <n v="0"/>
    <n v="2.5"/>
    <n v="-49.5"/>
  </r>
  <r>
    <n v="52"/>
    <x v="62"/>
    <x v="0"/>
    <n v="20"/>
    <n v="12"/>
    <x v="7"/>
    <x v="1"/>
    <n v="3"/>
    <x v="0"/>
    <n v="1"/>
    <n v="2.38"/>
    <n v="51"/>
    <n v="5.1000000000000004E-2"/>
    <n v="7.14"/>
    <n v="43.808999999999997"/>
  </r>
  <r>
    <n v="54"/>
    <x v="63"/>
    <x v="0"/>
    <n v="22"/>
    <n v="26"/>
    <x v="7"/>
    <x v="1"/>
    <n v="1"/>
    <x v="0"/>
    <n v="1"/>
    <n v="2.38"/>
    <n v="30"/>
    <n v="0.03"/>
    <n v="2.38"/>
    <n v="27.59"/>
  </r>
  <r>
    <n v="313"/>
    <x v="64"/>
    <x v="4"/>
    <n v="21"/>
    <n v="22"/>
    <x v="7"/>
    <x v="1"/>
    <n v="1"/>
    <x v="1"/>
    <n v="2"/>
    <n v="0.5"/>
    <n v="-32"/>
    <n v="0"/>
    <n v="0.5"/>
    <n v="-32.5"/>
  </r>
  <r>
    <n v="1098"/>
    <x v="65"/>
    <x v="2"/>
    <n v="28"/>
    <n v="8"/>
    <x v="11"/>
    <x v="1"/>
    <n v="4"/>
    <x v="0"/>
    <n v="1"/>
    <n v="2.38"/>
    <n v="-47"/>
    <n v="0"/>
    <n v="9.52"/>
    <n v="-56.519999999999996"/>
  </r>
  <r>
    <n v="63"/>
    <x v="66"/>
    <x v="0"/>
    <n v="31"/>
    <n v="28"/>
    <x v="11"/>
    <x v="1"/>
    <n v="3"/>
    <x v="0"/>
    <n v="1"/>
    <n v="2.38"/>
    <n v="-47"/>
    <n v="0"/>
    <n v="7.14"/>
    <n v="-54.14"/>
  </r>
  <r>
    <n v="1107"/>
    <x v="67"/>
    <x v="2"/>
    <n v="37"/>
    <n v="9"/>
    <x v="1"/>
    <x v="1"/>
    <n v="3"/>
    <x v="0"/>
    <n v="1"/>
    <n v="2.38"/>
    <n v="-26"/>
    <n v="0"/>
    <n v="7.14"/>
    <n v="-33.14"/>
  </r>
  <r>
    <n v="854"/>
    <x v="68"/>
    <x v="1"/>
    <n v="42"/>
    <n v="15"/>
    <x v="3"/>
    <x v="1"/>
    <n v="3"/>
    <x v="0"/>
    <n v="1"/>
    <n v="2.38"/>
    <n v="-17"/>
    <n v="0"/>
    <n v="7.14"/>
    <n v="-24.14"/>
  </r>
  <r>
    <n v="1113"/>
    <x v="69"/>
    <x v="2"/>
    <n v="43"/>
    <n v="21"/>
    <x v="3"/>
    <x v="1"/>
    <n v="2"/>
    <x v="1"/>
    <n v="2"/>
    <n v="0.5"/>
    <n v="-47"/>
    <n v="0"/>
    <n v="1"/>
    <n v="-48"/>
  </r>
  <r>
    <n v="340"/>
    <x v="70"/>
    <x v="4"/>
    <n v="48"/>
    <n v="27"/>
    <x v="5"/>
    <x v="1"/>
    <n v="3"/>
    <x v="0"/>
    <n v="1"/>
    <n v="2.38"/>
    <n v="-47"/>
    <n v="0"/>
    <n v="7.14"/>
    <n v="-54.14"/>
  </r>
  <r>
    <n v="312"/>
    <x v="71"/>
    <x v="4"/>
    <n v="20"/>
    <n v="15"/>
    <x v="7"/>
    <x v="1"/>
    <n v="1"/>
    <x v="1"/>
    <n v="2"/>
    <n v="0.5"/>
    <n v="-16"/>
    <n v="0"/>
    <n v="0.5"/>
    <n v="-16.5"/>
  </r>
  <r>
    <n v="1125"/>
    <x v="72"/>
    <x v="2"/>
    <n v="2"/>
    <n v="13"/>
    <x v="6"/>
    <x v="2"/>
    <n v="3"/>
    <x v="0"/>
    <n v="1"/>
    <n v="2.38"/>
    <n v="-47"/>
    <n v="0"/>
    <n v="7.14"/>
    <n v="-54.14"/>
  </r>
  <r>
    <n v="149"/>
    <x v="73"/>
    <x v="0"/>
    <n v="15"/>
    <n v="12"/>
    <x v="4"/>
    <x v="4"/>
    <n v="2"/>
    <x v="1"/>
    <n v="2"/>
    <n v="0.5"/>
    <n v="-47"/>
    <n v="0"/>
    <n v="1"/>
    <n v="-48"/>
  </r>
  <r>
    <n v="1196"/>
    <x v="74"/>
    <x v="2"/>
    <n v="22"/>
    <n v="1"/>
    <x v="10"/>
    <x v="4"/>
    <n v="5"/>
    <x v="1"/>
    <n v="2"/>
    <n v="0.5"/>
    <n v="-47"/>
    <n v="0"/>
    <n v="2.5"/>
    <n v="-49.5"/>
  </r>
  <r>
    <n v="942"/>
    <x v="75"/>
    <x v="1"/>
    <n v="27"/>
    <n v="7"/>
    <x v="11"/>
    <x v="4"/>
    <n v="2"/>
    <x v="1"/>
    <n v="2"/>
    <n v="0.5"/>
    <n v="-47"/>
    <n v="0"/>
    <n v="1"/>
    <n v="-48"/>
  </r>
  <r>
    <n v="441"/>
    <x v="76"/>
    <x v="4"/>
    <n v="47"/>
    <n v="25"/>
    <x v="5"/>
    <x v="4"/>
    <n v="4"/>
    <x v="0"/>
    <n v="1"/>
    <n v="2.38"/>
    <n v="26"/>
    <n v="2.6000000000000002E-2"/>
    <n v="9.52"/>
    <n v="16.454000000000001"/>
  </r>
  <r>
    <n v="448"/>
    <x v="77"/>
    <x v="4"/>
    <n v="2"/>
    <n v="13"/>
    <x v="6"/>
    <x v="3"/>
    <n v="6"/>
    <x v="0"/>
    <n v="1"/>
    <n v="2.38"/>
    <n v="-47"/>
    <n v="0"/>
    <n v="14.28"/>
    <n v="-61.28"/>
  </r>
  <r>
    <n v="714"/>
    <x v="78"/>
    <x v="3"/>
    <n v="8"/>
    <n v="20"/>
    <x v="9"/>
    <x v="3"/>
    <n v="5"/>
    <x v="1"/>
    <n v="2"/>
    <n v="0.5"/>
    <n v="-47"/>
    <n v="0"/>
    <n v="2.5"/>
    <n v="-49.5"/>
  </r>
  <r>
    <n v="472"/>
    <x v="79"/>
    <x v="4"/>
    <n v="27"/>
    <n v="7"/>
    <x v="11"/>
    <x v="3"/>
    <n v="2"/>
    <x v="1"/>
    <n v="2"/>
    <n v="0.5"/>
    <n v="-47"/>
    <n v="0"/>
    <n v="1"/>
    <n v="-48"/>
  </r>
  <r>
    <n v="479"/>
    <x v="80"/>
    <x v="4"/>
    <n v="34"/>
    <n v="25"/>
    <x v="8"/>
    <x v="3"/>
    <n v="3"/>
    <x v="1"/>
    <n v="2"/>
    <n v="0.5"/>
    <n v="-47"/>
    <n v="0"/>
    <n v="1.5"/>
    <n v="-48.5"/>
  </r>
  <r>
    <n v="225"/>
    <x v="81"/>
    <x v="0"/>
    <n v="40"/>
    <n v="3"/>
    <x v="3"/>
    <x v="3"/>
    <n v="5"/>
    <x v="0"/>
    <n v="1"/>
    <n v="2.38"/>
    <n v="35"/>
    <n v="0"/>
    <n v="11.899999999999999"/>
    <n v="23.1"/>
  </r>
  <r>
    <n v="1024"/>
    <x v="82"/>
    <x v="1"/>
    <n v="8"/>
    <n v="22"/>
    <x v="9"/>
    <x v="5"/>
    <n v="5"/>
    <x v="1"/>
    <n v="2"/>
    <n v="0.5"/>
    <n v="-47"/>
    <n v="0"/>
    <n v="2.5"/>
    <n v="-49.5"/>
  </r>
  <r>
    <n v="1031"/>
    <x v="83"/>
    <x v="1"/>
    <n v="15"/>
    <n v="11"/>
    <x v="4"/>
    <x v="5"/>
    <n v="5"/>
    <x v="1"/>
    <n v="2"/>
    <n v="0.5"/>
    <n v="-47"/>
    <n v="0"/>
    <n v="2.5"/>
    <n v="-49.5"/>
  </r>
  <r>
    <n v="776"/>
    <x v="84"/>
    <x v="3"/>
    <n v="21"/>
    <n v="20"/>
    <x v="7"/>
    <x v="5"/>
    <n v="1"/>
    <x v="1"/>
    <n v="2"/>
    <n v="0.5"/>
    <n v="-47"/>
    <n v="0"/>
    <n v="0.5"/>
    <n v="-47.5"/>
  </r>
  <r>
    <n v="359"/>
    <x v="85"/>
    <x v="4"/>
    <n v="16"/>
    <n v="23"/>
    <x v="4"/>
    <x v="2"/>
    <n v="4"/>
    <x v="0"/>
    <n v="1"/>
    <n v="2.38"/>
    <n v="-14"/>
    <n v="0"/>
    <n v="9.52"/>
    <n v="-23.52"/>
  </r>
  <r>
    <n v="137"/>
    <x v="86"/>
    <x v="0"/>
    <n v="3"/>
    <n v="18"/>
    <x v="6"/>
    <x v="4"/>
    <n v="1"/>
    <x v="1"/>
    <n v="2"/>
    <n v="0.5"/>
    <n v="-44"/>
    <n v="0"/>
    <n v="0.5"/>
    <n v="-44.5"/>
  </r>
  <r>
    <n v="268"/>
    <x v="87"/>
    <x v="4"/>
    <n v="26"/>
    <n v="28"/>
    <x v="10"/>
    <x v="0"/>
    <n v="2"/>
    <x v="0"/>
    <n v="1"/>
    <n v="2.38"/>
    <n v="-13"/>
    <n v="0"/>
    <n v="4.76"/>
    <n v="-17.759999999999998"/>
  </r>
  <r>
    <n v="534"/>
    <x v="88"/>
    <x v="3"/>
    <n v="33"/>
    <n v="12"/>
    <x v="8"/>
    <x v="0"/>
    <n v="3"/>
    <x v="0"/>
    <n v="1"/>
    <n v="2.38"/>
    <n v="-43"/>
    <n v="0"/>
    <n v="7.14"/>
    <n v="-50.14"/>
  </r>
  <r>
    <n v="809"/>
    <x v="89"/>
    <x v="1"/>
    <n v="49"/>
    <n v="5"/>
    <x v="0"/>
    <x v="0"/>
    <n v="5"/>
    <x v="1"/>
    <n v="2"/>
    <n v="0.5"/>
    <n v="-43"/>
    <n v="0"/>
    <n v="2.5"/>
    <n v="-45.5"/>
  </r>
  <r>
    <n v="573"/>
    <x v="90"/>
    <x v="3"/>
    <n v="20"/>
    <n v="11"/>
    <x v="7"/>
    <x v="1"/>
    <n v="2"/>
    <x v="1"/>
    <n v="2"/>
    <n v="0.5"/>
    <n v="9"/>
    <n v="9.0000000000000011E-3"/>
    <n v="1"/>
    <n v="7.9909999999999997"/>
  </r>
  <r>
    <n v="368"/>
    <x v="91"/>
    <x v="4"/>
    <n v="25"/>
    <n v="25"/>
    <x v="10"/>
    <x v="2"/>
    <n v="4"/>
    <x v="0"/>
    <n v="1"/>
    <n v="2.38"/>
    <n v="-43"/>
    <n v="0"/>
    <n v="9.52"/>
    <n v="-52.519999999999996"/>
  </r>
  <r>
    <n v="163"/>
    <x v="92"/>
    <x v="0"/>
    <n v="29"/>
    <n v="19"/>
    <x v="11"/>
    <x v="4"/>
    <n v="5"/>
    <x v="1"/>
    <n v="2"/>
    <n v="0.5"/>
    <n v="-43"/>
    <n v="0"/>
    <n v="2.5"/>
    <n v="-45.5"/>
  </r>
  <r>
    <n v="976"/>
    <x v="93"/>
    <x v="1"/>
    <n v="9"/>
    <n v="2"/>
    <x v="2"/>
    <x v="3"/>
    <n v="5"/>
    <x v="0"/>
    <n v="1"/>
    <n v="2.38"/>
    <n v="-43"/>
    <n v="0"/>
    <n v="11.899999999999999"/>
    <n v="-54.9"/>
  </r>
  <r>
    <n v="747"/>
    <x v="94"/>
    <x v="3"/>
    <n v="42"/>
    <n v="16"/>
    <x v="3"/>
    <x v="3"/>
    <n v="2"/>
    <x v="1"/>
    <n v="2"/>
    <n v="0.5"/>
    <n v="-43"/>
    <n v="0"/>
    <n v="1"/>
    <n v="-44"/>
  </r>
  <r>
    <n v="1038"/>
    <x v="95"/>
    <x v="1"/>
    <n v="22"/>
    <n v="30"/>
    <x v="7"/>
    <x v="5"/>
    <n v="4"/>
    <x v="1"/>
    <n v="2"/>
    <n v="0.5"/>
    <n v="-43"/>
    <n v="0"/>
    <n v="2"/>
    <n v="-45"/>
  </r>
  <r>
    <n v="50"/>
    <x v="96"/>
    <x v="0"/>
    <n v="18"/>
    <n v="28"/>
    <x v="4"/>
    <x v="1"/>
    <n v="4"/>
    <x v="0"/>
    <n v="1"/>
    <n v="2.38"/>
    <n v="-39"/>
    <n v="0"/>
    <n v="9.52"/>
    <n v="-48.519999999999996"/>
  </r>
  <r>
    <n v="76"/>
    <x v="97"/>
    <x v="0"/>
    <n v="44"/>
    <n v="27"/>
    <x v="3"/>
    <x v="1"/>
    <n v="1"/>
    <x v="1"/>
    <n v="2"/>
    <n v="0.5"/>
    <n v="-39"/>
    <n v="0"/>
    <n v="0.5"/>
    <n v="-39.5"/>
  </r>
  <r>
    <n v="791"/>
    <x v="98"/>
    <x v="4"/>
    <n v="31"/>
    <n v="2"/>
    <x v="8"/>
    <x v="0"/>
    <n v="2"/>
    <x v="1"/>
    <n v="2"/>
    <n v="0.5"/>
    <n v="-37"/>
    <n v="0"/>
    <n v="1"/>
    <n v="-38"/>
  </r>
  <r>
    <n v="794"/>
    <x v="99"/>
    <x v="4"/>
    <n v="34"/>
    <n v="23"/>
    <x v="8"/>
    <x v="0"/>
    <n v="2"/>
    <x v="1"/>
    <n v="2"/>
    <n v="0.5"/>
    <n v="-37"/>
    <n v="0"/>
    <n v="1"/>
    <n v="-38"/>
  </r>
  <r>
    <n v="550"/>
    <x v="100"/>
    <x v="3"/>
    <n v="49"/>
    <n v="2"/>
    <x v="0"/>
    <x v="0"/>
    <n v="2"/>
    <x v="1"/>
    <n v="2"/>
    <n v="0.5"/>
    <n v="-37"/>
    <n v="0"/>
    <n v="1"/>
    <n v="-38"/>
  </r>
  <r>
    <n v="1078"/>
    <x v="101"/>
    <x v="2"/>
    <n v="8"/>
    <n v="19"/>
    <x v="9"/>
    <x v="1"/>
    <n v="1"/>
    <x v="1"/>
    <n v="2"/>
    <n v="0.5"/>
    <n v="-37"/>
    <n v="0"/>
    <n v="0.5"/>
    <n v="-37.5"/>
  </r>
  <r>
    <n v="1126"/>
    <x v="102"/>
    <x v="2"/>
    <n v="3"/>
    <n v="20"/>
    <x v="6"/>
    <x v="2"/>
    <n v="3"/>
    <x v="0"/>
    <n v="1"/>
    <n v="2.38"/>
    <n v="-37"/>
    <n v="0"/>
    <n v="7.14"/>
    <n v="-44.14"/>
  </r>
  <r>
    <n v="93"/>
    <x v="103"/>
    <x v="0"/>
    <n v="8"/>
    <n v="23"/>
    <x v="9"/>
    <x v="2"/>
    <n v="8"/>
    <x v="1"/>
    <n v="2"/>
    <n v="0.5"/>
    <n v="-37"/>
    <n v="0"/>
    <n v="4"/>
    <n v="-41"/>
  </r>
  <r>
    <n v="95"/>
    <x v="104"/>
    <x v="0"/>
    <n v="10"/>
    <n v="9"/>
    <x v="2"/>
    <x v="2"/>
    <n v="4"/>
    <x v="1"/>
    <n v="2"/>
    <n v="0.5"/>
    <n v="-37"/>
    <n v="0"/>
    <n v="2"/>
    <n v="-39"/>
  </r>
  <r>
    <n v="357"/>
    <x v="105"/>
    <x v="4"/>
    <n v="14"/>
    <n v="9"/>
    <x v="4"/>
    <x v="2"/>
    <n v="5"/>
    <x v="1"/>
    <n v="2"/>
    <n v="0.5"/>
    <n v="-37"/>
    <n v="0"/>
    <n v="2.5"/>
    <n v="-39.5"/>
  </r>
  <r>
    <n v="625"/>
    <x v="106"/>
    <x v="3"/>
    <n v="22"/>
    <n v="31"/>
    <x v="7"/>
    <x v="2"/>
    <n v="5"/>
    <x v="1"/>
    <n v="2"/>
    <n v="0.5"/>
    <n v="-37"/>
    <n v="0"/>
    <n v="2.5"/>
    <n v="-39.5"/>
  </r>
  <r>
    <n v="376"/>
    <x v="107"/>
    <x v="4"/>
    <n v="33"/>
    <n v="20"/>
    <x v="8"/>
    <x v="2"/>
    <n v="2"/>
    <x v="0"/>
    <n v="1"/>
    <n v="2.38"/>
    <n v="71"/>
    <n v="7.1000000000000008E-2"/>
    <n v="4.76"/>
    <n v="66.168999999999997"/>
  </r>
  <r>
    <n v="901"/>
    <x v="108"/>
    <x v="1"/>
    <n v="37"/>
    <n v="16"/>
    <x v="1"/>
    <x v="2"/>
    <n v="2"/>
    <x v="1"/>
    <n v="2"/>
    <n v="0.5"/>
    <n v="-37"/>
    <n v="0"/>
    <n v="1"/>
    <n v="-38"/>
  </r>
  <r>
    <n v="671"/>
    <x v="109"/>
    <x v="3"/>
    <n v="17"/>
    <n v="25"/>
    <x v="4"/>
    <x v="4"/>
    <n v="2"/>
    <x v="0"/>
    <n v="1"/>
    <n v="2.38"/>
    <n v="-37"/>
    <n v="0"/>
    <n v="4.76"/>
    <n v="-41.76"/>
  </r>
  <r>
    <n v="413"/>
    <x v="110"/>
    <x v="4"/>
    <n v="19"/>
    <n v="13"/>
    <x v="7"/>
    <x v="4"/>
    <n v="5"/>
    <x v="0"/>
    <n v="1"/>
    <n v="2.38"/>
    <n v="-37"/>
    <n v="0"/>
    <n v="11.899999999999999"/>
    <n v="-48.9"/>
  </r>
  <r>
    <n v="428"/>
    <x v="111"/>
    <x v="4"/>
    <n v="34"/>
    <n v="26"/>
    <x v="8"/>
    <x v="4"/>
    <n v="7"/>
    <x v="0"/>
    <n v="1"/>
    <n v="2.38"/>
    <n v="26"/>
    <n v="2.6000000000000002E-2"/>
    <n v="16.66"/>
    <n v="9.3140000000000001"/>
  </r>
  <r>
    <n v="1220"/>
    <x v="112"/>
    <x v="2"/>
    <n v="49"/>
    <n v="7"/>
    <x v="0"/>
    <x v="4"/>
    <n v="7"/>
    <x v="1"/>
    <n v="2"/>
    <n v="0.5"/>
    <n v="-37"/>
    <n v="0"/>
    <n v="3.5"/>
    <n v="-40.5"/>
  </r>
  <r>
    <n v="185"/>
    <x v="113"/>
    <x v="0"/>
    <n v="52"/>
    <n v="27"/>
    <x v="0"/>
    <x v="4"/>
    <n v="4"/>
    <x v="1"/>
    <n v="2"/>
    <n v="0.5"/>
    <n v="-37"/>
    <n v="0"/>
    <n v="2"/>
    <n v="-39"/>
  </r>
  <r>
    <n v="200"/>
    <x v="114"/>
    <x v="0"/>
    <n v="15"/>
    <n v="11"/>
    <x v="4"/>
    <x v="3"/>
    <n v="4"/>
    <x v="1"/>
    <n v="2"/>
    <n v="0.5"/>
    <n v="-37"/>
    <n v="0"/>
    <n v="2"/>
    <n v="-39"/>
  </r>
  <r>
    <n v="1241"/>
    <x v="115"/>
    <x v="2"/>
    <n v="18"/>
    <n v="3"/>
    <x v="7"/>
    <x v="3"/>
    <n v="5"/>
    <x v="1"/>
    <n v="2"/>
    <n v="0.5"/>
    <n v="-37"/>
    <n v="0"/>
    <n v="2.5"/>
    <n v="-39.5"/>
  </r>
  <r>
    <n v="1243"/>
    <x v="116"/>
    <x v="2"/>
    <n v="20"/>
    <n v="17"/>
    <x v="7"/>
    <x v="3"/>
    <n v="5"/>
    <x v="1"/>
    <n v="2"/>
    <n v="0.5"/>
    <n v="-37"/>
    <n v="0"/>
    <n v="2.5"/>
    <n v="-39.5"/>
  </r>
  <r>
    <n v="1245"/>
    <x v="117"/>
    <x v="2"/>
    <n v="22"/>
    <n v="31"/>
    <x v="7"/>
    <x v="3"/>
    <n v="8"/>
    <x v="1"/>
    <n v="2"/>
    <n v="0.5"/>
    <n v="-37"/>
    <n v="0"/>
    <n v="4"/>
    <n v="-41"/>
  </r>
  <r>
    <n v="1247"/>
    <x v="118"/>
    <x v="2"/>
    <n v="24"/>
    <n v="14"/>
    <x v="10"/>
    <x v="3"/>
    <n v="8"/>
    <x v="1"/>
    <n v="2"/>
    <n v="0.5"/>
    <n v="-37"/>
    <n v="0"/>
    <n v="4"/>
    <n v="-41"/>
  </r>
  <r>
    <n v="992"/>
    <x v="119"/>
    <x v="1"/>
    <n v="25"/>
    <n v="22"/>
    <x v="10"/>
    <x v="3"/>
    <n v="4"/>
    <x v="1"/>
    <n v="2"/>
    <n v="0.5"/>
    <n v="-37"/>
    <n v="0"/>
    <n v="2"/>
    <n v="-39"/>
  </r>
  <r>
    <n v="1252"/>
    <x v="120"/>
    <x v="2"/>
    <n v="29"/>
    <n v="19"/>
    <x v="11"/>
    <x v="3"/>
    <n v="8"/>
    <x v="1"/>
    <n v="2"/>
    <n v="0.5"/>
    <n v="-37"/>
    <n v="0"/>
    <n v="4"/>
    <n v="-41"/>
  </r>
  <r>
    <n v="474"/>
    <x v="121"/>
    <x v="4"/>
    <n v="29"/>
    <n v="21"/>
    <x v="11"/>
    <x v="3"/>
    <n v="3"/>
    <x v="1"/>
    <n v="2"/>
    <n v="0.5"/>
    <n v="-37"/>
    <n v="0"/>
    <n v="1.5"/>
    <n v="-38.5"/>
  </r>
  <r>
    <n v="1254"/>
    <x v="122"/>
    <x v="2"/>
    <n v="31"/>
    <n v="2"/>
    <x v="8"/>
    <x v="3"/>
    <n v="8"/>
    <x v="1"/>
    <n v="2"/>
    <n v="0.5"/>
    <n v="-37"/>
    <n v="0"/>
    <n v="4"/>
    <n v="-41"/>
  </r>
  <r>
    <n v="999"/>
    <x v="123"/>
    <x v="1"/>
    <n v="32"/>
    <n v="10"/>
    <x v="8"/>
    <x v="3"/>
    <n v="4"/>
    <x v="1"/>
    <n v="2"/>
    <n v="0.5"/>
    <n v="-37"/>
    <n v="0"/>
    <n v="2"/>
    <n v="-39"/>
  </r>
  <r>
    <n v="1267"/>
    <x v="124"/>
    <x v="2"/>
    <n v="44"/>
    <n v="1"/>
    <x v="5"/>
    <x v="3"/>
    <n v="4"/>
    <x v="0"/>
    <n v="1"/>
    <n v="2.38"/>
    <n v="-23"/>
    <n v="0"/>
    <n v="9.52"/>
    <n v="-32.519999999999996"/>
  </r>
  <r>
    <n v="753"/>
    <x v="125"/>
    <x v="3"/>
    <n v="48"/>
    <n v="27"/>
    <x v="5"/>
    <x v="3"/>
    <n v="8"/>
    <x v="0"/>
    <n v="1"/>
    <n v="2.38"/>
    <n v="35"/>
    <n v="0"/>
    <n v="19.04"/>
    <n v="15.96"/>
  </r>
  <r>
    <n v="754"/>
    <x v="126"/>
    <x v="3"/>
    <n v="49"/>
    <n v="4"/>
    <x v="0"/>
    <x v="3"/>
    <n v="5"/>
    <x v="0"/>
    <n v="1"/>
    <n v="2.38"/>
    <n v="-37"/>
    <n v="0"/>
    <n v="11.899999999999999"/>
    <n v="-48.9"/>
  </r>
  <r>
    <n v="247"/>
    <x v="127"/>
    <x v="0"/>
    <n v="10"/>
    <n v="5"/>
    <x v="2"/>
    <x v="5"/>
    <n v="3"/>
    <x v="0"/>
    <n v="1"/>
    <n v="2.38"/>
    <n v="-37"/>
    <n v="0"/>
    <n v="7.14"/>
    <n v="-44.14"/>
  </r>
  <r>
    <n v="768"/>
    <x v="128"/>
    <x v="3"/>
    <n v="13"/>
    <n v="25"/>
    <x v="2"/>
    <x v="5"/>
    <n v="2"/>
    <x v="1"/>
    <n v="2"/>
    <n v="0.5"/>
    <n v="-37"/>
    <n v="0"/>
    <n v="1"/>
    <n v="-38"/>
  </r>
  <r>
    <n v="266"/>
    <x v="129"/>
    <x v="4"/>
    <n v="24"/>
    <n v="14"/>
    <x v="10"/>
    <x v="0"/>
    <n v="2"/>
    <x v="1"/>
    <n v="2"/>
    <n v="0.5"/>
    <n v="-33"/>
    <n v="0"/>
    <n v="1"/>
    <n v="-34"/>
  </r>
  <r>
    <n v="1092"/>
    <x v="130"/>
    <x v="2"/>
    <n v="22"/>
    <n v="27"/>
    <x v="7"/>
    <x v="1"/>
    <n v="4"/>
    <x v="0"/>
    <n v="1"/>
    <n v="2.38"/>
    <n v="19"/>
    <n v="1.9E-2"/>
    <n v="9.52"/>
    <n v="9.4610000000000021"/>
  </r>
  <r>
    <n v="138"/>
    <x v="131"/>
    <x v="0"/>
    <n v="4"/>
    <n v="25"/>
    <x v="6"/>
    <x v="4"/>
    <n v="1"/>
    <x v="1"/>
    <n v="2"/>
    <n v="0.5"/>
    <n v="-29"/>
    <n v="0"/>
    <n v="0.5"/>
    <n v="-29.5"/>
  </r>
  <r>
    <n v="178"/>
    <x v="132"/>
    <x v="0"/>
    <n v="44"/>
    <n v="1"/>
    <x v="5"/>
    <x v="4"/>
    <n v="8"/>
    <x v="0"/>
    <n v="1"/>
    <n v="2.38"/>
    <n v="-28"/>
    <n v="0"/>
    <n v="19.04"/>
    <n v="-47.04"/>
  </r>
  <r>
    <n v="523"/>
    <x v="133"/>
    <x v="3"/>
    <n v="22"/>
    <n v="27"/>
    <x v="7"/>
    <x v="0"/>
    <n v="5"/>
    <x v="1"/>
    <n v="2"/>
    <n v="0.5"/>
    <n v="-27"/>
    <n v="0"/>
    <n v="2.5"/>
    <n v="-29.5"/>
  </r>
  <r>
    <n v="272"/>
    <x v="134"/>
    <x v="4"/>
    <n v="30"/>
    <n v="26"/>
    <x v="11"/>
    <x v="0"/>
    <n v="2"/>
    <x v="1"/>
    <n v="2"/>
    <n v="0.5"/>
    <n v="-27"/>
    <n v="0"/>
    <n v="1"/>
    <n v="-28"/>
  </r>
  <r>
    <n v="804"/>
    <x v="135"/>
    <x v="1"/>
    <n v="44"/>
    <n v="31"/>
    <x v="3"/>
    <x v="0"/>
    <n v="1"/>
    <x v="1"/>
    <n v="2"/>
    <n v="0.5"/>
    <n v="-27"/>
    <n v="0"/>
    <n v="0.5"/>
    <n v="-27.5"/>
  </r>
  <r>
    <n v="71"/>
    <x v="136"/>
    <x v="0"/>
    <n v="39"/>
    <n v="22"/>
    <x v="1"/>
    <x v="1"/>
    <n v="2"/>
    <x v="1"/>
    <n v="2"/>
    <n v="0.5"/>
    <n v="39"/>
    <n v="3.9E-2"/>
    <n v="1"/>
    <n v="37.960999999999999"/>
  </r>
  <r>
    <n v="593"/>
    <x v="137"/>
    <x v="3"/>
    <n v="41"/>
    <n v="5"/>
    <x v="3"/>
    <x v="1"/>
    <n v="1"/>
    <x v="1"/>
    <n v="2"/>
    <n v="0.5"/>
    <n v="-27"/>
    <n v="0"/>
    <n v="0.5"/>
    <n v="-27.5"/>
  </r>
  <r>
    <n v="575"/>
    <x v="138"/>
    <x v="3"/>
    <n v="22"/>
    <n v="25"/>
    <x v="7"/>
    <x v="1"/>
    <n v="2"/>
    <x v="1"/>
    <n v="2"/>
    <n v="0.5"/>
    <n v="25"/>
    <n v="2.5000000000000001E-2"/>
    <n v="1"/>
    <n v="23.975000000000001"/>
  </r>
  <r>
    <n v="834"/>
    <x v="139"/>
    <x v="1"/>
    <n v="22"/>
    <n v="28"/>
    <x v="7"/>
    <x v="1"/>
    <n v="5"/>
    <x v="1"/>
    <n v="2"/>
    <n v="0.5"/>
    <n v="26"/>
    <n v="2.6000000000000002E-2"/>
    <n v="2.5"/>
    <n v="23.474"/>
  </r>
  <r>
    <n v="347"/>
    <x v="140"/>
    <x v="4"/>
    <n v="4"/>
    <n v="29"/>
    <x v="6"/>
    <x v="2"/>
    <n v="5"/>
    <x v="1"/>
    <n v="2"/>
    <n v="0.5"/>
    <n v="-27"/>
    <n v="0"/>
    <n v="2.5"/>
    <n v="-29.5"/>
  </r>
  <r>
    <n v="1156"/>
    <x v="141"/>
    <x v="2"/>
    <n v="34"/>
    <n v="25"/>
    <x v="8"/>
    <x v="2"/>
    <n v="5"/>
    <x v="1"/>
    <n v="2"/>
    <n v="0.5"/>
    <n v="-27"/>
    <n v="0"/>
    <n v="2.5"/>
    <n v="-29.5"/>
  </r>
  <r>
    <n v="1216"/>
    <x v="142"/>
    <x v="2"/>
    <n v="45"/>
    <n v="9"/>
    <x v="5"/>
    <x v="4"/>
    <n v="7"/>
    <x v="0"/>
    <n v="1"/>
    <n v="2.38"/>
    <n v="-27"/>
    <n v="0"/>
    <n v="16.66"/>
    <n v="-43.66"/>
  </r>
  <r>
    <n v="278"/>
    <x v="143"/>
    <x v="4"/>
    <n v="36"/>
    <n v="6"/>
    <x v="1"/>
    <x v="0"/>
    <n v="2"/>
    <x v="1"/>
    <n v="2"/>
    <n v="0.5"/>
    <n v="-26"/>
    <n v="0"/>
    <n v="1"/>
    <n v="-27"/>
  </r>
  <r>
    <n v="283"/>
    <x v="144"/>
    <x v="4"/>
    <n v="41"/>
    <n v="11"/>
    <x v="3"/>
    <x v="0"/>
    <n v="2"/>
    <x v="1"/>
    <n v="2"/>
    <n v="0.5"/>
    <n v="-26"/>
    <n v="0"/>
    <n v="1"/>
    <n v="-27"/>
  </r>
  <r>
    <n v="1074"/>
    <x v="145"/>
    <x v="2"/>
    <n v="4"/>
    <n v="22"/>
    <x v="6"/>
    <x v="1"/>
    <n v="1"/>
    <x v="1"/>
    <n v="2"/>
    <n v="0.5"/>
    <n v="-26"/>
    <n v="0"/>
    <n v="0.5"/>
    <n v="-26.5"/>
  </r>
  <r>
    <n v="830"/>
    <x v="146"/>
    <x v="1"/>
    <n v="18"/>
    <n v="30"/>
    <x v="4"/>
    <x v="1"/>
    <n v="1"/>
    <x v="1"/>
    <n v="2"/>
    <n v="0.5"/>
    <n v="-26"/>
    <n v="0"/>
    <n v="0.5"/>
    <n v="-26.5"/>
  </r>
  <r>
    <n v="1108"/>
    <x v="147"/>
    <x v="2"/>
    <n v="38"/>
    <n v="16"/>
    <x v="1"/>
    <x v="1"/>
    <n v="3"/>
    <x v="0"/>
    <n v="1"/>
    <n v="2.38"/>
    <n v="-12"/>
    <n v="0"/>
    <n v="7.14"/>
    <n v="-19.14"/>
  </r>
  <r>
    <n v="572"/>
    <x v="148"/>
    <x v="3"/>
    <n v="19"/>
    <n v="4"/>
    <x v="7"/>
    <x v="1"/>
    <n v="2"/>
    <x v="1"/>
    <n v="2"/>
    <n v="0.5"/>
    <n v="33"/>
    <n v="3.3000000000000002E-2"/>
    <n v="1"/>
    <n v="31.966999999999999"/>
  </r>
  <r>
    <n v="870"/>
    <x v="149"/>
    <x v="1"/>
    <n v="6"/>
    <n v="11"/>
    <x v="9"/>
    <x v="2"/>
    <n v="4"/>
    <x v="0"/>
    <n v="1"/>
    <n v="2.38"/>
    <n v="35"/>
    <n v="3.5000000000000003E-2"/>
    <n v="9.52"/>
    <n v="25.445000000000004"/>
  </r>
  <r>
    <n v="1137"/>
    <x v="150"/>
    <x v="2"/>
    <n v="14"/>
    <n v="7"/>
    <x v="4"/>
    <x v="2"/>
    <n v="2"/>
    <x v="0"/>
    <n v="1"/>
    <n v="2.38"/>
    <n v="-26"/>
    <n v="0"/>
    <n v="4.76"/>
    <n v="-30.759999999999998"/>
  </r>
  <r>
    <n v="890"/>
    <x v="151"/>
    <x v="1"/>
    <n v="26"/>
    <n v="1"/>
    <x v="11"/>
    <x v="2"/>
    <n v="6"/>
    <x v="0"/>
    <n v="1"/>
    <n v="2.38"/>
    <n v="-26"/>
    <n v="0"/>
    <n v="14.28"/>
    <n v="-40.28"/>
  </r>
  <r>
    <n v="115"/>
    <x v="152"/>
    <x v="0"/>
    <n v="30"/>
    <n v="27"/>
    <x v="11"/>
    <x v="2"/>
    <n v="7"/>
    <x v="1"/>
    <n v="2"/>
    <n v="0.5"/>
    <n v="-26"/>
    <n v="0"/>
    <n v="3.5"/>
    <n v="-29.5"/>
  </r>
  <r>
    <n v="924"/>
    <x v="153"/>
    <x v="1"/>
    <n v="8"/>
    <n v="24"/>
    <x v="9"/>
    <x v="4"/>
    <n v="3"/>
    <x v="0"/>
    <n v="1"/>
    <n v="2.38"/>
    <n v="-26"/>
    <n v="0"/>
    <n v="7.14"/>
    <n v="-33.14"/>
  </r>
  <r>
    <n v="404"/>
    <x v="154"/>
    <x v="4"/>
    <n v="10"/>
    <n v="11"/>
    <x v="2"/>
    <x v="4"/>
    <n v="7"/>
    <x v="0"/>
    <n v="1"/>
    <n v="2.38"/>
    <n v="-26"/>
    <n v="0"/>
    <n v="16.66"/>
    <n v="-42.66"/>
  </r>
  <r>
    <n v="406"/>
    <x v="155"/>
    <x v="4"/>
    <n v="12"/>
    <n v="25"/>
    <x v="2"/>
    <x v="4"/>
    <n v="4"/>
    <x v="0"/>
    <n v="1"/>
    <n v="2.38"/>
    <n v="-26"/>
    <n v="0"/>
    <n v="9.52"/>
    <n v="-35.519999999999996"/>
  </r>
  <r>
    <n v="151"/>
    <x v="156"/>
    <x v="0"/>
    <n v="17"/>
    <n v="26"/>
    <x v="4"/>
    <x v="4"/>
    <n v="5"/>
    <x v="1"/>
    <n v="2"/>
    <n v="0.5"/>
    <n v="-26"/>
    <n v="0"/>
    <n v="2.5"/>
    <n v="-28.5"/>
  </r>
  <r>
    <n v="680"/>
    <x v="157"/>
    <x v="3"/>
    <n v="26"/>
    <n v="27"/>
    <x v="10"/>
    <x v="4"/>
    <n v="4"/>
    <x v="0"/>
    <n v="1"/>
    <n v="2.38"/>
    <n v="-26"/>
    <n v="0"/>
    <n v="9.52"/>
    <n v="-35.519999999999996"/>
  </r>
  <r>
    <n v="1229"/>
    <x v="158"/>
    <x v="2"/>
    <n v="6"/>
    <n v="8"/>
    <x v="9"/>
    <x v="3"/>
    <n v="5"/>
    <x v="1"/>
    <n v="2"/>
    <n v="0.5"/>
    <n v="-26"/>
    <n v="0"/>
    <n v="2.5"/>
    <n v="-28.5"/>
  </r>
  <r>
    <n v="1004"/>
    <x v="159"/>
    <x v="1"/>
    <n v="38"/>
    <n v="21"/>
    <x v="1"/>
    <x v="3"/>
    <n v="2"/>
    <x v="1"/>
    <n v="2"/>
    <n v="0.5"/>
    <n v="-26"/>
    <n v="0"/>
    <n v="1"/>
    <n v="-27"/>
  </r>
  <r>
    <n v="1284"/>
    <x v="160"/>
    <x v="2"/>
    <n v="10"/>
    <n v="6"/>
    <x v="2"/>
    <x v="5"/>
    <n v="4"/>
    <x v="0"/>
    <n v="1"/>
    <n v="2.38"/>
    <n v="26"/>
    <n v="2.6000000000000002E-2"/>
    <n v="9.52"/>
    <n v="16.454000000000001"/>
  </r>
  <r>
    <n v="1292"/>
    <x v="161"/>
    <x v="2"/>
    <n v="19"/>
    <n v="8"/>
    <x v="7"/>
    <x v="5"/>
    <n v="3"/>
    <x v="0"/>
    <n v="1"/>
    <n v="2.38"/>
    <n v="-26"/>
    <n v="0"/>
    <n v="7.14"/>
    <n v="-33.14"/>
  </r>
  <r>
    <n v="551"/>
    <x v="162"/>
    <x v="3"/>
    <n v="50"/>
    <n v="9"/>
    <x v="0"/>
    <x v="0"/>
    <n v="2"/>
    <x v="1"/>
    <n v="2"/>
    <n v="0.5"/>
    <n v="-25"/>
    <n v="0"/>
    <n v="1"/>
    <n v="-26"/>
  </r>
  <r>
    <n v="824"/>
    <x v="163"/>
    <x v="1"/>
    <n v="12"/>
    <n v="19"/>
    <x v="2"/>
    <x v="1"/>
    <n v="2"/>
    <x v="1"/>
    <n v="2"/>
    <n v="0.5"/>
    <n v="-25"/>
    <n v="0"/>
    <n v="1"/>
    <n v="-26"/>
  </r>
  <r>
    <n v="1052"/>
    <x v="164"/>
    <x v="0"/>
    <n v="32"/>
    <n v="6"/>
    <x v="8"/>
    <x v="0"/>
    <n v="4"/>
    <x v="0"/>
    <n v="1"/>
    <n v="2.38"/>
    <n v="-24"/>
    <n v="0"/>
    <n v="9.52"/>
    <n v="-33.519999999999996"/>
  </r>
  <r>
    <n v="141"/>
    <x v="165"/>
    <x v="0"/>
    <n v="7"/>
    <n v="15"/>
    <x v="9"/>
    <x v="4"/>
    <n v="1"/>
    <x v="1"/>
    <n v="2"/>
    <n v="0.5"/>
    <n v="-24"/>
    <n v="0"/>
    <n v="0.5"/>
    <n v="-24.5"/>
  </r>
  <r>
    <n v="784"/>
    <x v="166"/>
    <x v="1"/>
    <n v="24"/>
    <n v="13"/>
    <x v="10"/>
    <x v="0"/>
    <n v="2"/>
    <x v="1"/>
    <n v="2"/>
    <n v="0.5"/>
    <n v="-23"/>
    <n v="0"/>
    <n v="1"/>
    <n v="-24"/>
  </r>
  <r>
    <n v="541"/>
    <x v="167"/>
    <x v="3"/>
    <n v="40"/>
    <n v="30"/>
    <x v="1"/>
    <x v="0"/>
    <n v="3"/>
    <x v="0"/>
    <n v="1"/>
    <n v="2.38"/>
    <n v="-23"/>
    <n v="0"/>
    <n v="7.14"/>
    <n v="-30.14"/>
  </r>
  <r>
    <n v="1076"/>
    <x v="168"/>
    <x v="2"/>
    <n v="6"/>
    <n v="5"/>
    <x v="9"/>
    <x v="1"/>
    <n v="1"/>
    <x v="1"/>
    <n v="2"/>
    <n v="0.5"/>
    <n v="-23"/>
    <n v="0"/>
    <n v="0.5"/>
    <n v="-23.5"/>
  </r>
  <r>
    <n v="80"/>
    <x v="169"/>
    <x v="0"/>
    <n v="48"/>
    <n v="24"/>
    <x v="5"/>
    <x v="1"/>
    <n v="5"/>
    <x v="1"/>
    <n v="2"/>
    <n v="0.5"/>
    <n v="-23"/>
    <n v="0"/>
    <n v="2.5"/>
    <n v="-25.5"/>
  </r>
  <r>
    <n v="311"/>
    <x v="170"/>
    <x v="4"/>
    <n v="19"/>
    <n v="8"/>
    <x v="7"/>
    <x v="1"/>
    <n v="1"/>
    <x v="1"/>
    <n v="2"/>
    <n v="0.5"/>
    <n v="35"/>
    <n v="3.5000000000000003E-2"/>
    <n v="0.5"/>
    <n v="34.465000000000003"/>
  </r>
  <r>
    <n v="101"/>
    <x v="171"/>
    <x v="0"/>
    <n v="16"/>
    <n v="20"/>
    <x v="4"/>
    <x v="2"/>
    <n v="2"/>
    <x v="1"/>
    <n v="2"/>
    <n v="0.5"/>
    <n v="-23"/>
    <n v="0"/>
    <n v="1"/>
    <n v="-24"/>
  </r>
  <r>
    <n v="621"/>
    <x v="172"/>
    <x v="3"/>
    <n v="18"/>
    <n v="3"/>
    <x v="7"/>
    <x v="2"/>
    <n v="7"/>
    <x v="1"/>
    <n v="2"/>
    <n v="0.5"/>
    <n v="-23"/>
    <n v="0"/>
    <n v="3.5"/>
    <n v="-26.5"/>
  </r>
  <r>
    <n v="1155"/>
    <x v="173"/>
    <x v="2"/>
    <n v="33"/>
    <n v="18"/>
    <x v="8"/>
    <x v="2"/>
    <n v="5"/>
    <x v="1"/>
    <n v="2"/>
    <n v="0.5"/>
    <n v="-23"/>
    <n v="0"/>
    <n v="2.5"/>
    <n v="-25.5"/>
  </r>
  <r>
    <n v="1138"/>
    <x v="174"/>
    <x v="2"/>
    <n v="15"/>
    <n v="14"/>
    <x v="4"/>
    <x v="2"/>
    <n v="1"/>
    <x v="0"/>
    <n v="1"/>
    <n v="2.38"/>
    <n v="-22"/>
    <n v="0"/>
    <n v="2.38"/>
    <n v="-24.38"/>
  </r>
  <r>
    <n v="379"/>
    <x v="175"/>
    <x v="4"/>
    <n v="36"/>
    <n v="10"/>
    <x v="1"/>
    <x v="2"/>
    <n v="3"/>
    <x v="0"/>
    <n v="1"/>
    <n v="2.38"/>
    <n v="-22"/>
    <n v="0"/>
    <n v="7.14"/>
    <n v="-29.14"/>
  </r>
  <r>
    <n v="38"/>
    <x v="176"/>
    <x v="0"/>
    <n v="5"/>
    <n v="28"/>
    <x v="6"/>
    <x v="1"/>
    <n v="5"/>
    <x v="1"/>
    <n v="2"/>
    <n v="0.5"/>
    <n v="-21"/>
    <n v="0"/>
    <n v="2.5"/>
    <n v="-23.5"/>
  </r>
  <r>
    <n v="1152"/>
    <x v="177"/>
    <x v="2"/>
    <n v="30"/>
    <n v="28"/>
    <x v="11"/>
    <x v="2"/>
    <n v="5"/>
    <x v="1"/>
    <n v="2"/>
    <n v="0.5"/>
    <n v="-20"/>
    <n v="0"/>
    <n v="2.5"/>
    <n v="-22.5"/>
  </r>
  <r>
    <n v="90"/>
    <x v="178"/>
    <x v="0"/>
    <n v="5"/>
    <n v="2"/>
    <x v="9"/>
    <x v="2"/>
    <n v="2"/>
    <x v="1"/>
    <n v="2"/>
    <n v="0.5"/>
    <n v="-19"/>
    <n v="0"/>
    <n v="1"/>
    <n v="-20"/>
  </r>
  <r>
    <n v="114"/>
    <x v="179"/>
    <x v="0"/>
    <n v="29"/>
    <n v="20"/>
    <x v="11"/>
    <x v="2"/>
    <n v="4"/>
    <x v="1"/>
    <n v="2"/>
    <n v="0.5"/>
    <n v="-18"/>
    <n v="0"/>
    <n v="2"/>
    <n v="-20"/>
  </r>
  <r>
    <n v="5"/>
    <x v="180"/>
    <x v="0"/>
    <n v="23"/>
    <n v="4"/>
    <x v="10"/>
    <x v="0"/>
    <n v="4"/>
    <x v="1"/>
    <n v="2"/>
    <n v="0.5"/>
    <n v="-17"/>
    <n v="0"/>
    <n v="2"/>
    <n v="-19"/>
  </r>
  <r>
    <n v="271"/>
    <x v="181"/>
    <x v="4"/>
    <n v="29"/>
    <n v="19"/>
    <x v="11"/>
    <x v="0"/>
    <n v="2"/>
    <x v="1"/>
    <n v="2"/>
    <n v="0.5"/>
    <n v="-17"/>
    <n v="0"/>
    <n v="1"/>
    <n v="-18"/>
  </r>
  <r>
    <n v="273"/>
    <x v="182"/>
    <x v="1"/>
    <n v="31"/>
    <n v="1"/>
    <x v="8"/>
    <x v="0"/>
    <n v="1"/>
    <x v="1"/>
    <n v="2"/>
    <n v="0.5"/>
    <n v="-17"/>
    <n v="0"/>
    <n v="0.5"/>
    <n v="-17.5"/>
  </r>
  <r>
    <n v="793"/>
    <x v="183"/>
    <x v="4"/>
    <n v="33"/>
    <n v="16"/>
    <x v="8"/>
    <x v="0"/>
    <n v="2"/>
    <x v="1"/>
    <n v="2"/>
    <n v="0.5"/>
    <n v="-17"/>
    <n v="0"/>
    <n v="1"/>
    <n v="-18"/>
  </r>
  <r>
    <n v="797"/>
    <x v="184"/>
    <x v="1"/>
    <n v="37"/>
    <n v="12"/>
    <x v="1"/>
    <x v="0"/>
    <n v="1"/>
    <x v="1"/>
    <n v="2"/>
    <n v="0.5"/>
    <n v="-17"/>
    <n v="0"/>
    <n v="0.5"/>
    <n v="-17.5"/>
  </r>
  <r>
    <n v="1067"/>
    <x v="185"/>
    <x v="2"/>
    <n v="47"/>
    <n v="20"/>
    <x v="5"/>
    <x v="0"/>
    <n v="4"/>
    <x v="0"/>
    <n v="1"/>
    <n v="2.38"/>
    <n v="-17"/>
    <n v="0"/>
    <n v="9.52"/>
    <n v="-26.52"/>
  </r>
  <r>
    <n v="814"/>
    <x v="186"/>
    <x v="1"/>
    <n v="2"/>
    <n v="9"/>
    <x v="6"/>
    <x v="1"/>
    <n v="2"/>
    <x v="1"/>
    <n v="2"/>
    <n v="0.5"/>
    <n v="-17"/>
    <n v="0"/>
    <n v="1"/>
    <n v="-18"/>
  </r>
  <r>
    <n v="1079"/>
    <x v="187"/>
    <x v="2"/>
    <n v="9"/>
    <n v="26"/>
    <x v="9"/>
    <x v="1"/>
    <n v="1"/>
    <x v="1"/>
    <n v="2"/>
    <n v="0.5"/>
    <n v="-17"/>
    <n v="0"/>
    <n v="0.5"/>
    <n v="-17.5"/>
  </r>
  <r>
    <n v="566"/>
    <x v="188"/>
    <x v="3"/>
    <n v="13"/>
    <n v="23"/>
    <x v="2"/>
    <x v="1"/>
    <n v="4"/>
    <x v="0"/>
    <n v="1"/>
    <n v="2.38"/>
    <n v="-17"/>
    <n v="0"/>
    <n v="9.52"/>
    <n v="-26.52"/>
  </r>
  <r>
    <n v="47"/>
    <x v="189"/>
    <x v="0"/>
    <n v="14"/>
    <n v="31"/>
    <x v="2"/>
    <x v="1"/>
    <n v="5"/>
    <x v="1"/>
    <n v="2"/>
    <n v="0.5"/>
    <n v="-17"/>
    <n v="0"/>
    <n v="2.5"/>
    <n v="-19.5"/>
  </r>
  <r>
    <n v="1091"/>
    <x v="190"/>
    <x v="2"/>
    <n v="21"/>
    <n v="20"/>
    <x v="7"/>
    <x v="1"/>
    <n v="4"/>
    <x v="0"/>
    <n v="1"/>
    <n v="2.38"/>
    <n v="35"/>
    <n v="3.5000000000000003E-2"/>
    <n v="9.52"/>
    <n v="25.445000000000004"/>
  </r>
  <r>
    <n v="53"/>
    <x v="191"/>
    <x v="0"/>
    <n v="21"/>
    <n v="19"/>
    <x v="7"/>
    <x v="1"/>
    <n v="3"/>
    <x v="0"/>
    <n v="1"/>
    <n v="2.38"/>
    <n v="36"/>
    <n v="3.6000000000000004E-2"/>
    <n v="7.14"/>
    <n v="28.823999999999998"/>
  </r>
  <r>
    <n v="51"/>
    <x v="192"/>
    <x v="0"/>
    <n v="19"/>
    <n v="5"/>
    <x v="7"/>
    <x v="1"/>
    <n v="3"/>
    <x v="0"/>
    <n v="1"/>
    <n v="2.38"/>
    <n v="38"/>
    <n v="3.7999999999999999E-2"/>
    <n v="7.14"/>
    <n v="30.822000000000003"/>
  </r>
  <r>
    <n v="1097"/>
    <x v="193"/>
    <x v="2"/>
    <n v="27"/>
    <n v="1"/>
    <x v="11"/>
    <x v="1"/>
    <n v="4"/>
    <x v="0"/>
    <n v="1"/>
    <n v="2.38"/>
    <n v="-17"/>
    <n v="0"/>
    <n v="9.52"/>
    <n v="-26.52"/>
  </r>
  <r>
    <n v="321"/>
    <x v="194"/>
    <x v="4"/>
    <n v="29"/>
    <n v="17"/>
    <x v="11"/>
    <x v="1"/>
    <n v="1"/>
    <x v="1"/>
    <n v="2"/>
    <n v="0.5"/>
    <n v="-17"/>
    <n v="0"/>
    <n v="0.5"/>
    <n v="-17.5"/>
  </r>
  <r>
    <n v="1100"/>
    <x v="195"/>
    <x v="2"/>
    <n v="30"/>
    <n v="22"/>
    <x v="11"/>
    <x v="1"/>
    <n v="4"/>
    <x v="0"/>
    <n v="1"/>
    <n v="2.38"/>
    <n v="-17"/>
    <n v="0"/>
    <n v="9.52"/>
    <n v="-26.52"/>
  </r>
  <r>
    <n v="591"/>
    <x v="196"/>
    <x v="3"/>
    <n v="39"/>
    <n v="21"/>
    <x v="1"/>
    <x v="1"/>
    <n v="1"/>
    <x v="1"/>
    <n v="2"/>
    <n v="0.5"/>
    <n v="20"/>
    <n v="0.02"/>
    <n v="0.5"/>
    <n v="19.48"/>
  </r>
  <r>
    <n v="329"/>
    <x v="197"/>
    <x v="4"/>
    <n v="37"/>
    <n v="11"/>
    <x v="1"/>
    <x v="1"/>
    <n v="5"/>
    <x v="1"/>
    <n v="2"/>
    <n v="0.5"/>
    <n v="26"/>
    <n v="2.6000000000000002E-2"/>
    <n v="2.5"/>
    <n v="23.474"/>
  </r>
  <r>
    <n v="1110"/>
    <x v="198"/>
    <x v="2"/>
    <n v="40"/>
    <n v="30"/>
    <x v="1"/>
    <x v="1"/>
    <n v="3"/>
    <x v="0"/>
    <n v="1"/>
    <n v="2.38"/>
    <n v="26"/>
    <n v="2.6000000000000002E-2"/>
    <n v="7.14"/>
    <n v="18.834"/>
  </r>
  <r>
    <n v="328"/>
    <x v="199"/>
    <x v="4"/>
    <n v="36"/>
    <n v="4"/>
    <x v="1"/>
    <x v="1"/>
    <n v="1"/>
    <x v="1"/>
    <n v="2"/>
    <n v="0.5"/>
    <n v="-27"/>
    <n v="0"/>
    <n v="0.5"/>
    <n v="-27.5"/>
  </r>
  <r>
    <n v="853"/>
    <x v="200"/>
    <x v="1"/>
    <n v="41"/>
    <n v="8"/>
    <x v="3"/>
    <x v="1"/>
    <n v="4"/>
    <x v="0"/>
    <n v="1"/>
    <n v="2.38"/>
    <n v="-17"/>
    <n v="0"/>
    <n v="9.52"/>
    <n v="-26.52"/>
  </r>
  <r>
    <n v="859"/>
    <x v="201"/>
    <x v="1"/>
    <n v="47"/>
    <n v="19"/>
    <x v="5"/>
    <x v="1"/>
    <n v="2"/>
    <x v="1"/>
    <n v="2"/>
    <n v="0.5"/>
    <n v="-17"/>
    <n v="0"/>
    <n v="1"/>
    <n v="-18"/>
  </r>
  <r>
    <n v="362"/>
    <x v="202"/>
    <x v="4"/>
    <n v="19"/>
    <n v="14"/>
    <x v="7"/>
    <x v="2"/>
    <n v="4"/>
    <x v="0"/>
    <n v="1"/>
    <n v="2.38"/>
    <n v="81"/>
    <n v="0"/>
    <n v="9.52"/>
    <n v="71.48"/>
  </r>
  <r>
    <n v="1143"/>
    <x v="203"/>
    <x v="2"/>
    <n v="21"/>
    <n v="26"/>
    <x v="7"/>
    <x v="2"/>
    <n v="5"/>
    <x v="1"/>
    <n v="2"/>
    <n v="0.5"/>
    <n v="-17"/>
    <n v="0"/>
    <n v="2.5"/>
    <n v="-19.5"/>
  </r>
  <r>
    <n v="1154"/>
    <x v="204"/>
    <x v="2"/>
    <n v="32"/>
    <n v="11"/>
    <x v="8"/>
    <x v="2"/>
    <n v="2"/>
    <x v="1"/>
    <n v="2"/>
    <n v="0.5"/>
    <n v="-17"/>
    <n v="0"/>
    <n v="1"/>
    <n v="-18"/>
  </r>
  <r>
    <n v="926"/>
    <x v="205"/>
    <x v="1"/>
    <n v="10"/>
    <n v="10"/>
    <x v="2"/>
    <x v="4"/>
    <n v="5"/>
    <x v="0"/>
    <n v="1"/>
    <n v="2.38"/>
    <n v="-26"/>
    <n v="0"/>
    <n v="11.899999999999999"/>
    <n v="-37.9"/>
  </r>
  <r>
    <n v="928"/>
    <x v="206"/>
    <x v="1"/>
    <n v="12"/>
    <n v="24"/>
    <x v="2"/>
    <x v="4"/>
    <n v="2"/>
    <x v="0"/>
    <n v="1"/>
    <n v="2.38"/>
    <n v="-26"/>
    <n v="0"/>
    <n v="4.76"/>
    <n v="-30.759999999999998"/>
  </r>
  <r>
    <n v="1191"/>
    <x v="207"/>
    <x v="2"/>
    <n v="17"/>
    <n v="27"/>
    <x v="4"/>
    <x v="4"/>
    <n v="8"/>
    <x v="1"/>
    <n v="2"/>
    <n v="0.5"/>
    <n v="-26"/>
    <n v="0"/>
    <n v="4"/>
    <n v="-30"/>
  </r>
  <r>
    <n v="418"/>
    <x v="208"/>
    <x v="4"/>
    <n v="24"/>
    <n v="17"/>
    <x v="10"/>
    <x v="4"/>
    <n v="5"/>
    <x v="0"/>
    <n v="1"/>
    <n v="2.38"/>
    <n v="-26"/>
    <n v="0"/>
    <n v="11.899999999999999"/>
    <n v="-37.9"/>
  </r>
  <r>
    <n v="419"/>
    <x v="209"/>
    <x v="4"/>
    <n v="25"/>
    <n v="24"/>
    <x v="10"/>
    <x v="4"/>
    <n v="3"/>
    <x v="0"/>
    <n v="1"/>
    <n v="2.38"/>
    <n v="-26"/>
    <n v="0"/>
    <n v="7.14"/>
    <n v="-33.14"/>
  </r>
  <r>
    <n v="1204"/>
    <x v="210"/>
    <x v="2"/>
    <n v="30"/>
    <n v="27"/>
    <x v="11"/>
    <x v="4"/>
    <n v="1"/>
    <x v="1"/>
    <n v="2"/>
    <n v="0.5"/>
    <n v="-26"/>
    <n v="0"/>
    <n v="0.5"/>
    <n v="-26.5"/>
  </r>
  <r>
    <n v="686"/>
    <x v="211"/>
    <x v="3"/>
    <n v="32"/>
    <n v="8"/>
    <x v="8"/>
    <x v="4"/>
    <n v="5"/>
    <x v="0"/>
    <n v="1"/>
    <n v="2.38"/>
    <n v="26"/>
    <n v="2.6000000000000002E-2"/>
    <n v="11.899999999999999"/>
    <n v="14.074000000000002"/>
  </r>
  <r>
    <n v="171"/>
    <x v="212"/>
    <x v="0"/>
    <n v="37"/>
    <n v="13"/>
    <x v="1"/>
    <x v="4"/>
    <n v="5"/>
    <x v="0"/>
    <n v="1"/>
    <n v="2.38"/>
    <n v="-26"/>
    <n v="0"/>
    <n v="11.899999999999999"/>
    <n v="-37.9"/>
  </r>
  <r>
    <n v="173"/>
    <x v="213"/>
    <x v="0"/>
    <n v="39"/>
    <n v="27"/>
    <x v="1"/>
    <x v="4"/>
    <n v="4"/>
    <x v="0"/>
    <n v="1"/>
    <n v="2.38"/>
    <n v="-26"/>
    <n v="0"/>
    <n v="9.52"/>
    <n v="-35.519999999999996"/>
  </r>
  <r>
    <n v="956"/>
    <x v="214"/>
    <x v="1"/>
    <n v="41"/>
    <n v="13"/>
    <x v="3"/>
    <x v="4"/>
    <n v="4"/>
    <x v="1"/>
    <n v="2"/>
    <n v="0.5"/>
    <n v="-26"/>
    <n v="0"/>
    <n v="2"/>
    <n v="-28"/>
  </r>
  <r>
    <n v="443"/>
    <x v="215"/>
    <x v="4"/>
    <n v="49"/>
    <n v="9"/>
    <x v="0"/>
    <x v="4"/>
    <n v="5"/>
    <x v="0"/>
    <n v="1"/>
    <n v="2.38"/>
    <n v="-26"/>
    <n v="0"/>
    <n v="11.899999999999999"/>
    <n v="-37.9"/>
  </r>
  <r>
    <n v="190"/>
    <x v="216"/>
    <x v="0"/>
    <n v="5"/>
    <n v="31"/>
    <x v="6"/>
    <x v="3"/>
    <n v="2"/>
    <x v="1"/>
    <n v="2"/>
    <n v="0.5"/>
    <n v="-26"/>
    <n v="0"/>
    <n v="1"/>
    <n v="-27"/>
  </r>
  <r>
    <n v="191"/>
    <x v="217"/>
    <x v="0"/>
    <n v="6"/>
    <n v="7"/>
    <x v="9"/>
    <x v="3"/>
    <n v="4"/>
    <x v="1"/>
    <n v="2"/>
    <n v="0.5"/>
    <n v="-26"/>
    <n v="0"/>
    <n v="2"/>
    <n v="-28"/>
  </r>
  <r>
    <n v="1260"/>
    <x v="218"/>
    <x v="2"/>
    <n v="37"/>
    <n v="13"/>
    <x v="1"/>
    <x v="3"/>
    <n v="5"/>
    <x v="0"/>
    <n v="1"/>
    <n v="2.38"/>
    <n v="-26"/>
    <n v="0"/>
    <n v="11.899999999999999"/>
    <n v="-37.9"/>
  </r>
  <r>
    <n v="1261"/>
    <x v="219"/>
    <x v="2"/>
    <n v="38"/>
    <n v="20"/>
    <x v="1"/>
    <x v="3"/>
    <n v="8"/>
    <x v="0"/>
    <n v="1"/>
    <n v="2.38"/>
    <n v="-26"/>
    <n v="0"/>
    <n v="19.04"/>
    <n v="-45.04"/>
  </r>
  <r>
    <n v="1026"/>
    <x v="220"/>
    <x v="1"/>
    <n v="10"/>
    <n v="7"/>
    <x v="2"/>
    <x v="5"/>
    <n v="5"/>
    <x v="1"/>
    <n v="2"/>
    <n v="0.5"/>
    <n v="-26"/>
    <n v="0"/>
    <n v="2.5"/>
    <n v="-28.5"/>
  </r>
  <r>
    <n v="773"/>
    <x v="221"/>
    <x v="3"/>
    <n v="18"/>
    <n v="29"/>
    <x v="4"/>
    <x v="5"/>
    <n v="2"/>
    <x v="1"/>
    <n v="2"/>
    <n v="0.5"/>
    <n v="-26"/>
    <n v="0"/>
    <n v="1"/>
    <n v="-27"/>
  </r>
  <r>
    <n v="256"/>
    <x v="222"/>
    <x v="0"/>
    <n v="19"/>
    <n v="7"/>
    <x v="7"/>
    <x v="5"/>
    <n v="2"/>
    <x v="1"/>
    <n v="2"/>
    <n v="0.5"/>
    <n v="-26"/>
    <n v="0"/>
    <n v="1"/>
    <n v="-27"/>
  </r>
  <r>
    <n v="788"/>
    <x v="223"/>
    <x v="1"/>
    <n v="28"/>
    <n v="11"/>
    <x v="11"/>
    <x v="0"/>
    <n v="1"/>
    <x v="1"/>
    <n v="2"/>
    <n v="0.5"/>
    <n v="-25"/>
    <n v="0"/>
    <n v="0.5"/>
    <n v="-25.5"/>
  </r>
  <r>
    <n v="1131"/>
    <x v="224"/>
    <x v="2"/>
    <n v="8"/>
    <n v="24"/>
    <x v="9"/>
    <x v="2"/>
    <n v="3"/>
    <x v="0"/>
    <n v="1"/>
    <n v="2.38"/>
    <n v="35"/>
    <n v="3.5000000000000003E-2"/>
    <n v="7.14"/>
    <n v="27.825000000000003"/>
  </r>
  <r>
    <n v="618"/>
    <x v="225"/>
    <x v="3"/>
    <n v="15"/>
    <n v="12"/>
    <x v="4"/>
    <x v="2"/>
    <n v="2"/>
    <x v="1"/>
    <n v="2"/>
    <n v="0.5"/>
    <n v="-25"/>
    <n v="0"/>
    <n v="1"/>
    <n v="-26"/>
  </r>
  <r>
    <n v="660"/>
    <x v="226"/>
    <x v="3"/>
    <n v="6"/>
    <n v="7"/>
    <x v="9"/>
    <x v="4"/>
    <n v="5"/>
    <x v="1"/>
    <n v="2"/>
    <n v="0.5"/>
    <n v="-25"/>
    <n v="0"/>
    <n v="2.5"/>
    <n v="-27.5"/>
  </r>
  <r>
    <n v="663"/>
    <x v="227"/>
    <x v="3"/>
    <n v="9"/>
    <n v="28"/>
    <x v="9"/>
    <x v="4"/>
    <n v="5"/>
    <x v="1"/>
    <n v="2"/>
    <n v="0.5"/>
    <n v="-25"/>
    <n v="0"/>
    <n v="2.5"/>
    <n v="-27.5"/>
  </r>
  <r>
    <n v="808"/>
    <x v="228"/>
    <x v="1"/>
    <n v="48"/>
    <n v="28"/>
    <x v="5"/>
    <x v="0"/>
    <n v="5"/>
    <x v="1"/>
    <n v="2"/>
    <n v="0.5"/>
    <n v="-23"/>
    <n v="0"/>
    <n v="2.5"/>
    <n v="-25.5"/>
  </r>
  <r>
    <n v="40"/>
    <x v="229"/>
    <x v="0"/>
    <n v="7"/>
    <n v="11"/>
    <x v="9"/>
    <x v="1"/>
    <n v="5"/>
    <x v="1"/>
    <n v="2"/>
    <n v="0.5"/>
    <n v="-23"/>
    <n v="0"/>
    <n v="2.5"/>
    <n v="-25.5"/>
  </r>
  <r>
    <n v="1133"/>
    <x v="230"/>
    <x v="2"/>
    <n v="10"/>
    <n v="10"/>
    <x v="2"/>
    <x v="2"/>
    <n v="5"/>
    <x v="0"/>
    <n v="1"/>
    <n v="2.38"/>
    <n v="-23"/>
    <n v="0"/>
    <n v="11.899999999999999"/>
    <n v="-34.9"/>
  </r>
  <r>
    <n v="354"/>
    <x v="231"/>
    <x v="4"/>
    <n v="11"/>
    <n v="19"/>
    <x v="2"/>
    <x v="2"/>
    <n v="3"/>
    <x v="1"/>
    <n v="2"/>
    <n v="0.5"/>
    <n v="-23"/>
    <n v="0"/>
    <n v="1.5"/>
    <n v="-24.5"/>
  </r>
  <r>
    <n v="387"/>
    <x v="232"/>
    <x v="4"/>
    <n v="44"/>
    <n v="5"/>
    <x v="5"/>
    <x v="2"/>
    <n v="7"/>
    <x v="1"/>
    <n v="2"/>
    <n v="0.5"/>
    <n v="-23"/>
    <n v="0"/>
    <n v="3.5"/>
    <n v="-26.5"/>
  </r>
  <r>
    <n v="937"/>
    <x v="233"/>
    <x v="1"/>
    <n v="22"/>
    <n v="2"/>
    <x v="10"/>
    <x v="4"/>
    <n v="7"/>
    <x v="1"/>
    <n v="2"/>
    <n v="0.5"/>
    <n v="-23"/>
    <n v="0"/>
    <n v="3.5"/>
    <n v="-26.5"/>
  </r>
  <r>
    <n v="689"/>
    <x v="234"/>
    <x v="3"/>
    <n v="35"/>
    <n v="29"/>
    <x v="8"/>
    <x v="4"/>
    <n v="2"/>
    <x v="0"/>
    <n v="1"/>
    <n v="2.38"/>
    <n v="26"/>
    <n v="2.6000000000000002E-2"/>
    <n v="4.76"/>
    <n v="21.213999999999999"/>
  </r>
  <r>
    <n v="709"/>
    <x v="235"/>
    <x v="3"/>
    <n v="3"/>
    <n v="16"/>
    <x v="6"/>
    <x v="3"/>
    <n v="5"/>
    <x v="1"/>
    <n v="2"/>
    <n v="0.5"/>
    <n v="-23"/>
    <n v="0"/>
    <n v="2.5"/>
    <n v="-25.5"/>
  </r>
  <r>
    <n v="1238"/>
    <x v="236"/>
    <x v="2"/>
    <n v="15"/>
    <n v="12"/>
    <x v="4"/>
    <x v="3"/>
    <n v="5"/>
    <x v="1"/>
    <n v="2"/>
    <n v="0.5"/>
    <n v="-23"/>
    <n v="0"/>
    <n v="2.5"/>
    <n v="-25.5"/>
  </r>
  <r>
    <n v="985"/>
    <x v="237"/>
    <x v="1"/>
    <n v="18"/>
    <n v="4"/>
    <x v="7"/>
    <x v="3"/>
    <n v="4"/>
    <x v="1"/>
    <n v="2"/>
    <n v="0.5"/>
    <n v="-23"/>
    <n v="0"/>
    <n v="2"/>
    <n v="-25"/>
  </r>
  <r>
    <n v="987"/>
    <x v="238"/>
    <x v="1"/>
    <n v="20"/>
    <n v="18"/>
    <x v="7"/>
    <x v="3"/>
    <n v="8"/>
    <x v="1"/>
    <n v="2"/>
    <n v="0.5"/>
    <n v="-23"/>
    <n v="0"/>
    <n v="4"/>
    <n v="-27"/>
  </r>
  <r>
    <n v="989"/>
    <x v="239"/>
    <x v="1"/>
    <n v="22"/>
    <n v="1"/>
    <x v="10"/>
    <x v="3"/>
    <n v="2"/>
    <x v="1"/>
    <n v="2"/>
    <n v="0.5"/>
    <n v="-23"/>
    <n v="0"/>
    <n v="1"/>
    <n v="-24"/>
  </r>
  <r>
    <n v="991"/>
    <x v="240"/>
    <x v="1"/>
    <n v="24"/>
    <n v="15"/>
    <x v="10"/>
    <x v="3"/>
    <n v="2"/>
    <x v="1"/>
    <n v="2"/>
    <n v="0.5"/>
    <n v="-23"/>
    <n v="0"/>
    <n v="1"/>
    <n v="-24"/>
  </r>
  <r>
    <n v="470"/>
    <x v="241"/>
    <x v="4"/>
    <n v="25"/>
    <n v="23"/>
    <x v="10"/>
    <x v="3"/>
    <n v="5"/>
    <x v="1"/>
    <n v="2"/>
    <n v="0.5"/>
    <n v="-23"/>
    <n v="0"/>
    <n v="2.5"/>
    <n v="-25.5"/>
  </r>
  <r>
    <n v="735"/>
    <x v="242"/>
    <x v="3"/>
    <n v="30"/>
    <n v="24"/>
    <x v="11"/>
    <x v="3"/>
    <n v="3"/>
    <x v="0"/>
    <n v="1"/>
    <n v="2.38"/>
    <n v="-23"/>
    <n v="0"/>
    <n v="7.14"/>
    <n v="-30.14"/>
  </r>
  <r>
    <n v="998"/>
    <x v="243"/>
    <x v="1"/>
    <n v="31"/>
    <n v="3"/>
    <x v="8"/>
    <x v="3"/>
    <n v="2"/>
    <x v="1"/>
    <n v="2"/>
    <n v="0.5"/>
    <n v="-23"/>
    <n v="0"/>
    <n v="1"/>
    <n v="-24"/>
  </r>
  <r>
    <n v="477"/>
    <x v="244"/>
    <x v="4"/>
    <n v="32"/>
    <n v="11"/>
    <x v="8"/>
    <x v="3"/>
    <n v="5"/>
    <x v="1"/>
    <n v="2"/>
    <n v="0.5"/>
    <n v="-23"/>
    <n v="0"/>
    <n v="2.5"/>
    <n v="-25.5"/>
  </r>
  <r>
    <n v="740"/>
    <x v="245"/>
    <x v="3"/>
    <n v="35"/>
    <n v="28"/>
    <x v="8"/>
    <x v="3"/>
    <n v="4"/>
    <x v="0"/>
    <n v="1"/>
    <n v="2.38"/>
    <n v="-23"/>
    <n v="0"/>
    <n v="9.52"/>
    <n v="-32.519999999999996"/>
  </r>
  <r>
    <n v="489"/>
    <x v="246"/>
    <x v="4"/>
    <n v="44"/>
    <n v="3"/>
    <x v="5"/>
    <x v="3"/>
    <n v="5"/>
    <x v="0"/>
    <n v="1"/>
    <n v="2.38"/>
    <n v="-23"/>
    <n v="0"/>
    <n v="11.899999999999999"/>
    <n v="-34.9"/>
  </r>
  <r>
    <n v="233"/>
    <x v="247"/>
    <x v="0"/>
    <n v="48"/>
    <n v="28"/>
    <x v="5"/>
    <x v="3"/>
    <n v="5"/>
    <x v="1"/>
    <n v="2"/>
    <n v="0.5"/>
    <n v="-23"/>
    <n v="0"/>
    <n v="2.5"/>
    <n v="-25.5"/>
  </r>
  <r>
    <n v="234"/>
    <x v="248"/>
    <x v="0"/>
    <n v="49"/>
    <n v="5"/>
    <x v="0"/>
    <x v="3"/>
    <n v="8"/>
    <x v="1"/>
    <n v="2"/>
    <n v="0.5"/>
    <n v="-23"/>
    <n v="0"/>
    <n v="4"/>
    <n v="-27"/>
  </r>
  <r>
    <n v="512"/>
    <x v="249"/>
    <x v="4"/>
    <n v="15"/>
    <n v="12"/>
    <x v="4"/>
    <x v="5"/>
    <n v="1"/>
    <x v="1"/>
    <n v="2"/>
    <n v="0.5"/>
    <n v="-23"/>
    <n v="0"/>
    <n v="0.5"/>
    <n v="-23.5"/>
  </r>
  <r>
    <n v="277"/>
    <x v="250"/>
    <x v="1"/>
    <n v="35"/>
    <n v="29"/>
    <x v="8"/>
    <x v="0"/>
    <n v="1"/>
    <x v="1"/>
    <n v="2"/>
    <n v="0.5"/>
    <n v="-22"/>
    <n v="0"/>
    <n v="0.5"/>
    <n v="-22.5"/>
  </r>
  <r>
    <n v="1135"/>
    <x v="251"/>
    <x v="2"/>
    <n v="12"/>
    <n v="24"/>
    <x v="2"/>
    <x v="2"/>
    <n v="3"/>
    <x v="0"/>
    <n v="1"/>
    <n v="2.38"/>
    <n v="-22"/>
    <n v="0"/>
    <n v="7.14"/>
    <n v="-29.14"/>
  </r>
  <r>
    <n v="361"/>
    <x v="252"/>
    <x v="4"/>
    <n v="18"/>
    <n v="7"/>
    <x v="7"/>
    <x v="2"/>
    <n v="4"/>
    <x v="0"/>
    <n v="1"/>
    <n v="2.38"/>
    <n v="-22"/>
    <n v="0"/>
    <n v="9.52"/>
    <n v="-31.52"/>
  </r>
  <r>
    <n v="921"/>
    <x v="253"/>
    <x v="1"/>
    <n v="5"/>
    <n v="3"/>
    <x v="9"/>
    <x v="4"/>
    <n v="3"/>
    <x v="0"/>
    <n v="1"/>
    <n v="2.38"/>
    <n v="-22"/>
    <n v="0"/>
    <n v="7.14"/>
    <n v="-29.14"/>
  </r>
  <r>
    <n v="785"/>
    <x v="254"/>
    <x v="1"/>
    <n v="25"/>
    <n v="20"/>
    <x v="10"/>
    <x v="0"/>
    <n v="1"/>
    <x v="1"/>
    <n v="2"/>
    <n v="0.5"/>
    <n v="-21"/>
    <n v="0"/>
    <n v="0.5"/>
    <n v="-21.5"/>
  </r>
  <r>
    <n v="1048"/>
    <x v="255"/>
    <x v="2"/>
    <n v="28"/>
    <n v="10"/>
    <x v="11"/>
    <x v="0"/>
    <n v="5"/>
    <x v="1"/>
    <n v="2"/>
    <n v="0.5"/>
    <n v="-21"/>
    <n v="0"/>
    <n v="2.5"/>
    <n v="-23.5"/>
  </r>
  <r>
    <n v="1063"/>
    <x v="256"/>
    <x v="2"/>
    <n v="43"/>
    <n v="23"/>
    <x v="3"/>
    <x v="0"/>
    <n v="5"/>
    <x v="1"/>
    <n v="2"/>
    <n v="0.5"/>
    <n v="-21"/>
    <n v="0"/>
    <n v="2.5"/>
    <n v="-23.5"/>
  </r>
  <r>
    <n v="314"/>
    <x v="257"/>
    <x v="4"/>
    <n v="22"/>
    <n v="29"/>
    <x v="7"/>
    <x v="1"/>
    <n v="1"/>
    <x v="1"/>
    <n v="2"/>
    <n v="0.5"/>
    <n v="40"/>
    <n v="0.04"/>
    <n v="0.5"/>
    <n v="39.46"/>
  </r>
  <r>
    <n v="897"/>
    <x v="258"/>
    <x v="1"/>
    <n v="33"/>
    <n v="19"/>
    <x v="8"/>
    <x v="2"/>
    <n v="6"/>
    <x v="0"/>
    <n v="1"/>
    <n v="2.38"/>
    <n v="-21"/>
    <n v="0"/>
    <n v="14.28"/>
    <n v="-35.28"/>
  </r>
  <r>
    <n v="446"/>
    <x v="259"/>
    <x v="4"/>
    <n v="52"/>
    <n v="30"/>
    <x v="0"/>
    <x v="4"/>
    <n v="2"/>
    <x v="0"/>
    <n v="1"/>
    <n v="2.38"/>
    <n v="-21"/>
    <n v="0"/>
    <n v="4.76"/>
    <n v="-25.759999999999998"/>
  </r>
  <r>
    <n v="798"/>
    <x v="260"/>
    <x v="1"/>
    <n v="38"/>
    <n v="19"/>
    <x v="1"/>
    <x v="0"/>
    <n v="1"/>
    <x v="1"/>
    <n v="2"/>
    <n v="0.5"/>
    <n v="-20"/>
    <n v="0"/>
    <n v="0.5"/>
    <n v="-20.5"/>
  </r>
  <r>
    <n v="871"/>
    <x v="261"/>
    <x v="1"/>
    <n v="7"/>
    <n v="18"/>
    <x v="9"/>
    <x v="2"/>
    <n v="3"/>
    <x v="0"/>
    <n v="1"/>
    <n v="2.38"/>
    <n v="-19"/>
    <n v="0"/>
    <n v="7.14"/>
    <n v="-26.14"/>
  </r>
  <r>
    <n v="831"/>
    <x v="262"/>
    <x v="1"/>
    <n v="19"/>
    <n v="7"/>
    <x v="7"/>
    <x v="1"/>
    <n v="5"/>
    <x v="1"/>
    <n v="2"/>
    <n v="0.5"/>
    <n v="61"/>
    <n v="6.0999999999999999E-2"/>
    <n v="2.5"/>
    <n v="58.439"/>
  </r>
  <r>
    <n v="17"/>
    <x v="263"/>
    <x v="2"/>
    <n v="35"/>
    <n v="28"/>
    <x v="8"/>
    <x v="0"/>
    <n v="5"/>
    <x v="1"/>
    <n v="2"/>
    <n v="0.5"/>
    <n v="-16"/>
    <n v="0"/>
    <n v="2.5"/>
    <n v="-18.5"/>
  </r>
  <r>
    <n v="542"/>
    <x v="264"/>
    <x v="3"/>
    <n v="41"/>
    <n v="7"/>
    <x v="3"/>
    <x v="0"/>
    <n v="3"/>
    <x v="0"/>
    <n v="1"/>
    <n v="2.38"/>
    <n v="-16"/>
    <n v="0"/>
    <n v="7.14"/>
    <n v="-23.14"/>
  </r>
  <r>
    <n v="829"/>
    <x v="265"/>
    <x v="1"/>
    <n v="17"/>
    <n v="23"/>
    <x v="4"/>
    <x v="1"/>
    <n v="1"/>
    <x v="1"/>
    <n v="2"/>
    <n v="0.5"/>
    <n v="-16"/>
    <n v="0"/>
    <n v="0.5"/>
    <n v="-16.5"/>
  </r>
  <r>
    <n v="310"/>
    <x v="266"/>
    <x v="4"/>
    <n v="17"/>
    <n v="24"/>
    <x v="4"/>
    <x v="1"/>
    <n v="2"/>
    <x v="1"/>
    <n v="2"/>
    <n v="0.5"/>
    <n v="-16"/>
    <n v="0"/>
    <n v="1"/>
    <n v="-17"/>
  </r>
  <r>
    <n v="833"/>
    <x v="267"/>
    <x v="1"/>
    <n v="21"/>
    <n v="21"/>
    <x v="7"/>
    <x v="1"/>
    <n v="5"/>
    <x v="1"/>
    <n v="2"/>
    <n v="0.5"/>
    <n v="61"/>
    <n v="6.0999999999999999E-2"/>
    <n v="2.5"/>
    <n v="58.439"/>
  </r>
  <r>
    <n v="323"/>
    <x v="268"/>
    <x v="4"/>
    <n v="31"/>
    <n v="31"/>
    <x v="11"/>
    <x v="1"/>
    <n v="1"/>
    <x v="1"/>
    <n v="2"/>
    <n v="0.5"/>
    <n v="-16"/>
    <n v="0"/>
    <n v="0.5"/>
    <n v="-16.5"/>
  </r>
  <r>
    <n v="1109"/>
    <x v="269"/>
    <x v="2"/>
    <n v="39"/>
    <n v="23"/>
    <x v="1"/>
    <x v="1"/>
    <n v="3"/>
    <x v="0"/>
    <n v="1"/>
    <n v="2.38"/>
    <n v="30"/>
    <n v="0.03"/>
    <n v="7.14"/>
    <n v="22.83"/>
  </r>
  <r>
    <n v="620"/>
    <x v="270"/>
    <x v="3"/>
    <n v="17"/>
    <n v="26"/>
    <x v="4"/>
    <x v="2"/>
    <n v="4"/>
    <x v="1"/>
    <n v="2"/>
    <n v="0.5"/>
    <n v="-16"/>
    <n v="0"/>
    <n v="2"/>
    <n v="-18"/>
  </r>
  <r>
    <n v="639"/>
    <x v="271"/>
    <x v="3"/>
    <n v="36"/>
    <n v="6"/>
    <x v="1"/>
    <x v="2"/>
    <n v="5"/>
    <x v="1"/>
    <n v="2"/>
    <n v="0.5"/>
    <n v="-16"/>
    <n v="0"/>
    <n v="2.5"/>
    <n v="-18.5"/>
  </r>
  <r>
    <n v="935"/>
    <x v="272"/>
    <x v="1"/>
    <n v="20"/>
    <n v="19"/>
    <x v="7"/>
    <x v="4"/>
    <n v="4"/>
    <x v="1"/>
    <n v="2"/>
    <n v="0.5"/>
    <n v="-16"/>
    <n v="0"/>
    <n v="2"/>
    <n v="-18"/>
  </r>
  <r>
    <n v="939"/>
    <x v="273"/>
    <x v="1"/>
    <n v="24"/>
    <n v="16"/>
    <x v="10"/>
    <x v="4"/>
    <n v="4"/>
    <x v="1"/>
    <n v="2"/>
    <n v="0.5"/>
    <n v="-16"/>
    <n v="0"/>
    <n v="2"/>
    <n v="-18"/>
  </r>
  <r>
    <n v="961"/>
    <x v="274"/>
    <x v="1"/>
    <n v="46"/>
    <n v="17"/>
    <x v="5"/>
    <x v="4"/>
    <n v="2"/>
    <x v="0"/>
    <n v="1"/>
    <n v="2.38"/>
    <n v="-16"/>
    <n v="0"/>
    <n v="4.76"/>
    <n v="-20.759999999999998"/>
  </r>
  <r>
    <n v="707"/>
    <x v="275"/>
    <x v="3"/>
    <n v="1"/>
    <n v="2"/>
    <x v="6"/>
    <x v="3"/>
    <n v="4"/>
    <x v="1"/>
    <n v="2"/>
    <n v="0.5"/>
    <n v="-16"/>
    <n v="0"/>
    <n v="2"/>
    <n v="-18"/>
  </r>
  <r>
    <n v="711"/>
    <x v="276"/>
    <x v="3"/>
    <n v="5"/>
    <n v="30"/>
    <x v="6"/>
    <x v="3"/>
    <n v="8"/>
    <x v="1"/>
    <n v="2"/>
    <n v="0.5"/>
    <n v="-16"/>
    <n v="0"/>
    <n v="4"/>
    <n v="-20"/>
  </r>
  <r>
    <n v="222"/>
    <x v="277"/>
    <x v="0"/>
    <n v="37"/>
    <n v="12"/>
    <x v="1"/>
    <x v="3"/>
    <n v="4"/>
    <x v="0"/>
    <n v="1"/>
    <n v="2.38"/>
    <n v="-16"/>
    <n v="0"/>
    <n v="9.52"/>
    <n v="-25.52"/>
  </r>
  <r>
    <n v="510"/>
    <x v="278"/>
    <x v="4"/>
    <n v="13"/>
    <n v="29"/>
    <x v="2"/>
    <x v="5"/>
    <n v="1"/>
    <x v="1"/>
    <n v="2"/>
    <n v="0.5"/>
    <n v="-16"/>
    <n v="0"/>
    <n v="0.5"/>
    <n v="-16.5"/>
  </r>
  <r>
    <n v="514"/>
    <x v="279"/>
    <x v="4"/>
    <n v="17"/>
    <n v="26"/>
    <x v="4"/>
    <x v="5"/>
    <n v="1"/>
    <x v="1"/>
    <n v="2"/>
    <n v="0.5"/>
    <n v="-16"/>
    <n v="0"/>
    <n v="0.5"/>
    <n v="-16.5"/>
  </r>
  <r>
    <n v="544"/>
    <x v="280"/>
    <x v="3"/>
    <n v="43"/>
    <n v="21"/>
    <x v="3"/>
    <x v="0"/>
    <n v="3"/>
    <x v="0"/>
    <n v="1"/>
    <n v="2.38"/>
    <n v="-15"/>
    <n v="0"/>
    <n v="7.14"/>
    <n v="-22.14"/>
  </r>
  <r>
    <n v="582"/>
    <x v="281"/>
    <x v="3"/>
    <n v="29"/>
    <n v="13"/>
    <x v="11"/>
    <x v="1"/>
    <n v="2"/>
    <x v="1"/>
    <n v="2"/>
    <n v="0.5"/>
    <n v="-15"/>
    <n v="0"/>
    <n v="1"/>
    <n v="-16"/>
  </r>
  <r>
    <n v="543"/>
    <x v="282"/>
    <x v="3"/>
    <n v="42"/>
    <n v="14"/>
    <x v="3"/>
    <x v="0"/>
    <n v="3"/>
    <x v="0"/>
    <n v="1"/>
    <n v="2.38"/>
    <n v="-12"/>
    <n v="0"/>
    <n v="7.14"/>
    <n v="-19.14"/>
  </r>
  <r>
    <n v="1106"/>
    <x v="283"/>
    <x v="2"/>
    <n v="36"/>
    <n v="2"/>
    <x v="1"/>
    <x v="1"/>
    <n v="4"/>
    <x v="0"/>
    <n v="1"/>
    <n v="2.38"/>
    <n v="31"/>
    <n v="3.1E-2"/>
    <n v="9.52"/>
    <n v="21.449000000000002"/>
  </r>
  <r>
    <n v="401"/>
    <x v="284"/>
    <x v="4"/>
    <n v="7"/>
    <n v="18"/>
    <x v="9"/>
    <x v="4"/>
    <n v="4"/>
    <x v="0"/>
    <n v="1"/>
    <n v="2.38"/>
    <n v="-12"/>
    <n v="0"/>
    <n v="9.52"/>
    <n v="-21.52"/>
  </r>
  <r>
    <n v="800"/>
    <x v="285"/>
    <x v="1"/>
    <n v="40"/>
    <n v="3"/>
    <x v="3"/>
    <x v="0"/>
    <n v="1"/>
    <x v="1"/>
    <n v="2"/>
    <n v="0.5"/>
    <n v="-11"/>
    <n v="0"/>
    <n v="0.5"/>
    <n v="-11.5"/>
  </r>
  <r>
    <n v="381"/>
    <x v="286"/>
    <x v="4"/>
    <n v="38"/>
    <n v="24"/>
    <x v="1"/>
    <x v="2"/>
    <n v="2"/>
    <x v="0"/>
    <n v="1"/>
    <n v="2.38"/>
    <n v="-10"/>
    <n v="0"/>
    <n v="4.76"/>
    <n v="-14.76"/>
  </r>
  <r>
    <n v="140"/>
    <x v="287"/>
    <x v="0"/>
    <n v="6"/>
    <n v="8"/>
    <x v="9"/>
    <x v="4"/>
    <n v="1"/>
    <x v="1"/>
    <n v="2"/>
    <n v="0.5"/>
    <n v="-10"/>
    <n v="0"/>
    <n v="0.5"/>
    <n v="-10.5"/>
  </r>
  <r>
    <n v="555"/>
    <x v="288"/>
    <x v="3"/>
    <n v="2"/>
    <n v="6"/>
    <x v="6"/>
    <x v="1"/>
    <n v="4"/>
    <x v="0"/>
    <n v="1"/>
    <n v="2.38"/>
    <n v="-9"/>
    <n v="0"/>
    <n v="9.52"/>
    <n v="-18.52"/>
  </r>
  <r>
    <n v="48"/>
    <x v="289"/>
    <x v="0"/>
    <n v="15"/>
    <n v="7"/>
    <x v="4"/>
    <x v="1"/>
    <n v="5"/>
    <x v="1"/>
    <n v="2"/>
    <n v="0.5"/>
    <n v="-9"/>
    <n v="0"/>
    <n v="2.5"/>
    <n v="-11.5"/>
  </r>
  <r>
    <n v="309"/>
    <x v="290"/>
    <x v="4"/>
    <n v="16"/>
    <n v="17"/>
    <x v="4"/>
    <x v="1"/>
    <n v="3"/>
    <x v="0"/>
    <n v="1"/>
    <n v="2.38"/>
    <n v="-9"/>
    <n v="0"/>
    <n v="7.14"/>
    <n v="-16.14"/>
  </r>
  <r>
    <n v="344"/>
    <x v="291"/>
    <x v="4"/>
    <n v="1"/>
    <n v="8"/>
    <x v="6"/>
    <x v="2"/>
    <n v="5"/>
    <x v="1"/>
    <n v="2"/>
    <n v="0.5"/>
    <n v="-9"/>
    <n v="0"/>
    <n v="2.5"/>
    <n v="-11.5"/>
  </r>
  <r>
    <n v="427"/>
    <x v="292"/>
    <x v="4"/>
    <n v="33"/>
    <n v="19"/>
    <x v="8"/>
    <x v="4"/>
    <n v="8"/>
    <x v="0"/>
    <n v="1"/>
    <n v="2.38"/>
    <n v="-9"/>
    <n v="0"/>
    <n v="19.04"/>
    <n v="-28.04"/>
  </r>
  <r>
    <n v="199"/>
    <x v="293"/>
    <x v="0"/>
    <n v="14"/>
    <n v="4"/>
    <x v="4"/>
    <x v="3"/>
    <n v="2"/>
    <x v="1"/>
    <n v="2"/>
    <n v="0.5"/>
    <n v="-9"/>
    <n v="0"/>
    <n v="1"/>
    <n v="-10"/>
  </r>
  <r>
    <n v="752"/>
    <x v="294"/>
    <x v="3"/>
    <n v="47"/>
    <n v="20"/>
    <x v="5"/>
    <x v="3"/>
    <n v="5"/>
    <x v="0"/>
    <n v="1"/>
    <n v="2.38"/>
    <n v="-9"/>
    <n v="0"/>
    <n v="11.899999999999999"/>
    <n v="-20.9"/>
  </r>
  <r>
    <n v="539"/>
    <x v="295"/>
    <x v="3"/>
    <n v="38"/>
    <n v="16"/>
    <x v="1"/>
    <x v="0"/>
    <n v="3"/>
    <x v="0"/>
    <n v="1"/>
    <n v="2.38"/>
    <n v="-8"/>
    <n v="0"/>
    <n v="7.14"/>
    <n v="-15.14"/>
  </r>
  <r>
    <n v="857"/>
    <x v="296"/>
    <x v="1"/>
    <n v="45"/>
    <n v="5"/>
    <x v="5"/>
    <x v="1"/>
    <n v="2"/>
    <x v="1"/>
    <n v="2"/>
    <n v="0.5"/>
    <n v="-8"/>
    <n v="0"/>
    <n v="1"/>
    <n v="-9"/>
  </r>
  <r>
    <n v="337"/>
    <x v="297"/>
    <x v="4"/>
    <n v="45"/>
    <n v="6"/>
    <x v="5"/>
    <x v="1"/>
    <n v="3"/>
    <x v="0"/>
    <n v="1"/>
    <n v="2.38"/>
    <n v="-8"/>
    <n v="0"/>
    <n v="7.14"/>
    <n v="-15.14"/>
  </r>
  <r>
    <n v="1195"/>
    <x v="298"/>
    <x v="2"/>
    <n v="21"/>
    <n v="25"/>
    <x v="7"/>
    <x v="4"/>
    <n v="5"/>
    <x v="1"/>
    <n v="2"/>
    <n v="0.5"/>
    <n v="-8"/>
    <n v="0"/>
    <n v="2.5"/>
    <n v="-10.5"/>
  </r>
  <r>
    <n v="447"/>
    <x v="299"/>
    <x v="4"/>
    <n v="1"/>
    <n v="6"/>
    <x v="6"/>
    <x v="3"/>
    <n v="3"/>
    <x v="0"/>
    <n v="1"/>
    <n v="2.38"/>
    <n v="-8"/>
    <n v="0"/>
    <n v="7.14"/>
    <n v="-15.14"/>
  </r>
  <r>
    <n v="1030"/>
    <x v="300"/>
    <x v="1"/>
    <n v="14"/>
    <n v="4"/>
    <x v="4"/>
    <x v="5"/>
    <n v="5"/>
    <x v="1"/>
    <n v="2"/>
    <n v="0.5"/>
    <n v="-8"/>
    <n v="0"/>
    <n v="2.5"/>
    <n v="-10.5"/>
  </r>
  <r>
    <n v="564"/>
    <x v="301"/>
    <x v="3"/>
    <n v="11"/>
    <n v="9"/>
    <x v="2"/>
    <x v="1"/>
    <n v="4"/>
    <x v="0"/>
    <n v="1"/>
    <n v="2.38"/>
    <n v="-4"/>
    <n v="0"/>
    <n v="9.52"/>
    <n v="-13.52"/>
  </r>
  <r>
    <n v="612"/>
    <x v="302"/>
    <x v="3"/>
    <n v="9"/>
    <n v="1"/>
    <x v="2"/>
    <x v="2"/>
    <n v="3"/>
    <x v="1"/>
    <n v="2"/>
    <n v="0.5"/>
    <n v="-4"/>
    <n v="0"/>
    <n v="1.5"/>
    <n v="-5.5"/>
  </r>
  <r>
    <n v="659"/>
    <x v="303"/>
    <x v="3"/>
    <n v="5"/>
    <n v="31"/>
    <x v="6"/>
    <x v="4"/>
    <n v="5"/>
    <x v="1"/>
    <n v="2"/>
    <n v="0.5"/>
    <n v="-4"/>
    <n v="0"/>
    <n v="2.5"/>
    <n v="-6.5"/>
  </r>
  <r>
    <n v="948"/>
    <x v="304"/>
    <x v="1"/>
    <n v="33"/>
    <n v="18"/>
    <x v="8"/>
    <x v="4"/>
    <n v="5"/>
    <x v="1"/>
    <n v="2"/>
    <n v="0.5"/>
    <n v="-4"/>
    <n v="0"/>
    <n v="2.5"/>
    <n v="-6.5"/>
  </r>
  <r>
    <n v="720"/>
    <x v="305"/>
    <x v="3"/>
    <n v="14"/>
    <n v="3"/>
    <x v="4"/>
    <x v="3"/>
    <n v="8"/>
    <x v="1"/>
    <n v="2"/>
    <n v="0.5"/>
    <n v="-4"/>
    <n v="0"/>
    <n v="4"/>
    <n v="-8"/>
  </r>
  <r>
    <n v="299"/>
    <x v="306"/>
    <x v="4"/>
    <n v="6"/>
    <n v="7"/>
    <x v="9"/>
    <x v="1"/>
    <n v="3"/>
    <x v="0"/>
    <n v="1"/>
    <n v="2.38"/>
    <n v="-2"/>
    <n v="0"/>
    <n v="7.14"/>
    <n v="-9.14"/>
  </r>
  <r>
    <n v="1164"/>
    <x v="307"/>
    <x v="2"/>
    <n v="42"/>
    <n v="20"/>
    <x v="3"/>
    <x v="2"/>
    <n v="5"/>
    <x v="1"/>
    <n v="2"/>
    <n v="0.5"/>
    <n v="-2"/>
    <n v="0"/>
    <n v="2.5"/>
    <n v="-4.5"/>
  </r>
  <r>
    <n v="196"/>
    <x v="308"/>
    <x v="0"/>
    <n v="11"/>
    <n v="14"/>
    <x v="2"/>
    <x v="3"/>
    <n v="4"/>
    <x v="1"/>
    <n v="2"/>
    <n v="0.5"/>
    <n v="-2"/>
    <n v="0"/>
    <n v="2"/>
    <n v="-4"/>
  </r>
  <r>
    <n v="1008"/>
    <x v="309"/>
    <x v="1"/>
    <n v="43"/>
    <n v="26"/>
    <x v="3"/>
    <x v="3"/>
    <n v="8"/>
    <x v="0"/>
    <n v="1"/>
    <n v="2.38"/>
    <n v="-2"/>
    <n v="0"/>
    <n v="19.04"/>
    <n v="-21.04"/>
  </r>
  <r>
    <n v="519"/>
    <x v="310"/>
    <x v="4"/>
    <n v="22"/>
    <n v="31"/>
    <x v="7"/>
    <x v="5"/>
    <n v="5"/>
    <x v="1"/>
    <n v="2"/>
    <n v="0.5"/>
    <n v="-2"/>
    <n v="0"/>
    <n v="2.5"/>
    <n v="-4.5"/>
  </r>
  <r>
    <n v="6"/>
    <x v="311"/>
    <x v="0"/>
    <n v="24"/>
    <n v="11"/>
    <x v="10"/>
    <x v="0"/>
    <n v="5"/>
    <x v="1"/>
    <n v="2"/>
    <n v="0.5"/>
    <n v="-1"/>
    <n v="0"/>
    <n v="2.5"/>
    <n v="-3.5"/>
  </r>
  <r>
    <n v="574"/>
    <x v="312"/>
    <x v="3"/>
    <n v="21"/>
    <n v="18"/>
    <x v="7"/>
    <x v="1"/>
    <n v="2"/>
    <x v="1"/>
    <n v="2"/>
    <n v="0.5"/>
    <n v="-17"/>
    <n v="0"/>
    <n v="1"/>
    <n v="-18"/>
  </r>
  <r>
    <n v="858"/>
    <x v="313"/>
    <x v="1"/>
    <n v="46"/>
    <n v="12"/>
    <x v="5"/>
    <x v="1"/>
    <n v="2"/>
    <x v="1"/>
    <n v="2"/>
    <n v="0.5"/>
    <n v="5"/>
    <n v="5.0000000000000001E-3"/>
    <n v="1"/>
    <n v="3.9950000000000001"/>
  </r>
  <r>
    <n v="933"/>
    <x v="314"/>
    <x v="1"/>
    <n v="18"/>
    <n v="5"/>
    <x v="7"/>
    <x v="4"/>
    <n v="2"/>
    <x v="1"/>
    <n v="2"/>
    <n v="0.5"/>
    <n v="5"/>
    <n v="5.0000000000000001E-3"/>
    <n v="1"/>
    <n v="3.9950000000000001"/>
  </r>
  <r>
    <n v="508"/>
    <x v="315"/>
    <x v="4"/>
    <n v="11"/>
    <n v="15"/>
    <x v="2"/>
    <x v="5"/>
    <n v="1"/>
    <x v="1"/>
    <n v="2"/>
    <n v="0.5"/>
    <n v="50"/>
    <n v="0.05"/>
    <n v="0.5"/>
    <n v="49.45"/>
  </r>
  <r>
    <n v="965"/>
    <x v="316"/>
    <x v="1"/>
    <n v="50"/>
    <n v="15"/>
    <x v="0"/>
    <x v="4"/>
    <n v="4"/>
    <x v="0"/>
    <n v="1"/>
    <n v="2.38"/>
    <n v="6"/>
    <n v="6.0000000000000001E-3"/>
    <n v="9.52"/>
    <n v="-3.5259999999999998"/>
  </r>
  <r>
    <n v="152"/>
    <x v="317"/>
    <x v="0"/>
    <n v="18"/>
    <n v="3"/>
    <x v="7"/>
    <x v="4"/>
    <n v="5"/>
    <x v="1"/>
    <n v="2"/>
    <n v="0.5"/>
    <n v="7"/>
    <n v="7.0000000000000001E-3"/>
    <n v="2.5"/>
    <n v="4.4930000000000003"/>
  </r>
  <r>
    <n v="1174"/>
    <x v="318"/>
    <x v="2"/>
    <n v="52"/>
    <n v="29"/>
    <x v="0"/>
    <x v="2"/>
    <n v="3"/>
    <x v="0"/>
    <n v="1"/>
    <n v="2.38"/>
    <n v="8"/>
    <n v="8.0000000000000002E-3"/>
    <n v="7.14"/>
    <n v="0.85200000000000031"/>
  </r>
  <r>
    <n v="1060"/>
    <x v="319"/>
    <x v="2"/>
    <n v="40"/>
    <n v="2"/>
    <x v="3"/>
    <x v="0"/>
    <n v="5"/>
    <x v="1"/>
    <n v="2"/>
    <n v="0.5"/>
    <n v="9"/>
    <n v="0"/>
    <n v="2.5"/>
    <n v="6.5"/>
  </r>
  <r>
    <n v="832"/>
    <x v="320"/>
    <x v="1"/>
    <n v="20"/>
    <n v="14"/>
    <x v="7"/>
    <x v="1"/>
    <n v="5"/>
    <x v="1"/>
    <n v="2"/>
    <n v="0.5"/>
    <n v="26"/>
    <n v="2.6000000000000002E-2"/>
    <n v="2.5"/>
    <n v="23.474"/>
  </r>
  <r>
    <n v="351"/>
    <x v="321"/>
    <x v="4"/>
    <n v="8"/>
    <n v="26"/>
    <x v="9"/>
    <x v="2"/>
    <n v="5"/>
    <x v="1"/>
    <n v="2"/>
    <n v="0.5"/>
    <n v="9"/>
    <n v="9.0000000000000011E-3"/>
    <n v="2.5"/>
    <n v="6.4909999999999997"/>
  </r>
  <r>
    <n v="1285"/>
    <x v="322"/>
    <x v="2"/>
    <n v="11"/>
    <n v="13"/>
    <x v="2"/>
    <x v="5"/>
    <n v="4"/>
    <x v="0"/>
    <n v="1"/>
    <n v="2.38"/>
    <n v="61"/>
    <n v="6.0999999999999999E-2"/>
    <n v="9.52"/>
    <n v="51.418999999999997"/>
  </r>
  <r>
    <n v="284"/>
    <x v="323"/>
    <x v="4"/>
    <n v="42"/>
    <n v="18"/>
    <x v="3"/>
    <x v="0"/>
    <n v="2"/>
    <x v="1"/>
    <n v="2"/>
    <n v="0.5"/>
    <n v="12"/>
    <n v="0"/>
    <n v="1"/>
    <n v="11"/>
  </r>
  <r>
    <n v="1163"/>
    <x v="324"/>
    <x v="2"/>
    <n v="41"/>
    <n v="13"/>
    <x v="3"/>
    <x v="2"/>
    <n v="5"/>
    <x v="1"/>
    <n v="2"/>
    <n v="0.5"/>
    <n v="12"/>
    <n v="1.2E-2"/>
    <n v="2.5"/>
    <n v="9.4879999999999995"/>
  </r>
  <r>
    <n v="452"/>
    <x v="325"/>
    <x v="4"/>
    <n v="6"/>
    <n v="10"/>
    <x v="9"/>
    <x v="3"/>
    <n v="5"/>
    <x v="0"/>
    <n v="1"/>
    <n v="2.38"/>
    <n v="12"/>
    <n v="1.2E-2"/>
    <n v="11.899999999999999"/>
    <n v="8.8000000000000966E-2"/>
  </r>
  <r>
    <n v="136"/>
    <x v="326"/>
    <x v="0"/>
    <n v="2"/>
    <n v="11"/>
    <x v="6"/>
    <x v="4"/>
    <n v="1"/>
    <x v="1"/>
    <n v="2"/>
    <n v="0.5"/>
    <n v="13"/>
    <n v="1.3000000000000001E-2"/>
    <n v="0.5"/>
    <n v="12.487"/>
  </r>
  <r>
    <n v="744"/>
    <x v="327"/>
    <x v="3"/>
    <n v="39"/>
    <n v="25"/>
    <x v="1"/>
    <x v="3"/>
    <n v="3"/>
    <x v="1"/>
    <n v="2"/>
    <n v="0.5"/>
    <n v="15"/>
    <n v="1.4999999999999999E-2"/>
    <n v="1.5"/>
    <n v="13.484999999999999"/>
  </r>
  <r>
    <n v="399"/>
    <x v="328"/>
    <x v="4"/>
    <n v="5"/>
    <n v="4"/>
    <x v="9"/>
    <x v="4"/>
    <n v="4"/>
    <x v="0"/>
    <n v="1"/>
    <n v="2.38"/>
    <n v="17"/>
    <n v="1.7000000000000001E-2"/>
    <n v="9.52"/>
    <n v="7.463000000000001"/>
  </r>
  <r>
    <n v="838"/>
    <x v="329"/>
    <x v="1"/>
    <n v="26"/>
    <n v="25"/>
    <x v="10"/>
    <x v="1"/>
    <n v="5"/>
    <x v="1"/>
    <n v="2"/>
    <n v="0.5"/>
    <n v="-10"/>
    <n v="0"/>
    <n v="2.5"/>
    <n v="-12.5"/>
  </r>
  <r>
    <n v="841"/>
    <x v="330"/>
    <x v="1"/>
    <n v="29"/>
    <n v="16"/>
    <x v="11"/>
    <x v="1"/>
    <n v="5"/>
    <x v="1"/>
    <n v="2"/>
    <n v="0.5"/>
    <n v="19"/>
    <n v="1.9E-2"/>
    <n v="2.5"/>
    <n v="16.481000000000002"/>
  </r>
  <r>
    <n v="927"/>
    <x v="331"/>
    <x v="1"/>
    <n v="11"/>
    <n v="17"/>
    <x v="2"/>
    <x v="4"/>
    <n v="2"/>
    <x v="0"/>
    <n v="1"/>
    <n v="2.38"/>
    <n v="19"/>
    <n v="1.9E-2"/>
    <n v="4.76"/>
    <n v="14.221000000000002"/>
  </r>
  <r>
    <n v="437"/>
    <x v="332"/>
    <x v="4"/>
    <n v="43"/>
    <n v="28"/>
    <x v="3"/>
    <x v="4"/>
    <n v="2"/>
    <x v="1"/>
    <n v="2"/>
    <n v="0.5"/>
    <n v="19"/>
    <n v="1.9E-2"/>
    <n v="1"/>
    <n v="17.981000000000002"/>
  </r>
  <r>
    <n v="760"/>
    <x v="333"/>
    <x v="3"/>
    <n v="5"/>
    <n v="29"/>
    <x v="6"/>
    <x v="5"/>
    <n v="2"/>
    <x v="1"/>
    <n v="2"/>
    <n v="0.5"/>
    <n v="19"/>
    <n v="1.9E-2"/>
    <n v="1"/>
    <n v="17.981000000000002"/>
  </r>
  <r>
    <n v="70"/>
    <x v="334"/>
    <x v="0"/>
    <n v="38"/>
    <n v="15"/>
    <x v="1"/>
    <x v="1"/>
    <n v="2"/>
    <x v="1"/>
    <n v="2"/>
    <n v="0.5"/>
    <n v="35"/>
    <n v="3.5000000000000003E-2"/>
    <n v="1"/>
    <n v="33.965000000000003"/>
  </r>
  <r>
    <n v="598"/>
    <x v="335"/>
    <x v="3"/>
    <n v="48"/>
    <n v="23"/>
    <x v="5"/>
    <x v="1"/>
    <n v="4"/>
    <x v="0"/>
    <n v="1"/>
    <n v="2.38"/>
    <n v="20"/>
    <n v="0.02"/>
    <n v="9.52"/>
    <n v="10.46"/>
  </r>
  <r>
    <n v="837"/>
    <x v="336"/>
    <x v="1"/>
    <n v="25"/>
    <n v="18"/>
    <x v="10"/>
    <x v="1"/>
    <n v="5"/>
    <x v="1"/>
    <n v="2"/>
    <n v="0.5"/>
    <n v="30"/>
    <n v="0.03"/>
    <n v="2.5"/>
    <n v="27.47"/>
  </r>
  <r>
    <n v="87"/>
    <x v="337"/>
    <x v="0"/>
    <n v="2"/>
    <n v="12"/>
    <x v="6"/>
    <x v="2"/>
    <n v="2"/>
    <x v="1"/>
    <n v="2"/>
    <n v="0.5"/>
    <n v="20"/>
    <n v="0.02"/>
    <n v="1"/>
    <n v="18.98"/>
  </r>
  <r>
    <n v="615"/>
    <x v="338"/>
    <x v="3"/>
    <n v="12"/>
    <n v="22"/>
    <x v="2"/>
    <x v="2"/>
    <n v="1"/>
    <x v="1"/>
    <n v="2"/>
    <n v="0.5"/>
    <n v="20"/>
    <n v="0.02"/>
    <n v="0.5"/>
    <n v="19.48"/>
  </r>
  <r>
    <n v="616"/>
    <x v="339"/>
    <x v="3"/>
    <n v="13"/>
    <n v="29"/>
    <x v="2"/>
    <x v="2"/>
    <n v="4"/>
    <x v="1"/>
    <n v="2"/>
    <n v="0.5"/>
    <n v="20"/>
    <n v="0.02"/>
    <n v="2"/>
    <n v="17.98"/>
  </r>
  <r>
    <n v="356"/>
    <x v="340"/>
    <x v="4"/>
    <n v="13"/>
    <n v="2"/>
    <x v="4"/>
    <x v="2"/>
    <n v="3"/>
    <x v="1"/>
    <n v="2"/>
    <n v="0.5"/>
    <n v="20"/>
    <n v="0.02"/>
    <n v="1.5"/>
    <n v="18.48"/>
  </r>
  <r>
    <n v="1153"/>
    <x v="341"/>
    <x v="2"/>
    <n v="31"/>
    <n v="4"/>
    <x v="8"/>
    <x v="2"/>
    <n v="2"/>
    <x v="1"/>
    <n v="2"/>
    <n v="0.5"/>
    <n v="20"/>
    <n v="0.02"/>
    <n v="1"/>
    <n v="18.98"/>
  </r>
  <r>
    <n v="1"/>
    <x v="342"/>
    <x v="0"/>
    <n v="19"/>
    <n v="7"/>
    <x v="7"/>
    <x v="0"/>
    <n v="2"/>
    <x v="1"/>
    <n v="2"/>
    <n v="0.5"/>
    <n v="21"/>
    <n v="2.1000000000000001E-2"/>
    <n v="1"/>
    <n v="19.978999999999999"/>
  </r>
  <r>
    <n v="263"/>
    <x v="343"/>
    <x v="4"/>
    <n v="21"/>
    <n v="24"/>
    <x v="7"/>
    <x v="0"/>
    <n v="2"/>
    <x v="1"/>
    <n v="2"/>
    <n v="0.5"/>
    <n v="21"/>
    <n v="2.1000000000000001E-2"/>
    <n v="1"/>
    <n v="19.978999999999999"/>
  </r>
  <r>
    <n v="270"/>
    <x v="344"/>
    <x v="4"/>
    <n v="28"/>
    <n v="12"/>
    <x v="11"/>
    <x v="0"/>
    <n v="2"/>
    <x v="1"/>
    <n v="2"/>
    <n v="0.5"/>
    <n v="21"/>
    <n v="2.1000000000000001E-2"/>
    <n v="1"/>
    <n v="19.978999999999999"/>
  </r>
  <r>
    <n v="535"/>
    <x v="345"/>
    <x v="3"/>
    <n v="34"/>
    <n v="19"/>
    <x v="8"/>
    <x v="0"/>
    <n v="3"/>
    <x v="0"/>
    <n v="1"/>
    <n v="2.38"/>
    <n v="21"/>
    <n v="2.1000000000000001E-2"/>
    <n v="7.14"/>
    <n v="13.838999999999999"/>
  </r>
  <r>
    <n v="548"/>
    <x v="346"/>
    <x v="3"/>
    <n v="47"/>
    <n v="18"/>
    <x v="5"/>
    <x v="0"/>
    <n v="2"/>
    <x v="1"/>
    <n v="2"/>
    <n v="0.5"/>
    <n v="61"/>
    <n v="6.0999999999999999E-2"/>
    <n v="1"/>
    <n v="59.939"/>
  </r>
  <r>
    <n v="626"/>
    <x v="347"/>
    <x v="3"/>
    <n v="23"/>
    <n v="7"/>
    <x v="10"/>
    <x v="2"/>
    <n v="5"/>
    <x v="1"/>
    <n v="2"/>
    <n v="0.5"/>
    <n v="21"/>
    <n v="2.1000000000000001E-2"/>
    <n v="2.5"/>
    <n v="18.478999999999999"/>
  </r>
  <r>
    <n v="372"/>
    <x v="348"/>
    <x v="4"/>
    <n v="29"/>
    <n v="23"/>
    <x v="11"/>
    <x v="2"/>
    <n v="2"/>
    <x v="0"/>
    <n v="1"/>
    <n v="2.38"/>
    <n v="21"/>
    <n v="2.1000000000000001E-2"/>
    <n v="4.76"/>
    <n v="16.219000000000001"/>
  </r>
  <r>
    <n v="1198"/>
    <x v="349"/>
    <x v="2"/>
    <n v="24"/>
    <n v="15"/>
    <x v="10"/>
    <x v="4"/>
    <n v="2"/>
    <x v="1"/>
    <n v="2"/>
    <n v="0.5"/>
    <n v="21"/>
    <n v="2.1000000000000001E-2"/>
    <n v="1"/>
    <n v="19.978999999999999"/>
  </r>
  <r>
    <n v="450"/>
    <x v="350"/>
    <x v="4"/>
    <n v="4"/>
    <n v="27"/>
    <x v="6"/>
    <x v="3"/>
    <n v="5"/>
    <x v="0"/>
    <n v="1"/>
    <n v="2.38"/>
    <n v="21"/>
    <n v="2.1000000000000001E-2"/>
    <n v="11.899999999999999"/>
    <n v="9.0790000000000006"/>
  </r>
  <r>
    <n v="742"/>
    <x v="351"/>
    <x v="3"/>
    <n v="37"/>
    <n v="11"/>
    <x v="1"/>
    <x v="3"/>
    <n v="3"/>
    <x v="1"/>
    <n v="2"/>
    <n v="0.5"/>
    <n v="21"/>
    <n v="2.1000000000000001E-2"/>
    <n v="1.5"/>
    <n v="19.478999999999999"/>
  </r>
  <r>
    <n v="1033"/>
    <x v="352"/>
    <x v="1"/>
    <n v="17"/>
    <n v="25"/>
    <x v="4"/>
    <x v="5"/>
    <n v="5"/>
    <x v="1"/>
    <n v="2"/>
    <n v="0.5"/>
    <n v="21"/>
    <n v="2.1000000000000001E-2"/>
    <n v="2.5"/>
    <n v="18.478999999999999"/>
  </r>
  <r>
    <n v="1045"/>
    <x v="353"/>
    <x v="2"/>
    <n v="25"/>
    <n v="19"/>
    <x v="10"/>
    <x v="0"/>
    <n v="5"/>
    <x v="1"/>
    <n v="2"/>
    <n v="0.5"/>
    <n v="22"/>
    <n v="2.1999999999999999E-2"/>
    <n v="2.5"/>
    <n v="19.478000000000002"/>
  </r>
  <r>
    <n v="315"/>
    <x v="354"/>
    <x v="4"/>
    <n v="23"/>
    <n v="5"/>
    <x v="10"/>
    <x v="1"/>
    <n v="1"/>
    <x v="1"/>
    <n v="2"/>
    <n v="0.5"/>
    <n v="-17"/>
    <n v="0"/>
    <n v="0.5"/>
    <n v="-17.5"/>
  </r>
  <r>
    <n v="652"/>
    <x v="355"/>
    <x v="3"/>
    <n v="50"/>
    <n v="13"/>
    <x v="0"/>
    <x v="2"/>
    <n v="1"/>
    <x v="1"/>
    <n v="2"/>
    <n v="0.5"/>
    <n v="22"/>
    <n v="2.1999999999999999E-2"/>
    <n v="0.5"/>
    <n v="21.478000000000002"/>
  </r>
  <r>
    <n v="918"/>
    <x v="356"/>
    <x v="1"/>
    <n v="2"/>
    <n v="13"/>
    <x v="6"/>
    <x v="4"/>
    <n v="3"/>
    <x v="0"/>
    <n v="1"/>
    <n v="2.38"/>
    <n v="22"/>
    <n v="2.1999999999999999E-2"/>
    <n v="7.14"/>
    <n v="14.838000000000001"/>
  </r>
  <r>
    <n v="145"/>
    <x v="357"/>
    <x v="0"/>
    <n v="11"/>
    <n v="15"/>
    <x v="2"/>
    <x v="4"/>
    <n v="5"/>
    <x v="1"/>
    <n v="2"/>
    <n v="0.5"/>
    <n v="22"/>
    <n v="2.1999999999999999E-2"/>
    <n v="2.5"/>
    <n v="19.478000000000002"/>
  </r>
  <r>
    <n v="147"/>
    <x v="358"/>
    <x v="0"/>
    <n v="13"/>
    <n v="29"/>
    <x v="2"/>
    <x v="4"/>
    <n v="1"/>
    <x v="1"/>
    <n v="2"/>
    <n v="0.5"/>
    <n v="22"/>
    <n v="2.1999999999999999E-2"/>
    <n v="0.5"/>
    <n v="21.478000000000002"/>
  </r>
  <r>
    <n v="1200"/>
    <x v="359"/>
    <x v="2"/>
    <n v="26"/>
    <n v="29"/>
    <x v="10"/>
    <x v="4"/>
    <n v="1"/>
    <x v="1"/>
    <n v="2"/>
    <n v="0.5"/>
    <n v="22"/>
    <n v="2.1999999999999999E-2"/>
    <n v="0.5"/>
    <n v="21.478000000000002"/>
  </r>
  <r>
    <n v="681"/>
    <x v="360"/>
    <x v="3"/>
    <n v="27"/>
    <n v="4"/>
    <x v="11"/>
    <x v="4"/>
    <n v="4"/>
    <x v="0"/>
    <n v="1"/>
    <n v="2.38"/>
    <n v="22"/>
    <n v="2.1999999999999999E-2"/>
    <n v="9.52"/>
    <n v="12.458000000000002"/>
  </r>
  <r>
    <n v="438"/>
    <x v="361"/>
    <x v="4"/>
    <n v="44"/>
    <n v="4"/>
    <x v="5"/>
    <x v="4"/>
    <n v="3"/>
    <x v="1"/>
    <n v="2"/>
    <n v="0.5"/>
    <n v="22"/>
    <n v="2.1999999999999999E-2"/>
    <n v="1.5"/>
    <n v="20.478000000000002"/>
  </r>
  <r>
    <n v="1230"/>
    <x v="362"/>
    <x v="2"/>
    <n v="7"/>
    <n v="15"/>
    <x v="9"/>
    <x v="3"/>
    <n v="3"/>
    <x v="1"/>
    <n v="2"/>
    <n v="0.5"/>
    <n v="22"/>
    <n v="2.1999999999999999E-2"/>
    <n v="1.5"/>
    <n v="20.478000000000002"/>
  </r>
  <r>
    <n v="1005"/>
    <x v="363"/>
    <x v="1"/>
    <n v="39"/>
    <n v="28"/>
    <x v="1"/>
    <x v="3"/>
    <n v="4"/>
    <x v="1"/>
    <n v="2"/>
    <n v="0.5"/>
    <n v="22"/>
    <n v="2.1999999999999999E-2"/>
    <n v="2"/>
    <n v="19.978000000000002"/>
  </r>
  <r>
    <n v="1293"/>
    <x v="364"/>
    <x v="2"/>
    <n v="20"/>
    <n v="15"/>
    <x v="7"/>
    <x v="5"/>
    <n v="3"/>
    <x v="0"/>
    <n v="1"/>
    <n v="2.38"/>
    <n v="22"/>
    <n v="2.1999999999999999E-2"/>
    <n v="7.14"/>
    <n v="14.838000000000001"/>
  </r>
  <r>
    <n v="86"/>
    <x v="365"/>
    <x v="0"/>
    <n v="1"/>
    <n v="5"/>
    <x v="6"/>
    <x v="2"/>
    <n v="2"/>
    <x v="1"/>
    <n v="2"/>
    <n v="0.5"/>
    <n v="23"/>
    <n v="2.3E-2"/>
    <n v="1"/>
    <n v="21.977"/>
  </r>
  <r>
    <n v="874"/>
    <x v="366"/>
    <x v="1"/>
    <n v="10"/>
    <n v="11"/>
    <x v="2"/>
    <x v="2"/>
    <n v="6"/>
    <x v="0"/>
    <n v="1"/>
    <n v="2.38"/>
    <n v="23"/>
    <n v="2.3E-2"/>
    <n v="14.28"/>
    <n v="8.697000000000001"/>
  </r>
  <r>
    <n v="637"/>
    <x v="367"/>
    <x v="3"/>
    <n v="34"/>
    <n v="23"/>
    <x v="8"/>
    <x v="2"/>
    <n v="3"/>
    <x v="1"/>
    <n v="2"/>
    <n v="0.5"/>
    <n v="23"/>
    <n v="2.3E-2"/>
    <n v="1.5"/>
    <n v="21.477"/>
  </r>
  <r>
    <n v="900"/>
    <x v="368"/>
    <x v="1"/>
    <n v="36"/>
    <n v="9"/>
    <x v="1"/>
    <x v="2"/>
    <n v="2"/>
    <x v="1"/>
    <n v="2"/>
    <n v="0.5"/>
    <n v="23"/>
    <n v="2.3E-2"/>
    <n v="1"/>
    <n v="21.977"/>
  </r>
  <r>
    <n v="920"/>
    <x v="369"/>
    <x v="1"/>
    <n v="4"/>
    <n v="27"/>
    <x v="6"/>
    <x v="4"/>
    <n v="3"/>
    <x v="0"/>
    <n v="1"/>
    <n v="2.38"/>
    <n v="23"/>
    <n v="2.3E-2"/>
    <n v="7.14"/>
    <n v="15.837"/>
  </r>
  <r>
    <n v="1179"/>
    <x v="370"/>
    <x v="2"/>
    <n v="5"/>
    <n v="2"/>
    <x v="9"/>
    <x v="4"/>
    <n v="2"/>
    <x v="1"/>
    <n v="2"/>
    <n v="0.5"/>
    <n v="23"/>
    <n v="2.3E-2"/>
    <n v="1"/>
    <n v="21.977"/>
  </r>
  <r>
    <n v="1192"/>
    <x v="371"/>
    <x v="2"/>
    <n v="18"/>
    <n v="4"/>
    <x v="7"/>
    <x v="4"/>
    <n v="7"/>
    <x v="1"/>
    <n v="2"/>
    <n v="0.5"/>
    <n v="23"/>
    <n v="2.3E-2"/>
    <n v="3.5"/>
    <n v="19.477"/>
  </r>
  <r>
    <n v="700"/>
    <x v="372"/>
    <x v="3"/>
    <n v="46"/>
    <n v="14"/>
    <x v="5"/>
    <x v="4"/>
    <n v="5"/>
    <x v="1"/>
    <n v="2"/>
    <n v="0.5"/>
    <n v="23"/>
    <n v="2.3E-2"/>
    <n v="2.5"/>
    <n v="20.477"/>
  </r>
  <r>
    <n v="1217"/>
    <x v="373"/>
    <x v="2"/>
    <n v="46"/>
    <n v="16"/>
    <x v="5"/>
    <x v="4"/>
    <n v="1"/>
    <x v="1"/>
    <n v="2"/>
    <n v="0.5"/>
    <n v="23"/>
    <n v="2.3E-2"/>
    <n v="0.5"/>
    <n v="22.477"/>
  </r>
  <r>
    <n v="444"/>
    <x v="374"/>
    <x v="4"/>
    <n v="50"/>
    <n v="16"/>
    <x v="0"/>
    <x v="4"/>
    <n v="5"/>
    <x v="0"/>
    <n v="1"/>
    <n v="2.38"/>
    <n v="23"/>
    <n v="2.3E-2"/>
    <n v="11.899999999999999"/>
    <n v="11.077000000000002"/>
  </r>
  <r>
    <n v="462"/>
    <x v="375"/>
    <x v="4"/>
    <n v="17"/>
    <n v="28"/>
    <x v="4"/>
    <x v="3"/>
    <n v="3"/>
    <x v="0"/>
    <n v="1"/>
    <n v="2.38"/>
    <n v="23"/>
    <n v="2.3E-2"/>
    <n v="7.14"/>
    <n v="15.837"/>
  </r>
  <r>
    <n v="1027"/>
    <x v="376"/>
    <x v="1"/>
    <n v="11"/>
    <n v="14"/>
    <x v="2"/>
    <x v="5"/>
    <n v="5"/>
    <x v="1"/>
    <n v="2"/>
    <n v="0.5"/>
    <n v="61"/>
    <n v="6.0999999999999999E-2"/>
    <n v="2.5"/>
    <n v="58.439"/>
  </r>
  <r>
    <n v="516"/>
    <x v="377"/>
    <x v="4"/>
    <n v="19"/>
    <n v="10"/>
    <x v="7"/>
    <x v="5"/>
    <n v="5"/>
    <x v="1"/>
    <n v="2"/>
    <n v="0.5"/>
    <n v="23"/>
    <n v="2.3E-2"/>
    <n v="2.5"/>
    <n v="20.477"/>
  </r>
  <r>
    <n v="2"/>
    <x v="378"/>
    <x v="0"/>
    <n v="20"/>
    <n v="14"/>
    <x v="7"/>
    <x v="0"/>
    <n v="4"/>
    <x v="0"/>
    <n v="1"/>
    <n v="2.38"/>
    <n v="24"/>
    <n v="2.4E-2"/>
    <n v="9.52"/>
    <n v="14.456"/>
  </r>
  <r>
    <n v="264"/>
    <x v="379"/>
    <x v="4"/>
    <n v="22"/>
    <n v="31"/>
    <x v="7"/>
    <x v="0"/>
    <n v="2"/>
    <x v="1"/>
    <n v="2"/>
    <n v="0.5"/>
    <n v="24"/>
    <n v="2.4E-2"/>
    <n v="1"/>
    <n v="22.975999999999999"/>
  </r>
  <r>
    <n v="1151"/>
    <x v="380"/>
    <x v="2"/>
    <n v="29"/>
    <n v="21"/>
    <x v="11"/>
    <x v="2"/>
    <n v="5"/>
    <x v="1"/>
    <n v="2"/>
    <n v="0.5"/>
    <n v="24"/>
    <n v="2.4E-2"/>
    <n v="2.5"/>
    <n v="21.475999999999999"/>
  </r>
  <r>
    <n v="1172"/>
    <x v="381"/>
    <x v="2"/>
    <n v="50"/>
    <n v="15"/>
    <x v="0"/>
    <x v="2"/>
    <n v="8"/>
    <x v="0"/>
    <n v="1"/>
    <n v="2.38"/>
    <n v="24"/>
    <n v="2.4E-2"/>
    <n v="19.04"/>
    <n v="4.9359999999999999"/>
  </r>
  <r>
    <n v="525"/>
    <x v="382"/>
    <x v="3"/>
    <n v="24"/>
    <n v="10"/>
    <x v="10"/>
    <x v="0"/>
    <n v="3"/>
    <x v="1"/>
    <n v="2"/>
    <n v="0.5"/>
    <n v="53"/>
    <n v="5.2999999999999999E-2"/>
    <n v="1.5"/>
    <n v="51.447000000000003"/>
  </r>
  <r>
    <n v="7"/>
    <x v="383"/>
    <x v="0"/>
    <n v="25"/>
    <n v="18"/>
    <x v="10"/>
    <x v="0"/>
    <n v="4"/>
    <x v="1"/>
    <n v="2"/>
    <n v="0.5"/>
    <n v="25"/>
    <n v="2.5000000000000001E-2"/>
    <n v="2"/>
    <n v="22.975000000000001"/>
  </r>
  <r>
    <n v="8"/>
    <x v="384"/>
    <x v="0"/>
    <n v="26"/>
    <n v="25"/>
    <x v="10"/>
    <x v="0"/>
    <n v="4"/>
    <x v="1"/>
    <n v="2"/>
    <n v="0.5"/>
    <n v="25"/>
    <n v="2.5000000000000001E-2"/>
    <n v="2"/>
    <n v="22.975000000000001"/>
  </r>
  <r>
    <n v="1046"/>
    <x v="385"/>
    <x v="2"/>
    <n v="26"/>
    <n v="26"/>
    <x v="10"/>
    <x v="0"/>
    <n v="5"/>
    <x v="1"/>
    <n v="2"/>
    <n v="0.5"/>
    <n v="52"/>
    <n v="5.2000000000000005E-2"/>
    <n v="2.5"/>
    <n v="49.448"/>
  </r>
  <r>
    <n v="557"/>
    <x v="386"/>
    <x v="3"/>
    <n v="4"/>
    <n v="20"/>
    <x v="6"/>
    <x v="1"/>
    <n v="4"/>
    <x v="0"/>
    <n v="1"/>
    <n v="2.38"/>
    <n v="25"/>
    <n v="2.5000000000000001E-2"/>
    <n v="9.52"/>
    <n v="15.455000000000002"/>
  </r>
  <r>
    <n v="1082"/>
    <x v="387"/>
    <x v="2"/>
    <n v="12"/>
    <n v="18"/>
    <x v="2"/>
    <x v="1"/>
    <n v="1"/>
    <x v="1"/>
    <n v="2"/>
    <n v="0.5"/>
    <n v="25"/>
    <n v="2.5000000000000001E-2"/>
    <n v="0.5"/>
    <n v="24.475000000000001"/>
  </r>
  <r>
    <n v="305"/>
    <x v="388"/>
    <x v="4"/>
    <n v="12"/>
    <n v="20"/>
    <x v="2"/>
    <x v="1"/>
    <n v="3"/>
    <x v="0"/>
    <n v="1"/>
    <n v="2.38"/>
    <n v="25"/>
    <n v="2.5000000000000001E-2"/>
    <n v="7.14"/>
    <n v="17.835000000000001"/>
  </r>
  <r>
    <n v="571"/>
    <x v="389"/>
    <x v="3"/>
    <n v="18"/>
    <n v="27"/>
    <x v="4"/>
    <x v="1"/>
    <n v="3"/>
    <x v="0"/>
    <n v="1"/>
    <n v="2.38"/>
    <n v="25"/>
    <n v="2.5000000000000001E-2"/>
    <n v="7.14"/>
    <n v="17.835000000000001"/>
  </r>
  <r>
    <n v="1088"/>
    <x v="390"/>
    <x v="2"/>
    <n v="18"/>
    <n v="29"/>
    <x v="4"/>
    <x v="1"/>
    <n v="5"/>
    <x v="1"/>
    <n v="2"/>
    <n v="0.5"/>
    <n v="25"/>
    <n v="2.5000000000000001E-2"/>
    <n v="2.5"/>
    <n v="22.475000000000001"/>
  </r>
  <r>
    <n v="578"/>
    <x v="391"/>
    <x v="3"/>
    <n v="25"/>
    <n v="15"/>
    <x v="10"/>
    <x v="1"/>
    <n v="2"/>
    <x v="1"/>
    <n v="2"/>
    <n v="0.5"/>
    <n v="33"/>
    <n v="3.3000000000000002E-2"/>
    <n v="1"/>
    <n v="31.966999999999999"/>
  </r>
  <r>
    <n v="318"/>
    <x v="392"/>
    <x v="4"/>
    <n v="26"/>
    <n v="26"/>
    <x v="10"/>
    <x v="1"/>
    <n v="1"/>
    <x v="1"/>
    <n v="2"/>
    <n v="0.5"/>
    <n v="-17"/>
    <n v="0"/>
    <n v="0.5"/>
    <n v="-17.5"/>
  </r>
  <r>
    <n v="61"/>
    <x v="393"/>
    <x v="0"/>
    <n v="29"/>
    <n v="14"/>
    <x v="11"/>
    <x v="1"/>
    <n v="3"/>
    <x v="0"/>
    <n v="1"/>
    <n v="2.38"/>
    <n v="25"/>
    <n v="2.5000000000000001E-2"/>
    <n v="7.14"/>
    <n v="17.835000000000001"/>
  </r>
  <r>
    <n v="590"/>
    <x v="394"/>
    <x v="3"/>
    <n v="38"/>
    <n v="14"/>
    <x v="1"/>
    <x v="1"/>
    <n v="3"/>
    <x v="1"/>
    <n v="2"/>
    <n v="0.5"/>
    <n v="36"/>
    <n v="3.6000000000000004E-2"/>
    <n v="1.5"/>
    <n v="34.463999999999999"/>
  </r>
  <r>
    <n v="576"/>
    <x v="395"/>
    <x v="3"/>
    <n v="23"/>
    <n v="1"/>
    <x v="10"/>
    <x v="1"/>
    <n v="2"/>
    <x v="1"/>
    <n v="2"/>
    <n v="0.5"/>
    <n v="33"/>
    <n v="3.3000000000000002E-2"/>
    <n v="1"/>
    <n v="31.966999999999999"/>
  </r>
  <r>
    <n v="580"/>
    <x v="396"/>
    <x v="3"/>
    <n v="27"/>
    <n v="29"/>
    <x v="10"/>
    <x v="1"/>
    <n v="2"/>
    <x v="1"/>
    <n v="2"/>
    <n v="0.5"/>
    <n v="3"/>
    <n v="3.0000000000000001E-3"/>
    <n v="1"/>
    <n v="1.9969999999999999"/>
  </r>
  <r>
    <n v="91"/>
    <x v="397"/>
    <x v="0"/>
    <n v="6"/>
    <n v="9"/>
    <x v="9"/>
    <x v="2"/>
    <n v="2"/>
    <x v="1"/>
    <n v="2"/>
    <n v="0.5"/>
    <n v="25"/>
    <n v="2.5000000000000001E-2"/>
    <n v="1"/>
    <n v="23.975000000000001"/>
  </r>
  <r>
    <n v="98"/>
    <x v="398"/>
    <x v="0"/>
    <n v="13"/>
    <n v="30"/>
    <x v="2"/>
    <x v="2"/>
    <n v="5"/>
    <x v="1"/>
    <n v="2"/>
    <n v="0.5"/>
    <n v="25"/>
    <n v="2.5000000000000001E-2"/>
    <n v="2.5"/>
    <n v="22.475000000000001"/>
  </r>
  <r>
    <n v="877"/>
    <x v="399"/>
    <x v="1"/>
    <n v="13"/>
    <n v="1"/>
    <x v="4"/>
    <x v="2"/>
    <n v="2"/>
    <x v="0"/>
    <n v="1"/>
    <n v="2.38"/>
    <n v="25"/>
    <n v="2.5000000000000001E-2"/>
    <n v="4.76"/>
    <n v="20.215000000000003"/>
  </r>
  <r>
    <n v="882"/>
    <x v="400"/>
    <x v="1"/>
    <n v="18"/>
    <n v="6"/>
    <x v="7"/>
    <x v="2"/>
    <n v="3"/>
    <x v="0"/>
    <n v="1"/>
    <n v="2.38"/>
    <n v="25"/>
    <n v="2.5000000000000001E-2"/>
    <n v="7.14"/>
    <n v="17.835000000000001"/>
  </r>
  <r>
    <n v="105"/>
    <x v="401"/>
    <x v="0"/>
    <n v="20"/>
    <n v="18"/>
    <x v="7"/>
    <x v="2"/>
    <n v="4"/>
    <x v="1"/>
    <n v="2"/>
    <n v="0.5"/>
    <n v="25"/>
    <n v="2.5000000000000001E-2"/>
    <n v="2"/>
    <n v="22.975000000000001"/>
  </r>
  <r>
    <n v="111"/>
    <x v="402"/>
    <x v="0"/>
    <n v="26"/>
    <n v="29"/>
    <x v="10"/>
    <x v="2"/>
    <n v="4"/>
    <x v="1"/>
    <n v="2"/>
    <n v="0.5"/>
    <n v="25"/>
    <n v="2.5000000000000001E-2"/>
    <n v="2"/>
    <n v="22.975000000000001"/>
  </r>
  <r>
    <n v="383"/>
    <x v="403"/>
    <x v="4"/>
    <n v="40"/>
    <n v="8"/>
    <x v="3"/>
    <x v="2"/>
    <n v="3"/>
    <x v="0"/>
    <n v="1"/>
    <n v="2.38"/>
    <n v="25"/>
    <n v="2.5000000000000001E-2"/>
    <n v="7.14"/>
    <n v="17.835000000000001"/>
  </r>
  <r>
    <n v="390"/>
    <x v="404"/>
    <x v="4"/>
    <n v="47"/>
    <n v="26"/>
    <x v="5"/>
    <x v="2"/>
    <n v="2"/>
    <x v="1"/>
    <n v="2"/>
    <n v="0.5"/>
    <n v="25"/>
    <n v="2.5000000000000001E-2"/>
    <n v="1"/>
    <n v="23.975000000000001"/>
  </r>
  <r>
    <n v="1180"/>
    <x v="405"/>
    <x v="2"/>
    <n v="6"/>
    <n v="9"/>
    <x v="9"/>
    <x v="4"/>
    <n v="2"/>
    <x v="1"/>
    <n v="2"/>
    <n v="0.5"/>
    <n v="25"/>
    <n v="2.5000000000000001E-2"/>
    <n v="1"/>
    <n v="23.975000000000001"/>
  </r>
  <r>
    <n v="409"/>
    <x v="406"/>
    <x v="4"/>
    <n v="15"/>
    <n v="15"/>
    <x v="4"/>
    <x v="4"/>
    <n v="2"/>
    <x v="0"/>
    <n v="1"/>
    <n v="2.38"/>
    <n v="25"/>
    <n v="2.5000000000000001E-2"/>
    <n v="4.76"/>
    <n v="20.215000000000003"/>
  </r>
  <r>
    <n v="676"/>
    <x v="407"/>
    <x v="3"/>
    <n v="22"/>
    <n v="30"/>
    <x v="7"/>
    <x v="4"/>
    <n v="3"/>
    <x v="0"/>
    <n v="1"/>
    <n v="2.38"/>
    <n v="25"/>
    <n v="2.5000000000000001E-2"/>
    <n v="7.14"/>
    <n v="17.835000000000001"/>
  </r>
  <r>
    <n v="679"/>
    <x v="408"/>
    <x v="3"/>
    <n v="25"/>
    <n v="20"/>
    <x v="10"/>
    <x v="4"/>
    <n v="1"/>
    <x v="0"/>
    <n v="1"/>
    <n v="2.38"/>
    <n v="25"/>
    <n v="2.5000000000000001E-2"/>
    <n v="2.38"/>
    <n v="22.595000000000002"/>
  </r>
  <r>
    <n v="179"/>
    <x v="409"/>
    <x v="0"/>
    <n v="45"/>
    <n v="8"/>
    <x v="5"/>
    <x v="4"/>
    <n v="5"/>
    <x v="1"/>
    <n v="2"/>
    <n v="0.5"/>
    <n v="25"/>
    <n v="2.5000000000000001E-2"/>
    <n v="2.5"/>
    <n v="22.475000000000001"/>
  </r>
  <r>
    <n v="1219"/>
    <x v="410"/>
    <x v="2"/>
    <n v="48"/>
    <n v="30"/>
    <x v="5"/>
    <x v="4"/>
    <n v="8"/>
    <x v="1"/>
    <n v="2"/>
    <n v="0.5"/>
    <n v="25"/>
    <n v="2.5000000000000001E-2"/>
    <n v="4"/>
    <n v="20.975000000000001"/>
  </r>
  <r>
    <n v="1225"/>
    <x v="411"/>
    <x v="2"/>
    <n v="2"/>
    <n v="11"/>
    <x v="6"/>
    <x v="3"/>
    <n v="4"/>
    <x v="1"/>
    <n v="2"/>
    <n v="0.5"/>
    <n v="25"/>
    <n v="2.5000000000000001E-2"/>
    <n v="2"/>
    <n v="22.975000000000001"/>
  </r>
  <r>
    <n v="1228"/>
    <x v="412"/>
    <x v="2"/>
    <n v="5"/>
    <n v="1"/>
    <x v="9"/>
    <x v="3"/>
    <n v="3"/>
    <x v="1"/>
    <n v="2"/>
    <n v="0.5"/>
    <n v="25"/>
    <n v="2.5000000000000001E-2"/>
    <n v="1.5"/>
    <n v="23.475000000000001"/>
  </r>
  <r>
    <n v="1251"/>
    <x v="413"/>
    <x v="2"/>
    <n v="28"/>
    <n v="12"/>
    <x v="11"/>
    <x v="3"/>
    <n v="5"/>
    <x v="1"/>
    <n v="2"/>
    <n v="0.5"/>
    <n v="25"/>
    <n v="2.5000000000000001E-2"/>
    <n v="2.5"/>
    <n v="22.475000000000001"/>
  </r>
  <r>
    <n v="1003"/>
    <x v="414"/>
    <x v="1"/>
    <n v="37"/>
    <n v="14"/>
    <x v="1"/>
    <x v="3"/>
    <n v="4"/>
    <x v="1"/>
    <n v="2"/>
    <n v="0.5"/>
    <n v="25"/>
    <n v="2.5000000000000001E-2"/>
    <n v="2"/>
    <n v="22.975000000000001"/>
  </r>
  <r>
    <n v="246"/>
    <x v="415"/>
    <x v="0"/>
    <n v="9"/>
    <n v="27"/>
    <x v="9"/>
    <x v="5"/>
    <n v="3"/>
    <x v="0"/>
    <n v="1"/>
    <n v="2.38"/>
    <n v="-25"/>
    <n v="0"/>
    <n v="7.14"/>
    <n v="-32.14"/>
  </r>
  <r>
    <n v="252"/>
    <x v="416"/>
    <x v="0"/>
    <n v="15"/>
    <n v="9"/>
    <x v="4"/>
    <x v="5"/>
    <n v="3"/>
    <x v="0"/>
    <n v="1"/>
    <n v="2.38"/>
    <n v="25"/>
    <n v="2.5000000000000001E-2"/>
    <n v="7.14"/>
    <n v="17.835000000000001"/>
  </r>
  <r>
    <n v="255"/>
    <x v="417"/>
    <x v="0"/>
    <n v="18"/>
    <n v="30"/>
    <x v="4"/>
    <x v="5"/>
    <n v="3"/>
    <x v="0"/>
    <n v="1"/>
    <n v="2.38"/>
    <n v="25"/>
    <n v="2.5000000000000001E-2"/>
    <n v="7.14"/>
    <n v="17.835000000000001"/>
  </r>
  <r>
    <n v="1040"/>
    <x v="418"/>
    <x v="2"/>
    <n v="20"/>
    <n v="15"/>
    <x v="7"/>
    <x v="0"/>
    <n v="6"/>
    <x v="1"/>
    <n v="2"/>
    <n v="0.5"/>
    <n v="26"/>
    <n v="2.6000000000000002E-2"/>
    <n v="3"/>
    <n v="22.974"/>
  </r>
  <r>
    <n v="522"/>
    <x v="419"/>
    <x v="3"/>
    <n v="21"/>
    <n v="20"/>
    <x v="7"/>
    <x v="0"/>
    <n v="5"/>
    <x v="0"/>
    <n v="1"/>
    <n v="2.38"/>
    <n v="26"/>
    <n v="2.6000000000000002E-2"/>
    <n v="11.899999999999999"/>
    <n v="14.074000000000002"/>
  </r>
  <r>
    <n v="1042"/>
    <x v="420"/>
    <x v="2"/>
    <n v="22"/>
    <n v="29"/>
    <x v="7"/>
    <x v="0"/>
    <n v="3"/>
    <x v="1"/>
    <n v="2"/>
    <n v="0.5"/>
    <n v="26"/>
    <n v="2.6000000000000002E-2"/>
    <n v="1.5"/>
    <n v="24.474"/>
  </r>
  <r>
    <n v="529"/>
    <x v="421"/>
    <x v="3"/>
    <n v="28"/>
    <n v="8"/>
    <x v="11"/>
    <x v="0"/>
    <n v="3"/>
    <x v="0"/>
    <n v="1"/>
    <n v="2.38"/>
    <n v="26"/>
    <n v="2.6000000000000002E-2"/>
    <n v="7.14"/>
    <n v="18.834"/>
  </r>
  <r>
    <n v="790"/>
    <x v="422"/>
    <x v="1"/>
    <n v="30"/>
    <n v="25"/>
    <x v="11"/>
    <x v="0"/>
    <n v="1"/>
    <x v="1"/>
    <n v="2"/>
    <n v="0.5"/>
    <n v="26"/>
    <n v="2.6000000000000002E-2"/>
    <n v="0.5"/>
    <n v="25.474"/>
  </r>
  <r>
    <n v="13"/>
    <x v="423"/>
    <x v="0"/>
    <n v="31"/>
    <n v="30"/>
    <x v="11"/>
    <x v="0"/>
    <n v="4"/>
    <x v="0"/>
    <n v="1"/>
    <n v="2.38"/>
    <n v="26"/>
    <n v="2.6000000000000002E-2"/>
    <n v="9.52"/>
    <n v="16.454000000000001"/>
  </r>
  <r>
    <n v="538"/>
    <x v="424"/>
    <x v="3"/>
    <n v="37"/>
    <n v="9"/>
    <x v="1"/>
    <x v="0"/>
    <n v="3"/>
    <x v="0"/>
    <n v="1"/>
    <n v="2.38"/>
    <n v="26"/>
    <n v="2.6000000000000002E-2"/>
    <n v="7.14"/>
    <n v="18.834"/>
  </r>
  <r>
    <n v="1057"/>
    <x v="425"/>
    <x v="2"/>
    <n v="37"/>
    <n v="11"/>
    <x v="1"/>
    <x v="0"/>
    <n v="5"/>
    <x v="1"/>
    <n v="2"/>
    <n v="0.5"/>
    <n v="26"/>
    <n v="2.6000000000000002E-2"/>
    <n v="2.5"/>
    <n v="23.474"/>
  </r>
  <r>
    <n v="801"/>
    <x v="426"/>
    <x v="1"/>
    <n v="41"/>
    <n v="10"/>
    <x v="3"/>
    <x v="0"/>
    <n v="1"/>
    <x v="1"/>
    <n v="2"/>
    <n v="0.5"/>
    <n v="26"/>
    <n v="2.6000000000000002E-2"/>
    <n v="0.5"/>
    <n v="25.474"/>
  </r>
  <r>
    <n v="805"/>
    <x v="427"/>
    <x v="1"/>
    <n v="45"/>
    <n v="7"/>
    <x v="5"/>
    <x v="0"/>
    <n v="1"/>
    <x v="1"/>
    <n v="2"/>
    <n v="0.5"/>
    <n v="26"/>
    <n v="2.6000000000000002E-2"/>
    <n v="0.5"/>
    <n v="25.474"/>
  </r>
  <r>
    <n v="547"/>
    <x v="428"/>
    <x v="3"/>
    <n v="46"/>
    <n v="11"/>
    <x v="5"/>
    <x v="0"/>
    <n v="3"/>
    <x v="0"/>
    <n v="1"/>
    <n v="2.38"/>
    <n v="26"/>
    <n v="2.6000000000000002E-2"/>
    <n v="7.14"/>
    <n v="18.834"/>
  </r>
  <r>
    <n v="28"/>
    <x v="429"/>
    <x v="0"/>
    <n v="46"/>
    <n v="12"/>
    <x v="5"/>
    <x v="0"/>
    <n v="4"/>
    <x v="0"/>
    <n v="1"/>
    <n v="2.38"/>
    <n v="52"/>
    <n v="5.2000000000000005E-2"/>
    <n v="9.52"/>
    <n v="42.427999999999997"/>
  </r>
  <r>
    <n v="806"/>
    <x v="430"/>
    <x v="1"/>
    <n v="46"/>
    <n v="14"/>
    <x v="5"/>
    <x v="0"/>
    <n v="1"/>
    <x v="1"/>
    <n v="2"/>
    <n v="0.5"/>
    <n v="26"/>
    <n v="2.6000000000000002E-2"/>
    <n v="0.5"/>
    <n v="25.474"/>
  </r>
  <r>
    <n v="1069"/>
    <x v="431"/>
    <x v="2"/>
    <n v="49"/>
    <n v="4"/>
    <x v="0"/>
    <x v="0"/>
    <n v="4"/>
    <x v="0"/>
    <n v="1"/>
    <n v="2.38"/>
    <n v="26"/>
    <n v="2.6000000000000002E-2"/>
    <n v="9.52"/>
    <n v="16.454000000000001"/>
  </r>
  <r>
    <n v="32"/>
    <x v="432"/>
    <x v="0"/>
    <n v="50"/>
    <n v="10"/>
    <x v="0"/>
    <x v="0"/>
    <n v="3"/>
    <x v="0"/>
    <n v="1"/>
    <n v="2.38"/>
    <n v="26"/>
    <n v="2.6000000000000002E-2"/>
    <n v="7.14"/>
    <n v="18.834"/>
  </r>
  <r>
    <n v="291"/>
    <x v="433"/>
    <x v="4"/>
    <n v="50"/>
    <n v="13"/>
    <x v="0"/>
    <x v="0"/>
    <n v="1"/>
    <x v="1"/>
    <n v="2"/>
    <n v="0.5"/>
    <n v="26"/>
    <n v="2.6000000000000002E-2"/>
    <n v="0.5"/>
    <n v="25.474"/>
  </r>
  <r>
    <n v="552"/>
    <x v="434"/>
    <x v="3"/>
    <n v="51"/>
    <n v="16"/>
    <x v="0"/>
    <x v="0"/>
    <n v="2"/>
    <x v="1"/>
    <n v="2"/>
    <n v="0.5"/>
    <n v="26"/>
    <n v="2.6000000000000002E-2"/>
    <n v="1"/>
    <n v="24.974"/>
  </r>
  <r>
    <n v="34"/>
    <x v="435"/>
    <x v="0"/>
    <n v="52"/>
    <n v="24"/>
    <x v="0"/>
    <x v="0"/>
    <n v="3"/>
    <x v="0"/>
    <n v="1"/>
    <n v="2.38"/>
    <n v="26"/>
    <n v="2.6000000000000002E-2"/>
    <n v="7.14"/>
    <n v="18.834"/>
  </r>
  <r>
    <n v="293"/>
    <x v="436"/>
    <x v="4"/>
    <n v="52"/>
    <n v="27"/>
    <x v="0"/>
    <x v="0"/>
    <n v="5"/>
    <x v="1"/>
    <n v="2"/>
    <n v="0.5"/>
    <n v="26"/>
    <n v="2.6000000000000002E-2"/>
    <n v="2.5"/>
    <n v="23.474"/>
  </r>
  <r>
    <n v="813"/>
    <x v="437"/>
    <x v="1"/>
    <n v="1"/>
    <n v="2"/>
    <x v="6"/>
    <x v="1"/>
    <n v="2"/>
    <x v="1"/>
    <n v="2"/>
    <n v="0.5"/>
    <n v="26"/>
    <n v="2.6000000000000002E-2"/>
    <n v="1"/>
    <n v="24.974"/>
  </r>
  <r>
    <n v="1072"/>
    <x v="438"/>
    <x v="2"/>
    <n v="2"/>
    <n v="8"/>
    <x v="6"/>
    <x v="1"/>
    <n v="1"/>
    <x v="1"/>
    <n v="2"/>
    <n v="0.5"/>
    <n v="26"/>
    <n v="2.6000000000000002E-2"/>
    <n v="0.5"/>
    <n v="25.474"/>
  </r>
  <r>
    <n v="37"/>
    <x v="439"/>
    <x v="0"/>
    <n v="4"/>
    <n v="21"/>
    <x v="6"/>
    <x v="1"/>
    <n v="5"/>
    <x v="1"/>
    <n v="2"/>
    <n v="0.5"/>
    <n v="26"/>
    <n v="2.6000000000000002E-2"/>
    <n v="2.5"/>
    <n v="23.474"/>
  </r>
  <r>
    <n v="559"/>
    <x v="440"/>
    <x v="3"/>
    <n v="6"/>
    <n v="3"/>
    <x v="9"/>
    <x v="1"/>
    <n v="4"/>
    <x v="0"/>
    <n v="1"/>
    <n v="2.38"/>
    <n v="26"/>
    <n v="2.6000000000000002E-2"/>
    <n v="9.52"/>
    <n v="16.454000000000001"/>
  </r>
  <r>
    <n v="820"/>
    <x v="441"/>
    <x v="1"/>
    <n v="8"/>
    <n v="20"/>
    <x v="9"/>
    <x v="1"/>
    <n v="2"/>
    <x v="1"/>
    <n v="2"/>
    <n v="0.5"/>
    <n v="26"/>
    <n v="2.6000000000000002E-2"/>
    <n v="1"/>
    <n v="24.974"/>
  </r>
  <r>
    <n v="1080"/>
    <x v="442"/>
    <x v="2"/>
    <n v="10"/>
    <n v="4"/>
    <x v="2"/>
    <x v="1"/>
    <n v="1"/>
    <x v="1"/>
    <n v="2"/>
    <n v="0.5"/>
    <n v="26"/>
    <n v="2.6000000000000002E-2"/>
    <n v="0.5"/>
    <n v="25.474"/>
  </r>
  <r>
    <n v="565"/>
    <x v="443"/>
    <x v="3"/>
    <n v="12"/>
    <n v="16"/>
    <x v="2"/>
    <x v="1"/>
    <n v="4"/>
    <x v="0"/>
    <n v="1"/>
    <n v="2.38"/>
    <n v="26"/>
    <n v="2.6000000000000002E-2"/>
    <n v="9.52"/>
    <n v="16.454000000000001"/>
  </r>
  <r>
    <n v="827"/>
    <x v="444"/>
    <x v="1"/>
    <n v="15"/>
    <n v="9"/>
    <x v="4"/>
    <x v="1"/>
    <n v="2"/>
    <x v="1"/>
    <n v="2"/>
    <n v="0.5"/>
    <n v="26"/>
    <n v="2.6000000000000002E-2"/>
    <n v="1"/>
    <n v="24.974"/>
  </r>
  <r>
    <n v="569"/>
    <x v="445"/>
    <x v="3"/>
    <n v="16"/>
    <n v="13"/>
    <x v="4"/>
    <x v="1"/>
    <n v="4"/>
    <x v="0"/>
    <n v="1"/>
    <n v="2.38"/>
    <n v="26"/>
    <n v="2.6000000000000002E-2"/>
    <n v="9.52"/>
    <n v="16.454000000000001"/>
  </r>
  <r>
    <n v="570"/>
    <x v="446"/>
    <x v="3"/>
    <n v="17"/>
    <n v="20"/>
    <x v="4"/>
    <x v="1"/>
    <n v="4"/>
    <x v="0"/>
    <n v="1"/>
    <n v="2.38"/>
    <n v="26"/>
    <n v="2.6000000000000002E-2"/>
    <n v="9.52"/>
    <n v="16.454000000000001"/>
  </r>
  <r>
    <n v="59"/>
    <x v="447"/>
    <x v="0"/>
    <n v="27"/>
    <n v="30"/>
    <x v="10"/>
    <x v="1"/>
    <n v="3"/>
    <x v="0"/>
    <n v="1"/>
    <n v="2.38"/>
    <n v="25"/>
    <n v="2.5000000000000001E-2"/>
    <n v="7.14"/>
    <n v="17.835000000000001"/>
  </r>
  <r>
    <n v="1093"/>
    <x v="448"/>
    <x v="2"/>
    <n v="23"/>
    <n v="3"/>
    <x v="10"/>
    <x v="1"/>
    <n v="4"/>
    <x v="0"/>
    <n v="1"/>
    <n v="2.38"/>
    <n v="26"/>
    <n v="2.6000000000000002E-2"/>
    <n v="9.52"/>
    <n v="16.454000000000001"/>
  </r>
  <r>
    <n v="320"/>
    <x v="449"/>
    <x v="4"/>
    <n v="28"/>
    <n v="10"/>
    <x v="11"/>
    <x v="1"/>
    <n v="1"/>
    <x v="1"/>
    <n v="2"/>
    <n v="0.5"/>
    <n v="26"/>
    <n v="2.6000000000000002E-2"/>
    <n v="0.5"/>
    <n v="25.474"/>
  </r>
  <r>
    <n v="331"/>
    <x v="450"/>
    <x v="4"/>
    <n v="39"/>
    <n v="25"/>
    <x v="1"/>
    <x v="1"/>
    <n v="3"/>
    <x v="1"/>
    <n v="2"/>
    <n v="0.5"/>
    <n v="38"/>
    <n v="3.7999999999999999E-2"/>
    <n v="1.5"/>
    <n v="36.462000000000003"/>
  </r>
  <r>
    <n v="851"/>
    <x v="451"/>
    <x v="1"/>
    <n v="39"/>
    <n v="24"/>
    <x v="1"/>
    <x v="1"/>
    <n v="4"/>
    <x v="0"/>
    <n v="1"/>
    <n v="2.38"/>
    <n v="39"/>
    <n v="3.9E-2"/>
    <n v="9.52"/>
    <n v="29.440999999999999"/>
  </r>
  <r>
    <n v="338"/>
    <x v="452"/>
    <x v="4"/>
    <n v="46"/>
    <n v="13"/>
    <x v="5"/>
    <x v="1"/>
    <n v="3"/>
    <x v="0"/>
    <n v="1"/>
    <n v="2.38"/>
    <n v="26"/>
    <n v="2.6000000000000002E-2"/>
    <n v="7.14"/>
    <n v="18.834"/>
  </r>
  <r>
    <n v="339"/>
    <x v="453"/>
    <x v="4"/>
    <n v="47"/>
    <n v="20"/>
    <x v="5"/>
    <x v="1"/>
    <n v="3"/>
    <x v="0"/>
    <n v="1"/>
    <n v="2.38"/>
    <n v="26"/>
    <n v="2.6000000000000002E-2"/>
    <n v="7.14"/>
    <n v="18.834"/>
  </r>
  <r>
    <n v="316"/>
    <x v="454"/>
    <x v="4"/>
    <n v="24"/>
    <n v="12"/>
    <x v="10"/>
    <x v="1"/>
    <n v="1"/>
    <x v="1"/>
    <n v="2"/>
    <n v="0.5"/>
    <n v="29"/>
    <n v="2.9000000000000001E-2"/>
    <n v="0.5"/>
    <n v="28.471"/>
  </r>
  <r>
    <n v="605"/>
    <x v="455"/>
    <x v="3"/>
    <n v="2"/>
    <n v="11"/>
    <x v="6"/>
    <x v="2"/>
    <n v="6"/>
    <x v="1"/>
    <n v="2"/>
    <n v="0.5"/>
    <n v="26"/>
    <n v="2.6000000000000002E-2"/>
    <n v="3"/>
    <n v="22.974"/>
  </r>
  <r>
    <n v="606"/>
    <x v="456"/>
    <x v="3"/>
    <n v="3"/>
    <n v="18"/>
    <x v="6"/>
    <x v="2"/>
    <n v="8"/>
    <x v="1"/>
    <n v="2"/>
    <n v="0.5"/>
    <n v="26"/>
    <n v="2.6000000000000002E-2"/>
    <n v="4"/>
    <n v="21.974"/>
  </r>
  <r>
    <n v="868"/>
    <x v="457"/>
    <x v="1"/>
    <n v="4"/>
    <n v="28"/>
    <x v="6"/>
    <x v="2"/>
    <n v="4"/>
    <x v="0"/>
    <n v="1"/>
    <n v="2.38"/>
    <n v="26"/>
    <n v="2.6000000000000002E-2"/>
    <n v="9.52"/>
    <n v="16.454000000000001"/>
  </r>
  <r>
    <n v="348"/>
    <x v="458"/>
    <x v="4"/>
    <n v="5"/>
    <n v="5"/>
    <x v="9"/>
    <x v="2"/>
    <n v="5"/>
    <x v="1"/>
    <n v="2"/>
    <n v="0.5"/>
    <n v="26"/>
    <n v="2.6000000000000002E-2"/>
    <n v="2.5"/>
    <n v="23.474"/>
  </r>
  <r>
    <n v="99"/>
    <x v="459"/>
    <x v="0"/>
    <n v="14"/>
    <n v="6"/>
    <x v="4"/>
    <x v="2"/>
    <n v="5"/>
    <x v="1"/>
    <n v="2"/>
    <n v="0.5"/>
    <n v="26"/>
    <n v="2.6000000000000002E-2"/>
    <n v="2.5"/>
    <n v="23.474"/>
  </r>
  <r>
    <n v="622"/>
    <x v="460"/>
    <x v="3"/>
    <n v="19"/>
    <n v="10"/>
    <x v="7"/>
    <x v="2"/>
    <n v="5"/>
    <x v="1"/>
    <n v="2"/>
    <n v="0.5"/>
    <n v="26"/>
    <n v="2.6000000000000002E-2"/>
    <n v="2.5"/>
    <n v="23.474"/>
  </r>
  <r>
    <n v="364"/>
    <x v="461"/>
    <x v="4"/>
    <n v="21"/>
    <n v="28"/>
    <x v="7"/>
    <x v="2"/>
    <n v="4"/>
    <x v="0"/>
    <n v="1"/>
    <n v="2.38"/>
    <n v="55"/>
    <n v="0"/>
    <n v="9.52"/>
    <n v="45.480000000000004"/>
  </r>
  <r>
    <n v="630"/>
    <x v="462"/>
    <x v="3"/>
    <n v="27"/>
    <n v="5"/>
    <x v="11"/>
    <x v="2"/>
    <n v="3"/>
    <x v="1"/>
    <n v="2"/>
    <n v="0.5"/>
    <n v="26"/>
    <n v="2.6000000000000002E-2"/>
    <n v="1.5"/>
    <n v="24.474"/>
  </r>
  <r>
    <n v="117"/>
    <x v="463"/>
    <x v="0"/>
    <n v="32"/>
    <n v="10"/>
    <x v="8"/>
    <x v="2"/>
    <n v="1"/>
    <x v="1"/>
    <n v="2"/>
    <n v="0.5"/>
    <n v="26"/>
    <n v="2.6000000000000002E-2"/>
    <n v="0.5"/>
    <n v="25.474"/>
  </r>
  <r>
    <n v="896"/>
    <x v="464"/>
    <x v="1"/>
    <n v="32"/>
    <n v="12"/>
    <x v="8"/>
    <x v="2"/>
    <n v="3"/>
    <x v="0"/>
    <n v="1"/>
    <n v="2.38"/>
    <n v="26"/>
    <n v="2.6000000000000002E-2"/>
    <n v="7.14"/>
    <n v="18.834"/>
  </r>
  <r>
    <n v="638"/>
    <x v="465"/>
    <x v="3"/>
    <n v="35"/>
    <n v="30"/>
    <x v="8"/>
    <x v="2"/>
    <n v="5"/>
    <x v="1"/>
    <n v="2"/>
    <n v="0.5"/>
    <n v="26"/>
    <n v="2.6000000000000002E-2"/>
    <n v="2.5"/>
    <n v="23.474"/>
  </r>
  <r>
    <n v="1157"/>
    <x v="466"/>
    <x v="2"/>
    <n v="35"/>
    <n v="1"/>
    <x v="1"/>
    <x v="2"/>
    <n v="2"/>
    <x v="1"/>
    <n v="2"/>
    <n v="0.5"/>
    <n v="26"/>
    <n v="2.6000000000000002E-2"/>
    <n v="1"/>
    <n v="24.974"/>
  </r>
  <r>
    <n v="1158"/>
    <x v="467"/>
    <x v="2"/>
    <n v="36"/>
    <n v="8"/>
    <x v="1"/>
    <x v="2"/>
    <n v="1"/>
    <x v="1"/>
    <n v="2"/>
    <n v="0.5"/>
    <n v="26"/>
    <n v="2.6000000000000002E-2"/>
    <n v="0.5"/>
    <n v="25.474"/>
  </r>
  <r>
    <n v="902"/>
    <x v="468"/>
    <x v="1"/>
    <n v="38"/>
    <n v="23"/>
    <x v="1"/>
    <x v="2"/>
    <n v="6"/>
    <x v="1"/>
    <n v="2"/>
    <n v="0.5"/>
    <n v="26"/>
    <n v="2.6000000000000002E-2"/>
    <n v="3"/>
    <n v="22.974"/>
  </r>
  <r>
    <n v="123"/>
    <x v="469"/>
    <x v="0"/>
    <n v="39"/>
    <n v="28"/>
    <x v="1"/>
    <x v="2"/>
    <n v="1"/>
    <x v="1"/>
    <n v="2"/>
    <n v="0.5"/>
    <n v="26"/>
    <n v="2.6000000000000002E-2"/>
    <n v="0.5"/>
    <n v="25.474"/>
  </r>
  <r>
    <n v="124"/>
    <x v="470"/>
    <x v="0"/>
    <n v="40"/>
    <n v="5"/>
    <x v="3"/>
    <x v="2"/>
    <n v="5"/>
    <x v="1"/>
    <n v="2"/>
    <n v="0.5"/>
    <n v="26"/>
    <n v="2.6000000000000002E-2"/>
    <n v="2.5"/>
    <n v="23.474"/>
  </r>
  <r>
    <n v="905"/>
    <x v="471"/>
    <x v="1"/>
    <n v="41"/>
    <n v="14"/>
    <x v="3"/>
    <x v="2"/>
    <n v="1"/>
    <x v="1"/>
    <n v="2"/>
    <n v="0.5"/>
    <n v="26"/>
    <n v="2.6000000000000002E-2"/>
    <n v="0.5"/>
    <n v="25.474"/>
  </r>
  <r>
    <n v="125"/>
    <x v="472"/>
    <x v="0"/>
    <n v="42"/>
    <n v="19"/>
    <x v="3"/>
    <x v="2"/>
    <n v="4"/>
    <x v="0"/>
    <n v="1"/>
    <n v="2.38"/>
    <n v="26"/>
    <n v="2.6000000000000002E-2"/>
    <n v="9.52"/>
    <n v="16.454000000000001"/>
  </r>
  <r>
    <n v="648"/>
    <x v="473"/>
    <x v="3"/>
    <n v="45"/>
    <n v="8"/>
    <x v="5"/>
    <x v="2"/>
    <n v="5"/>
    <x v="1"/>
    <n v="2"/>
    <n v="0.5"/>
    <n v="26"/>
    <n v="2.6000000000000002E-2"/>
    <n v="2.5"/>
    <n v="23.474"/>
  </r>
  <r>
    <n v="1167"/>
    <x v="474"/>
    <x v="2"/>
    <n v="45"/>
    <n v="10"/>
    <x v="5"/>
    <x v="2"/>
    <n v="4"/>
    <x v="0"/>
    <n v="1"/>
    <n v="2.38"/>
    <n v="-22"/>
    <n v="0"/>
    <n v="9.52"/>
    <n v="-31.52"/>
  </r>
  <r>
    <n v="1168"/>
    <x v="475"/>
    <x v="2"/>
    <n v="46"/>
    <n v="17"/>
    <x v="5"/>
    <x v="2"/>
    <n v="3"/>
    <x v="0"/>
    <n v="1"/>
    <n v="2.38"/>
    <n v="26"/>
    <n v="2.6000000000000002E-2"/>
    <n v="7.14"/>
    <n v="18.834"/>
  </r>
  <r>
    <n v="1169"/>
    <x v="476"/>
    <x v="2"/>
    <n v="47"/>
    <n v="24"/>
    <x v="5"/>
    <x v="2"/>
    <n v="3"/>
    <x v="0"/>
    <n v="1"/>
    <n v="2.38"/>
    <n v="26"/>
    <n v="2.6000000000000002E-2"/>
    <n v="7.14"/>
    <n v="18.834"/>
  </r>
  <r>
    <n v="1170"/>
    <x v="477"/>
    <x v="2"/>
    <n v="48"/>
    <n v="1"/>
    <x v="0"/>
    <x v="2"/>
    <n v="3"/>
    <x v="0"/>
    <n v="1"/>
    <n v="2.38"/>
    <n v="26"/>
    <n v="2.6000000000000002E-2"/>
    <n v="7.14"/>
    <n v="18.834"/>
  </r>
  <r>
    <n v="912"/>
    <x v="478"/>
    <x v="1"/>
    <n v="48"/>
    <n v="2"/>
    <x v="0"/>
    <x v="2"/>
    <n v="4"/>
    <x v="0"/>
    <n v="1"/>
    <n v="2.38"/>
    <n v="26"/>
    <n v="2.6000000000000002E-2"/>
    <n v="9.52"/>
    <n v="16.454000000000001"/>
  </r>
  <r>
    <n v="651"/>
    <x v="479"/>
    <x v="3"/>
    <n v="49"/>
    <n v="6"/>
    <x v="0"/>
    <x v="2"/>
    <n v="4"/>
    <x v="1"/>
    <n v="2"/>
    <n v="0.5"/>
    <n v="26"/>
    <n v="2.6000000000000002E-2"/>
    <n v="2"/>
    <n v="23.974"/>
  </r>
  <r>
    <n v="132"/>
    <x v="480"/>
    <x v="0"/>
    <n v="50"/>
    <n v="14"/>
    <x v="0"/>
    <x v="2"/>
    <n v="5"/>
    <x v="1"/>
    <n v="2"/>
    <n v="0.5"/>
    <n v="26"/>
    <n v="2.6000000000000002E-2"/>
    <n v="2.5"/>
    <n v="23.474"/>
  </r>
  <r>
    <n v="393"/>
    <x v="481"/>
    <x v="4"/>
    <n v="50"/>
    <n v="17"/>
    <x v="0"/>
    <x v="2"/>
    <n v="5"/>
    <x v="1"/>
    <n v="2"/>
    <n v="0.5"/>
    <n v="26"/>
    <n v="2.6000000000000002E-2"/>
    <n v="2.5"/>
    <n v="23.474"/>
  </r>
  <r>
    <n v="133"/>
    <x v="482"/>
    <x v="0"/>
    <n v="51"/>
    <n v="21"/>
    <x v="0"/>
    <x v="2"/>
    <n v="2"/>
    <x v="1"/>
    <n v="2"/>
    <n v="0.5"/>
    <n v="26"/>
    <n v="2.6000000000000002E-2"/>
    <n v="1"/>
    <n v="24.974"/>
  </r>
  <r>
    <n v="394"/>
    <x v="483"/>
    <x v="4"/>
    <n v="51"/>
    <n v="24"/>
    <x v="0"/>
    <x v="2"/>
    <n v="5"/>
    <x v="1"/>
    <n v="2"/>
    <n v="0.5"/>
    <n v="26"/>
    <n v="2.6000000000000002E-2"/>
    <n v="2.5"/>
    <n v="23.474"/>
  </r>
  <r>
    <n v="396"/>
    <x v="484"/>
    <x v="4"/>
    <n v="2"/>
    <n v="14"/>
    <x v="6"/>
    <x v="4"/>
    <n v="4"/>
    <x v="0"/>
    <n v="1"/>
    <n v="2.38"/>
    <n v="26"/>
    <n v="2.6000000000000002E-2"/>
    <n v="9.52"/>
    <n v="16.454000000000001"/>
  </r>
  <r>
    <n v="139"/>
    <x v="485"/>
    <x v="0"/>
    <n v="5"/>
    <n v="1"/>
    <x v="9"/>
    <x v="4"/>
    <n v="1"/>
    <x v="1"/>
    <n v="2"/>
    <n v="0.5"/>
    <n v="26"/>
    <n v="2.6000000000000002E-2"/>
    <n v="0.5"/>
    <n v="25.474"/>
  </r>
  <r>
    <n v="922"/>
    <x v="486"/>
    <x v="1"/>
    <n v="6"/>
    <n v="10"/>
    <x v="9"/>
    <x v="4"/>
    <n v="3"/>
    <x v="0"/>
    <n v="1"/>
    <n v="2.38"/>
    <n v="26"/>
    <n v="2.6000000000000002E-2"/>
    <n v="7.14"/>
    <n v="18.834"/>
  </r>
  <r>
    <n v="402"/>
    <x v="487"/>
    <x v="4"/>
    <n v="8"/>
    <n v="25"/>
    <x v="9"/>
    <x v="4"/>
    <n v="4"/>
    <x v="0"/>
    <n v="1"/>
    <n v="2.38"/>
    <n v="26"/>
    <n v="2.6000000000000002E-2"/>
    <n v="9.52"/>
    <n v="16.454000000000001"/>
  </r>
  <r>
    <n v="1185"/>
    <x v="488"/>
    <x v="2"/>
    <n v="11"/>
    <n v="16"/>
    <x v="2"/>
    <x v="4"/>
    <n v="8"/>
    <x v="1"/>
    <n v="2"/>
    <n v="0.5"/>
    <n v="26"/>
    <n v="2.6000000000000002E-2"/>
    <n v="4"/>
    <n v="21.974"/>
  </r>
  <r>
    <n v="1187"/>
    <x v="489"/>
    <x v="2"/>
    <n v="13"/>
    <n v="30"/>
    <x v="2"/>
    <x v="4"/>
    <n v="2"/>
    <x v="1"/>
    <n v="2"/>
    <n v="0.5"/>
    <n v="26"/>
    <n v="2.6000000000000002E-2"/>
    <n v="1"/>
    <n v="24.974"/>
  </r>
  <r>
    <n v="669"/>
    <x v="490"/>
    <x v="3"/>
    <n v="15"/>
    <n v="11"/>
    <x v="4"/>
    <x v="4"/>
    <n v="7"/>
    <x v="1"/>
    <n v="2"/>
    <n v="0.5"/>
    <n v="26"/>
    <n v="2.6000000000000002E-2"/>
    <n v="3.5"/>
    <n v="22.474"/>
  </r>
  <r>
    <n v="670"/>
    <x v="491"/>
    <x v="3"/>
    <n v="16"/>
    <n v="18"/>
    <x v="4"/>
    <x v="4"/>
    <n v="3"/>
    <x v="1"/>
    <n v="2"/>
    <n v="0.5"/>
    <n v="26"/>
    <n v="2.6000000000000002E-2"/>
    <n v="1.5"/>
    <n v="24.474"/>
  </r>
  <r>
    <n v="412"/>
    <x v="492"/>
    <x v="4"/>
    <n v="18"/>
    <n v="6"/>
    <x v="7"/>
    <x v="4"/>
    <n v="4"/>
    <x v="0"/>
    <n v="1"/>
    <n v="2.38"/>
    <n v="26"/>
    <n v="2.6000000000000002E-2"/>
    <n v="9.52"/>
    <n v="16.454000000000001"/>
  </r>
  <r>
    <n v="153"/>
    <x v="493"/>
    <x v="0"/>
    <n v="19"/>
    <n v="10"/>
    <x v="7"/>
    <x v="4"/>
    <n v="1"/>
    <x v="1"/>
    <n v="2"/>
    <n v="0.5"/>
    <n v="26"/>
    <n v="2.6000000000000002E-2"/>
    <n v="0.5"/>
    <n v="25.474"/>
  </r>
  <r>
    <n v="154"/>
    <x v="494"/>
    <x v="0"/>
    <n v="20"/>
    <n v="17"/>
    <x v="7"/>
    <x v="4"/>
    <n v="2"/>
    <x v="1"/>
    <n v="2"/>
    <n v="0.5"/>
    <n v="26"/>
    <n v="2.6000000000000002E-2"/>
    <n v="1"/>
    <n v="24.974"/>
  </r>
  <r>
    <n v="414"/>
    <x v="495"/>
    <x v="4"/>
    <n v="20"/>
    <n v="20"/>
    <x v="7"/>
    <x v="4"/>
    <n v="5"/>
    <x v="0"/>
    <n v="1"/>
    <n v="2.38"/>
    <n v="26"/>
    <n v="2.6000000000000002E-2"/>
    <n v="11.899999999999999"/>
    <n v="14.074000000000002"/>
  </r>
  <r>
    <n v="155"/>
    <x v="496"/>
    <x v="0"/>
    <n v="21"/>
    <n v="24"/>
    <x v="7"/>
    <x v="4"/>
    <n v="2"/>
    <x v="1"/>
    <n v="2"/>
    <n v="0.5"/>
    <n v="26"/>
    <n v="2.6000000000000002E-2"/>
    <n v="1"/>
    <n v="24.974"/>
  </r>
  <r>
    <n v="156"/>
    <x v="497"/>
    <x v="0"/>
    <n v="22"/>
    <n v="31"/>
    <x v="7"/>
    <x v="4"/>
    <n v="4"/>
    <x v="1"/>
    <n v="2"/>
    <n v="0.5"/>
    <n v="26"/>
    <n v="2.6000000000000002E-2"/>
    <n v="2"/>
    <n v="23.974"/>
  </r>
  <r>
    <n v="416"/>
    <x v="498"/>
    <x v="4"/>
    <n v="22"/>
    <n v="3"/>
    <x v="10"/>
    <x v="4"/>
    <n v="2"/>
    <x v="0"/>
    <n v="1"/>
    <n v="2.38"/>
    <n v="26"/>
    <n v="2.6000000000000002E-2"/>
    <n v="4.76"/>
    <n v="21.213999999999999"/>
  </r>
  <r>
    <n v="158"/>
    <x v="499"/>
    <x v="0"/>
    <n v="24"/>
    <n v="14"/>
    <x v="10"/>
    <x v="4"/>
    <n v="7"/>
    <x v="1"/>
    <n v="2"/>
    <n v="0.5"/>
    <n v="26"/>
    <n v="2.6000000000000002E-2"/>
    <n v="3.5"/>
    <n v="22.474"/>
  </r>
  <r>
    <n v="941"/>
    <x v="500"/>
    <x v="1"/>
    <n v="26"/>
    <n v="30"/>
    <x v="10"/>
    <x v="4"/>
    <n v="2"/>
    <x v="1"/>
    <n v="2"/>
    <n v="0.5"/>
    <n v="26"/>
    <n v="2.6000000000000002E-2"/>
    <n v="1"/>
    <n v="24.974"/>
  </r>
  <r>
    <n v="1202"/>
    <x v="501"/>
    <x v="2"/>
    <n v="28"/>
    <n v="13"/>
    <x v="11"/>
    <x v="4"/>
    <n v="1"/>
    <x v="1"/>
    <n v="2"/>
    <n v="0.5"/>
    <n v="26"/>
    <n v="2.6000000000000002E-2"/>
    <n v="0.5"/>
    <n v="25.474"/>
  </r>
  <r>
    <n v="422"/>
    <x v="502"/>
    <x v="4"/>
    <n v="28"/>
    <n v="15"/>
    <x v="11"/>
    <x v="4"/>
    <n v="3"/>
    <x v="0"/>
    <n v="1"/>
    <n v="2.38"/>
    <n v="26"/>
    <n v="2.6000000000000002E-2"/>
    <n v="7.14"/>
    <n v="18.834"/>
  </r>
  <r>
    <n v="944"/>
    <x v="503"/>
    <x v="1"/>
    <n v="29"/>
    <n v="21"/>
    <x v="11"/>
    <x v="4"/>
    <n v="2"/>
    <x v="1"/>
    <n v="2"/>
    <n v="0.5"/>
    <n v="26"/>
    <n v="2.6000000000000002E-2"/>
    <n v="1"/>
    <n v="24.974"/>
  </r>
  <r>
    <n v="165"/>
    <x v="504"/>
    <x v="0"/>
    <n v="31"/>
    <n v="2"/>
    <x v="8"/>
    <x v="4"/>
    <n v="5"/>
    <x v="1"/>
    <n v="2"/>
    <n v="0.5"/>
    <n v="26"/>
    <n v="2.6000000000000002E-2"/>
    <n v="2.5"/>
    <n v="23.474"/>
  </r>
  <r>
    <n v="426"/>
    <x v="505"/>
    <x v="4"/>
    <n v="32"/>
    <n v="12"/>
    <x v="8"/>
    <x v="4"/>
    <n v="4"/>
    <x v="0"/>
    <n v="1"/>
    <n v="2.38"/>
    <n v="26"/>
    <n v="2.6000000000000002E-2"/>
    <n v="9.52"/>
    <n v="16.454000000000001"/>
  </r>
  <r>
    <n v="167"/>
    <x v="506"/>
    <x v="0"/>
    <n v="33"/>
    <n v="16"/>
    <x v="8"/>
    <x v="4"/>
    <n v="7"/>
    <x v="1"/>
    <n v="2"/>
    <n v="0.5"/>
    <n v="26"/>
    <n v="2.6000000000000002E-2"/>
    <n v="3.5"/>
    <n v="22.474"/>
  </r>
  <r>
    <n v="688"/>
    <x v="507"/>
    <x v="3"/>
    <n v="34"/>
    <n v="22"/>
    <x v="8"/>
    <x v="4"/>
    <n v="2"/>
    <x v="0"/>
    <n v="1"/>
    <n v="2.38"/>
    <n v="26"/>
    <n v="2.6000000000000002E-2"/>
    <n v="4.76"/>
    <n v="21.213999999999999"/>
  </r>
  <r>
    <n v="1208"/>
    <x v="508"/>
    <x v="2"/>
    <n v="34"/>
    <n v="24"/>
    <x v="8"/>
    <x v="4"/>
    <n v="4"/>
    <x v="1"/>
    <n v="2"/>
    <n v="0.5"/>
    <n v="26"/>
    <n v="2.6000000000000002E-2"/>
    <n v="2"/>
    <n v="23.974"/>
  </r>
  <r>
    <n v="1209"/>
    <x v="509"/>
    <x v="2"/>
    <n v="35"/>
    <n v="31"/>
    <x v="8"/>
    <x v="4"/>
    <n v="8"/>
    <x v="1"/>
    <n v="2"/>
    <n v="0.5"/>
    <n v="26"/>
    <n v="2.6000000000000002E-2"/>
    <n v="4"/>
    <n v="21.974"/>
  </r>
  <r>
    <n v="429"/>
    <x v="510"/>
    <x v="4"/>
    <n v="35"/>
    <n v="2"/>
    <x v="1"/>
    <x v="4"/>
    <n v="3"/>
    <x v="0"/>
    <n v="1"/>
    <n v="2.38"/>
    <n v="26"/>
    <n v="2.6000000000000002E-2"/>
    <n v="7.14"/>
    <n v="18.834"/>
  </r>
  <r>
    <n v="692"/>
    <x v="511"/>
    <x v="3"/>
    <n v="38"/>
    <n v="19"/>
    <x v="1"/>
    <x v="4"/>
    <n v="3"/>
    <x v="0"/>
    <n v="1"/>
    <n v="2.38"/>
    <n v="26"/>
    <n v="2.6000000000000002E-2"/>
    <n v="7.14"/>
    <n v="18.834"/>
  </r>
  <r>
    <n v="1211"/>
    <x v="512"/>
    <x v="2"/>
    <n v="38"/>
    <n v="21"/>
    <x v="1"/>
    <x v="4"/>
    <n v="5"/>
    <x v="1"/>
    <n v="2"/>
    <n v="0.5"/>
    <n v="26"/>
    <n v="2.6000000000000002E-2"/>
    <n v="2.5"/>
    <n v="23.474"/>
  </r>
  <r>
    <n v="434"/>
    <x v="513"/>
    <x v="4"/>
    <n v="40"/>
    <n v="7"/>
    <x v="3"/>
    <x v="4"/>
    <n v="8"/>
    <x v="1"/>
    <n v="2"/>
    <n v="0.5"/>
    <n v="26"/>
    <n v="2.6000000000000002E-2"/>
    <n v="4"/>
    <n v="21.974"/>
  </r>
  <r>
    <n v="962"/>
    <x v="514"/>
    <x v="1"/>
    <n v="47"/>
    <n v="24"/>
    <x v="5"/>
    <x v="4"/>
    <n v="3"/>
    <x v="0"/>
    <n v="1"/>
    <n v="2.38"/>
    <n v="26"/>
    <n v="2.6000000000000002E-2"/>
    <n v="7.14"/>
    <n v="18.834"/>
  </r>
  <r>
    <n v="963"/>
    <x v="515"/>
    <x v="1"/>
    <n v="48"/>
    <n v="1"/>
    <x v="0"/>
    <x v="4"/>
    <n v="2"/>
    <x v="0"/>
    <n v="1"/>
    <n v="2.38"/>
    <n v="26"/>
    <n v="2.6000000000000002E-2"/>
    <n v="4.76"/>
    <n v="21.213999999999999"/>
  </r>
  <r>
    <n v="705"/>
    <x v="516"/>
    <x v="3"/>
    <n v="51"/>
    <n v="19"/>
    <x v="0"/>
    <x v="4"/>
    <n v="7"/>
    <x v="1"/>
    <n v="2"/>
    <n v="0.5"/>
    <n v="26"/>
    <n v="2.6000000000000002E-2"/>
    <n v="3.5"/>
    <n v="22.474"/>
  </r>
  <r>
    <n v="184"/>
    <x v="517"/>
    <x v="0"/>
    <n v="51"/>
    <n v="20"/>
    <x v="0"/>
    <x v="4"/>
    <n v="2"/>
    <x v="1"/>
    <n v="2"/>
    <n v="0.5"/>
    <n v="26"/>
    <n v="2.6000000000000002E-2"/>
    <n v="1"/>
    <n v="24.974"/>
  </r>
  <r>
    <n v="966"/>
    <x v="518"/>
    <x v="1"/>
    <n v="51"/>
    <n v="22"/>
    <x v="0"/>
    <x v="4"/>
    <n v="8"/>
    <x v="0"/>
    <n v="1"/>
    <n v="2.38"/>
    <n v="26"/>
    <n v="2.6000000000000002E-2"/>
    <n v="19.04"/>
    <n v="6.9340000000000011"/>
  </r>
  <r>
    <n v="967"/>
    <x v="519"/>
    <x v="1"/>
    <n v="52"/>
    <n v="29"/>
    <x v="0"/>
    <x v="4"/>
    <n v="7"/>
    <x v="0"/>
    <n v="1"/>
    <n v="2.38"/>
    <n v="26"/>
    <n v="2.6000000000000002E-2"/>
    <n v="16.66"/>
    <n v="9.3140000000000001"/>
  </r>
  <r>
    <n v="186"/>
    <x v="520"/>
    <x v="0"/>
    <n v="1"/>
    <n v="3"/>
    <x v="6"/>
    <x v="3"/>
    <n v="5"/>
    <x v="1"/>
    <n v="2"/>
    <n v="0.5"/>
    <n v="26"/>
    <n v="2.6000000000000002E-2"/>
    <n v="2.5"/>
    <n v="23.474"/>
  </r>
  <r>
    <n v="968"/>
    <x v="521"/>
    <x v="1"/>
    <n v="1"/>
    <n v="5"/>
    <x v="6"/>
    <x v="3"/>
    <n v="2"/>
    <x v="0"/>
    <n v="1"/>
    <n v="2.38"/>
    <n v="26"/>
    <n v="2.6000000000000002E-2"/>
    <n v="4.76"/>
    <n v="21.213999999999999"/>
  </r>
  <r>
    <n v="969"/>
    <x v="522"/>
    <x v="1"/>
    <n v="2"/>
    <n v="12"/>
    <x v="6"/>
    <x v="3"/>
    <n v="5"/>
    <x v="0"/>
    <n v="1"/>
    <n v="2.38"/>
    <n v="26"/>
    <n v="2.6000000000000002E-2"/>
    <n v="11.899999999999999"/>
    <n v="14.074000000000002"/>
  </r>
  <r>
    <n v="188"/>
    <x v="523"/>
    <x v="0"/>
    <n v="3"/>
    <n v="17"/>
    <x v="6"/>
    <x v="3"/>
    <n v="8"/>
    <x v="1"/>
    <n v="2"/>
    <n v="0.5"/>
    <n v="26"/>
    <n v="2.6000000000000002E-2"/>
    <n v="4"/>
    <n v="21.974"/>
  </r>
  <r>
    <n v="971"/>
    <x v="524"/>
    <x v="1"/>
    <n v="4"/>
    <n v="26"/>
    <x v="6"/>
    <x v="3"/>
    <n v="6"/>
    <x v="0"/>
    <n v="1"/>
    <n v="2.38"/>
    <n v="26"/>
    <n v="2.6000000000000002E-2"/>
    <n v="14.28"/>
    <n v="11.694000000000001"/>
  </r>
  <r>
    <n v="713"/>
    <x v="525"/>
    <x v="3"/>
    <n v="7"/>
    <n v="13"/>
    <x v="9"/>
    <x v="3"/>
    <n v="8"/>
    <x v="1"/>
    <n v="2"/>
    <n v="0.5"/>
    <n v="26"/>
    <n v="2.6000000000000002E-2"/>
    <n v="4"/>
    <n v="21.974"/>
  </r>
  <r>
    <n v="454"/>
    <x v="526"/>
    <x v="4"/>
    <n v="8"/>
    <n v="24"/>
    <x v="9"/>
    <x v="3"/>
    <n v="5"/>
    <x v="0"/>
    <n v="1"/>
    <n v="2.38"/>
    <n v="26"/>
    <n v="2.6000000000000002E-2"/>
    <n v="11.899999999999999"/>
    <n v="14.074000000000002"/>
  </r>
  <r>
    <n v="194"/>
    <x v="527"/>
    <x v="0"/>
    <n v="9"/>
    <n v="28"/>
    <x v="9"/>
    <x v="3"/>
    <n v="2"/>
    <x v="1"/>
    <n v="2"/>
    <n v="0.5"/>
    <n v="26"/>
    <n v="2.6000000000000002E-2"/>
    <n v="1"/>
    <n v="24.974"/>
  </r>
  <r>
    <n v="716"/>
    <x v="528"/>
    <x v="3"/>
    <n v="10"/>
    <n v="6"/>
    <x v="2"/>
    <x v="3"/>
    <n v="5"/>
    <x v="1"/>
    <n v="2"/>
    <n v="0.5"/>
    <n v="26"/>
    <n v="2.6000000000000002E-2"/>
    <n v="2.5"/>
    <n v="23.474"/>
  </r>
  <r>
    <n v="1233"/>
    <x v="529"/>
    <x v="2"/>
    <n v="10"/>
    <n v="8"/>
    <x v="2"/>
    <x v="3"/>
    <n v="2"/>
    <x v="1"/>
    <n v="2"/>
    <n v="0.5"/>
    <n v="26"/>
    <n v="2.6000000000000002E-2"/>
    <n v="1"/>
    <n v="24.974"/>
  </r>
  <r>
    <n v="978"/>
    <x v="530"/>
    <x v="1"/>
    <n v="11"/>
    <n v="16"/>
    <x v="2"/>
    <x v="3"/>
    <n v="6"/>
    <x v="0"/>
    <n v="1"/>
    <n v="2.38"/>
    <n v="26"/>
    <n v="2.6000000000000002E-2"/>
    <n v="14.28"/>
    <n v="11.694000000000001"/>
  </r>
  <r>
    <n v="718"/>
    <x v="531"/>
    <x v="3"/>
    <n v="12"/>
    <n v="20"/>
    <x v="2"/>
    <x v="3"/>
    <n v="8"/>
    <x v="1"/>
    <n v="2"/>
    <n v="0.5"/>
    <n v="26"/>
    <n v="2.6000000000000002E-2"/>
    <n v="4"/>
    <n v="21.974"/>
  </r>
  <r>
    <n v="198"/>
    <x v="532"/>
    <x v="0"/>
    <n v="13"/>
    <n v="28"/>
    <x v="2"/>
    <x v="3"/>
    <n v="4"/>
    <x v="1"/>
    <n v="2"/>
    <n v="0.5"/>
    <n v="26"/>
    <n v="2.6000000000000002E-2"/>
    <n v="2"/>
    <n v="23.974"/>
  </r>
  <r>
    <n v="980"/>
    <x v="533"/>
    <x v="1"/>
    <n v="13"/>
    <n v="30"/>
    <x v="2"/>
    <x v="3"/>
    <n v="6"/>
    <x v="0"/>
    <n v="1"/>
    <n v="2.38"/>
    <n v="26"/>
    <n v="2.6000000000000002E-2"/>
    <n v="14.28"/>
    <n v="11.694000000000001"/>
  </r>
  <r>
    <n v="1237"/>
    <x v="534"/>
    <x v="2"/>
    <n v="14"/>
    <n v="5"/>
    <x v="4"/>
    <x v="3"/>
    <n v="3"/>
    <x v="1"/>
    <n v="2"/>
    <n v="0.5"/>
    <n v="26"/>
    <n v="2.6000000000000002E-2"/>
    <n v="1.5"/>
    <n v="24.474"/>
  </r>
  <r>
    <n v="460"/>
    <x v="535"/>
    <x v="4"/>
    <n v="14"/>
    <n v="7"/>
    <x v="4"/>
    <x v="3"/>
    <n v="4"/>
    <x v="0"/>
    <n v="1"/>
    <n v="2.38"/>
    <n v="26"/>
    <n v="2.6000000000000002E-2"/>
    <n v="9.52"/>
    <n v="16.454000000000001"/>
  </r>
  <r>
    <n v="995"/>
    <x v="536"/>
    <x v="1"/>
    <n v="28"/>
    <n v="13"/>
    <x v="11"/>
    <x v="3"/>
    <n v="4"/>
    <x v="1"/>
    <n v="2"/>
    <n v="0.5"/>
    <n v="26"/>
    <n v="2.6000000000000002E-2"/>
    <n v="2"/>
    <n v="23.974"/>
  </r>
  <r>
    <n v="220"/>
    <x v="537"/>
    <x v="0"/>
    <n v="35"/>
    <n v="29"/>
    <x v="8"/>
    <x v="3"/>
    <n v="5"/>
    <x v="0"/>
    <n v="1"/>
    <n v="2.38"/>
    <n v="26"/>
    <n v="2.6000000000000002E-2"/>
    <n v="11.899999999999999"/>
    <n v="14.074000000000002"/>
  </r>
  <r>
    <n v="481"/>
    <x v="538"/>
    <x v="4"/>
    <n v="36"/>
    <n v="8"/>
    <x v="1"/>
    <x v="3"/>
    <n v="3"/>
    <x v="1"/>
    <n v="2"/>
    <n v="0.5"/>
    <n v="26"/>
    <n v="2.6000000000000002E-2"/>
    <n v="1.5"/>
    <n v="24.474"/>
  </r>
  <r>
    <n v="224"/>
    <x v="539"/>
    <x v="0"/>
    <n v="39"/>
    <n v="26"/>
    <x v="1"/>
    <x v="3"/>
    <n v="4"/>
    <x v="0"/>
    <n v="1"/>
    <n v="2.38"/>
    <n v="26"/>
    <n v="2.6000000000000002E-2"/>
    <n v="9.52"/>
    <n v="16.454000000000001"/>
  </r>
  <r>
    <n v="746"/>
    <x v="540"/>
    <x v="3"/>
    <n v="41"/>
    <n v="9"/>
    <x v="3"/>
    <x v="3"/>
    <n v="5"/>
    <x v="1"/>
    <n v="2"/>
    <n v="0.5"/>
    <n v="26"/>
    <n v="2.6000000000000002E-2"/>
    <n v="2.5"/>
    <n v="23.474"/>
  </r>
  <r>
    <n v="1264"/>
    <x v="541"/>
    <x v="2"/>
    <n v="41"/>
    <n v="11"/>
    <x v="3"/>
    <x v="3"/>
    <n v="5"/>
    <x v="0"/>
    <n v="1"/>
    <n v="2.38"/>
    <n v="35"/>
    <n v="3.5000000000000003E-2"/>
    <n v="11.899999999999999"/>
    <n v="23.065000000000005"/>
  </r>
  <r>
    <n v="1265"/>
    <x v="542"/>
    <x v="2"/>
    <n v="42"/>
    <n v="18"/>
    <x v="3"/>
    <x v="3"/>
    <n v="4"/>
    <x v="0"/>
    <n v="1"/>
    <n v="2.38"/>
    <n v="62"/>
    <n v="6.2E-2"/>
    <n v="9.52"/>
    <n v="52.418000000000006"/>
  </r>
  <r>
    <n v="487"/>
    <x v="543"/>
    <x v="4"/>
    <n v="42"/>
    <n v="20"/>
    <x v="3"/>
    <x v="3"/>
    <n v="4"/>
    <x v="1"/>
    <n v="2"/>
    <n v="0.5"/>
    <n v="26"/>
    <n v="2.6000000000000002E-2"/>
    <n v="2"/>
    <n v="23.974"/>
  </r>
  <r>
    <n v="749"/>
    <x v="544"/>
    <x v="3"/>
    <n v="44"/>
    <n v="30"/>
    <x v="3"/>
    <x v="3"/>
    <n v="3"/>
    <x v="1"/>
    <n v="2"/>
    <n v="0.5"/>
    <n v="26"/>
    <n v="2.6000000000000002E-2"/>
    <n v="1.5"/>
    <n v="24.474"/>
  </r>
  <r>
    <n v="232"/>
    <x v="545"/>
    <x v="0"/>
    <n v="47"/>
    <n v="21"/>
    <x v="5"/>
    <x v="3"/>
    <n v="4"/>
    <x v="1"/>
    <n v="2"/>
    <n v="0.5"/>
    <n v="26"/>
    <n v="2.6000000000000002E-2"/>
    <n v="2"/>
    <n v="23.974"/>
  </r>
  <r>
    <n v="1011"/>
    <x v="546"/>
    <x v="1"/>
    <n v="47"/>
    <n v="23"/>
    <x v="5"/>
    <x v="3"/>
    <n v="6"/>
    <x v="1"/>
    <n v="2"/>
    <n v="0.5"/>
    <n v="26"/>
    <n v="2.6000000000000002E-2"/>
    <n v="3"/>
    <n v="22.974"/>
  </r>
  <r>
    <n v="1012"/>
    <x v="547"/>
    <x v="1"/>
    <n v="48"/>
    <n v="30"/>
    <x v="5"/>
    <x v="3"/>
    <n v="5"/>
    <x v="1"/>
    <n v="2"/>
    <n v="0.5"/>
    <n v="26"/>
    <n v="2.6000000000000002E-2"/>
    <n v="2.5"/>
    <n v="23.474"/>
  </r>
  <r>
    <n v="1273"/>
    <x v="548"/>
    <x v="2"/>
    <n v="51"/>
    <n v="20"/>
    <x v="0"/>
    <x v="3"/>
    <n v="3"/>
    <x v="1"/>
    <n v="2"/>
    <n v="0.5"/>
    <n v="26"/>
    <n v="2.6000000000000002E-2"/>
    <n v="1.5"/>
    <n v="24.474"/>
  </r>
  <r>
    <n v="239"/>
    <x v="549"/>
    <x v="0"/>
    <n v="2"/>
    <n v="9"/>
    <x v="6"/>
    <x v="5"/>
    <n v="4"/>
    <x v="0"/>
    <n v="1"/>
    <n v="2.38"/>
    <n v="-25"/>
    <n v="0"/>
    <n v="9.52"/>
    <n v="-34.519999999999996"/>
  </r>
  <r>
    <n v="1282"/>
    <x v="550"/>
    <x v="2"/>
    <n v="8"/>
    <n v="21"/>
    <x v="9"/>
    <x v="5"/>
    <n v="4"/>
    <x v="0"/>
    <n v="1"/>
    <n v="2.38"/>
    <n v="26"/>
    <n v="2.6000000000000002E-2"/>
    <n v="9.52"/>
    <n v="16.454000000000001"/>
  </r>
  <r>
    <n v="1283"/>
    <x v="551"/>
    <x v="2"/>
    <n v="9"/>
    <n v="28"/>
    <x v="9"/>
    <x v="5"/>
    <n v="4"/>
    <x v="0"/>
    <n v="1"/>
    <n v="2.38"/>
    <n v="26"/>
    <n v="2.6000000000000002E-2"/>
    <n v="9.52"/>
    <n v="16.454000000000001"/>
  </r>
  <r>
    <n v="767"/>
    <x v="552"/>
    <x v="3"/>
    <n v="12"/>
    <n v="18"/>
    <x v="2"/>
    <x v="5"/>
    <n v="2"/>
    <x v="1"/>
    <n v="2"/>
    <n v="0.5"/>
    <n v="26"/>
    <n v="2.6000000000000002E-2"/>
    <n v="1"/>
    <n v="24.974"/>
  </r>
  <r>
    <n v="1286"/>
    <x v="553"/>
    <x v="2"/>
    <n v="12"/>
    <n v="20"/>
    <x v="2"/>
    <x v="5"/>
    <n v="4"/>
    <x v="0"/>
    <n v="1"/>
    <n v="2.38"/>
    <n v="52"/>
    <n v="5.2000000000000005E-2"/>
    <n v="9.52"/>
    <n v="42.427999999999997"/>
  </r>
  <r>
    <n v="1287"/>
    <x v="554"/>
    <x v="2"/>
    <n v="13"/>
    <n v="27"/>
    <x v="2"/>
    <x v="5"/>
    <n v="4"/>
    <x v="0"/>
    <n v="1"/>
    <n v="2.38"/>
    <n v="-26"/>
    <n v="0"/>
    <n v="9.52"/>
    <n v="-35.519999999999996"/>
  </r>
  <r>
    <n v="769"/>
    <x v="555"/>
    <x v="3"/>
    <n v="14"/>
    <n v="1"/>
    <x v="4"/>
    <x v="5"/>
    <n v="2"/>
    <x v="1"/>
    <n v="2"/>
    <n v="0.5"/>
    <n v="26"/>
    <n v="2.6000000000000002E-2"/>
    <n v="1"/>
    <n v="24.974"/>
  </r>
  <r>
    <n v="1288"/>
    <x v="556"/>
    <x v="2"/>
    <n v="14"/>
    <n v="3"/>
    <x v="4"/>
    <x v="5"/>
    <n v="4"/>
    <x v="0"/>
    <n v="1"/>
    <n v="2.38"/>
    <n v="26"/>
    <n v="2.6000000000000002E-2"/>
    <n v="9.52"/>
    <n v="16.454000000000001"/>
  </r>
  <r>
    <n v="1289"/>
    <x v="557"/>
    <x v="2"/>
    <n v="15"/>
    <n v="10"/>
    <x v="4"/>
    <x v="5"/>
    <n v="4"/>
    <x v="0"/>
    <n v="1"/>
    <n v="2.38"/>
    <n v="26"/>
    <n v="2.6000000000000002E-2"/>
    <n v="9.52"/>
    <n v="16.454000000000001"/>
  </r>
  <r>
    <n v="771"/>
    <x v="558"/>
    <x v="3"/>
    <n v="16"/>
    <n v="15"/>
    <x v="4"/>
    <x v="5"/>
    <n v="2"/>
    <x v="1"/>
    <n v="2"/>
    <n v="0.5"/>
    <n v="26"/>
    <n v="2.6000000000000002E-2"/>
    <n v="1"/>
    <n v="24.974"/>
  </r>
  <r>
    <n v="1291"/>
    <x v="559"/>
    <x v="2"/>
    <n v="17"/>
    <n v="24"/>
    <x v="4"/>
    <x v="5"/>
    <n v="4"/>
    <x v="0"/>
    <n v="1"/>
    <n v="2.38"/>
    <n v="26"/>
    <n v="2.6000000000000002E-2"/>
    <n v="9.52"/>
    <n v="16.454000000000001"/>
  </r>
  <r>
    <n v="775"/>
    <x v="560"/>
    <x v="3"/>
    <n v="20"/>
    <n v="13"/>
    <x v="7"/>
    <x v="5"/>
    <n v="1"/>
    <x v="1"/>
    <n v="2"/>
    <n v="0.5"/>
    <n v="26"/>
    <n v="2.6000000000000002E-2"/>
    <n v="0.5"/>
    <n v="25.474"/>
  </r>
  <r>
    <n v="518"/>
    <x v="561"/>
    <x v="4"/>
    <n v="21"/>
    <n v="24"/>
    <x v="7"/>
    <x v="5"/>
    <n v="5"/>
    <x v="1"/>
    <n v="2"/>
    <n v="0.5"/>
    <n v="26"/>
    <n v="2.6000000000000002E-2"/>
    <n v="2.5"/>
    <n v="23.474"/>
  </r>
  <r>
    <n v="259"/>
    <x v="562"/>
    <x v="0"/>
    <n v="22"/>
    <n v="28"/>
    <x v="7"/>
    <x v="5"/>
    <n v="2"/>
    <x v="1"/>
    <n v="2"/>
    <n v="0.5"/>
    <n v="26"/>
    <n v="2.6000000000000002E-2"/>
    <n v="1"/>
    <n v="24.974"/>
  </r>
  <r>
    <n v="810"/>
    <x v="563"/>
    <x v="1"/>
    <n v="50"/>
    <n v="12"/>
    <x v="0"/>
    <x v="0"/>
    <n v="5"/>
    <x v="1"/>
    <n v="2"/>
    <n v="0.5"/>
    <n v="27"/>
    <n v="2.7E-2"/>
    <n v="2.5"/>
    <n v="24.472999999999999"/>
  </r>
  <r>
    <n v="599"/>
    <x v="564"/>
    <x v="3"/>
    <n v="49"/>
    <n v="30"/>
    <x v="5"/>
    <x v="1"/>
    <n v="4"/>
    <x v="0"/>
    <n v="1"/>
    <n v="2.38"/>
    <n v="27"/>
    <n v="2.7E-2"/>
    <n v="9.52"/>
    <n v="17.452999999999999"/>
  </r>
  <r>
    <n v="130"/>
    <x v="565"/>
    <x v="0"/>
    <n v="48"/>
    <n v="30"/>
    <x v="5"/>
    <x v="2"/>
    <n v="2"/>
    <x v="1"/>
    <n v="2"/>
    <n v="0.5"/>
    <n v="27"/>
    <n v="2.7E-2"/>
    <n v="1"/>
    <n v="25.972999999999999"/>
  </r>
  <r>
    <n v="780"/>
    <x v="566"/>
    <x v="1"/>
    <n v="20"/>
    <n v="16"/>
    <x v="7"/>
    <x v="0"/>
    <n v="1"/>
    <x v="0"/>
    <n v="1"/>
    <n v="2.38"/>
    <n v="28"/>
    <n v="2.8000000000000001E-2"/>
    <n v="2.38"/>
    <n v="25.592000000000002"/>
  </r>
  <r>
    <n v="524"/>
    <x v="567"/>
    <x v="3"/>
    <n v="23"/>
    <n v="3"/>
    <x v="10"/>
    <x v="0"/>
    <n v="3"/>
    <x v="1"/>
    <n v="2"/>
    <n v="0.5"/>
    <n v="28"/>
    <n v="2.8000000000000001E-2"/>
    <n v="1.5"/>
    <n v="26.472000000000001"/>
  </r>
  <r>
    <n v="545"/>
    <x v="568"/>
    <x v="3"/>
    <n v="44"/>
    <n v="28"/>
    <x v="3"/>
    <x v="0"/>
    <n v="3"/>
    <x v="0"/>
    <n v="1"/>
    <n v="2.38"/>
    <n v="28"/>
    <n v="2.8000000000000001E-2"/>
    <n v="7.14"/>
    <n v="20.832000000000001"/>
  </r>
  <r>
    <n v="39"/>
    <x v="569"/>
    <x v="0"/>
    <n v="6"/>
    <n v="4"/>
    <x v="9"/>
    <x v="1"/>
    <n v="5"/>
    <x v="1"/>
    <n v="2"/>
    <n v="0.5"/>
    <n v="28"/>
    <n v="2.8000000000000001E-2"/>
    <n v="2.5"/>
    <n v="25.472000000000001"/>
  </r>
  <r>
    <n v="68"/>
    <x v="570"/>
    <x v="0"/>
    <n v="36"/>
    <n v="1"/>
    <x v="1"/>
    <x v="1"/>
    <n v="3"/>
    <x v="0"/>
    <n v="1"/>
    <n v="2.38"/>
    <n v="40"/>
    <n v="0.04"/>
    <n v="7.14"/>
    <n v="32.82"/>
  </r>
  <r>
    <n v="577"/>
    <x v="571"/>
    <x v="3"/>
    <n v="24"/>
    <n v="8"/>
    <x v="10"/>
    <x v="1"/>
    <n v="2"/>
    <x v="1"/>
    <n v="2"/>
    <n v="0.5"/>
    <n v="30"/>
    <n v="0.03"/>
    <n v="1"/>
    <n v="28.97"/>
  </r>
  <r>
    <n v="611"/>
    <x v="572"/>
    <x v="3"/>
    <n v="8"/>
    <n v="22"/>
    <x v="9"/>
    <x v="2"/>
    <n v="5"/>
    <x v="1"/>
    <n v="2"/>
    <n v="0.5"/>
    <n v="28"/>
    <n v="2.8000000000000001E-2"/>
    <n v="2.5"/>
    <n v="25.472000000000001"/>
  </r>
  <r>
    <n v="355"/>
    <x v="573"/>
    <x v="4"/>
    <n v="12"/>
    <n v="26"/>
    <x v="2"/>
    <x v="2"/>
    <n v="5"/>
    <x v="1"/>
    <n v="2"/>
    <n v="0.5"/>
    <n v="28"/>
    <n v="2.8000000000000001E-2"/>
    <n v="2.5"/>
    <n v="25.472000000000001"/>
  </r>
  <r>
    <n v="377"/>
    <x v="574"/>
    <x v="4"/>
    <n v="34"/>
    <n v="27"/>
    <x v="8"/>
    <x v="2"/>
    <n v="4"/>
    <x v="0"/>
    <n v="1"/>
    <n v="2.38"/>
    <n v="28"/>
    <n v="2.8000000000000001E-2"/>
    <n v="9.52"/>
    <n v="18.452000000000002"/>
  </r>
  <r>
    <n v="641"/>
    <x v="575"/>
    <x v="3"/>
    <n v="38"/>
    <n v="20"/>
    <x v="1"/>
    <x v="2"/>
    <n v="4"/>
    <x v="0"/>
    <n v="1"/>
    <n v="2.38"/>
    <n v="28"/>
    <n v="2.8000000000000001E-2"/>
    <n v="9.52"/>
    <n v="18.452000000000002"/>
  </r>
  <r>
    <n v="650"/>
    <x v="576"/>
    <x v="3"/>
    <n v="48"/>
    <n v="29"/>
    <x v="5"/>
    <x v="2"/>
    <n v="1"/>
    <x v="1"/>
    <n v="2"/>
    <n v="0.5"/>
    <n v="28"/>
    <n v="2.8000000000000001E-2"/>
    <n v="0.5"/>
    <n v="27.472000000000001"/>
  </r>
  <r>
    <n v="658"/>
    <x v="577"/>
    <x v="3"/>
    <n v="4"/>
    <n v="24"/>
    <x v="6"/>
    <x v="4"/>
    <n v="5"/>
    <x v="1"/>
    <n v="2"/>
    <n v="0.5"/>
    <n v="28"/>
    <n v="2.8000000000000001E-2"/>
    <n v="2.5"/>
    <n v="25.472000000000001"/>
  </r>
  <r>
    <n v="4"/>
    <x v="578"/>
    <x v="0"/>
    <n v="22"/>
    <n v="28"/>
    <x v="7"/>
    <x v="0"/>
    <n v="4"/>
    <x v="1"/>
    <n v="2"/>
    <n v="0.5"/>
    <n v="29"/>
    <n v="2.9000000000000001E-2"/>
    <n v="2"/>
    <n v="26.971"/>
  </r>
  <r>
    <n v="9"/>
    <x v="579"/>
    <x v="0"/>
    <n v="27"/>
    <n v="2"/>
    <x v="11"/>
    <x v="0"/>
    <n v="4"/>
    <x v="0"/>
    <n v="1"/>
    <n v="2.38"/>
    <n v="29"/>
    <n v="2.9000000000000001E-2"/>
    <n v="9.52"/>
    <n v="19.451000000000001"/>
  </r>
  <r>
    <n v="1049"/>
    <x v="580"/>
    <x v="2"/>
    <n v="29"/>
    <n v="17"/>
    <x v="11"/>
    <x v="0"/>
    <n v="5"/>
    <x v="1"/>
    <n v="2"/>
    <n v="0.5"/>
    <n v="29"/>
    <n v="2.9000000000000001E-2"/>
    <n v="2.5"/>
    <n v="26.471"/>
  </r>
  <r>
    <n v="1051"/>
    <x v="581"/>
    <x v="2"/>
    <n v="31"/>
    <n v="31"/>
    <x v="11"/>
    <x v="0"/>
    <n v="5"/>
    <x v="1"/>
    <n v="2"/>
    <n v="0.5"/>
    <n v="29"/>
    <n v="2.9000000000000001E-2"/>
    <n v="2.5"/>
    <n v="26.471"/>
  </r>
  <r>
    <n v="799"/>
    <x v="582"/>
    <x v="1"/>
    <n v="39"/>
    <n v="26"/>
    <x v="1"/>
    <x v="0"/>
    <n v="1"/>
    <x v="1"/>
    <n v="2"/>
    <n v="0.5"/>
    <n v="29"/>
    <n v="2.9000000000000001E-2"/>
    <n v="0.5"/>
    <n v="28.471"/>
  </r>
  <r>
    <n v="812"/>
    <x v="583"/>
    <x v="1"/>
    <n v="52"/>
    <n v="26"/>
    <x v="0"/>
    <x v="0"/>
    <n v="4"/>
    <x v="0"/>
    <n v="1"/>
    <n v="2.38"/>
    <n v="29"/>
    <n v="2.9000000000000001E-2"/>
    <n v="9.52"/>
    <n v="19.451000000000001"/>
  </r>
  <r>
    <n v="1075"/>
    <x v="584"/>
    <x v="2"/>
    <n v="5"/>
    <n v="29"/>
    <x v="6"/>
    <x v="1"/>
    <n v="1"/>
    <x v="1"/>
    <n v="2"/>
    <n v="0.5"/>
    <n v="29"/>
    <n v="2.9000000000000001E-2"/>
    <n v="0.5"/>
    <n v="28.471"/>
  </r>
  <r>
    <n v="828"/>
    <x v="585"/>
    <x v="1"/>
    <n v="16"/>
    <n v="16"/>
    <x v="4"/>
    <x v="1"/>
    <n v="2"/>
    <x v="1"/>
    <n v="2"/>
    <n v="0.5"/>
    <n v="29"/>
    <n v="2.9000000000000001E-2"/>
    <n v="1"/>
    <n v="27.971"/>
  </r>
  <r>
    <n v="57"/>
    <x v="586"/>
    <x v="0"/>
    <n v="25"/>
    <n v="16"/>
    <x v="10"/>
    <x v="1"/>
    <n v="3"/>
    <x v="0"/>
    <n v="1"/>
    <n v="2.38"/>
    <n v="-47"/>
    <n v="0"/>
    <n v="7.14"/>
    <n v="-54.14"/>
  </r>
  <r>
    <n v="849"/>
    <x v="587"/>
    <x v="1"/>
    <n v="37"/>
    <n v="10"/>
    <x v="1"/>
    <x v="1"/>
    <n v="4"/>
    <x v="0"/>
    <n v="1"/>
    <n v="2.38"/>
    <n v="-17"/>
    <n v="0"/>
    <n v="9.52"/>
    <n v="-26.52"/>
  </r>
  <r>
    <n v="579"/>
    <x v="588"/>
    <x v="3"/>
    <n v="26"/>
    <n v="22"/>
    <x v="10"/>
    <x v="1"/>
    <n v="2"/>
    <x v="1"/>
    <n v="2"/>
    <n v="0.5"/>
    <n v="30"/>
    <n v="0.03"/>
    <n v="1"/>
    <n v="28.97"/>
  </r>
  <r>
    <n v="1136"/>
    <x v="589"/>
    <x v="2"/>
    <n v="13"/>
    <n v="31"/>
    <x v="2"/>
    <x v="2"/>
    <n v="6"/>
    <x v="0"/>
    <n v="1"/>
    <n v="2.38"/>
    <n v="29"/>
    <n v="2.9000000000000001E-2"/>
    <n v="14.28"/>
    <n v="14.691000000000001"/>
  </r>
  <r>
    <n v="880"/>
    <x v="590"/>
    <x v="1"/>
    <n v="16"/>
    <n v="22"/>
    <x v="4"/>
    <x v="2"/>
    <n v="1"/>
    <x v="0"/>
    <n v="1"/>
    <n v="2.38"/>
    <n v="29"/>
    <n v="2.9000000000000001E-2"/>
    <n v="2.38"/>
    <n v="26.591000000000001"/>
  </r>
  <r>
    <n v="887"/>
    <x v="591"/>
    <x v="1"/>
    <n v="23"/>
    <n v="10"/>
    <x v="10"/>
    <x v="2"/>
    <n v="6"/>
    <x v="0"/>
    <n v="1"/>
    <n v="2.38"/>
    <n v="29"/>
    <n v="2.9000000000000001E-2"/>
    <n v="14.28"/>
    <n v="14.691000000000001"/>
  </r>
  <r>
    <n v="633"/>
    <x v="592"/>
    <x v="3"/>
    <n v="30"/>
    <n v="26"/>
    <x v="11"/>
    <x v="2"/>
    <n v="3"/>
    <x v="1"/>
    <n v="2"/>
    <n v="0.5"/>
    <n v="29"/>
    <n v="2.9000000000000001E-2"/>
    <n v="1.5"/>
    <n v="27.471"/>
  </r>
  <r>
    <n v="642"/>
    <x v="593"/>
    <x v="3"/>
    <n v="39"/>
    <n v="27"/>
    <x v="1"/>
    <x v="2"/>
    <n v="3"/>
    <x v="0"/>
    <n v="1"/>
    <n v="2.38"/>
    <n v="29"/>
    <n v="2.9000000000000001E-2"/>
    <n v="7.14"/>
    <n v="21.831"/>
  </r>
  <r>
    <n v="904"/>
    <x v="594"/>
    <x v="1"/>
    <n v="40"/>
    <n v="7"/>
    <x v="3"/>
    <x v="2"/>
    <n v="2"/>
    <x v="1"/>
    <n v="2"/>
    <n v="0.5"/>
    <n v="29"/>
    <n v="2.9000000000000001E-2"/>
    <n v="1"/>
    <n v="27.971"/>
  </r>
  <r>
    <n v="654"/>
    <x v="595"/>
    <x v="3"/>
    <n v="52"/>
    <n v="27"/>
    <x v="0"/>
    <x v="2"/>
    <n v="1"/>
    <x v="1"/>
    <n v="2"/>
    <n v="0.5"/>
    <n v="29"/>
    <n v="2.9000000000000001E-2"/>
    <n v="0.5"/>
    <n v="28.471"/>
  </r>
  <r>
    <n v="397"/>
    <x v="596"/>
    <x v="4"/>
    <n v="3"/>
    <n v="21"/>
    <x v="6"/>
    <x v="4"/>
    <n v="4"/>
    <x v="0"/>
    <n v="1"/>
    <n v="2.38"/>
    <n v="29"/>
    <n v="2.9000000000000001E-2"/>
    <n v="9.52"/>
    <n v="19.451000000000001"/>
  </r>
  <r>
    <n v="142"/>
    <x v="597"/>
    <x v="0"/>
    <n v="8"/>
    <n v="22"/>
    <x v="9"/>
    <x v="4"/>
    <n v="8"/>
    <x v="1"/>
    <n v="2"/>
    <n v="0.5"/>
    <n v="29"/>
    <n v="2.9000000000000001E-2"/>
    <n v="4"/>
    <n v="24.971"/>
  </r>
  <r>
    <n v="146"/>
    <x v="598"/>
    <x v="0"/>
    <n v="12"/>
    <n v="22"/>
    <x v="2"/>
    <x v="4"/>
    <n v="5"/>
    <x v="1"/>
    <n v="2"/>
    <n v="0.5"/>
    <n v="29"/>
    <n v="2.9000000000000001E-2"/>
    <n v="2.5"/>
    <n v="26.471"/>
  </r>
  <r>
    <n v="411"/>
    <x v="599"/>
    <x v="4"/>
    <n v="17"/>
    <n v="29"/>
    <x v="4"/>
    <x v="4"/>
    <n v="3"/>
    <x v="0"/>
    <n v="1"/>
    <n v="2.38"/>
    <n v="29"/>
    <n v="2.9000000000000001E-2"/>
    <n v="7.14"/>
    <n v="21.831"/>
  </r>
  <r>
    <n v="934"/>
    <x v="600"/>
    <x v="1"/>
    <n v="19"/>
    <n v="12"/>
    <x v="7"/>
    <x v="4"/>
    <n v="3"/>
    <x v="1"/>
    <n v="2"/>
    <n v="0.5"/>
    <n v="29"/>
    <n v="2.9000000000000001E-2"/>
    <n v="1.5"/>
    <n v="27.471"/>
  </r>
  <r>
    <n v="157"/>
    <x v="601"/>
    <x v="0"/>
    <n v="23"/>
    <n v="7"/>
    <x v="10"/>
    <x v="4"/>
    <n v="8"/>
    <x v="1"/>
    <n v="2"/>
    <n v="0.5"/>
    <n v="29"/>
    <n v="2.9000000000000001E-2"/>
    <n v="4"/>
    <n v="24.971"/>
  </r>
  <r>
    <n v="174"/>
    <x v="602"/>
    <x v="0"/>
    <n v="40"/>
    <n v="4"/>
    <x v="3"/>
    <x v="4"/>
    <n v="4"/>
    <x v="0"/>
    <n v="1"/>
    <n v="2.38"/>
    <n v="29"/>
    <n v="2.9000000000000001E-2"/>
    <n v="9.52"/>
    <n v="19.451000000000001"/>
  </r>
  <r>
    <n v="958"/>
    <x v="603"/>
    <x v="1"/>
    <n v="43"/>
    <n v="27"/>
    <x v="3"/>
    <x v="4"/>
    <n v="7"/>
    <x v="1"/>
    <n v="2"/>
    <n v="0.5"/>
    <n v="29"/>
    <n v="2.9000000000000001E-2"/>
    <n v="3.5"/>
    <n v="25.471"/>
  </r>
  <r>
    <n v="959"/>
    <x v="604"/>
    <x v="1"/>
    <n v="44"/>
    <n v="3"/>
    <x v="5"/>
    <x v="4"/>
    <n v="2"/>
    <x v="0"/>
    <n v="1"/>
    <n v="2.38"/>
    <n v="29"/>
    <n v="2.9000000000000001E-2"/>
    <n v="4.76"/>
    <n v="24.210999999999999"/>
  </r>
  <r>
    <n v="183"/>
    <x v="605"/>
    <x v="0"/>
    <n v="50"/>
    <n v="13"/>
    <x v="0"/>
    <x v="4"/>
    <n v="2"/>
    <x v="1"/>
    <n v="2"/>
    <n v="0.5"/>
    <n v="29"/>
    <n v="2.9000000000000001E-2"/>
    <n v="1"/>
    <n v="27.971"/>
  </r>
  <r>
    <n v="706"/>
    <x v="606"/>
    <x v="3"/>
    <n v="52"/>
    <n v="26"/>
    <x v="0"/>
    <x v="4"/>
    <n v="3"/>
    <x v="1"/>
    <n v="2"/>
    <n v="0.5"/>
    <n v="29"/>
    <n v="2.9000000000000001E-2"/>
    <n v="1.5"/>
    <n v="27.471"/>
  </r>
  <r>
    <n v="970"/>
    <x v="607"/>
    <x v="1"/>
    <n v="3"/>
    <n v="19"/>
    <x v="6"/>
    <x v="3"/>
    <n v="3"/>
    <x v="0"/>
    <n v="1"/>
    <n v="2.38"/>
    <n v="29"/>
    <n v="2.9000000000000001E-2"/>
    <n v="7.14"/>
    <n v="21.831"/>
  </r>
  <r>
    <n v="1002"/>
    <x v="608"/>
    <x v="1"/>
    <n v="35"/>
    <n v="31"/>
    <x v="8"/>
    <x v="3"/>
    <n v="5"/>
    <x v="1"/>
    <n v="2"/>
    <n v="0.5"/>
    <n v="29"/>
    <n v="2.9000000000000001E-2"/>
    <n v="2.5"/>
    <n v="26.471"/>
  </r>
  <r>
    <n v="1017"/>
    <x v="609"/>
    <x v="1"/>
    <n v="1"/>
    <n v="4"/>
    <x v="6"/>
    <x v="5"/>
    <n v="2"/>
    <x v="1"/>
    <n v="2"/>
    <n v="0.5"/>
    <n v="29"/>
    <n v="2.9000000000000001E-2"/>
    <n v="1"/>
    <n v="27.971"/>
  </r>
  <r>
    <n v="501"/>
    <x v="610"/>
    <x v="4"/>
    <n v="4"/>
    <n v="26"/>
    <x v="6"/>
    <x v="5"/>
    <n v="1"/>
    <x v="1"/>
    <n v="2"/>
    <n v="0.5"/>
    <n v="29"/>
    <n v="2.9000000000000001E-2"/>
    <n v="0.5"/>
    <n v="28.471"/>
  </r>
  <r>
    <n v="1021"/>
    <x v="611"/>
    <x v="1"/>
    <n v="5"/>
    <n v="1"/>
    <x v="9"/>
    <x v="5"/>
    <n v="5"/>
    <x v="1"/>
    <n v="2"/>
    <n v="0.5"/>
    <n v="29"/>
    <n v="2.9000000000000001E-2"/>
    <n v="2.5"/>
    <n v="26.471"/>
  </r>
  <r>
    <n v="766"/>
    <x v="612"/>
    <x v="3"/>
    <n v="11"/>
    <n v="11"/>
    <x v="2"/>
    <x v="5"/>
    <n v="2"/>
    <x v="1"/>
    <n v="2"/>
    <n v="0.5"/>
    <n v="29"/>
    <n v="2.9000000000000001E-2"/>
    <n v="1"/>
    <n v="27.971"/>
  </r>
  <r>
    <n v="509"/>
    <x v="613"/>
    <x v="4"/>
    <n v="12"/>
    <n v="22"/>
    <x v="2"/>
    <x v="5"/>
    <n v="1"/>
    <x v="1"/>
    <n v="2"/>
    <n v="0.5"/>
    <n v="29"/>
    <n v="2.9000000000000001E-2"/>
    <n v="0.5"/>
    <n v="28.471"/>
  </r>
  <r>
    <n v="1290"/>
    <x v="614"/>
    <x v="2"/>
    <n v="16"/>
    <n v="17"/>
    <x v="4"/>
    <x v="5"/>
    <n v="4"/>
    <x v="0"/>
    <n v="1"/>
    <n v="2.38"/>
    <n v="29"/>
    <n v="2.9000000000000001E-2"/>
    <n v="9.52"/>
    <n v="19.451000000000001"/>
  </r>
  <r>
    <n v="21"/>
    <x v="615"/>
    <x v="0"/>
    <n v="39"/>
    <n v="24"/>
    <x v="1"/>
    <x v="0"/>
    <n v="4"/>
    <x v="0"/>
    <n v="1"/>
    <n v="2.38"/>
    <n v="29.42"/>
    <n v="2.9420000000000002E-2"/>
    <n v="9.52"/>
    <n v="19.87058"/>
  </r>
  <r>
    <n v="778"/>
    <x v="616"/>
    <x v="1"/>
    <n v="18"/>
    <n v="2"/>
    <x v="7"/>
    <x v="0"/>
    <n v="3"/>
    <x v="0"/>
    <n v="1"/>
    <n v="2.38"/>
    <n v="30"/>
    <n v="0.03"/>
    <n v="7.14"/>
    <n v="22.83"/>
  </r>
  <r>
    <n v="10"/>
    <x v="617"/>
    <x v="0"/>
    <n v="28"/>
    <n v="9"/>
    <x v="11"/>
    <x v="0"/>
    <n v="4"/>
    <x v="0"/>
    <n v="1"/>
    <n v="2.38"/>
    <n v="30"/>
    <n v="0.03"/>
    <n v="9.52"/>
    <n v="20.45"/>
  </r>
  <r>
    <n v="1056"/>
    <x v="618"/>
    <x v="2"/>
    <n v="36"/>
    <n v="4"/>
    <x v="1"/>
    <x v="0"/>
    <n v="5"/>
    <x v="1"/>
    <n v="2"/>
    <n v="0.5"/>
    <n v="30"/>
    <n v="0.03"/>
    <n v="2.5"/>
    <n v="27.47"/>
  </r>
  <r>
    <n v="1059"/>
    <x v="619"/>
    <x v="2"/>
    <n v="39"/>
    <n v="25"/>
    <x v="1"/>
    <x v="0"/>
    <n v="5"/>
    <x v="1"/>
    <n v="2"/>
    <n v="0.5"/>
    <n v="30"/>
    <n v="0.03"/>
    <n v="2.5"/>
    <n v="27.47"/>
  </r>
  <r>
    <n v="295"/>
    <x v="620"/>
    <x v="4"/>
    <n v="2"/>
    <n v="10"/>
    <x v="6"/>
    <x v="1"/>
    <n v="3"/>
    <x v="0"/>
    <n v="1"/>
    <n v="2.38"/>
    <n v="30"/>
    <n v="0.03"/>
    <n v="7.14"/>
    <n v="22.83"/>
  </r>
  <r>
    <n v="821"/>
    <x v="621"/>
    <x v="1"/>
    <n v="9"/>
    <n v="27"/>
    <x v="9"/>
    <x v="1"/>
    <n v="2"/>
    <x v="1"/>
    <n v="2"/>
    <n v="0.5"/>
    <n v="30"/>
    <n v="0.03"/>
    <n v="1"/>
    <n v="28.97"/>
  </r>
  <r>
    <n v="46"/>
    <x v="622"/>
    <x v="0"/>
    <n v="13"/>
    <n v="24"/>
    <x v="2"/>
    <x v="1"/>
    <n v="5"/>
    <x v="1"/>
    <n v="2"/>
    <n v="0.5"/>
    <n v="30"/>
    <n v="0.03"/>
    <n v="2.5"/>
    <n v="27.47"/>
  </r>
  <r>
    <n v="1084"/>
    <x v="623"/>
    <x v="2"/>
    <n v="14"/>
    <n v="1"/>
    <x v="4"/>
    <x v="1"/>
    <n v="1"/>
    <x v="1"/>
    <n v="2"/>
    <n v="0.5"/>
    <n v="30"/>
    <n v="0.03"/>
    <n v="0.5"/>
    <n v="29.47"/>
  </r>
  <r>
    <n v="835"/>
    <x v="624"/>
    <x v="1"/>
    <n v="23"/>
    <n v="4"/>
    <x v="10"/>
    <x v="1"/>
    <n v="5"/>
    <x v="1"/>
    <n v="2"/>
    <n v="0.5"/>
    <n v="35"/>
    <n v="3.5000000000000003E-2"/>
    <n v="2.5"/>
    <n v="32.465000000000003"/>
  </r>
  <r>
    <n v="1094"/>
    <x v="625"/>
    <x v="2"/>
    <n v="24"/>
    <n v="10"/>
    <x v="10"/>
    <x v="1"/>
    <n v="4"/>
    <x v="0"/>
    <n v="1"/>
    <n v="2.38"/>
    <n v="38"/>
    <n v="3.7999999999999999E-2"/>
    <n v="9.52"/>
    <n v="28.442000000000004"/>
  </r>
  <r>
    <n v="836"/>
    <x v="626"/>
    <x v="1"/>
    <n v="24"/>
    <n v="11"/>
    <x v="10"/>
    <x v="1"/>
    <n v="5"/>
    <x v="1"/>
    <n v="2"/>
    <n v="0.5"/>
    <n v="-47"/>
    <n v="0"/>
    <n v="2.5"/>
    <n v="-49.5"/>
  </r>
  <r>
    <n v="839"/>
    <x v="627"/>
    <x v="1"/>
    <n v="27"/>
    <n v="2"/>
    <x v="11"/>
    <x v="1"/>
    <n v="5"/>
    <x v="1"/>
    <n v="2"/>
    <n v="0.5"/>
    <n v="30"/>
    <n v="0.03"/>
    <n v="2.5"/>
    <n v="27.47"/>
  </r>
  <r>
    <n v="62"/>
    <x v="628"/>
    <x v="0"/>
    <n v="30"/>
    <n v="21"/>
    <x v="11"/>
    <x v="1"/>
    <n v="3"/>
    <x v="0"/>
    <n v="1"/>
    <n v="2.38"/>
    <n v="30"/>
    <n v="0.03"/>
    <n v="7.14"/>
    <n v="22.83"/>
  </r>
  <r>
    <n v="842"/>
    <x v="629"/>
    <x v="1"/>
    <n v="30"/>
    <n v="23"/>
    <x v="11"/>
    <x v="1"/>
    <n v="5"/>
    <x v="1"/>
    <n v="2"/>
    <n v="0.5"/>
    <n v="30"/>
    <n v="0.03"/>
    <n v="2.5"/>
    <n v="27.47"/>
  </r>
  <r>
    <n v="72"/>
    <x v="630"/>
    <x v="0"/>
    <n v="40"/>
    <n v="29"/>
    <x v="1"/>
    <x v="1"/>
    <n v="2"/>
    <x v="1"/>
    <n v="2"/>
    <n v="0.5"/>
    <n v="62"/>
    <n v="6.2E-2"/>
    <n v="1"/>
    <n v="60.938000000000002"/>
  </r>
  <r>
    <n v="850"/>
    <x v="631"/>
    <x v="1"/>
    <n v="38"/>
    <n v="17"/>
    <x v="1"/>
    <x v="1"/>
    <n v="4"/>
    <x v="0"/>
    <n v="1"/>
    <n v="2.38"/>
    <n v="64"/>
    <n v="6.4000000000000001E-2"/>
    <n v="9.52"/>
    <n v="54.415999999999997"/>
  </r>
  <r>
    <n v="69"/>
    <x v="632"/>
    <x v="0"/>
    <n v="37"/>
    <n v="8"/>
    <x v="1"/>
    <x v="1"/>
    <n v="2"/>
    <x v="1"/>
    <n v="2"/>
    <n v="0.5"/>
    <n v="-17"/>
    <n v="0"/>
    <n v="1"/>
    <n v="-18"/>
  </r>
  <r>
    <n v="1103"/>
    <x v="633"/>
    <x v="2"/>
    <n v="33"/>
    <n v="12"/>
    <x v="8"/>
    <x v="1"/>
    <n v="4"/>
    <x v="0"/>
    <n v="1"/>
    <n v="2.38"/>
    <n v="30"/>
    <n v="0.03"/>
    <n v="9.52"/>
    <n v="20.45"/>
  </r>
  <r>
    <n v="332"/>
    <x v="634"/>
    <x v="4"/>
    <n v="40"/>
    <n v="2"/>
    <x v="3"/>
    <x v="1"/>
    <n v="5"/>
    <x v="1"/>
    <n v="2"/>
    <n v="0.5"/>
    <n v="30"/>
    <n v="0.03"/>
    <n v="2.5"/>
    <n v="27.47"/>
  </r>
  <r>
    <n v="333"/>
    <x v="635"/>
    <x v="4"/>
    <n v="41"/>
    <n v="9"/>
    <x v="3"/>
    <x v="1"/>
    <n v="5"/>
    <x v="1"/>
    <n v="2"/>
    <n v="0.5"/>
    <n v="30"/>
    <n v="0.03"/>
    <n v="2.5"/>
    <n v="27.47"/>
  </r>
  <r>
    <n v="334"/>
    <x v="636"/>
    <x v="4"/>
    <n v="42"/>
    <n v="16"/>
    <x v="3"/>
    <x v="1"/>
    <n v="4"/>
    <x v="0"/>
    <n v="1"/>
    <n v="2.38"/>
    <n v="30"/>
    <n v="0.03"/>
    <n v="9.52"/>
    <n v="20.45"/>
  </r>
  <r>
    <n v="1118"/>
    <x v="637"/>
    <x v="2"/>
    <n v="48"/>
    <n v="25"/>
    <x v="5"/>
    <x v="1"/>
    <n v="1"/>
    <x v="1"/>
    <n v="2"/>
    <n v="0.5"/>
    <n v="30"/>
    <n v="0.03"/>
    <n v="0.5"/>
    <n v="29.47"/>
  </r>
  <r>
    <n v="617"/>
    <x v="638"/>
    <x v="3"/>
    <n v="14"/>
    <n v="5"/>
    <x v="4"/>
    <x v="2"/>
    <n v="7"/>
    <x v="1"/>
    <n v="2"/>
    <n v="0.5"/>
    <n v="30"/>
    <n v="0.03"/>
    <n v="3.5"/>
    <n v="26.47"/>
  </r>
  <r>
    <n v="878"/>
    <x v="639"/>
    <x v="1"/>
    <n v="14"/>
    <n v="8"/>
    <x v="4"/>
    <x v="2"/>
    <n v="4"/>
    <x v="0"/>
    <n v="1"/>
    <n v="2.38"/>
    <n v="30"/>
    <n v="0.03"/>
    <n v="9.52"/>
    <n v="20.45"/>
  </r>
  <r>
    <n v="109"/>
    <x v="640"/>
    <x v="0"/>
    <n v="24"/>
    <n v="15"/>
    <x v="10"/>
    <x v="2"/>
    <n v="7"/>
    <x v="1"/>
    <n v="2"/>
    <n v="0.5"/>
    <n v="30"/>
    <n v="0.03"/>
    <n v="3.5"/>
    <n v="26.47"/>
  </r>
  <r>
    <n v="367"/>
    <x v="641"/>
    <x v="4"/>
    <n v="24"/>
    <n v="18"/>
    <x v="10"/>
    <x v="2"/>
    <n v="4"/>
    <x v="0"/>
    <n v="1"/>
    <n v="2.38"/>
    <n v="30"/>
    <n v="0.03"/>
    <n v="9.52"/>
    <n v="20.45"/>
  </r>
  <r>
    <n v="112"/>
    <x v="642"/>
    <x v="0"/>
    <n v="27"/>
    <n v="6"/>
    <x v="11"/>
    <x v="2"/>
    <n v="7"/>
    <x v="1"/>
    <n v="2"/>
    <n v="0.5"/>
    <n v="30"/>
    <n v="0.03"/>
    <n v="3.5"/>
    <n v="26.47"/>
  </r>
  <r>
    <n v="891"/>
    <x v="643"/>
    <x v="1"/>
    <n v="27"/>
    <n v="8"/>
    <x v="11"/>
    <x v="2"/>
    <n v="8"/>
    <x v="0"/>
    <n v="1"/>
    <n v="2.38"/>
    <n v="-19"/>
    <n v="0"/>
    <n v="19.04"/>
    <n v="-38.04"/>
  </r>
  <r>
    <n v="1177"/>
    <x v="644"/>
    <x v="2"/>
    <n v="3"/>
    <n v="19"/>
    <x v="6"/>
    <x v="4"/>
    <n v="2"/>
    <x v="1"/>
    <n v="2"/>
    <n v="0.5"/>
    <n v="30"/>
    <n v="0.03"/>
    <n v="1"/>
    <n v="28.97"/>
  </r>
  <r>
    <n v="528"/>
    <x v="645"/>
    <x v="3"/>
    <n v="27"/>
    <n v="1"/>
    <x v="11"/>
    <x v="0"/>
    <n v="3"/>
    <x v="0"/>
    <n v="1"/>
    <n v="2.38"/>
    <n v="31"/>
    <n v="3.1E-2"/>
    <n v="7.14"/>
    <n v="23.829000000000001"/>
  </r>
  <r>
    <n v="792"/>
    <x v="646"/>
    <x v="4"/>
    <n v="32"/>
    <n v="9"/>
    <x v="8"/>
    <x v="0"/>
    <n v="2"/>
    <x v="1"/>
    <n v="2"/>
    <n v="0.5"/>
    <n v="31"/>
    <n v="3.1E-2"/>
    <n v="1"/>
    <n v="29.969000000000001"/>
  </r>
  <r>
    <n v="24"/>
    <x v="647"/>
    <x v="0"/>
    <n v="42"/>
    <n v="15"/>
    <x v="3"/>
    <x v="0"/>
    <n v="4"/>
    <x v="0"/>
    <n v="1"/>
    <n v="2.38"/>
    <n v="31"/>
    <n v="3.1E-2"/>
    <n v="9.52"/>
    <n v="21.449000000000002"/>
  </r>
  <r>
    <n v="549"/>
    <x v="648"/>
    <x v="3"/>
    <n v="48"/>
    <n v="25"/>
    <x v="5"/>
    <x v="0"/>
    <n v="2"/>
    <x v="1"/>
    <n v="2"/>
    <n v="0.5"/>
    <n v="31"/>
    <n v="3.1E-2"/>
    <n v="1"/>
    <n v="29.969000000000001"/>
  </r>
  <r>
    <n v="587"/>
    <x v="649"/>
    <x v="3"/>
    <n v="34"/>
    <n v="17"/>
    <x v="8"/>
    <x v="1"/>
    <n v="2"/>
    <x v="1"/>
    <n v="2"/>
    <n v="0.5"/>
    <n v="35"/>
    <n v="3.5000000000000003E-2"/>
    <n v="1"/>
    <n v="33.965000000000003"/>
  </r>
  <r>
    <n v="609"/>
    <x v="650"/>
    <x v="3"/>
    <n v="6"/>
    <n v="8"/>
    <x v="9"/>
    <x v="2"/>
    <n v="1"/>
    <x v="1"/>
    <n v="2"/>
    <n v="0.5"/>
    <n v="31"/>
    <n v="3.1E-2"/>
    <n v="0.5"/>
    <n v="30.469000000000001"/>
  </r>
  <r>
    <n v="895"/>
    <x v="651"/>
    <x v="1"/>
    <n v="31"/>
    <n v="5"/>
    <x v="8"/>
    <x v="2"/>
    <n v="3"/>
    <x v="0"/>
    <n v="1"/>
    <n v="2.38"/>
    <n v="31"/>
    <n v="3.1E-2"/>
    <n v="7.14"/>
    <n v="23.829000000000001"/>
  </r>
  <r>
    <n v="520"/>
    <x v="652"/>
    <x v="3"/>
    <n v="19"/>
    <n v="6"/>
    <x v="7"/>
    <x v="0"/>
    <n v="3"/>
    <x v="0"/>
    <n v="1"/>
    <n v="2.38"/>
    <n v="32"/>
    <n v="3.2000000000000001E-2"/>
    <n v="7.14"/>
    <n v="24.827999999999999"/>
  </r>
  <r>
    <n v="1041"/>
    <x v="653"/>
    <x v="2"/>
    <n v="21"/>
    <n v="22"/>
    <x v="7"/>
    <x v="0"/>
    <n v="5"/>
    <x v="0"/>
    <n v="1"/>
    <n v="2.38"/>
    <n v="32"/>
    <n v="3.2000000000000001E-2"/>
    <n v="11.899999999999999"/>
    <n v="20.068000000000001"/>
  </r>
  <r>
    <n v="1050"/>
    <x v="654"/>
    <x v="2"/>
    <n v="30"/>
    <n v="24"/>
    <x v="11"/>
    <x v="0"/>
    <n v="5"/>
    <x v="1"/>
    <n v="2"/>
    <n v="0.5"/>
    <n v="32"/>
    <n v="3.2000000000000001E-2"/>
    <n v="2.5"/>
    <n v="29.468"/>
  </r>
  <r>
    <n v="815"/>
    <x v="655"/>
    <x v="1"/>
    <n v="3"/>
    <n v="16"/>
    <x v="6"/>
    <x v="1"/>
    <n v="2"/>
    <x v="1"/>
    <n v="2"/>
    <n v="0.5"/>
    <n v="32"/>
    <n v="3.2000000000000001E-2"/>
    <n v="1"/>
    <n v="30.968"/>
  </r>
  <r>
    <n v="816"/>
    <x v="656"/>
    <x v="1"/>
    <n v="4"/>
    <n v="23"/>
    <x v="6"/>
    <x v="1"/>
    <n v="2"/>
    <x v="1"/>
    <n v="2"/>
    <n v="0.5"/>
    <n v="32"/>
    <n v="3.2000000000000001E-2"/>
    <n v="1"/>
    <n v="30.968"/>
  </r>
  <r>
    <n v="856"/>
    <x v="657"/>
    <x v="1"/>
    <n v="44"/>
    <n v="29"/>
    <x v="3"/>
    <x v="1"/>
    <n v="3"/>
    <x v="0"/>
    <n v="1"/>
    <n v="2.38"/>
    <n v="32"/>
    <n v="3.2000000000000001E-2"/>
    <n v="7.14"/>
    <n v="24.827999999999999"/>
  </r>
  <r>
    <n v="317"/>
    <x v="658"/>
    <x v="4"/>
    <n v="25"/>
    <n v="19"/>
    <x v="10"/>
    <x v="1"/>
    <n v="1"/>
    <x v="1"/>
    <n v="2"/>
    <n v="0.5"/>
    <n v="38"/>
    <n v="3.7999999999999999E-2"/>
    <n v="0.5"/>
    <n v="37.462000000000003"/>
  </r>
  <r>
    <n v="613"/>
    <x v="659"/>
    <x v="3"/>
    <n v="10"/>
    <n v="8"/>
    <x v="2"/>
    <x v="2"/>
    <n v="3"/>
    <x v="1"/>
    <n v="2"/>
    <n v="0.5"/>
    <n v="32"/>
    <n v="3.2000000000000001E-2"/>
    <n v="1.5"/>
    <n v="30.468"/>
  </r>
  <r>
    <n v="889"/>
    <x v="660"/>
    <x v="1"/>
    <n v="25"/>
    <n v="24"/>
    <x v="10"/>
    <x v="2"/>
    <n v="3"/>
    <x v="0"/>
    <n v="1"/>
    <n v="2.38"/>
    <n v="32"/>
    <n v="3.2000000000000001E-2"/>
    <n v="7.14"/>
    <n v="24.827999999999999"/>
  </r>
  <r>
    <n v="631"/>
    <x v="661"/>
    <x v="3"/>
    <n v="28"/>
    <n v="12"/>
    <x v="11"/>
    <x v="2"/>
    <n v="5"/>
    <x v="1"/>
    <n v="2"/>
    <n v="0.5"/>
    <n v="32"/>
    <n v="3.2000000000000001E-2"/>
    <n v="2.5"/>
    <n v="29.468"/>
  </r>
  <r>
    <n v="135"/>
    <x v="662"/>
    <x v="0"/>
    <n v="1"/>
    <n v="4"/>
    <x v="6"/>
    <x v="4"/>
    <n v="1"/>
    <x v="1"/>
    <n v="2"/>
    <n v="0.5"/>
    <n v="32"/>
    <n v="3.2000000000000001E-2"/>
    <n v="0.5"/>
    <n v="31.468"/>
  </r>
  <r>
    <n v="144"/>
    <x v="663"/>
    <x v="0"/>
    <n v="10"/>
    <n v="8"/>
    <x v="2"/>
    <x v="4"/>
    <n v="3"/>
    <x v="1"/>
    <n v="2"/>
    <n v="0.5"/>
    <n v="32"/>
    <n v="3.2000000000000001E-2"/>
    <n v="1.5"/>
    <n v="30.468"/>
  </r>
  <r>
    <n v="1214"/>
    <x v="664"/>
    <x v="2"/>
    <n v="42"/>
    <n v="19"/>
    <x v="3"/>
    <x v="4"/>
    <n v="5"/>
    <x v="0"/>
    <n v="1"/>
    <n v="2.38"/>
    <n v="32"/>
    <n v="3.2000000000000001E-2"/>
    <n v="11.899999999999999"/>
    <n v="20.068000000000001"/>
  </r>
  <r>
    <n v="1019"/>
    <x v="665"/>
    <x v="1"/>
    <n v="3"/>
    <n v="18"/>
    <x v="6"/>
    <x v="5"/>
    <n v="5"/>
    <x v="1"/>
    <n v="2"/>
    <n v="0.5"/>
    <n v="32"/>
    <n v="3.2000000000000001E-2"/>
    <n v="2.5"/>
    <n v="29.468"/>
  </r>
  <r>
    <n v="1039"/>
    <x v="666"/>
    <x v="2"/>
    <n v="19"/>
    <n v="8"/>
    <x v="7"/>
    <x v="0"/>
    <n v="1"/>
    <x v="0"/>
    <n v="1"/>
    <n v="2.38"/>
    <n v="33"/>
    <n v="3.3000000000000002E-2"/>
    <n v="2.38"/>
    <n v="30.587"/>
  </r>
  <r>
    <n v="1044"/>
    <x v="667"/>
    <x v="2"/>
    <n v="24"/>
    <n v="12"/>
    <x v="10"/>
    <x v="0"/>
    <n v="5"/>
    <x v="1"/>
    <n v="2"/>
    <n v="0.5"/>
    <n v="33"/>
    <n v="3.3000000000000002E-2"/>
    <n v="2.5"/>
    <n v="30.466999999999999"/>
  </r>
  <r>
    <n v="1055"/>
    <x v="668"/>
    <x v="0"/>
    <n v="35"/>
    <n v="27"/>
    <x v="8"/>
    <x v="0"/>
    <n v="4"/>
    <x v="0"/>
    <n v="1"/>
    <n v="2.38"/>
    <n v="33"/>
    <n v="3.3000000000000002E-2"/>
    <n v="9.52"/>
    <n v="23.446999999999999"/>
  </r>
  <r>
    <n v="796"/>
    <x v="669"/>
    <x v="1"/>
    <n v="36"/>
    <n v="5"/>
    <x v="1"/>
    <x v="0"/>
    <n v="1"/>
    <x v="1"/>
    <n v="2"/>
    <n v="0.5"/>
    <n v="33"/>
    <n v="3.3000000000000002E-2"/>
    <n v="0.5"/>
    <n v="32.466999999999999"/>
  </r>
  <r>
    <n v="1058"/>
    <x v="670"/>
    <x v="2"/>
    <n v="38"/>
    <n v="18"/>
    <x v="1"/>
    <x v="0"/>
    <n v="5"/>
    <x v="1"/>
    <n v="2"/>
    <n v="0.5"/>
    <n v="33"/>
    <n v="3.3000000000000002E-2"/>
    <n v="2.5"/>
    <n v="30.466999999999999"/>
  </r>
  <r>
    <n v="1065"/>
    <x v="671"/>
    <x v="2"/>
    <n v="45"/>
    <n v="6"/>
    <x v="5"/>
    <x v="0"/>
    <n v="5"/>
    <x v="1"/>
    <n v="2"/>
    <n v="0.5"/>
    <n v="33"/>
    <n v="3.3000000000000002E-2"/>
    <n v="2.5"/>
    <n v="30.466999999999999"/>
  </r>
  <r>
    <n v="297"/>
    <x v="672"/>
    <x v="4"/>
    <n v="4"/>
    <n v="24"/>
    <x v="6"/>
    <x v="1"/>
    <n v="3"/>
    <x v="0"/>
    <n v="1"/>
    <n v="2.38"/>
    <n v="33"/>
    <n v="3.3000000000000002E-2"/>
    <n v="7.14"/>
    <n v="25.826999999999998"/>
  </r>
  <r>
    <n v="56"/>
    <x v="673"/>
    <x v="0"/>
    <n v="24"/>
    <n v="9"/>
    <x v="10"/>
    <x v="1"/>
    <n v="3"/>
    <x v="0"/>
    <n v="1"/>
    <n v="2.38"/>
    <n v="38"/>
    <n v="3.7999999999999999E-2"/>
    <n v="7.14"/>
    <n v="30.822000000000003"/>
  </r>
  <r>
    <n v="1115"/>
    <x v="674"/>
    <x v="2"/>
    <n v="45"/>
    <n v="4"/>
    <x v="5"/>
    <x v="1"/>
    <n v="1"/>
    <x v="1"/>
    <n v="2"/>
    <n v="0.5"/>
    <n v="33"/>
    <n v="3.3000000000000002E-2"/>
    <n v="0.5"/>
    <n v="32.466999999999999"/>
  </r>
  <r>
    <n v="358"/>
    <x v="675"/>
    <x v="4"/>
    <n v="15"/>
    <n v="16"/>
    <x v="4"/>
    <x v="2"/>
    <n v="2"/>
    <x v="1"/>
    <n v="2"/>
    <n v="0.5"/>
    <n v="33"/>
    <n v="3.3000000000000002E-2"/>
    <n v="1"/>
    <n v="31.966999999999999"/>
  </r>
  <r>
    <n v="103"/>
    <x v="676"/>
    <x v="0"/>
    <n v="18"/>
    <n v="4"/>
    <x v="7"/>
    <x v="2"/>
    <n v="5"/>
    <x v="1"/>
    <n v="2"/>
    <n v="0.5"/>
    <n v="33"/>
    <n v="3.3000000000000002E-2"/>
    <n v="2.5"/>
    <n v="30.466999999999999"/>
  </r>
  <r>
    <n v="898"/>
    <x v="677"/>
    <x v="1"/>
    <n v="34"/>
    <n v="26"/>
    <x v="8"/>
    <x v="2"/>
    <n v="8"/>
    <x v="0"/>
    <n v="1"/>
    <n v="2.38"/>
    <n v="33"/>
    <n v="3.3000000000000002E-2"/>
    <n v="19.04"/>
    <n v="13.927"/>
  </r>
  <r>
    <n v="908"/>
    <x v="678"/>
    <x v="1"/>
    <n v="44"/>
    <n v="4"/>
    <x v="5"/>
    <x v="2"/>
    <n v="3"/>
    <x v="1"/>
    <n v="2"/>
    <n v="0.5"/>
    <n v="33"/>
    <n v="3.3000000000000002E-2"/>
    <n v="1.5"/>
    <n v="31.466999999999999"/>
  </r>
  <r>
    <n v="913"/>
    <x v="679"/>
    <x v="1"/>
    <n v="49"/>
    <n v="9"/>
    <x v="0"/>
    <x v="2"/>
    <n v="2"/>
    <x v="0"/>
    <n v="1"/>
    <n v="2.38"/>
    <n v="33"/>
    <n v="3.3000000000000002E-2"/>
    <n v="4.76"/>
    <n v="28.207000000000001"/>
  </r>
  <r>
    <n v="1175"/>
    <x v="680"/>
    <x v="2"/>
    <n v="1"/>
    <n v="5"/>
    <x v="6"/>
    <x v="4"/>
    <n v="2"/>
    <x v="1"/>
    <n v="2"/>
    <n v="0.5"/>
    <n v="33"/>
    <n v="3.3000000000000002E-2"/>
    <n v="1"/>
    <n v="31.966999999999999"/>
  </r>
  <r>
    <n v="1178"/>
    <x v="681"/>
    <x v="2"/>
    <n v="4"/>
    <n v="26"/>
    <x v="6"/>
    <x v="4"/>
    <n v="2"/>
    <x v="1"/>
    <n v="2"/>
    <n v="0.5"/>
    <n v="33"/>
    <n v="3.3000000000000002E-2"/>
    <n v="1"/>
    <n v="31.966999999999999"/>
  </r>
  <r>
    <n v="1201"/>
    <x v="682"/>
    <x v="2"/>
    <n v="27"/>
    <n v="6"/>
    <x v="11"/>
    <x v="4"/>
    <n v="1"/>
    <x v="1"/>
    <n v="2"/>
    <n v="0.5"/>
    <n v="33"/>
    <n v="3.3000000000000002E-2"/>
    <n v="0.5"/>
    <n v="32.466999999999999"/>
  </r>
  <r>
    <n v="453"/>
    <x v="683"/>
    <x v="4"/>
    <n v="7"/>
    <n v="17"/>
    <x v="9"/>
    <x v="3"/>
    <n v="4"/>
    <x v="0"/>
    <n v="1"/>
    <n v="2.38"/>
    <n v="33"/>
    <n v="3.3000000000000002E-2"/>
    <n v="9.52"/>
    <n v="23.446999999999999"/>
  </r>
  <r>
    <n v="745"/>
    <x v="684"/>
    <x v="3"/>
    <n v="40"/>
    <n v="2"/>
    <x v="3"/>
    <x v="3"/>
    <n v="6"/>
    <x v="1"/>
    <n v="2"/>
    <n v="0.5"/>
    <n v="33"/>
    <n v="3.3000000000000002E-2"/>
    <n v="3"/>
    <n v="29.966999999999999"/>
  </r>
  <r>
    <n v="517"/>
    <x v="685"/>
    <x v="4"/>
    <n v="20"/>
    <n v="17"/>
    <x v="7"/>
    <x v="5"/>
    <n v="5"/>
    <x v="1"/>
    <n v="2"/>
    <n v="0.5"/>
    <n v="33"/>
    <n v="3.3000000000000002E-2"/>
    <n v="2.5"/>
    <n v="30.466999999999999"/>
  </r>
  <r>
    <n v="260"/>
    <x v="686"/>
    <x v="4"/>
    <n v="18"/>
    <n v="3"/>
    <x v="7"/>
    <x v="0"/>
    <n v="2"/>
    <x v="1"/>
    <n v="2"/>
    <n v="0.5"/>
    <n v="34"/>
    <n v="3.4000000000000002E-2"/>
    <n v="1"/>
    <n v="32.966000000000001"/>
  </r>
  <r>
    <n v="73"/>
    <x v="687"/>
    <x v="0"/>
    <n v="41"/>
    <n v="6"/>
    <x v="3"/>
    <x v="1"/>
    <n v="2"/>
    <x v="1"/>
    <n v="2"/>
    <n v="0.5"/>
    <n v="34"/>
    <n v="3.4000000000000002E-2"/>
    <n v="1"/>
    <n v="32.966000000000001"/>
  </r>
  <r>
    <n v="1095"/>
    <x v="688"/>
    <x v="2"/>
    <n v="25"/>
    <n v="17"/>
    <x v="10"/>
    <x v="1"/>
    <n v="4"/>
    <x v="0"/>
    <n v="1"/>
    <n v="2.38"/>
    <n v="39"/>
    <n v="3.9E-2"/>
    <n v="9.52"/>
    <n v="29.440999999999999"/>
  </r>
  <r>
    <n v="610"/>
    <x v="689"/>
    <x v="3"/>
    <n v="7"/>
    <n v="15"/>
    <x v="9"/>
    <x v="2"/>
    <n v="5"/>
    <x v="1"/>
    <n v="2"/>
    <n v="0.5"/>
    <n v="34"/>
    <n v="3.4000000000000002E-2"/>
    <n v="2.5"/>
    <n v="31.466000000000001"/>
  </r>
  <r>
    <n v="1132"/>
    <x v="690"/>
    <x v="2"/>
    <n v="9"/>
    <n v="3"/>
    <x v="2"/>
    <x v="2"/>
    <n v="3"/>
    <x v="0"/>
    <n v="1"/>
    <n v="2.38"/>
    <n v="34"/>
    <n v="3.4000000000000002E-2"/>
    <n v="7.14"/>
    <n v="26.826000000000001"/>
  </r>
  <r>
    <n v="110"/>
    <x v="691"/>
    <x v="0"/>
    <n v="25"/>
    <n v="22"/>
    <x v="10"/>
    <x v="2"/>
    <n v="1"/>
    <x v="1"/>
    <n v="2"/>
    <n v="0.5"/>
    <n v="34"/>
    <n v="3.4000000000000002E-2"/>
    <n v="0.5"/>
    <n v="33.466000000000001"/>
  </r>
  <r>
    <n v="647"/>
    <x v="692"/>
    <x v="3"/>
    <n v="44"/>
    <n v="1"/>
    <x v="5"/>
    <x v="2"/>
    <n v="1"/>
    <x v="0"/>
    <n v="1"/>
    <n v="2.38"/>
    <n v="34"/>
    <n v="3.4000000000000002E-2"/>
    <n v="2.38"/>
    <n v="31.586000000000002"/>
  </r>
  <r>
    <n v="911"/>
    <x v="693"/>
    <x v="1"/>
    <n v="47"/>
    <n v="25"/>
    <x v="5"/>
    <x v="2"/>
    <n v="4"/>
    <x v="0"/>
    <n v="1"/>
    <n v="2.38"/>
    <n v="34"/>
    <n v="3.4000000000000002E-2"/>
    <n v="9.52"/>
    <n v="24.446000000000002"/>
  </r>
  <r>
    <n v="521"/>
    <x v="694"/>
    <x v="3"/>
    <n v="20"/>
    <n v="13"/>
    <x v="7"/>
    <x v="0"/>
    <n v="3"/>
    <x v="1"/>
    <n v="2"/>
    <n v="0.5"/>
    <n v="35"/>
    <n v="3.5000000000000003E-2"/>
    <n v="1.5"/>
    <n v="33.465000000000003"/>
  </r>
  <r>
    <n v="262"/>
    <x v="695"/>
    <x v="4"/>
    <n v="20"/>
    <n v="17"/>
    <x v="7"/>
    <x v="0"/>
    <n v="2"/>
    <x v="1"/>
    <n v="2"/>
    <n v="0.5"/>
    <n v="35"/>
    <n v="3.5000000000000003E-2"/>
    <n v="1"/>
    <n v="33.965000000000003"/>
  </r>
  <r>
    <n v="526"/>
    <x v="696"/>
    <x v="3"/>
    <n v="25"/>
    <n v="17"/>
    <x v="10"/>
    <x v="0"/>
    <n v="3"/>
    <x v="1"/>
    <n v="2"/>
    <n v="0.5"/>
    <n v="35"/>
    <n v="3.5000000000000003E-2"/>
    <n v="1.5"/>
    <n v="33.465000000000003"/>
  </r>
  <r>
    <n v="267"/>
    <x v="697"/>
    <x v="4"/>
    <n v="25"/>
    <n v="21"/>
    <x v="10"/>
    <x v="0"/>
    <n v="2"/>
    <x v="1"/>
    <n v="2"/>
    <n v="0.5"/>
    <n v="65"/>
    <n v="6.5000000000000002E-2"/>
    <n v="1"/>
    <n v="63.935000000000002"/>
  </r>
  <r>
    <n v="786"/>
    <x v="698"/>
    <x v="1"/>
    <n v="26"/>
    <n v="27"/>
    <x v="10"/>
    <x v="0"/>
    <n v="1"/>
    <x v="0"/>
    <n v="1"/>
    <n v="2.38"/>
    <n v="65"/>
    <n v="6.5000000000000002E-2"/>
    <n v="2.38"/>
    <n v="62.555"/>
  </r>
  <r>
    <n v="1047"/>
    <x v="699"/>
    <x v="2"/>
    <n v="27"/>
    <n v="3"/>
    <x v="11"/>
    <x v="0"/>
    <n v="5"/>
    <x v="0"/>
    <n v="1"/>
    <n v="2.38"/>
    <n v="35"/>
    <n v="3.5000000000000003E-2"/>
    <n v="11.899999999999999"/>
    <n v="23.065000000000005"/>
  </r>
  <r>
    <n v="530"/>
    <x v="700"/>
    <x v="3"/>
    <n v="29"/>
    <n v="15"/>
    <x v="11"/>
    <x v="0"/>
    <n v="3"/>
    <x v="0"/>
    <n v="1"/>
    <n v="2.38"/>
    <n v="35"/>
    <n v="3.5000000000000003E-2"/>
    <n v="7.14"/>
    <n v="27.825000000000003"/>
  </r>
  <r>
    <n v="789"/>
    <x v="701"/>
    <x v="1"/>
    <n v="29"/>
    <n v="18"/>
    <x v="11"/>
    <x v="0"/>
    <n v="1"/>
    <x v="1"/>
    <n v="2"/>
    <n v="0.5"/>
    <n v="35"/>
    <n v="3.5000000000000003E-2"/>
    <n v="0.5"/>
    <n v="34.465000000000003"/>
  </r>
  <r>
    <n v="533"/>
    <x v="702"/>
    <x v="3"/>
    <n v="32"/>
    <n v="5"/>
    <x v="8"/>
    <x v="0"/>
    <n v="3"/>
    <x v="0"/>
    <n v="1"/>
    <n v="2.38"/>
    <n v="35"/>
    <n v="3.5000000000000003E-2"/>
    <n v="7.14"/>
    <n v="27.825000000000003"/>
  </r>
  <r>
    <n v="1053"/>
    <x v="703"/>
    <x v="0"/>
    <n v="33"/>
    <n v="13"/>
    <x v="8"/>
    <x v="0"/>
    <n v="4"/>
    <x v="0"/>
    <n v="1"/>
    <n v="2.38"/>
    <n v="35"/>
    <n v="3.5000000000000003E-2"/>
    <n v="9.52"/>
    <n v="25.445000000000004"/>
  </r>
  <r>
    <n v="537"/>
    <x v="704"/>
    <x v="3"/>
    <n v="36"/>
    <n v="2"/>
    <x v="1"/>
    <x v="0"/>
    <n v="3"/>
    <x v="0"/>
    <n v="1"/>
    <n v="2.38"/>
    <n v="35"/>
    <n v="3.5000000000000003E-2"/>
    <n v="7.14"/>
    <n v="27.825000000000003"/>
  </r>
  <r>
    <n v="19"/>
    <x v="705"/>
    <x v="0"/>
    <n v="37"/>
    <n v="10"/>
    <x v="1"/>
    <x v="0"/>
    <n v="4"/>
    <x v="0"/>
    <n v="1"/>
    <n v="2.38"/>
    <n v="35"/>
    <n v="3.5000000000000003E-2"/>
    <n v="9.52"/>
    <n v="25.445000000000004"/>
  </r>
  <r>
    <n v="280"/>
    <x v="706"/>
    <x v="4"/>
    <n v="38"/>
    <n v="20"/>
    <x v="1"/>
    <x v="0"/>
    <n v="2"/>
    <x v="1"/>
    <n v="2"/>
    <n v="0.5"/>
    <n v="35"/>
    <n v="3.5000000000000003E-2"/>
    <n v="1"/>
    <n v="33.965000000000003"/>
  </r>
  <r>
    <n v="281"/>
    <x v="707"/>
    <x v="4"/>
    <n v="39"/>
    <n v="27"/>
    <x v="1"/>
    <x v="0"/>
    <n v="2"/>
    <x v="1"/>
    <n v="2"/>
    <n v="0.5"/>
    <n v="35"/>
    <n v="3.5000000000000003E-2"/>
    <n v="1"/>
    <n v="33.965000000000003"/>
  </r>
  <r>
    <n v="22"/>
    <x v="708"/>
    <x v="0"/>
    <n v="40"/>
    <n v="1"/>
    <x v="3"/>
    <x v="0"/>
    <n v="4"/>
    <x v="0"/>
    <n v="1"/>
    <n v="2.38"/>
    <n v="35"/>
    <n v="3.5000000000000003E-2"/>
    <n v="9.52"/>
    <n v="25.445000000000004"/>
  </r>
  <r>
    <n v="282"/>
    <x v="709"/>
    <x v="4"/>
    <n v="40"/>
    <n v="4"/>
    <x v="3"/>
    <x v="0"/>
    <n v="2"/>
    <x v="1"/>
    <n v="2"/>
    <n v="0.5"/>
    <n v="35"/>
    <n v="3.5000000000000003E-2"/>
    <n v="1"/>
    <n v="33.965000000000003"/>
  </r>
  <r>
    <n v="803"/>
    <x v="710"/>
    <x v="1"/>
    <n v="43"/>
    <n v="24"/>
    <x v="3"/>
    <x v="0"/>
    <n v="1"/>
    <x v="1"/>
    <n v="2"/>
    <n v="0.5"/>
    <n v="35"/>
    <n v="3.5000000000000003E-2"/>
    <n v="0.5"/>
    <n v="34.465000000000003"/>
  </r>
  <r>
    <n v="287"/>
    <x v="711"/>
    <x v="4"/>
    <n v="45"/>
    <n v="8"/>
    <x v="5"/>
    <x v="0"/>
    <n v="2"/>
    <x v="1"/>
    <n v="2"/>
    <n v="0.5"/>
    <n v="35"/>
    <n v="3.5000000000000003E-2"/>
    <n v="1"/>
    <n v="33.965000000000003"/>
  </r>
  <r>
    <n v="807"/>
    <x v="712"/>
    <x v="1"/>
    <n v="47"/>
    <n v="21"/>
    <x v="5"/>
    <x v="0"/>
    <n v="5"/>
    <x v="1"/>
    <n v="2"/>
    <n v="0.5"/>
    <n v="35"/>
    <n v="3.5000000000000003E-2"/>
    <n v="2.5"/>
    <n v="32.465000000000003"/>
  </r>
  <r>
    <n v="30"/>
    <x v="713"/>
    <x v="0"/>
    <n v="48"/>
    <n v="26"/>
    <x v="5"/>
    <x v="0"/>
    <n v="3"/>
    <x v="0"/>
    <n v="1"/>
    <n v="2.38"/>
    <n v="35"/>
    <n v="3.5000000000000003E-2"/>
    <n v="7.14"/>
    <n v="27.825000000000003"/>
  </r>
  <r>
    <n v="289"/>
    <x v="714"/>
    <x v="4"/>
    <n v="48"/>
    <n v="29"/>
    <x v="5"/>
    <x v="0"/>
    <n v="1"/>
    <x v="1"/>
    <n v="2"/>
    <n v="0.5"/>
    <n v="35"/>
    <n v="3.5000000000000003E-2"/>
    <n v="0.5"/>
    <n v="34.465000000000003"/>
  </r>
  <r>
    <n v="33"/>
    <x v="715"/>
    <x v="0"/>
    <n v="51"/>
    <n v="17"/>
    <x v="0"/>
    <x v="0"/>
    <n v="3"/>
    <x v="0"/>
    <n v="1"/>
    <n v="2.38"/>
    <n v="35"/>
    <n v="3.5000000000000003E-2"/>
    <n v="7.14"/>
    <n v="27.825000000000003"/>
  </r>
  <r>
    <n v="1071"/>
    <x v="716"/>
    <x v="2"/>
    <n v="51"/>
    <n v="18"/>
    <x v="0"/>
    <x v="0"/>
    <n v="4"/>
    <x v="0"/>
    <n v="1"/>
    <n v="2.38"/>
    <n v="35"/>
    <n v="3.5000000000000003E-2"/>
    <n v="9.52"/>
    <n v="25.445000000000004"/>
  </r>
  <r>
    <n v="294"/>
    <x v="717"/>
    <x v="4"/>
    <n v="1"/>
    <n v="3"/>
    <x v="6"/>
    <x v="1"/>
    <n v="3"/>
    <x v="0"/>
    <n v="1"/>
    <n v="2.38"/>
    <n v="35"/>
    <n v="3.5000000000000003E-2"/>
    <n v="7.14"/>
    <n v="27.825000000000003"/>
  </r>
  <r>
    <n v="561"/>
    <x v="718"/>
    <x v="3"/>
    <n v="8"/>
    <n v="17"/>
    <x v="9"/>
    <x v="1"/>
    <n v="4"/>
    <x v="0"/>
    <n v="1"/>
    <n v="2.38"/>
    <n v="35"/>
    <n v="3.5000000000000003E-2"/>
    <n v="9.52"/>
    <n v="25.445000000000004"/>
  </r>
  <r>
    <n v="301"/>
    <x v="719"/>
    <x v="4"/>
    <n v="8"/>
    <n v="21"/>
    <x v="9"/>
    <x v="1"/>
    <n v="3"/>
    <x v="0"/>
    <n v="1"/>
    <n v="2.38"/>
    <n v="35"/>
    <n v="3.5000000000000003E-2"/>
    <n v="7.14"/>
    <n v="27.825000000000003"/>
  </r>
  <r>
    <n v="823"/>
    <x v="720"/>
    <x v="1"/>
    <n v="11"/>
    <n v="12"/>
    <x v="2"/>
    <x v="1"/>
    <n v="2"/>
    <x v="1"/>
    <n v="2"/>
    <n v="0.5"/>
    <n v="35"/>
    <n v="3.5000000000000003E-2"/>
    <n v="1"/>
    <n v="33.965000000000003"/>
  </r>
  <r>
    <n v="567"/>
    <x v="721"/>
    <x v="3"/>
    <n v="14"/>
    <n v="30"/>
    <x v="2"/>
    <x v="1"/>
    <n v="4"/>
    <x v="0"/>
    <n v="1"/>
    <n v="2.38"/>
    <n v="35"/>
    <n v="3.5000000000000003E-2"/>
    <n v="9.52"/>
    <n v="25.445000000000004"/>
  </r>
  <r>
    <n v="1086"/>
    <x v="722"/>
    <x v="2"/>
    <n v="16"/>
    <n v="15"/>
    <x v="4"/>
    <x v="1"/>
    <n v="1"/>
    <x v="1"/>
    <n v="2"/>
    <n v="0.5"/>
    <n v="35"/>
    <n v="3.5000000000000003E-2"/>
    <n v="0.5"/>
    <n v="34.465000000000003"/>
  </r>
  <r>
    <n v="1087"/>
    <x v="723"/>
    <x v="2"/>
    <n v="17"/>
    <n v="22"/>
    <x v="4"/>
    <x v="1"/>
    <n v="5"/>
    <x v="1"/>
    <n v="2"/>
    <n v="0.5"/>
    <n v="35"/>
    <n v="3.5000000000000003E-2"/>
    <n v="2.5"/>
    <n v="32.465000000000003"/>
  </r>
  <r>
    <n v="1096"/>
    <x v="724"/>
    <x v="2"/>
    <n v="26"/>
    <n v="24"/>
    <x v="10"/>
    <x v="1"/>
    <n v="4"/>
    <x v="0"/>
    <n v="1"/>
    <n v="2.38"/>
    <n v="-47"/>
    <n v="0"/>
    <n v="9.52"/>
    <n v="-56.519999999999996"/>
  </r>
  <r>
    <n v="55"/>
    <x v="725"/>
    <x v="0"/>
    <n v="23"/>
    <n v="2"/>
    <x v="10"/>
    <x v="1"/>
    <n v="3"/>
    <x v="0"/>
    <n v="1"/>
    <n v="2.38"/>
    <n v="51"/>
    <n v="5.1000000000000004E-2"/>
    <n v="7.14"/>
    <n v="43.808999999999997"/>
  </r>
  <r>
    <n v="58"/>
    <x v="726"/>
    <x v="0"/>
    <n v="26"/>
    <n v="23"/>
    <x v="10"/>
    <x v="1"/>
    <n v="3"/>
    <x v="0"/>
    <n v="1"/>
    <n v="2.38"/>
    <n v="14"/>
    <n v="1.4E-2"/>
    <n v="7.14"/>
    <n v="6.846000000000001"/>
  </r>
  <r>
    <n v="583"/>
    <x v="727"/>
    <x v="3"/>
    <n v="30"/>
    <n v="20"/>
    <x v="11"/>
    <x v="1"/>
    <n v="2"/>
    <x v="1"/>
    <n v="2"/>
    <n v="0.5"/>
    <n v="35"/>
    <n v="3.5000000000000003E-2"/>
    <n v="1"/>
    <n v="33.965000000000003"/>
  </r>
  <r>
    <n v="64"/>
    <x v="728"/>
    <x v="0"/>
    <n v="32"/>
    <n v="4"/>
    <x v="8"/>
    <x v="1"/>
    <n v="3"/>
    <x v="0"/>
    <n v="1"/>
    <n v="2.38"/>
    <n v="-17"/>
    <n v="0"/>
    <n v="7.14"/>
    <n v="-24.14"/>
  </r>
  <r>
    <n v="66"/>
    <x v="729"/>
    <x v="0"/>
    <n v="34"/>
    <n v="18"/>
    <x v="8"/>
    <x v="1"/>
    <n v="3"/>
    <x v="0"/>
    <n v="1"/>
    <n v="2.38"/>
    <n v="-17"/>
    <n v="0"/>
    <n v="7.14"/>
    <n v="-24.14"/>
  </r>
  <r>
    <n v="67"/>
    <x v="730"/>
    <x v="0"/>
    <n v="35"/>
    <n v="25"/>
    <x v="8"/>
    <x v="1"/>
    <n v="3"/>
    <x v="0"/>
    <n v="1"/>
    <n v="2.38"/>
    <n v="-17"/>
    <n v="0"/>
    <n v="7.14"/>
    <n v="-24.14"/>
  </r>
  <r>
    <n v="325"/>
    <x v="731"/>
    <x v="4"/>
    <n v="33"/>
    <n v="14"/>
    <x v="8"/>
    <x v="1"/>
    <n v="1"/>
    <x v="1"/>
    <n v="2"/>
    <n v="0.5"/>
    <n v="-16"/>
    <n v="0"/>
    <n v="0.5"/>
    <n v="-16.5"/>
  </r>
  <r>
    <n v="1111"/>
    <x v="732"/>
    <x v="2"/>
    <n v="41"/>
    <n v="7"/>
    <x v="3"/>
    <x v="1"/>
    <n v="3"/>
    <x v="0"/>
    <n v="1"/>
    <n v="2.38"/>
    <n v="-12"/>
    <n v="-1.2E-2"/>
    <n v="7.14"/>
    <n v="-19.128"/>
  </r>
  <r>
    <n v="335"/>
    <x v="733"/>
    <x v="4"/>
    <n v="43"/>
    <n v="23"/>
    <x v="3"/>
    <x v="1"/>
    <n v="4"/>
    <x v="0"/>
    <n v="1"/>
    <n v="2.38"/>
    <n v="35"/>
    <n v="3.5000000000000003E-2"/>
    <n v="9.52"/>
    <n v="25.445000000000004"/>
  </r>
  <r>
    <n v="596"/>
    <x v="734"/>
    <x v="3"/>
    <n v="46"/>
    <n v="9"/>
    <x v="5"/>
    <x v="1"/>
    <n v="4"/>
    <x v="0"/>
    <n v="1"/>
    <n v="2.38"/>
    <n v="35"/>
    <n v="3.5000000000000003E-2"/>
    <n v="9.52"/>
    <n v="25.445000000000004"/>
  </r>
  <r>
    <n v="855"/>
    <x v="735"/>
    <x v="1"/>
    <n v="43"/>
    <n v="22"/>
    <x v="3"/>
    <x v="1"/>
    <n v="3"/>
    <x v="0"/>
    <n v="1"/>
    <n v="2.38"/>
    <n v="37"/>
    <n v="3.6999999999999998E-2"/>
    <n v="7.14"/>
    <n v="29.823"/>
  </r>
  <r>
    <n v="604"/>
    <x v="736"/>
    <x v="3"/>
    <n v="1"/>
    <n v="4"/>
    <x v="6"/>
    <x v="2"/>
    <n v="1"/>
    <x v="1"/>
    <n v="2"/>
    <n v="0.5"/>
    <n v="35"/>
    <n v="3.5000000000000003E-2"/>
    <n v="0.5"/>
    <n v="34.465000000000003"/>
  </r>
  <r>
    <n v="1124"/>
    <x v="737"/>
    <x v="2"/>
    <n v="1"/>
    <n v="6"/>
    <x v="6"/>
    <x v="2"/>
    <n v="3"/>
    <x v="0"/>
    <n v="1"/>
    <n v="2.38"/>
    <n v="35"/>
    <n v="3.5000000000000003E-2"/>
    <n v="7.14"/>
    <n v="27.825000000000003"/>
  </r>
  <r>
    <n v="865"/>
    <x v="738"/>
    <x v="1"/>
    <n v="1"/>
    <n v="7"/>
    <x v="6"/>
    <x v="2"/>
    <n v="4"/>
    <x v="0"/>
    <n v="1"/>
    <n v="2.38"/>
    <n v="35"/>
    <n v="3.5000000000000003E-2"/>
    <n v="9.52"/>
    <n v="25.445000000000004"/>
  </r>
  <r>
    <n v="1130"/>
    <x v="739"/>
    <x v="2"/>
    <n v="7"/>
    <n v="17"/>
    <x v="9"/>
    <x v="2"/>
    <n v="2"/>
    <x v="0"/>
    <n v="1"/>
    <n v="2.38"/>
    <n v="35"/>
    <n v="3.5000000000000003E-2"/>
    <n v="4.76"/>
    <n v="30.205000000000005"/>
  </r>
  <r>
    <n v="350"/>
    <x v="740"/>
    <x v="4"/>
    <n v="7"/>
    <n v="19"/>
    <x v="9"/>
    <x v="2"/>
    <n v="7"/>
    <x v="1"/>
    <n v="2"/>
    <n v="0.5"/>
    <n v="35"/>
    <n v="3.5000000000000003E-2"/>
    <n v="3.5"/>
    <n v="31.465000000000003"/>
  </r>
  <r>
    <n v="872"/>
    <x v="741"/>
    <x v="1"/>
    <n v="8"/>
    <n v="25"/>
    <x v="9"/>
    <x v="2"/>
    <n v="4"/>
    <x v="0"/>
    <n v="1"/>
    <n v="2.38"/>
    <n v="35"/>
    <n v="3.5000000000000003E-2"/>
    <n v="9.52"/>
    <n v="25.445000000000004"/>
  </r>
  <r>
    <n v="94"/>
    <x v="742"/>
    <x v="0"/>
    <n v="9"/>
    <n v="2"/>
    <x v="2"/>
    <x v="2"/>
    <n v="2"/>
    <x v="1"/>
    <n v="2"/>
    <n v="0.5"/>
    <n v="35"/>
    <n v="3.5000000000000003E-2"/>
    <n v="1"/>
    <n v="33.965000000000003"/>
  </r>
  <r>
    <n v="873"/>
    <x v="743"/>
    <x v="1"/>
    <n v="9"/>
    <n v="4"/>
    <x v="2"/>
    <x v="2"/>
    <n v="4"/>
    <x v="0"/>
    <n v="1"/>
    <n v="2.38"/>
    <n v="35"/>
    <n v="3.5000000000000003E-2"/>
    <n v="9.52"/>
    <n v="25.445000000000004"/>
  </r>
  <r>
    <n v="352"/>
    <x v="744"/>
    <x v="4"/>
    <n v="9"/>
    <n v="5"/>
    <x v="2"/>
    <x v="2"/>
    <n v="5"/>
    <x v="1"/>
    <n v="2"/>
    <n v="0.5"/>
    <n v="35"/>
    <n v="3.5000000000000003E-2"/>
    <n v="2.5"/>
    <n v="32.465000000000003"/>
  </r>
  <r>
    <n v="876"/>
    <x v="745"/>
    <x v="1"/>
    <n v="12"/>
    <n v="25"/>
    <x v="2"/>
    <x v="2"/>
    <n v="2"/>
    <x v="0"/>
    <n v="1"/>
    <n v="2.38"/>
    <n v="35"/>
    <n v="3.5000000000000003E-2"/>
    <n v="4.76"/>
    <n v="30.205000000000005"/>
  </r>
  <r>
    <n v="881"/>
    <x v="746"/>
    <x v="1"/>
    <n v="17"/>
    <n v="29"/>
    <x v="4"/>
    <x v="2"/>
    <n v="2"/>
    <x v="0"/>
    <n v="1"/>
    <n v="2.38"/>
    <n v="35"/>
    <n v="3.5000000000000003E-2"/>
    <n v="4.76"/>
    <n v="30.205000000000005"/>
  </r>
  <r>
    <n v="1140"/>
    <x v="747"/>
    <x v="2"/>
    <n v="18"/>
    <n v="5"/>
    <x v="7"/>
    <x v="2"/>
    <n v="8"/>
    <x v="1"/>
    <n v="2"/>
    <n v="0.5"/>
    <n v="35"/>
    <n v="3.5000000000000003E-2"/>
    <n v="4"/>
    <n v="30.965000000000003"/>
  </r>
  <r>
    <n v="883"/>
    <x v="748"/>
    <x v="1"/>
    <n v="19"/>
    <n v="13"/>
    <x v="7"/>
    <x v="2"/>
    <n v="3"/>
    <x v="0"/>
    <n v="1"/>
    <n v="2.38"/>
    <n v="-26"/>
    <n v="0"/>
    <n v="7.14"/>
    <n v="-33.14"/>
  </r>
  <r>
    <n v="884"/>
    <x v="749"/>
    <x v="1"/>
    <n v="20"/>
    <n v="20"/>
    <x v="7"/>
    <x v="2"/>
    <n v="6"/>
    <x v="0"/>
    <n v="1"/>
    <n v="2.38"/>
    <n v="35"/>
    <n v="3.5000000000000003E-2"/>
    <n v="14.28"/>
    <n v="20.685000000000002"/>
  </r>
  <r>
    <n v="624"/>
    <x v="750"/>
    <x v="3"/>
    <n v="21"/>
    <n v="24"/>
    <x v="7"/>
    <x v="2"/>
    <n v="3"/>
    <x v="1"/>
    <n v="2"/>
    <n v="0.5"/>
    <n v="35"/>
    <n v="3.5000000000000003E-2"/>
    <n v="1.5"/>
    <n v="33.465000000000003"/>
  </r>
  <r>
    <n v="627"/>
    <x v="751"/>
    <x v="3"/>
    <n v="24"/>
    <n v="14"/>
    <x v="10"/>
    <x v="2"/>
    <n v="3"/>
    <x v="1"/>
    <n v="2"/>
    <n v="0.5"/>
    <n v="35"/>
    <n v="3.5000000000000003E-2"/>
    <n v="1.5"/>
    <n v="33.465000000000003"/>
  </r>
  <r>
    <n v="1146"/>
    <x v="752"/>
    <x v="2"/>
    <n v="24"/>
    <n v="16"/>
    <x v="10"/>
    <x v="2"/>
    <n v="5"/>
    <x v="1"/>
    <n v="2"/>
    <n v="0.5"/>
    <n v="35"/>
    <n v="3.5000000000000003E-2"/>
    <n v="2.5"/>
    <n v="32.465000000000003"/>
  </r>
  <r>
    <n v="1148"/>
    <x v="753"/>
    <x v="2"/>
    <n v="26"/>
    <n v="30"/>
    <x v="10"/>
    <x v="2"/>
    <n v="5"/>
    <x v="1"/>
    <n v="2"/>
    <n v="0.5"/>
    <n v="35"/>
    <n v="3.5000000000000003E-2"/>
    <n v="2.5"/>
    <n v="32.465000000000003"/>
  </r>
  <r>
    <n v="369"/>
    <x v="754"/>
    <x v="4"/>
    <n v="26"/>
    <n v="2"/>
    <x v="11"/>
    <x v="2"/>
    <n v="2"/>
    <x v="0"/>
    <n v="1"/>
    <n v="2.38"/>
    <n v="35"/>
    <n v="3.5000000000000003E-2"/>
    <n v="4.76"/>
    <n v="30.205000000000005"/>
  </r>
  <r>
    <n v="892"/>
    <x v="755"/>
    <x v="1"/>
    <n v="28"/>
    <n v="15"/>
    <x v="11"/>
    <x v="2"/>
    <n v="3"/>
    <x v="0"/>
    <n v="1"/>
    <n v="2.38"/>
    <n v="-19"/>
    <n v="0"/>
    <n v="7.14"/>
    <n v="-26.14"/>
  </r>
  <r>
    <n v="371"/>
    <x v="756"/>
    <x v="4"/>
    <n v="28"/>
    <n v="16"/>
    <x v="11"/>
    <x v="2"/>
    <n v="4"/>
    <x v="0"/>
    <n v="1"/>
    <n v="2.38"/>
    <n v="35"/>
    <n v="3.5000000000000003E-2"/>
    <n v="9.52"/>
    <n v="25.445000000000004"/>
  </r>
  <r>
    <n v="120"/>
    <x v="757"/>
    <x v="0"/>
    <n v="35"/>
    <n v="31"/>
    <x v="8"/>
    <x v="2"/>
    <n v="1"/>
    <x v="1"/>
    <n v="2"/>
    <n v="0.5"/>
    <n v="35"/>
    <n v="3.5000000000000003E-2"/>
    <n v="0.5"/>
    <n v="34.465000000000003"/>
  </r>
  <r>
    <n v="899"/>
    <x v="758"/>
    <x v="1"/>
    <n v="35"/>
    <n v="2"/>
    <x v="1"/>
    <x v="2"/>
    <n v="3"/>
    <x v="0"/>
    <n v="1"/>
    <n v="2.38"/>
    <n v="35"/>
    <n v="3.5000000000000003E-2"/>
    <n v="7.14"/>
    <n v="27.825000000000003"/>
  </r>
  <r>
    <n v="121"/>
    <x v="759"/>
    <x v="0"/>
    <n v="37"/>
    <n v="14"/>
    <x v="1"/>
    <x v="2"/>
    <n v="1"/>
    <x v="1"/>
    <n v="2"/>
    <n v="0.5"/>
    <n v="35"/>
    <n v="3.5000000000000003E-2"/>
    <n v="0.5"/>
    <n v="34.465000000000003"/>
  </r>
  <r>
    <n v="380"/>
    <x v="760"/>
    <x v="4"/>
    <n v="37"/>
    <n v="17"/>
    <x v="1"/>
    <x v="2"/>
    <n v="3"/>
    <x v="0"/>
    <n v="1"/>
    <n v="2.38"/>
    <n v="35"/>
    <n v="3.5000000000000003E-2"/>
    <n v="7.14"/>
    <n v="27.825000000000003"/>
  </r>
  <r>
    <n v="122"/>
    <x v="761"/>
    <x v="0"/>
    <n v="38"/>
    <n v="21"/>
    <x v="1"/>
    <x v="2"/>
    <n v="4"/>
    <x v="1"/>
    <n v="2"/>
    <n v="0.5"/>
    <n v="35"/>
    <n v="3.5000000000000003E-2"/>
    <n v="2"/>
    <n v="32.965000000000003"/>
  </r>
  <r>
    <n v="643"/>
    <x v="762"/>
    <x v="3"/>
    <n v="40"/>
    <n v="4"/>
    <x v="3"/>
    <x v="2"/>
    <n v="4"/>
    <x v="0"/>
    <n v="1"/>
    <n v="2.38"/>
    <n v="35"/>
    <n v="3.5000000000000003E-2"/>
    <n v="9.52"/>
    <n v="25.445000000000004"/>
  </r>
  <r>
    <n v="1162"/>
    <x v="763"/>
    <x v="2"/>
    <n v="40"/>
    <n v="6"/>
    <x v="3"/>
    <x v="2"/>
    <n v="1"/>
    <x v="1"/>
    <n v="2"/>
    <n v="0.5"/>
    <n v="35"/>
    <n v="3.5000000000000003E-2"/>
    <n v="0.5"/>
    <n v="34.465000000000003"/>
  </r>
  <r>
    <n v="384"/>
    <x v="764"/>
    <x v="4"/>
    <n v="41"/>
    <n v="15"/>
    <x v="3"/>
    <x v="2"/>
    <n v="2"/>
    <x v="1"/>
    <n v="2"/>
    <n v="0.5"/>
    <n v="35"/>
    <n v="3.5000000000000003E-2"/>
    <n v="1"/>
    <n v="33.965000000000003"/>
  </r>
  <r>
    <n v="386"/>
    <x v="765"/>
    <x v="4"/>
    <n v="43"/>
    <n v="29"/>
    <x v="3"/>
    <x v="2"/>
    <n v="5"/>
    <x v="1"/>
    <n v="2"/>
    <n v="0.5"/>
    <n v="35"/>
    <n v="3.5000000000000003E-2"/>
    <n v="2.5"/>
    <n v="32.465000000000003"/>
  </r>
  <r>
    <n v="1166"/>
    <x v="766"/>
    <x v="2"/>
    <n v="44"/>
    <n v="3"/>
    <x v="5"/>
    <x v="2"/>
    <n v="2"/>
    <x v="0"/>
    <n v="1"/>
    <n v="2.38"/>
    <n v="-22"/>
    <n v="0"/>
    <n v="4.76"/>
    <n v="-26.759999999999998"/>
  </r>
  <r>
    <n v="910"/>
    <x v="767"/>
    <x v="1"/>
    <n v="46"/>
    <n v="18"/>
    <x v="5"/>
    <x v="2"/>
    <n v="4"/>
    <x v="0"/>
    <n v="1"/>
    <n v="2.38"/>
    <n v="35"/>
    <n v="3.5000000000000003E-2"/>
    <n v="9.52"/>
    <n v="25.445000000000004"/>
  </r>
  <r>
    <n v="649"/>
    <x v="768"/>
    <x v="3"/>
    <n v="47"/>
    <n v="22"/>
    <x v="5"/>
    <x v="2"/>
    <n v="1"/>
    <x v="1"/>
    <n v="2"/>
    <n v="0.5"/>
    <n v="35"/>
    <n v="3.5000000000000003E-2"/>
    <n v="0.5"/>
    <n v="34.465000000000003"/>
  </r>
  <r>
    <n v="129"/>
    <x v="769"/>
    <x v="0"/>
    <n v="47"/>
    <n v="23"/>
    <x v="5"/>
    <x v="2"/>
    <n v="2"/>
    <x v="1"/>
    <n v="2"/>
    <n v="0.5"/>
    <n v="35"/>
    <n v="3.5000000000000003E-2"/>
    <n v="1"/>
    <n v="33.965000000000003"/>
  </r>
  <r>
    <n v="391"/>
    <x v="770"/>
    <x v="4"/>
    <n v="48"/>
    <n v="3"/>
    <x v="0"/>
    <x v="2"/>
    <n v="5"/>
    <x v="1"/>
    <n v="2"/>
    <n v="0.5"/>
    <n v="35"/>
    <n v="3.5000000000000003E-2"/>
    <n v="2.5"/>
    <n v="32.465000000000003"/>
  </r>
  <r>
    <n v="131"/>
    <x v="771"/>
    <x v="0"/>
    <n v="49"/>
    <n v="7"/>
    <x v="0"/>
    <x v="2"/>
    <n v="5"/>
    <x v="1"/>
    <n v="2"/>
    <n v="0.5"/>
    <n v="35"/>
    <n v="3.5000000000000003E-2"/>
    <n v="2.5"/>
    <n v="32.465000000000003"/>
  </r>
  <r>
    <n v="1171"/>
    <x v="772"/>
    <x v="2"/>
    <n v="49"/>
    <n v="8"/>
    <x v="0"/>
    <x v="2"/>
    <n v="6"/>
    <x v="0"/>
    <n v="1"/>
    <n v="2.38"/>
    <n v="-15"/>
    <n v="0"/>
    <n v="14.28"/>
    <n v="-29.28"/>
  </r>
  <r>
    <n v="914"/>
    <x v="773"/>
    <x v="1"/>
    <n v="50"/>
    <n v="16"/>
    <x v="0"/>
    <x v="2"/>
    <n v="4"/>
    <x v="0"/>
    <n v="1"/>
    <n v="2.38"/>
    <n v="35"/>
    <n v="3.5000000000000003E-2"/>
    <n v="9.52"/>
    <n v="25.445000000000004"/>
  </r>
  <r>
    <n v="915"/>
    <x v="774"/>
    <x v="1"/>
    <n v="51"/>
    <n v="23"/>
    <x v="0"/>
    <x v="2"/>
    <n v="4"/>
    <x v="0"/>
    <n v="1"/>
    <n v="2.38"/>
    <n v="35"/>
    <n v="3.5000000000000003E-2"/>
    <n v="9.52"/>
    <n v="25.445000000000004"/>
  </r>
  <r>
    <n v="655"/>
    <x v="775"/>
    <x v="3"/>
    <n v="1"/>
    <n v="3"/>
    <x v="6"/>
    <x v="4"/>
    <n v="5"/>
    <x v="1"/>
    <n v="2"/>
    <n v="0.5"/>
    <n v="35"/>
    <n v="3.5000000000000003E-2"/>
    <n v="2.5"/>
    <n v="32.465000000000003"/>
  </r>
  <r>
    <n v="398"/>
    <x v="776"/>
    <x v="4"/>
    <n v="4"/>
    <n v="28"/>
    <x v="6"/>
    <x v="4"/>
    <n v="4"/>
    <x v="0"/>
    <n v="1"/>
    <n v="2.38"/>
    <n v="35"/>
    <n v="3.5000000000000003E-2"/>
    <n v="9.52"/>
    <n v="25.445000000000004"/>
  </r>
  <r>
    <n v="1181"/>
    <x v="777"/>
    <x v="2"/>
    <n v="7"/>
    <n v="16"/>
    <x v="9"/>
    <x v="4"/>
    <n v="2"/>
    <x v="1"/>
    <n v="2"/>
    <n v="0.5"/>
    <n v="35"/>
    <n v="3.5000000000000003E-2"/>
    <n v="1"/>
    <n v="33.965000000000003"/>
  </r>
  <r>
    <n v="665"/>
    <x v="778"/>
    <x v="3"/>
    <n v="11"/>
    <n v="14"/>
    <x v="2"/>
    <x v="4"/>
    <n v="2"/>
    <x v="1"/>
    <n v="2"/>
    <n v="0.5"/>
    <n v="35"/>
    <n v="3.5000000000000003E-2"/>
    <n v="1"/>
    <n v="33.965000000000003"/>
  </r>
  <r>
    <n v="667"/>
    <x v="779"/>
    <x v="3"/>
    <n v="13"/>
    <n v="28"/>
    <x v="2"/>
    <x v="4"/>
    <n v="5"/>
    <x v="1"/>
    <n v="2"/>
    <n v="0.5"/>
    <n v="35"/>
    <n v="3.5000000000000003E-2"/>
    <n v="2.5"/>
    <n v="32.465000000000003"/>
  </r>
  <r>
    <n v="408"/>
    <x v="780"/>
    <x v="4"/>
    <n v="14"/>
    <n v="8"/>
    <x v="4"/>
    <x v="4"/>
    <n v="5"/>
    <x v="0"/>
    <n v="1"/>
    <n v="2.38"/>
    <n v="35"/>
    <n v="3.5000000000000003E-2"/>
    <n v="11.899999999999999"/>
    <n v="23.065000000000005"/>
  </r>
  <r>
    <n v="410"/>
    <x v="781"/>
    <x v="4"/>
    <n v="16"/>
    <n v="22"/>
    <x v="4"/>
    <x v="4"/>
    <n v="7"/>
    <x v="0"/>
    <n v="1"/>
    <n v="2.38"/>
    <n v="35"/>
    <n v="3.5000000000000003E-2"/>
    <n v="16.66"/>
    <n v="18.305000000000003"/>
  </r>
  <r>
    <n v="673"/>
    <x v="782"/>
    <x v="3"/>
    <n v="19"/>
    <n v="9"/>
    <x v="7"/>
    <x v="4"/>
    <n v="5"/>
    <x v="0"/>
    <n v="1"/>
    <n v="2.38"/>
    <n v="35"/>
    <n v="3.5000000000000003E-2"/>
    <n v="11.899999999999999"/>
    <n v="23.065000000000005"/>
  </r>
  <r>
    <n v="1194"/>
    <x v="783"/>
    <x v="2"/>
    <n v="20"/>
    <n v="18"/>
    <x v="7"/>
    <x v="4"/>
    <n v="3"/>
    <x v="1"/>
    <n v="2"/>
    <n v="0.5"/>
    <n v="35"/>
    <n v="3.5000000000000003E-2"/>
    <n v="1.5"/>
    <n v="33.465000000000003"/>
  </r>
  <r>
    <n v="675"/>
    <x v="784"/>
    <x v="3"/>
    <n v="21"/>
    <n v="23"/>
    <x v="7"/>
    <x v="4"/>
    <n v="7"/>
    <x v="0"/>
    <n v="1"/>
    <n v="2.38"/>
    <n v="35"/>
    <n v="3.5000000000000003E-2"/>
    <n v="16.66"/>
    <n v="18.305000000000003"/>
  </r>
  <r>
    <n v="677"/>
    <x v="785"/>
    <x v="3"/>
    <n v="23"/>
    <n v="6"/>
    <x v="10"/>
    <x v="4"/>
    <n v="5"/>
    <x v="0"/>
    <n v="1"/>
    <n v="2.38"/>
    <n v="35"/>
    <n v="3.5000000000000003E-2"/>
    <n v="11.899999999999999"/>
    <n v="23.065000000000005"/>
  </r>
  <r>
    <n v="1197"/>
    <x v="786"/>
    <x v="2"/>
    <n v="23"/>
    <n v="8"/>
    <x v="10"/>
    <x v="4"/>
    <n v="2"/>
    <x v="1"/>
    <n v="2"/>
    <n v="0.5"/>
    <n v="35"/>
    <n v="3.5000000000000003E-2"/>
    <n v="1"/>
    <n v="33.965000000000003"/>
  </r>
  <r>
    <n v="678"/>
    <x v="787"/>
    <x v="3"/>
    <n v="24"/>
    <n v="13"/>
    <x v="10"/>
    <x v="4"/>
    <n v="5"/>
    <x v="0"/>
    <n v="1"/>
    <n v="2.38"/>
    <n v="35"/>
    <n v="3.5000000000000003E-2"/>
    <n v="11.899999999999999"/>
    <n v="23.065000000000005"/>
  </r>
  <r>
    <n v="159"/>
    <x v="788"/>
    <x v="0"/>
    <n v="25"/>
    <n v="21"/>
    <x v="10"/>
    <x v="4"/>
    <n v="2"/>
    <x v="1"/>
    <n v="2"/>
    <n v="0.5"/>
    <n v="35"/>
    <n v="3.5000000000000003E-2"/>
    <n v="1"/>
    <n v="33.965000000000003"/>
  </r>
  <r>
    <n v="160"/>
    <x v="789"/>
    <x v="0"/>
    <n v="26"/>
    <n v="28"/>
    <x v="10"/>
    <x v="4"/>
    <n v="5"/>
    <x v="1"/>
    <n v="2"/>
    <n v="0.5"/>
    <n v="35"/>
    <n v="3.5000000000000003E-2"/>
    <n v="2.5"/>
    <n v="32.465000000000003"/>
  </r>
  <r>
    <n v="420"/>
    <x v="790"/>
    <x v="4"/>
    <n v="26"/>
    <n v="1"/>
    <x v="11"/>
    <x v="4"/>
    <n v="3"/>
    <x v="0"/>
    <n v="1"/>
    <n v="2.38"/>
    <n v="35"/>
    <n v="3.5000000000000003E-2"/>
    <n v="7.14"/>
    <n v="27.825000000000003"/>
  </r>
  <r>
    <n v="682"/>
    <x v="791"/>
    <x v="3"/>
    <n v="28"/>
    <n v="11"/>
    <x v="11"/>
    <x v="4"/>
    <n v="4"/>
    <x v="0"/>
    <n v="1"/>
    <n v="2.38"/>
    <n v="35"/>
    <n v="3.5000000000000003E-2"/>
    <n v="9.52"/>
    <n v="25.445000000000004"/>
  </r>
  <r>
    <n v="943"/>
    <x v="792"/>
    <x v="1"/>
    <n v="28"/>
    <n v="14"/>
    <x v="11"/>
    <x v="4"/>
    <n v="2"/>
    <x v="1"/>
    <n v="2"/>
    <n v="0.5"/>
    <n v="35"/>
    <n v="3.5000000000000003E-2"/>
    <n v="1"/>
    <n v="33.965000000000003"/>
  </r>
  <r>
    <n v="1203"/>
    <x v="793"/>
    <x v="2"/>
    <n v="29"/>
    <n v="20"/>
    <x v="11"/>
    <x v="4"/>
    <n v="1"/>
    <x v="1"/>
    <n v="2"/>
    <n v="0.5"/>
    <n v="35"/>
    <n v="3.5000000000000003E-2"/>
    <n v="0.5"/>
    <n v="34.465000000000003"/>
  </r>
  <r>
    <n v="684"/>
    <x v="794"/>
    <x v="3"/>
    <n v="30"/>
    <n v="25"/>
    <x v="11"/>
    <x v="4"/>
    <n v="4"/>
    <x v="0"/>
    <n v="1"/>
    <n v="2.38"/>
    <n v="35"/>
    <n v="3.5000000000000003E-2"/>
    <n v="9.52"/>
    <n v="25.445000000000004"/>
  </r>
  <r>
    <n v="946"/>
    <x v="795"/>
    <x v="1"/>
    <n v="31"/>
    <n v="4"/>
    <x v="8"/>
    <x v="4"/>
    <n v="2"/>
    <x v="1"/>
    <n v="2"/>
    <n v="0.5"/>
    <n v="35"/>
    <n v="3.5000000000000003E-2"/>
    <n v="1"/>
    <n v="33.965000000000003"/>
  </r>
  <r>
    <n v="687"/>
    <x v="796"/>
    <x v="3"/>
    <n v="33"/>
    <n v="15"/>
    <x v="8"/>
    <x v="4"/>
    <n v="5"/>
    <x v="0"/>
    <n v="1"/>
    <n v="2.38"/>
    <n v="35"/>
    <n v="3.5000000000000003E-2"/>
    <n v="11.899999999999999"/>
    <n v="23.065000000000005"/>
  </r>
  <r>
    <n v="1207"/>
    <x v="797"/>
    <x v="2"/>
    <n v="33"/>
    <n v="17"/>
    <x v="8"/>
    <x v="4"/>
    <n v="2"/>
    <x v="1"/>
    <n v="2"/>
    <n v="0.5"/>
    <n v="35"/>
    <n v="3.5000000000000003E-2"/>
    <n v="1"/>
    <n v="33.965000000000003"/>
  </r>
  <r>
    <n v="168"/>
    <x v="798"/>
    <x v="0"/>
    <n v="34"/>
    <n v="23"/>
    <x v="8"/>
    <x v="4"/>
    <n v="3"/>
    <x v="1"/>
    <n v="2"/>
    <n v="0.5"/>
    <n v="35"/>
    <n v="3.5000000000000003E-2"/>
    <n v="1.5"/>
    <n v="33.465000000000003"/>
  </r>
  <r>
    <n v="949"/>
    <x v="799"/>
    <x v="1"/>
    <n v="34"/>
    <n v="25"/>
    <x v="8"/>
    <x v="4"/>
    <n v="5"/>
    <x v="1"/>
    <n v="2"/>
    <n v="0.5"/>
    <n v="35"/>
    <n v="3.5000000000000003E-2"/>
    <n v="2.5"/>
    <n v="32.465000000000003"/>
  </r>
  <r>
    <n v="169"/>
    <x v="800"/>
    <x v="0"/>
    <n v="35"/>
    <n v="30"/>
    <x v="8"/>
    <x v="4"/>
    <n v="5"/>
    <x v="1"/>
    <n v="2"/>
    <n v="0.5"/>
    <n v="35"/>
    <n v="3.5000000000000003E-2"/>
    <n v="2.5"/>
    <n v="32.465000000000003"/>
  </r>
  <r>
    <n v="950"/>
    <x v="801"/>
    <x v="1"/>
    <n v="35"/>
    <n v="1"/>
    <x v="1"/>
    <x v="4"/>
    <n v="2"/>
    <x v="1"/>
    <n v="2"/>
    <n v="0.5"/>
    <n v="35"/>
    <n v="3.5000000000000003E-2"/>
    <n v="1"/>
    <n v="33.965000000000003"/>
  </r>
  <r>
    <n v="430"/>
    <x v="802"/>
    <x v="4"/>
    <n v="36"/>
    <n v="9"/>
    <x v="1"/>
    <x v="4"/>
    <n v="2"/>
    <x v="1"/>
    <n v="2"/>
    <n v="0.5"/>
    <n v="35"/>
    <n v="3.5000000000000003E-2"/>
    <n v="1"/>
    <n v="33.965000000000003"/>
  </r>
  <r>
    <n v="955"/>
    <x v="803"/>
    <x v="1"/>
    <n v="40"/>
    <n v="6"/>
    <x v="3"/>
    <x v="4"/>
    <n v="5"/>
    <x v="1"/>
    <n v="2"/>
    <n v="0.5"/>
    <n v="35"/>
    <n v="3.5000000000000003E-2"/>
    <n v="2.5"/>
    <n v="32.465000000000003"/>
  </r>
  <r>
    <n v="1218"/>
    <x v="804"/>
    <x v="2"/>
    <n v="47"/>
    <n v="23"/>
    <x v="5"/>
    <x v="4"/>
    <n v="2"/>
    <x v="1"/>
    <n v="2"/>
    <n v="0.5"/>
    <n v="35"/>
    <n v="3.5000000000000003E-2"/>
    <n v="1"/>
    <n v="33.965000000000003"/>
  </r>
  <r>
    <n v="182"/>
    <x v="805"/>
    <x v="0"/>
    <n v="49"/>
    <n v="6"/>
    <x v="0"/>
    <x v="4"/>
    <n v="5"/>
    <x v="1"/>
    <n v="2"/>
    <n v="0.5"/>
    <n v="35"/>
    <n v="3.5000000000000003E-2"/>
    <n v="2.5"/>
    <n v="32.465000000000003"/>
  </r>
  <r>
    <n v="964"/>
    <x v="806"/>
    <x v="1"/>
    <n v="49"/>
    <n v="8"/>
    <x v="0"/>
    <x v="4"/>
    <n v="2"/>
    <x v="0"/>
    <n v="1"/>
    <n v="2.38"/>
    <n v="35"/>
    <n v="3.5000000000000003E-2"/>
    <n v="4.76"/>
    <n v="30.205000000000005"/>
  </r>
  <r>
    <n v="1222"/>
    <x v="807"/>
    <x v="2"/>
    <n v="51"/>
    <n v="21"/>
    <x v="0"/>
    <x v="4"/>
    <n v="5"/>
    <x v="1"/>
    <n v="2"/>
    <n v="0.5"/>
    <n v="35"/>
    <n v="3.5000000000000003E-2"/>
    <n v="2.5"/>
    <n v="32.465000000000003"/>
  </r>
  <r>
    <n v="1224"/>
    <x v="808"/>
    <x v="2"/>
    <n v="1"/>
    <n v="4"/>
    <x v="6"/>
    <x v="3"/>
    <n v="1"/>
    <x v="1"/>
    <n v="2"/>
    <n v="0.5"/>
    <n v="35"/>
    <n v="3.5000000000000003E-2"/>
    <n v="0.5"/>
    <n v="34.465000000000003"/>
  </r>
  <r>
    <n v="1226"/>
    <x v="809"/>
    <x v="2"/>
    <n v="3"/>
    <n v="18"/>
    <x v="6"/>
    <x v="3"/>
    <n v="2"/>
    <x v="1"/>
    <n v="2"/>
    <n v="0.5"/>
    <n v="35"/>
    <n v="3.5000000000000003E-2"/>
    <n v="1"/>
    <n v="33.965000000000003"/>
  </r>
  <r>
    <n v="449"/>
    <x v="810"/>
    <x v="4"/>
    <n v="3"/>
    <n v="20"/>
    <x v="6"/>
    <x v="3"/>
    <n v="4"/>
    <x v="0"/>
    <n v="1"/>
    <n v="2.38"/>
    <n v="35"/>
    <n v="3.5000000000000003E-2"/>
    <n v="9.52"/>
    <n v="25.445000000000004"/>
  </r>
  <r>
    <n v="1227"/>
    <x v="811"/>
    <x v="2"/>
    <n v="4"/>
    <n v="25"/>
    <x v="6"/>
    <x v="3"/>
    <n v="5"/>
    <x v="1"/>
    <n v="2"/>
    <n v="0.5"/>
    <n v="35"/>
    <n v="3.5000000000000003E-2"/>
    <n v="2.5"/>
    <n v="32.465000000000003"/>
  </r>
  <r>
    <n v="972"/>
    <x v="812"/>
    <x v="1"/>
    <n v="5"/>
    <n v="2"/>
    <x v="9"/>
    <x v="3"/>
    <n v="3"/>
    <x v="0"/>
    <n v="1"/>
    <n v="2.38"/>
    <n v="35"/>
    <n v="3.5000000000000003E-2"/>
    <n v="7.14"/>
    <n v="27.825000000000003"/>
  </r>
  <r>
    <n v="973"/>
    <x v="813"/>
    <x v="1"/>
    <n v="6"/>
    <n v="9"/>
    <x v="9"/>
    <x v="3"/>
    <n v="6"/>
    <x v="0"/>
    <n v="1"/>
    <n v="2.38"/>
    <n v="35"/>
    <n v="3.5000000000000003E-2"/>
    <n v="14.28"/>
    <n v="20.685000000000002"/>
  </r>
  <r>
    <n v="192"/>
    <x v="814"/>
    <x v="0"/>
    <n v="7"/>
    <n v="14"/>
    <x v="9"/>
    <x v="3"/>
    <n v="2"/>
    <x v="1"/>
    <n v="2"/>
    <n v="0.5"/>
    <n v="35"/>
    <n v="3.5000000000000003E-2"/>
    <n v="1"/>
    <n v="33.965000000000003"/>
  </r>
  <r>
    <n v="1231"/>
    <x v="815"/>
    <x v="2"/>
    <n v="8"/>
    <n v="22"/>
    <x v="9"/>
    <x v="3"/>
    <n v="5"/>
    <x v="1"/>
    <n v="2"/>
    <n v="0.5"/>
    <n v="35"/>
    <n v="3.5000000000000003E-2"/>
    <n v="2.5"/>
    <n v="32.465000000000003"/>
  </r>
  <r>
    <n v="715"/>
    <x v="816"/>
    <x v="3"/>
    <n v="9"/>
    <n v="27"/>
    <x v="9"/>
    <x v="3"/>
    <n v="8"/>
    <x v="1"/>
    <n v="2"/>
    <n v="0.5"/>
    <n v="35"/>
    <n v="3.5000000000000003E-2"/>
    <n v="4"/>
    <n v="30.965000000000003"/>
  </r>
  <r>
    <n v="455"/>
    <x v="817"/>
    <x v="4"/>
    <n v="9"/>
    <n v="3"/>
    <x v="2"/>
    <x v="3"/>
    <n v="6"/>
    <x v="0"/>
    <n v="1"/>
    <n v="2.38"/>
    <n v="35"/>
    <n v="3.5000000000000003E-2"/>
    <n v="14.28"/>
    <n v="20.685000000000002"/>
  </r>
  <r>
    <n v="195"/>
    <x v="818"/>
    <x v="0"/>
    <n v="10"/>
    <n v="7"/>
    <x v="2"/>
    <x v="3"/>
    <n v="8"/>
    <x v="1"/>
    <n v="2"/>
    <n v="0.5"/>
    <n v="35"/>
    <n v="3.5000000000000003E-2"/>
    <n v="4"/>
    <n v="30.965000000000003"/>
  </r>
  <r>
    <n v="1234"/>
    <x v="819"/>
    <x v="2"/>
    <n v="11"/>
    <n v="15"/>
    <x v="2"/>
    <x v="3"/>
    <n v="5"/>
    <x v="1"/>
    <n v="2"/>
    <n v="0.5"/>
    <n v="35"/>
    <n v="3.5000000000000003E-2"/>
    <n v="2.5"/>
    <n v="32.465000000000003"/>
  </r>
  <r>
    <n v="457"/>
    <x v="820"/>
    <x v="4"/>
    <n v="11"/>
    <n v="17"/>
    <x v="2"/>
    <x v="3"/>
    <n v="5"/>
    <x v="0"/>
    <n v="1"/>
    <n v="2.38"/>
    <n v="35"/>
    <n v="3.5000000000000003E-2"/>
    <n v="11.899999999999999"/>
    <n v="23.065000000000005"/>
  </r>
  <r>
    <n v="197"/>
    <x v="821"/>
    <x v="0"/>
    <n v="12"/>
    <n v="21"/>
    <x v="2"/>
    <x v="3"/>
    <n v="2"/>
    <x v="1"/>
    <n v="2"/>
    <n v="0.5"/>
    <n v="35"/>
    <n v="3.5000000000000003E-2"/>
    <n v="1"/>
    <n v="33.965000000000003"/>
  </r>
  <r>
    <n v="979"/>
    <x v="822"/>
    <x v="1"/>
    <n v="12"/>
    <n v="23"/>
    <x v="2"/>
    <x v="3"/>
    <n v="3"/>
    <x v="0"/>
    <n v="1"/>
    <n v="2.38"/>
    <n v="35"/>
    <n v="3.5000000000000003E-2"/>
    <n v="7.14"/>
    <n v="27.825000000000003"/>
  </r>
  <r>
    <n v="719"/>
    <x v="823"/>
    <x v="3"/>
    <n v="13"/>
    <n v="27"/>
    <x v="2"/>
    <x v="3"/>
    <n v="5"/>
    <x v="1"/>
    <n v="2"/>
    <n v="0.5"/>
    <n v="35"/>
    <n v="3.5000000000000003E-2"/>
    <n v="2.5"/>
    <n v="32.465000000000003"/>
  </r>
  <r>
    <n v="1236"/>
    <x v="824"/>
    <x v="2"/>
    <n v="13"/>
    <n v="29"/>
    <x v="2"/>
    <x v="3"/>
    <n v="5"/>
    <x v="1"/>
    <n v="2"/>
    <n v="0.5"/>
    <n v="35"/>
    <n v="3.5000000000000003E-2"/>
    <n v="2.5"/>
    <n v="32.465000000000003"/>
  </r>
  <r>
    <n v="459"/>
    <x v="825"/>
    <x v="4"/>
    <n v="13"/>
    <n v="31"/>
    <x v="2"/>
    <x v="3"/>
    <n v="5"/>
    <x v="0"/>
    <n v="1"/>
    <n v="2.38"/>
    <n v="35"/>
    <n v="3.5000000000000003E-2"/>
    <n v="11.899999999999999"/>
    <n v="23.065000000000005"/>
  </r>
  <r>
    <n v="981"/>
    <x v="826"/>
    <x v="1"/>
    <n v="14"/>
    <n v="6"/>
    <x v="4"/>
    <x v="3"/>
    <n v="3"/>
    <x v="0"/>
    <n v="1"/>
    <n v="2.38"/>
    <n v="35"/>
    <n v="3.5000000000000003E-2"/>
    <n v="7.14"/>
    <n v="27.825000000000003"/>
  </r>
  <r>
    <n v="721"/>
    <x v="827"/>
    <x v="3"/>
    <n v="15"/>
    <n v="10"/>
    <x v="4"/>
    <x v="3"/>
    <n v="5"/>
    <x v="1"/>
    <n v="2"/>
    <n v="0.5"/>
    <n v="35"/>
    <n v="3.5000000000000003E-2"/>
    <n v="2.5"/>
    <n v="32.465000000000003"/>
  </r>
  <r>
    <n v="982"/>
    <x v="828"/>
    <x v="1"/>
    <n v="15"/>
    <n v="13"/>
    <x v="4"/>
    <x v="3"/>
    <n v="6"/>
    <x v="0"/>
    <n v="1"/>
    <n v="2.38"/>
    <n v="35"/>
    <n v="3.5000000000000003E-2"/>
    <n v="14.28"/>
    <n v="20.685000000000002"/>
  </r>
  <r>
    <n v="202"/>
    <x v="829"/>
    <x v="0"/>
    <n v="17"/>
    <n v="25"/>
    <x v="4"/>
    <x v="3"/>
    <n v="5"/>
    <x v="1"/>
    <n v="2"/>
    <n v="0.5"/>
    <n v="35"/>
    <n v="3.5000000000000003E-2"/>
    <n v="2.5"/>
    <n v="32.465000000000003"/>
  </r>
  <r>
    <n v="203"/>
    <x v="830"/>
    <x v="0"/>
    <n v="18"/>
    <n v="2"/>
    <x v="7"/>
    <x v="3"/>
    <n v="4"/>
    <x v="0"/>
    <n v="1"/>
    <n v="2.38"/>
    <n v="35"/>
    <n v="3.5000000000000003E-2"/>
    <n v="9.52"/>
    <n v="25.445000000000004"/>
  </r>
  <r>
    <n v="463"/>
    <x v="831"/>
    <x v="4"/>
    <n v="18"/>
    <n v="5"/>
    <x v="7"/>
    <x v="3"/>
    <n v="5"/>
    <x v="1"/>
    <n v="2"/>
    <n v="0.5"/>
    <n v="35"/>
    <n v="3.5000000000000003E-2"/>
    <n v="2.5"/>
    <n v="32.465000000000003"/>
  </r>
  <r>
    <n v="205"/>
    <x v="832"/>
    <x v="0"/>
    <n v="20"/>
    <n v="16"/>
    <x v="7"/>
    <x v="3"/>
    <n v="6"/>
    <x v="0"/>
    <n v="1"/>
    <n v="2.38"/>
    <n v="35"/>
    <n v="3.5000000000000003E-2"/>
    <n v="14.28"/>
    <n v="20.685000000000002"/>
  </r>
  <r>
    <n v="465"/>
    <x v="833"/>
    <x v="4"/>
    <n v="20"/>
    <n v="19"/>
    <x v="7"/>
    <x v="3"/>
    <n v="2"/>
    <x v="1"/>
    <n v="2"/>
    <n v="0.5"/>
    <n v="35"/>
    <n v="3.5000000000000003E-2"/>
    <n v="1"/>
    <n v="33.965000000000003"/>
  </r>
  <r>
    <n v="207"/>
    <x v="834"/>
    <x v="0"/>
    <n v="22"/>
    <n v="30"/>
    <x v="7"/>
    <x v="3"/>
    <n v="5"/>
    <x v="0"/>
    <n v="1"/>
    <n v="2.38"/>
    <n v="35"/>
    <n v="3.5000000000000003E-2"/>
    <n v="11.899999999999999"/>
    <n v="23.065000000000005"/>
  </r>
  <r>
    <n v="467"/>
    <x v="835"/>
    <x v="4"/>
    <n v="22"/>
    <n v="2"/>
    <x v="10"/>
    <x v="3"/>
    <n v="3"/>
    <x v="1"/>
    <n v="2"/>
    <n v="0.5"/>
    <n v="35"/>
    <n v="3.5000000000000003E-2"/>
    <n v="1.5"/>
    <n v="33.465000000000003"/>
  </r>
  <r>
    <n v="209"/>
    <x v="836"/>
    <x v="0"/>
    <n v="24"/>
    <n v="13"/>
    <x v="10"/>
    <x v="3"/>
    <n v="5"/>
    <x v="0"/>
    <n v="1"/>
    <n v="2.38"/>
    <n v="35"/>
    <n v="3.5000000000000003E-2"/>
    <n v="11.899999999999999"/>
    <n v="23.065000000000005"/>
  </r>
  <r>
    <n v="469"/>
    <x v="837"/>
    <x v="4"/>
    <n v="24"/>
    <n v="16"/>
    <x v="10"/>
    <x v="3"/>
    <n v="3"/>
    <x v="1"/>
    <n v="2"/>
    <n v="0.5"/>
    <n v="35"/>
    <n v="3.5000000000000003E-2"/>
    <n v="1.5"/>
    <n v="33.465000000000003"/>
  </r>
  <r>
    <n v="1248"/>
    <x v="838"/>
    <x v="2"/>
    <n v="25"/>
    <n v="21"/>
    <x v="10"/>
    <x v="3"/>
    <n v="5"/>
    <x v="1"/>
    <n v="2"/>
    <n v="0.5"/>
    <n v="35"/>
    <n v="3.5000000000000003E-2"/>
    <n v="2.5"/>
    <n v="32.465000000000003"/>
  </r>
  <r>
    <n v="731"/>
    <x v="839"/>
    <x v="3"/>
    <n v="26"/>
    <n v="26"/>
    <x v="10"/>
    <x v="3"/>
    <n v="6"/>
    <x v="0"/>
    <n v="1"/>
    <n v="2.38"/>
    <n v="35"/>
    <n v="3.5000000000000003E-2"/>
    <n v="14.28"/>
    <n v="20.685000000000002"/>
  </r>
  <r>
    <n v="1250"/>
    <x v="840"/>
    <x v="2"/>
    <n v="27"/>
    <n v="5"/>
    <x v="11"/>
    <x v="3"/>
    <n v="5"/>
    <x v="1"/>
    <n v="2"/>
    <n v="0.5"/>
    <n v="35"/>
    <n v="3.5000000000000003E-2"/>
    <n v="2.5"/>
    <n v="32.465000000000003"/>
  </r>
  <r>
    <n v="214"/>
    <x v="841"/>
    <x v="0"/>
    <n v="29"/>
    <n v="18"/>
    <x v="11"/>
    <x v="3"/>
    <n v="5"/>
    <x v="0"/>
    <n v="1"/>
    <n v="2.38"/>
    <n v="35"/>
    <n v="3.5000000000000003E-2"/>
    <n v="11.899999999999999"/>
    <n v="23.065000000000005"/>
  </r>
  <r>
    <n v="996"/>
    <x v="842"/>
    <x v="1"/>
    <n v="29"/>
    <n v="20"/>
    <x v="11"/>
    <x v="3"/>
    <n v="2"/>
    <x v="1"/>
    <n v="2"/>
    <n v="0.5"/>
    <n v="35"/>
    <n v="3.5000000000000003E-2"/>
    <n v="1"/>
    <n v="33.965000000000003"/>
  </r>
  <r>
    <n v="215"/>
    <x v="843"/>
    <x v="0"/>
    <n v="30"/>
    <n v="25"/>
    <x v="11"/>
    <x v="3"/>
    <n v="4"/>
    <x v="0"/>
    <n v="1"/>
    <n v="2.38"/>
    <n v="35"/>
    <n v="3.5000000000000003E-2"/>
    <n v="9.52"/>
    <n v="25.445000000000004"/>
  </r>
  <r>
    <n v="216"/>
    <x v="844"/>
    <x v="0"/>
    <n v="31"/>
    <n v="1"/>
    <x v="8"/>
    <x v="3"/>
    <n v="5"/>
    <x v="0"/>
    <n v="1"/>
    <n v="2.38"/>
    <n v="35"/>
    <n v="3.5000000000000003E-2"/>
    <n v="11.899999999999999"/>
    <n v="23.065000000000005"/>
  </r>
  <r>
    <n v="476"/>
    <x v="845"/>
    <x v="4"/>
    <n v="31"/>
    <n v="4"/>
    <x v="8"/>
    <x v="3"/>
    <n v="3"/>
    <x v="1"/>
    <n v="2"/>
    <n v="0.5"/>
    <n v="35"/>
    <n v="3.5000000000000003E-2"/>
    <n v="1.5"/>
    <n v="33.465000000000003"/>
  </r>
  <r>
    <n v="1255"/>
    <x v="846"/>
    <x v="2"/>
    <n v="32"/>
    <n v="9"/>
    <x v="8"/>
    <x v="3"/>
    <n v="5"/>
    <x v="1"/>
    <n v="2"/>
    <n v="0.5"/>
    <n v="35"/>
    <n v="3.5000000000000003E-2"/>
    <n v="2.5"/>
    <n v="32.465000000000003"/>
  </r>
  <r>
    <n v="738"/>
    <x v="847"/>
    <x v="3"/>
    <n v="33"/>
    <n v="14"/>
    <x v="8"/>
    <x v="3"/>
    <n v="6"/>
    <x v="0"/>
    <n v="1"/>
    <n v="2.38"/>
    <n v="35"/>
    <n v="3.5000000000000003E-2"/>
    <n v="14.28"/>
    <n v="20.685000000000002"/>
  </r>
  <r>
    <n v="1257"/>
    <x v="848"/>
    <x v="2"/>
    <n v="34"/>
    <n v="23"/>
    <x v="8"/>
    <x v="3"/>
    <n v="8"/>
    <x v="1"/>
    <n v="2"/>
    <n v="0.5"/>
    <n v="35"/>
    <n v="3.5000000000000003E-2"/>
    <n v="4"/>
    <n v="30.965000000000003"/>
  </r>
  <r>
    <n v="1258"/>
    <x v="849"/>
    <x v="2"/>
    <n v="35"/>
    <n v="30"/>
    <x v="8"/>
    <x v="3"/>
    <n v="4"/>
    <x v="1"/>
    <n v="2"/>
    <n v="0.5"/>
    <n v="35"/>
    <n v="3.5000000000000003E-2"/>
    <n v="2"/>
    <n v="32.965000000000003"/>
  </r>
  <r>
    <n v="480"/>
    <x v="850"/>
    <x v="4"/>
    <n v="35"/>
    <n v="1"/>
    <x v="1"/>
    <x v="3"/>
    <n v="6"/>
    <x v="1"/>
    <n v="2"/>
    <n v="0.5"/>
    <n v="35"/>
    <n v="3.5000000000000003E-2"/>
    <n v="3"/>
    <n v="31.965000000000003"/>
  </r>
  <r>
    <n v="1259"/>
    <x v="851"/>
    <x v="2"/>
    <n v="36"/>
    <n v="6"/>
    <x v="1"/>
    <x v="3"/>
    <n v="2"/>
    <x v="1"/>
    <n v="2"/>
    <n v="0.5"/>
    <n v="35"/>
    <n v="3.5000000000000003E-2"/>
    <n v="1"/>
    <n v="33.965000000000003"/>
  </r>
  <r>
    <n v="482"/>
    <x v="852"/>
    <x v="4"/>
    <n v="37"/>
    <n v="15"/>
    <x v="1"/>
    <x v="3"/>
    <n v="5"/>
    <x v="1"/>
    <n v="2"/>
    <n v="0.5"/>
    <n v="35"/>
    <n v="3.5000000000000003E-2"/>
    <n v="2.5"/>
    <n v="32.465000000000003"/>
  </r>
  <r>
    <n v="483"/>
    <x v="853"/>
    <x v="4"/>
    <n v="38"/>
    <n v="22"/>
    <x v="1"/>
    <x v="3"/>
    <n v="3"/>
    <x v="1"/>
    <n v="2"/>
    <n v="0.5"/>
    <n v="35"/>
    <n v="3.5000000000000003E-2"/>
    <n v="1.5"/>
    <n v="33.465000000000003"/>
  </r>
  <r>
    <n v="1262"/>
    <x v="854"/>
    <x v="2"/>
    <n v="39"/>
    <n v="27"/>
    <x v="1"/>
    <x v="3"/>
    <n v="5"/>
    <x v="0"/>
    <n v="1"/>
    <n v="2.38"/>
    <n v="35"/>
    <n v="3.5000000000000003E-2"/>
    <n v="11.899999999999999"/>
    <n v="23.065000000000005"/>
  </r>
  <r>
    <n v="1006"/>
    <x v="855"/>
    <x v="1"/>
    <n v="40"/>
    <n v="5"/>
    <x v="3"/>
    <x v="3"/>
    <n v="5"/>
    <x v="1"/>
    <n v="2"/>
    <n v="0.5"/>
    <n v="35"/>
    <n v="3.5000000000000003E-2"/>
    <n v="2.5"/>
    <n v="32.465000000000003"/>
  </r>
  <r>
    <n v="226"/>
    <x v="856"/>
    <x v="0"/>
    <n v="41"/>
    <n v="10"/>
    <x v="3"/>
    <x v="3"/>
    <n v="6"/>
    <x v="0"/>
    <n v="1"/>
    <n v="2.38"/>
    <n v="35"/>
    <n v="3.5000000000000003E-2"/>
    <n v="14.28"/>
    <n v="20.685000000000002"/>
  </r>
  <r>
    <n v="227"/>
    <x v="857"/>
    <x v="0"/>
    <n v="42"/>
    <n v="17"/>
    <x v="3"/>
    <x v="3"/>
    <n v="3"/>
    <x v="1"/>
    <n v="2"/>
    <n v="0.5"/>
    <n v="35"/>
    <n v="3.5000000000000003E-2"/>
    <n v="1.5"/>
    <n v="33.465000000000003"/>
  </r>
  <r>
    <n v="1007"/>
    <x v="858"/>
    <x v="1"/>
    <n v="42"/>
    <n v="19"/>
    <x v="3"/>
    <x v="3"/>
    <n v="5"/>
    <x v="0"/>
    <n v="1"/>
    <n v="2.38"/>
    <n v="35"/>
    <n v="3.5000000000000003E-2"/>
    <n v="11.899999999999999"/>
    <n v="23.065000000000005"/>
  </r>
  <r>
    <n v="488"/>
    <x v="859"/>
    <x v="4"/>
    <n v="43"/>
    <n v="27"/>
    <x v="3"/>
    <x v="3"/>
    <n v="2"/>
    <x v="1"/>
    <n v="2"/>
    <n v="0.5"/>
    <n v="35"/>
    <n v="3.5000000000000003E-2"/>
    <n v="1"/>
    <n v="33.965000000000003"/>
  </r>
  <r>
    <n v="229"/>
    <x v="860"/>
    <x v="0"/>
    <n v="44"/>
    <n v="31"/>
    <x v="3"/>
    <x v="3"/>
    <n v="3"/>
    <x v="1"/>
    <n v="2"/>
    <n v="0.5"/>
    <n v="35"/>
    <n v="3.5000000000000003E-2"/>
    <n v="1.5"/>
    <n v="33.465000000000003"/>
  </r>
  <r>
    <n v="750"/>
    <x v="861"/>
    <x v="3"/>
    <n v="45"/>
    <n v="6"/>
    <x v="5"/>
    <x v="3"/>
    <n v="4"/>
    <x v="1"/>
    <n v="2"/>
    <n v="0.5"/>
    <n v="-23"/>
    <n v="-2.3E-2"/>
    <n v="2"/>
    <n v="-24.977"/>
  </r>
  <r>
    <n v="1010"/>
    <x v="862"/>
    <x v="1"/>
    <n v="46"/>
    <n v="16"/>
    <x v="5"/>
    <x v="3"/>
    <n v="3"/>
    <x v="1"/>
    <n v="2"/>
    <n v="0.5"/>
    <n v="35"/>
    <n v="3.5000000000000003E-2"/>
    <n v="1.5"/>
    <n v="33.465000000000003"/>
  </r>
  <r>
    <n v="1269"/>
    <x v="863"/>
    <x v="2"/>
    <n v="47"/>
    <n v="22"/>
    <x v="5"/>
    <x v="3"/>
    <n v="5"/>
    <x v="1"/>
    <n v="2"/>
    <n v="0.5"/>
    <n v="35"/>
    <n v="3.5000000000000003E-2"/>
    <n v="2.5"/>
    <n v="32.465000000000003"/>
  </r>
  <r>
    <n v="492"/>
    <x v="864"/>
    <x v="4"/>
    <n v="47"/>
    <n v="24"/>
    <x v="5"/>
    <x v="3"/>
    <n v="5"/>
    <x v="0"/>
    <n v="1"/>
    <n v="2.38"/>
    <n v="62"/>
    <n v="6.2E-2"/>
    <n v="11.899999999999999"/>
    <n v="50.038000000000004"/>
  </r>
  <r>
    <n v="1270"/>
    <x v="865"/>
    <x v="2"/>
    <n v="48"/>
    <n v="29"/>
    <x v="5"/>
    <x v="3"/>
    <n v="4"/>
    <x v="1"/>
    <n v="2"/>
    <n v="0.5"/>
    <n v="35"/>
    <n v="3.5000000000000003E-2"/>
    <n v="2"/>
    <n v="32.965000000000003"/>
  </r>
  <r>
    <n v="493"/>
    <x v="866"/>
    <x v="4"/>
    <n v="48"/>
    <n v="1"/>
    <x v="0"/>
    <x v="3"/>
    <n v="6"/>
    <x v="0"/>
    <n v="1"/>
    <n v="2.38"/>
    <n v="35"/>
    <n v="3.5000000000000003E-2"/>
    <n v="14.28"/>
    <n v="20.685000000000002"/>
  </r>
  <r>
    <n v="1271"/>
    <x v="867"/>
    <x v="2"/>
    <n v="49"/>
    <n v="6"/>
    <x v="0"/>
    <x v="3"/>
    <n v="2"/>
    <x v="1"/>
    <n v="2"/>
    <n v="0.5"/>
    <n v="35"/>
    <n v="3.5000000000000003E-2"/>
    <n v="1"/>
    <n v="33.965000000000003"/>
  </r>
  <r>
    <n v="495"/>
    <x v="868"/>
    <x v="4"/>
    <n v="50"/>
    <n v="15"/>
    <x v="0"/>
    <x v="3"/>
    <n v="5"/>
    <x v="0"/>
    <n v="1"/>
    <n v="2.38"/>
    <n v="35"/>
    <n v="3.5000000000000003E-2"/>
    <n v="11.899999999999999"/>
    <n v="23.065000000000005"/>
  </r>
  <r>
    <n v="1016"/>
    <x v="869"/>
    <x v="1"/>
    <n v="52"/>
    <n v="28"/>
    <x v="0"/>
    <x v="3"/>
    <n v="5"/>
    <x v="1"/>
    <n v="2"/>
    <n v="0.5"/>
    <n v="-23"/>
    <n v="-2.3E-2"/>
    <n v="2.5"/>
    <n v="-25.477"/>
  </r>
  <r>
    <n v="757"/>
    <x v="870"/>
    <x v="3"/>
    <n v="2"/>
    <n v="8"/>
    <x v="6"/>
    <x v="5"/>
    <n v="3"/>
    <x v="1"/>
    <n v="2"/>
    <n v="0.5"/>
    <n v="35"/>
    <n v="3.5000000000000003E-2"/>
    <n v="1.5"/>
    <n v="33.465000000000003"/>
  </r>
  <r>
    <n v="245"/>
    <x v="871"/>
    <x v="0"/>
    <n v="8"/>
    <n v="20"/>
    <x v="9"/>
    <x v="5"/>
    <n v="3"/>
    <x v="0"/>
    <n v="1"/>
    <n v="2.38"/>
    <n v="-25"/>
    <n v="0"/>
    <n v="7.14"/>
    <n v="-32.14"/>
  </r>
  <r>
    <n v="765"/>
    <x v="872"/>
    <x v="3"/>
    <n v="10"/>
    <n v="4"/>
    <x v="2"/>
    <x v="5"/>
    <n v="2"/>
    <x v="1"/>
    <n v="2"/>
    <n v="0.5"/>
    <n v="35"/>
    <n v="3.5000000000000003E-2"/>
    <n v="1"/>
    <n v="33.965000000000003"/>
  </r>
  <r>
    <n v="249"/>
    <x v="873"/>
    <x v="0"/>
    <n v="12"/>
    <n v="19"/>
    <x v="2"/>
    <x v="5"/>
    <n v="3"/>
    <x v="0"/>
    <n v="1"/>
    <n v="2.38"/>
    <n v="35"/>
    <n v="3.5000000000000003E-2"/>
    <n v="7.14"/>
    <n v="27.825000000000003"/>
  </r>
  <r>
    <n v="1029"/>
    <x v="874"/>
    <x v="1"/>
    <n v="13"/>
    <n v="28"/>
    <x v="2"/>
    <x v="5"/>
    <n v="5"/>
    <x v="1"/>
    <n v="2"/>
    <n v="0.5"/>
    <n v="35"/>
    <n v="3.5000000000000003E-2"/>
    <n v="2.5"/>
    <n v="32.465000000000003"/>
  </r>
  <r>
    <n v="251"/>
    <x v="875"/>
    <x v="0"/>
    <n v="14"/>
    <n v="2"/>
    <x v="4"/>
    <x v="5"/>
    <n v="3"/>
    <x v="0"/>
    <n v="1"/>
    <n v="2.38"/>
    <n v="35"/>
    <n v="3.5000000000000003E-2"/>
    <n v="7.14"/>
    <n v="27.825000000000003"/>
  </r>
  <r>
    <n v="253"/>
    <x v="876"/>
    <x v="0"/>
    <n v="16"/>
    <n v="16"/>
    <x v="4"/>
    <x v="5"/>
    <n v="3"/>
    <x v="0"/>
    <n v="1"/>
    <n v="2.38"/>
    <n v="35"/>
    <n v="3.5000000000000003E-2"/>
    <n v="7.14"/>
    <n v="27.825000000000003"/>
  </r>
  <r>
    <n v="1032"/>
    <x v="877"/>
    <x v="1"/>
    <n v="16"/>
    <n v="18"/>
    <x v="4"/>
    <x v="5"/>
    <n v="5"/>
    <x v="1"/>
    <n v="2"/>
    <n v="0.5"/>
    <n v="35"/>
    <n v="3.5000000000000003E-2"/>
    <n v="2.5"/>
    <n v="32.465000000000003"/>
  </r>
  <r>
    <n v="254"/>
    <x v="878"/>
    <x v="0"/>
    <n v="17"/>
    <n v="23"/>
    <x v="4"/>
    <x v="5"/>
    <n v="3"/>
    <x v="0"/>
    <n v="1"/>
    <n v="2.38"/>
    <n v="35"/>
    <n v="3.5000000000000003E-2"/>
    <n v="7.14"/>
    <n v="27.825000000000003"/>
  </r>
  <r>
    <n v="1034"/>
    <x v="879"/>
    <x v="1"/>
    <n v="18"/>
    <n v="2"/>
    <x v="7"/>
    <x v="5"/>
    <n v="4"/>
    <x v="0"/>
    <n v="1"/>
    <n v="2.38"/>
    <n v="35"/>
    <n v="3.5000000000000003E-2"/>
    <n v="9.52"/>
    <n v="25.445000000000004"/>
  </r>
  <r>
    <n v="1035"/>
    <x v="880"/>
    <x v="1"/>
    <n v="19"/>
    <n v="9"/>
    <x v="7"/>
    <x v="5"/>
    <n v="4"/>
    <x v="0"/>
    <n v="1"/>
    <n v="2.38"/>
    <n v="35"/>
    <n v="3.5000000000000003E-2"/>
    <n v="9.52"/>
    <n v="25.445000000000004"/>
  </r>
  <r>
    <n v="257"/>
    <x v="881"/>
    <x v="0"/>
    <n v="20"/>
    <n v="14"/>
    <x v="7"/>
    <x v="5"/>
    <n v="2"/>
    <x v="1"/>
    <n v="2"/>
    <n v="0.5"/>
    <n v="35"/>
    <n v="3.5000000000000003E-2"/>
    <n v="1"/>
    <n v="33.965000000000003"/>
  </r>
  <r>
    <n v="1294"/>
    <x v="882"/>
    <x v="2"/>
    <n v="21"/>
    <n v="22"/>
    <x v="7"/>
    <x v="5"/>
    <n v="3"/>
    <x v="0"/>
    <n v="1"/>
    <n v="2.38"/>
    <n v="-15"/>
    <n v="-1.4999999999999999E-2"/>
    <n v="7.14"/>
    <n v="-22.125"/>
  </r>
  <r>
    <n v="777"/>
    <x v="883"/>
    <x v="3"/>
    <n v="22"/>
    <n v="27"/>
    <x v="7"/>
    <x v="5"/>
    <n v="1"/>
    <x v="1"/>
    <n v="2"/>
    <n v="0.5"/>
    <n v="35"/>
    <n v="3.5000000000000003E-2"/>
    <n v="0.5"/>
    <n v="34.465000000000003"/>
  </r>
  <r>
    <n v="779"/>
    <x v="884"/>
    <x v="1"/>
    <n v="19"/>
    <n v="9"/>
    <x v="7"/>
    <x v="0"/>
    <n v="4"/>
    <x v="1"/>
    <n v="2"/>
    <n v="0.5"/>
    <n v="36"/>
    <n v="3.6000000000000004E-2"/>
    <n v="2"/>
    <n v="33.963999999999999"/>
  </r>
  <r>
    <n v="783"/>
    <x v="885"/>
    <x v="1"/>
    <n v="23"/>
    <n v="6"/>
    <x v="10"/>
    <x v="0"/>
    <n v="2"/>
    <x v="1"/>
    <n v="2"/>
    <n v="0.5"/>
    <n v="36"/>
    <n v="3.6000000000000004E-2"/>
    <n v="1"/>
    <n v="34.963999999999999"/>
  </r>
  <r>
    <n v="787"/>
    <x v="886"/>
    <x v="1"/>
    <n v="27"/>
    <n v="4"/>
    <x v="11"/>
    <x v="0"/>
    <n v="1"/>
    <x v="0"/>
    <n v="1"/>
    <n v="2.38"/>
    <n v="36"/>
    <n v="3.6000000000000004E-2"/>
    <n v="2.38"/>
    <n v="33.583999999999996"/>
  </r>
  <r>
    <n v="275"/>
    <x v="887"/>
    <x v="1"/>
    <n v="33"/>
    <n v="15"/>
    <x v="8"/>
    <x v="0"/>
    <n v="1"/>
    <x v="1"/>
    <n v="2"/>
    <n v="0.5"/>
    <n v="36"/>
    <n v="0"/>
    <n v="0.5"/>
    <n v="35.5"/>
  </r>
  <r>
    <n v="536"/>
    <x v="888"/>
    <x v="3"/>
    <n v="35"/>
    <n v="26"/>
    <x v="8"/>
    <x v="0"/>
    <n v="3"/>
    <x v="0"/>
    <n v="1"/>
    <n v="2.38"/>
    <n v="36"/>
    <n v="3.6000000000000004E-2"/>
    <n v="7.14"/>
    <n v="28.823999999999998"/>
  </r>
  <r>
    <n v="795"/>
    <x v="889"/>
    <x v="4"/>
    <n v="35"/>
    <n v="30"/>
    <x v="8"/>
    <x v="0"/>
    <n v="2"/>
    <x v="1"/>
    <n v="2"/>
    <n v="0.5"/>
    <n v="36"/>
    <n v="3.6000000000000004E-2"/>
    <n v="1"/>
    <n v="34.963999999999999"/>
  </r>
  <r>
    <n v="818"/>
    <x v="890"/>
    <x v="1"/>
    <n v="6"/>
    <n v="6"/>
    <x v="9"/>
    <x v="1"/>
    <n v="2"/>
    <x v="1"/>
    <n v="2"/>
    <n v="0.5"/>
    <n v="36"/>
    <n v="3.6000000000000004E-2"/>
    <n v="1"/>
    <n v="34.963999999999999"/>
  </r>
  <r>
    <n v="303"/>
    <x v="891"/>
    <x v="4"/>
    <n v="10"/>
    <n v="6"/>
    <x v="2"/>
    <x v="1"/>
    <n v="3"/>
    <x v="0"/>
    <n v="1"/>
    <n v="2.38"/>
    <n v="36"/>
    <n v="3.6000000000000004E-2"/>
    <n v="7.14"/>
    <n v="28.823999999999998"/>
  </r>
  <r>
    <n v="852"/>
    <x v="892"/>
    <x v="1"/>
    <n v="40"/>
    <n v="1"/>
    <x v="3"/>
    <x v="1"/>
    <n v="4"/>
    <x v="0"/>
    <n v="1"/>
    <n v="2.38"/>
    <n v="62"/>
    <n v="6.2E-2"/>
    <n v="9.52"/>
    <n v="52.418000000000006"/>
  </r>
  <r>
    <n v="585"/>
    <x v="893"/>
    <x v="3"/>
    <n v="32"/>
    <n v="3"/>
    <x v="8"/>
    <x v="1"/>
    <n v="2"/>
    <x v="1"/>
    <n v="2"/>
    <n v="0.5"/>
    <n v="25"/>
    <n v="2.5000000000000001E-2"/>
    <n v="1"/>
    <n v="23.975000000000001"/>
  </r>
  <r>
    <n v="336"/>
    <x v="894"/>
    <x v="4"/>
    <n v="44"/>
    <n v="30"/>
    <x v="3"/>
    <x v="1"/>
    <n v="4"/>
    <x v="0"/>
    <n v="1"/>
    <n v="2.38"/>
    <n v="-14"/>
    <n v="-1.4E-2"/>
    <n v="9.52"/>
    <n v="-23.506"/>
  </r>
  <r>
    <n v="603"/>
    <x v="895"/>
    <x v="3"/>
    <n v="53"/>
    <n v="28"/>
    <x v="0"/>
    <x v="1"/>
    <n v="3"/>
    <x v="0"/>
    <n v="1"/>
    <n v="2.38"/>
    <n v="30"/>
    <n v="0.03"/>
    <n v="7.14"/>
    <n v="22.83"/>
  </r>
  <r>
    <n v="608"/>
    <x v="896"/>
    <x v="3"/>
    <n v="5"/>
    <n v="1"/>
    <x v="9"/>
    <x v="2"/>
    <n v="1"/>
    <x v="1"/>
    <n v="2"/>
    <n v="0.5"/>
    <n v="36"/>
    <n v="3.6000000000000004E-2"/>
    <n v="0.5"/>
    <n v="35.463999999999999"/>
  </r>
  <r>
    <n v="614"/>
    <x v="897"/>
    <x v="3"/>
    <n v="11"/>
    <n v="15"/>
    <x v="2"/>
    <x v="2"/>
    <n v="3"/>
    <x v="1"/>
    <n v="2"/>
    <n v="0.5"/>
    <n v="36"/>
    <n v="3.6000000000000004E-2"/>
    <n v="1.5"/>
    <n v="34.463999999999999"/>
  </r>
  <r>
    <n v="100"/>
    <x v="898"/>
    <x v="0"/>
    <n v="15"/>
    <n v="13"/>
    <x v="4"/>
    <x v="2"/>
    <n v="2"/>
    <x v="1"/>
    <n v="2"/>
    <n v="0.5"/>
    <n v="36"/>
    <n v="3.6000000000000004E-2"/>
    <n v="1"/>
    <n v="34.963999999999999"/>
  </r>
  <r>
    <n v="888"/>
    <x v="899"/>
    <x v="1"/>
    <n v="24"/>
    <n v="17"/>
    <x v="10"/>
    <x v="2"/>
    <n v="8"/>
    <x v="0"/>
    <n v="1"/>
    <n v="2.38"/>
    <n v="36"/>
    <n v="3.6000000000000004E-2"/>
    <n v="19.04"/>
    <n v="16.923999999999999"/>
  </r>
  <r>
    <n v="1147"/>
    <x v="900"/>
    <x v="2"/>
    <n v="25"/>
    <n v="23"/>
    <x v="10"/>
    <x v="2"/>
    <n v="2"/>
    <x v="1"/>
    <n v="2"/>
    <n v="0.5"/>
    <n v="36"/>
    <n v="3.6000000000000004E-2"/>
    <n v="1"/>
    <n v="34.963999999999999"/>
  </r>
  <r>
    <n v="629"/>
    <x v="901"/>
    <x v="3"/>
    <n v="26"/>
    <n v="28"/>
    <x v="10"/>
    <x v="2"/>
    <n v="1"/>
    <x v="1"/>
    <n v="2"/>
    <n v="0.5"/>
    <n v="36"/>
    <n v="3.6000000000000004E-2"/>
    <n v="0.5"/>
    <n v="35.463999999999999"/>
  </r>
  <r>
    <n v="370"/>
    <x v="902"/>
    <x v="4"/>
    <n v="27"/>
    <n v="9"/>
    <x v="11"/>
    <x v="2"/>
    <n v="4"/>
    <x v="0"/>
    <n v="1"/>
    <n v="2.38"/>
    <n v="36"/>
    <n v="3.6000000000000004E-2"/>
    <n v="9.52"/>
    <n v="26.443999999999999"/>
  </r>
  <r>
    <n v="113"/>
    <x v="903"/>
    <x v="0"/>
    <n v="28"/>
    <n v="13"/>
    <x v="11"/>
    <x v="2"/>
    <n v="1"/>
    <x v="1"/>
    <n v="2"/>
    <n v="0.5"/>
    <n v="36"/>
    <n v="3.6000000000000004E-2"/>
    <n v="0.5"/>
    <n v="35.463999999999999"/>
  </r>
  <r>
    <n v="636"/>
    <x v="904"/>
    <x v="3"/>
    <n v="33"/>
    <n v="16"/>
    <x v="8"/>
    <x v="2"/>
    <n v="5"/>
    <x v="1"/>
    <n v="2"/>
    <n v="0.5"/>
    <n v="36"/>
    <n v="3.6000000000000004E-2"/>
    <n v="2.5"/>
    <n v="33.463999999999999"/>
  </r>
  <r>
    <n v="644"/>
    <x v="905"/>
    <x v="3"/>
    <n v="41"/>
    <n v="11"/>
    <x v="3"/>
    <x v="2"/>
    <n v="4"/>
    <x v="0"/>
    <n v="1"/>
    <n v="2.38"/>
    <n v="36"/>
    <n v="3.6000000000000004E-2"/>
    <n v="9.52"/>
    <n v="26.443999999999999"/>
  </r>
  <r>
    <n v="907"/>
    <x v="906"/>
    <x v="1"/>
    <n v="43"/>
    <n v="28"/>
    <x v="3"/>
    <x v="2"/>
    <n v="4"/>
    <x v="1"/>
    <n v="2"/>
    <n v="0.5"/>
    <n v="36"/>
    <n v="3.6000000000000004E-2"/>
    <n v="2"/>
    <n v="33.963999999999999"/>
  </r>
  <r>
    <n v="392"/>
    <x v="907"/>
    <x v="4"/>
    <n v="49"/>
    <n v="10"/>
    <x v="0"/>
    <x v="2"/>
    <n v="3"/>
    <x v="1"/>
    <n v="2"/>
    <n v="0.5"/>
    <n v="36"/>
    <n v="3.6000000000000004E-2"/>
    <n v="1.5"/>
    <n v="34.463999999999999"/>
  </r>
  <r>
    <n v="919"/>
    <x v="908"/>
    <x v="1"/>
    <n v="3"/>
    <n v="20"/>
    <x v="6"/>
    <x v="4"/>
    <n v="3"/>
    <x v="0"/>
    <n v="1"/>
    <n v="2.38"/>
    <n v="36"/>
    <n v="3.6000000000000004E-2"/>
    <n v="7.14"/>
    <n v="28.823999999999998"/>
  </r>
  <r>
    <n v="923"/>
    <x v="909"/>
    <x v="1"/>
    <n v="7"/>
    <n v="17"/>
    <x v="9"/>
    <x v="4"/>
    <n v="3"/>
    <x v="0"/>
    <n v="1"/>
    <n v="2.38"/>
    <n v="36"/>
    <n v="3.6000000000000004E-2"/>
    <n v="7.14"/>
    <n v="28.823999999999998"/>
  </r>
  <r>
    <n v="415"/>
    <x v="910"/>
    <x v="4"/>
    <n v="21"/>
    <n v="27"/>
    <x v="7"/>
    <x v="4"/>
    <n v="2"/>
    <x v="0"/>
    <n v="1"/>
    <n v="2.38"/>
    <n v="36"/>
    <n v="3.6000000000000004E-2"/>
    <n v="4.76"/>
    <n v="31.204000000000001"/>
  </r>
  <r>
    <n v="417"/>
    <x v="911"/>
    <x v="4"/>
    <n v="23"/>
    <n v="10"/>
    <x v="10"/>
    <x v="4"/>
    <n v="4"/>
    <x v="0"/>
    <n v="1"/>
    <n v="2.38"/>
    <n v="36"/>
    <n v="3.6000000000000004E-2"/>
    <n v="9.52"/>
    <n v="26.443999999999999"/>
  </r>
  <r>
    <n v="162"/>
    <x v="912"/>
    <x v="0"/>
    <n v="28"/>
    <n v="12"/>
    <x v="11"/>
    <x v="4"/>
    <n v="5"/>
    <x v="1"/>
    <n v="2"/>
    <n v="0.5"/>
    <n v="36"/>
    <n v="3.6000000000000004E-2"/>
    <n v="2.5"/>
    <n v="33.463999999999999"/>
  </r>
  <r>
    <n v="187"/>
    <x v="913"/>
    <x v="0"/>
    <n v="2"/>
    <n v="10"/>
    <x v="6"/>
    <x v="3"/>
    <n v="3"/>
    <x v="1"/>
    <n v="2"/>
    <n v="0.5"/>
    <n v="36"/>
    <n v="3.6000000000000004E-2"/>
    <n v="1.5"/>
    <n v="34.463999999999999"/>
  </r>
  <r>
    <n v="189"/>
    <x v="914"/>
    <x v="0"/>
    <n v="4"/>
    <n v="24"/>
    <x v="6"/>
    <x v="3"/>
    <n v="4"/>
    <x v="1"/>
    <n v="2"/>
    <n v="0.5"/>
    <n v="36"/>
    <n v="3.6000000000000004E-2"/>
    <n v="2"/>
    <n v="33.963999999999999"/>
  </r>
  <r>
    <n v="975"/>
    <x v="915"/>
    <x v="1"/>
    <n v="8"/>
    <n v="23"/>
    <x v="9"/>
    <x v="3"/>
    <n v="6"/>
    <x v="0"/>
    <n v="1"/>
    <n v="2.38"/>
    <n v="36"/>
    <n v="3.6000000000000004E-2"/>
    <n v="14.28"/>
    <n v="21.683999999999997"/>
  </r>
  <r>
    <n v="221"/>
    <x v="916"/>
    <x v="0"/>
    <n v="36"/>
    <n v="5"/>
    <x v="1"/>
    <x v="3"/>
    <n v="8"/>
    <x v="0"/>
    <n v="1"/>
    <n v="2.38"/>
    <n v="36"/>
    <n v="3.6000000000000004E-2"/>
    <n v="19.04"/>
    <n v="16.923999999999999"/>
  </r>
  <r>
    <n v="485"/>
    <x v="917"/>
    <x v="4"/>
    <n v="40"/>
    <n v="6"/>
    <x v="3"/>
    <x v="3"/>
    <n v="4"/>
    <x v="1"/>
    <n v="2"/>
    <n v="0.5"/>
    <n v="36"/>
    <n v="3.6000000000000004E-2"/>
    <n v="2"/>
    <n v="33.963999999999999"/>
  </r>
  <r>
    <n v="497"/>
    <x v="918"/>
    <x v="4"/>
    <n v="52"/>
    <n v="29"/>
    <x v="0"/>
    <x v="3"/>
    <n v="6"/>
    <x v="1"/>
    <n v="2"/>
    <n v="0.5"/>
    <n v="36"/>
    <n v="3.6000000000000004E-2"/>
    <n v="3"/>
    <n v="32.963999999999999"/>
  </r>
  <r>
    <n v="770"/>
    <x v="919"/>
    <x v="3"/>
    <n v="15"/>
    <n v="8"/>
    <x v="4"/>
    <x v="5"/>
    <n v="2"/>
    <x v="1"/>
    <n v="2"/>
    <n v="0.5"/>
    <n v="36"/>
    <n v="3.6000000000000004E-2"/>
    <n v="1"/>
    <n v="34.963999999999999"/>
  </r>
  <r>
    <n v="772"/>
    <x v="920"/>
    <x v="3"/>
    <n v="17"/>
    <n v="22"/>
    <x v="4"/>
    <x v="5"/>
    <n v="2"/>
    <x v="1"/>
    <n v="2"/>
    <n v="0.5"/>
    <n v="36"/>
    <n v="3.6000000000000004E-2"/>
    <n v="1"/>
    <n v="34.963999999999999"/>
  </r>
  <r>
    <n v="1037"/>
    <x v="921"/>
    <x v="1"/>
    <n v="21"/>
    <n v="23"/>
    <x v="7"/>
    <x v="5"/>
    <n v="4"/>
    <x v="0"/>
    <n v="1"/>
    <n v="2.38"/>
    <n v="36"/>
    <n v="3.6000000000000004E-2"/>
    <n v="9.52"/>
    <n v="26.443999999999999"/>
  </r>
  <r>
    <n v="1043"/>
    <x v="922"/>
    <x v="2"/>
    <n v="23"/>
    <n v="5"/>
    <x v="10"/>
    <x v="0"/>
    <n v="5"/>
    <x v="1"/>
    <n v="2"/>
    <n v="0.5"/>
    <n v="36.200000000000003"/>
    <n v="3.6200000000000003E-2"/>
    <n v="2.5"/>
    <n v="33.663800000000002"/>
  </r>
  <r>
    <n v="265"/>
    <x v="923"/>
    <x v="4"/>
    <n v="23"/>
    <n v="7"/>
    <x v="10"/>
    <x v="0"/>
    <n v="2"/>
    <x v="1"/>
    <n v="2"/>
    <n v="0.5"/>
    <n v="37"/>
    <n v="3.6999999999999998E-2"/>
    <n v="1"/>
    <n v="35.963000000000001"/>
  </r>
  <r>
    <n v="1062"/>
    <x v="924"/>
    <x v="2"/>
    <n v="42"/>
    <n v="16"/>
    <x v="3"/>
    <x v="0"/>
    <n v="5"/>
    <x v="1"/>
    <n v="2"/>
    <n v="0.5"/>
    <n v="37"/>
    <n v="3.6999999999999998E-2"/>
    <n v="2.5"/>
    <n v="34.463000000000001"/>
  </r>
  <r>
    <n v="601"/>
    <x v="925"/>
    <x v="3"/>
    <n v="51"/>
    <n v="14"/>
    <x v="0"/>
    <x v="1"/>
    <n v="1"/>
    <x v="0"/>
    <n v="1"/>
    <n v="2.38"/>
    <n v="-27"/>
    <n v="0"/>
    <n v="2.38"/>
    <n v="-29.38"/>
  </r>
  <r>
    <n v="79"/>
    <x v="926"/>
    <x v="0"/>
    <n v="47"/>
    <n v="17"/>
    <x v="5"/>
    <x v="1"/>
    <n v="5"/>
    <x v="1"/>
    <n v="2"/>
    <n v="0.5"/>
    <n v="37"/>
    <n v="3.6999999999999998E-2"/>
    <n v="2.5"/>
    <n v="34.463000000000001"/>
  </r>
  <r>
    <n v="345"/>
    <x v="927"/>
    <x v="4"/>
    <n v="2"/>
    <n v="15"/>
    <x v="6"/>
    <x v="2"/>
    <n v="5"/>
    <x v="1"/>
    <n v="2"/>
    <n v="0.5"/>
    <n v="37"/>
    <n v="3.6999999999999998E-2"/>
    <n v="2.5"/>
    <n v="34.463000000000001"/>
  </r>
  <r>
    <n v="385"/>
    <x v="928"/>
    <x v="4"/>
    <n v="42"/>
    <n v="22"/>
    <x v="3"/>
    <x v="2"/>
    <n v="2"/>
    <x v="1"/>
    <n v="2"/>
    <n v="0.5"/>
    <n v="37"/>
    <n v="3.6999999999999998E-2"/>
    <n v="1"/>
    <n v="35.963000000000001"/>
  </r>
  <r>
    <n v="1165"/>
    <x v="929"/>
    <x v="2"/>
    <n v="43"/>
    <n v="27"/>
    <x v="3"/>
    <x v="2"/>
    <n v="5"/>
    <x v="1"/>
    <n v="2"/>
    <n v="0.5"/>
    <n v="37"/>
    <n v="3.6999999999999998E-2"/>
    <n v="2.5"/>
    <n v="34.463000000000001"/>
  </r>
  <r>
    <n v="656"/>
    <x v="930"/>
    <x v="3"/>
    <n v="2"/>
    <n v="10"/>
    <x v="6"/>
    <x v="4"/>
    <n v="5"/>
    <x v="1"/>
    <n v="2"/>
    <n v="0.5"/>
    <n v="37"/>
    <n v="3.6999999999999998E-2"/>
    <n v="2.5"/>
    <n v="34.463000000000001"/>
  </r>
  <r>
    <n v="666"/>
    <x v="931"/>
    <x v="3"/>
    <n v="12"/>
    <n v="21"/>
    <x v="2"/>
    <x v="4"/>
    <n v="4"/>
    <x v="1"/>
    <n v="2"/>
    <n v="0.5"/>
    <n v="37"/>
    <n v="3.6999999999999998E-2"/>
    <n v="2"/>
    <n v="34.963000000000001"/>
  </r>
  <r>
    <n v="1279"/>
    <x v="932"/>
    <x v="2"/>
    <n v="5"/>
    <n v="31"/>
    <x v="6"/>
    <x v="5"/>
    <n v="4"/>
    <x v="0"/>
    <n v="1"/>
    <n v="2.38"/>
    <n v="-25"/>
    <n v="0"/>
    <n v="9.52"/>
    <n v="-34.519999999999996"/>
  </r>
  <r>
    <n v="261"/>
    <x v="933"/>
    <x v="4"/>
    <n v="19"/>
    <n v="10"/>
    <x v="7"/>
    <x v="0"/>
    <n v="2"/>
    <x v="0"/>
    <n v="1"/>
    <n v="2.38"/>
    <n v="38"/>
    <n v="3.7999999999999999E-2"/>
    <n v="4.76"/>
    <n v="33.202000000000005"/>
  </r>
  <r>
    <n v="781"/>
    <x v="934"/>
    <x v="1"/>
    <n v="21"/>
    <n v="23"/>
    <x v="7"/>
    <x v="0"/>
    <n v="3"/>
    <x v="1"/>
    <n v="2"/>
    <n v="0.5"/>
    <n v="38"/>
    <n v="3.7999999999999999E-2"/>
    <n v="1.5"/>
    <n v="36.462000000000003"/>
  </r>
  <r>
    <n v="269"/>
    <x v="935"/>
    <x v="4"/>
    <n v="27"/>
    <n v="5"/>
    <x v="11"/>
    <x v="0"/>
    <n v="2"/>
    <x v="0"/>
    <n v="1"/>
    <n v="2.38"/>
    <n v="38"/>
    <n v="3.7999999999999999E-2"/>
    <n v="4.76"/>
    <n v="33.202000000000005"/>
  </r>
  <r>
    <n v="12"/>
    <x v="936"/>
    <x v="0"/>
    <n v="30"/>
    <n v="23"/>
    <x v="11"/>
    <x v="0"/>
    <n v="4"/>
    <x v="0"/>
    <n v="1"/>
    <n v="2.38"/>
    <n v="38"/>
    <n v="3.7999999999999999E-2"/>
    <n v="9.52"/>
    <n v="28.442000000000004"/>
  </r>
  <r>
    <n v="540"/>
    <x v="937"/>
    <x v="3"/>
    <n v="39"/>
    <n v="23"/>
    <x v="1"/>
    <x v="0"/>
    <n v="3"/>
    <x v="0"/>
    <n v="1"/>
    <n v="2.38"/>
    <n v="38"/>
    <n v="3.7999999999999999E-2"/>
    <n v="7.14"/>
    <n v="30.822000000000003"/>
  </r>
  <r>
    <n v="1070"/>
    <x v="938"/>
    <x v="2"/>
    <n v="50"/>
    <n v="11"/>
    <x v="0"/>
    <x v="0"/>
    <n v="4"/>
    <x v="0"/>
    <n v="1"/>
    <n v="2.38"/>
    <n v="38"/>
    <n v="3.7999999999999999E-2"/>
    <n v="9.52"/>
    <n v="28.442000000000004"/>
  </r>
  <r>
    <n v="1073"/>
    <x v="939"/>
    <x v="2"/>
    <n v="3"/>
    <n v="15"/>
    <x v="6"/>
    <x v="1"/>
    <n v="1"/>
    <x v="1"/>
    <n v="2"/>
    <n v="0.5"/>
    <n v="38"/>
    <n v="3.7999999999999999E-2"/>
    <n v="0.5"/>
    <n v="37.462000000000003"/>
  </r>
  <r>
    <n v="1077"/>
    <x v="940"/>
    <x v="2"/>
    <n v="7"/>
    <n v="12"/>
    <x v="9"/>
    <x v="1"/>
    <n v="1"/>
    <x v="1"/>
    <n v="2"/>
    <n v="0.5"/>
    <n v="38"/>
    <n v="3.7999999999999999E-2"/>
    <n v="0.5"/>
    <n v="37.462000000000003"/>
  </r>
  <r>
    <n v="563"/>
    <x v="941"/>
    <x v="3"/>
    <n v="10"/>
    <n v="2"/>
    <x v="2"/>
    <x v="1"/>
    <n v="4"/>
    <x v="0"/>
    <n v="1"/>
    <n v="2.38"/>
    <n v="38"/>
    <n v="3.7999999999999999E-2"/>
    <n v="9.52"/>
    <n v="28.442000000000004"/>
  </r>
  <r>
    <n v="44"/>
    <x v="942"/>
    <x v="0"/>
    <n v="11"/>
    <n v="10"/>
    <x v="2"/>
    <x v="1"/>
    <n v="5"/>
    <x v="1"/>
    <n v="2"/>
    <n v="0.5"/>
    <n v="38"/>
    <n v="3.7999999999999999E-2"/>
    <n v="2.5"/>
    <n v="35.462000000000003"/>
  </r>
  <r>
    <n v="825"/>
    <x v="943"/>
    <x v="1"/>
    <n v="13"/>
    <n v="26"/>
    <x v="2"/>
    <x v="1"/>
    <n v="2"/>
    <x v="1"/>
    <n v="2"/>
    <n v="0.5"/>
    <n v="38"/>
    <n v="3.7999999999999999E-2"/>
    <n v="1"/>
    <n v="36.962000000000003"/>
  </r>
  <r>
    <n v="306"/>
    <x v="944"/>
    <x v="4"/>
    <n v="13"/>
    <n v="27"/>
    <x v="2"/>
    <x v="1"/>
    <n v="3"/>
    <x v="0"/>
    <n v="1"/>
    <n v="2.38"/>
    <n v="38"/>
    <n v="3.7999999999999999E-2"/>
    <n v="7.14"/>
    <n v="30.822000000000003"/>
  </r>
  <r>
    <n v="307"/>
    <x v="945"/>
    <x v="4"/>
    <n v="14"/>
    <n v="3"/>
    <x v="4"/>
    <x v="1"/>
    <n v="3"/>
    <x v="0"/>
    <n v="1"/>
    <n v="2.38"/>
    <n v="38"/>
    <n v="3.7999999999999999E-2"/>
    <n v="7.14"/>
    <n v="30.822000000000003"/>
  </r>
  <r>
    <n v="568"/>
    <x v="946"/>
    <x v="3"/>
    <n v="15"/>
    <n v="6"/>
    <x v="4"/>
    <x v="1"/>
    <n v="4"/>
    <x v="0"/>
    <n v="1"/>
    <n v="2.38"/>
    <n v="38"/>
    <n v="3.7999999999999999E-2"/>
    <n v="9.52"/>
    <n v="28.442000000000004"/>
  </r>
  <r>
    <n v="602"/>
    <x v="947"/>
    <x v="3"/>
    <n v="52"/>
    <n v="21"/>
    <x v="0"/>
    <x v="1"/>
    <n v="1"/>
    <x v="0"/>
    <n v="1"/>
    <n v="2.38"/>
    <n v="-27"/>
    <n v="0"/>
    <n v="2.38"/>
    <n v="-29.38"/>
  </r>
  <r>
    <n v="863"/>
    <x v="948"/>
    <x v="1"/>
    <n v="51"/>
    <n v="17"/>
    <x v="0"/>
    <x v="1"/>
    <n v="2"/>
    <x v="1"/>
    <n v="2"/>
    <n v="0.5"/>
    <n v="-18"/>
    <n v="0"/>
    <n v="1"/>
    <n v="-19"/>
  </r>
  <r>
    <n v="864"/>
    <x v="949"/>
    <x v="1"/>
    <n v="52"/>
    <n v="24"/>
    <x v="0"/>
    <x v="1"/>
    <n v="2"/>
    <x v="1"/>
    <n v="2"/>
    <n v="0.5"/>
    <n v="51"/>
    <n v="5.1000000000000004E-2"/>
    <n v="1"/>
    <n v="49.948999999999998"/>
  </r>
  <r>
    <n v="341"/>
    <x v="950"/>
    <x v="4"/>
    <n v="49"/>
    <n v="4"/>
    <x v="0"/>
    <x v="1"/>
    <n v="3"/>
    <x v="0"/>
    <n v="1"/>
    <n v="2.38"/>
    <n v="60"/>
    <n v="0.06"/>
    <n v="7.14"/>
    <n v="52.8"/>
  </r>
  <r>
    <n v="581"/>
    <x v="951"/>
    <x v="3"/>
    <n v="28"/>
    <n v="6"/>
    <x v="11"/>
    <x v="1"/>
    <n v="2"/>
    <x v="1"/>
    <n v="2"/>
    <n v="0.5"/>
    <n v="38"/>
    <n v="3.7999999999999999E-2"/>
    <n v="1"/>
    <n v="36.962000000000003"/>
  </r>
  <r>
    <n v="60"/>
    <x v="952"/>
    <x v="0"/>
    <n v="28"/>
    <n v="7"/>
    <x v="11"/>
    <x v="1"/>
    <n v="3"/>
    <x v="0"/>
    <n v="1"/>
    <n v="2.38"/>
    <n v="38"/>
    <n v="3.7999999999999999E-2"/>
    <n v="7.14"/>
    <n v="30.822000000000003"/>
  </r>
  <r>
    <n v="584"/>
    <x v="953"/>
    <x v="3"/>
    <n v="31"/>
    <n v="27"/>
    <x v="11"/>
    <x v="1"/>
    <n v="2"/>
    <x v="1"/>
    <n v="2"/>
    <n v="0.5"/>
    <n v="38"/>
    <n v="3.7999999999999999E-2"/>
    <n v="1"/>
    <n v="36.962000000000003"/>
  </r>
  <r>
    <n v="844"/>
    <x v="954"/>
    <x v="1"/>
    <n v="32"/>
    <n v="6"/>
    <x v="8"/>
    <x v="1"/>
    <n v="5"/>
    <x v="1"/>
    <n v="2"/>
    <n v="0.5"/>
    <n v="28"/>
    <n v="2.8000000000000001E-2"/>
    <n v="2.5"/>
    <n v="25.472000000000001"/>
  </r>
  <r>
    <n v="65"/>
    <x v="955"/>
    <x v="0"/>
    <n v="33"/>
    <n v="11"/>
    <x v="8"/>
    <x v="1"/>
    <n v="3"/>
    <x v="0"/>
    <n v="1"/>
    <n v="2.38"/>
    <n v="30"/>
    <n v="0.03"/>
    <n v="7.14"/>
    <n v="22.83"/>
  </r>
  <r>
    <n v="1104"/>
    <x v="956"/>
    <x v="2"/>
    <n v="34"/>
    <n v="19"/>
    <x v="8"/>
    <x v="1"/>
    <n v="4"/>
    <x v="0"/>
    <n v="1"/>
    <n v="2.38"/>
    <n v="60"/>
    <n v="0.06"/>
    <n v="9.52"/>
    <n v="50.42"/>
  </r>
  <r>
    <n v="1105"/>
    <x v="957"/>
    <x v="2"/>
    <n v="35"/>
    <n v="26"/>
    <x v="8"/>
    <x v="1"/>
    <n v="4"/>
    <x v="0"/>
    <n v="1"/>
    <n v="2.38"/>
    <n v="30"/>
    <n v="0.03"/>
    <n v="9.52"/>
    <n v="20.45"/>
  </r>
  <r>
    <n v="1102"/>
    <x v="958"/>
    <x v="2"/>
    <n v="32"/>
    <n v="5"/>
    <x v="8"/>
    <x v="1"/>
    <n v="4"/>
    <x v="0"/>
    <n v="1"/>
    <n v="2.38"/>
    <n v="35"/>
    <n v="3.5000000000000003E-2"/>
    <n v="9.52"/>
    <n v="25.445000000000004"/>
  </r>
  <r>
    <n v="595"/>
    <x v="959"/>
    <x v="3"/>
    <n v="44"/>
    <n v="26"/>
    <x v="3"/>
    <x v="1"/>
    <n v="5"/>
    <x v="1"/>
    <n v="2"/>
    <n v="0.5"/>
    <n v="38"/>
    <n v="3.7999999999999999E-2"/>
    <n v="2.5"/>
    <n v="35.462000000000003"/>
  </r>
  <r>
    <n v="78"/>
    <x v="960"/>
    <x v="0"/>
    <n v="46"/>
    <n v="10"/>
    <x v="5"/>
    <x v="1"/>
    <n v="5"/>
    <x v="1"/>
    <n v="2"/>
    <n v="0.5"/>
    <n v="38"/>
    <n v="3.7999999999999999E-2"/>
    <n v="2.5"/>
    <n v="35.462000000000003"/>
  </r>
  <r>
    <n v="82"/>
    <x v="961"/>
    <x v="0"/>
    <n v="50"/>
    <n v="8"/>
    <x v="0"/>
    <x v="1"/>
    <n v="5"/>
    <x v="1"/>
    <n v="2"/>
    <n v="0.5"/>
    <n v="25"/>
    <n v="2.5000000000000001E-2"/>
    <n v="2.5"/>
    <n v="22.475000000000001"/>
  </r>
  <r>
    <n v="1142"/>
    <x v="962"/>
    <x v="2"/>
    <n v="20"/>
    <n v="19"/>
    <x v="7"/>
    <x v="2"/>
    <n v="5"/>
    <x v="1"/>
    <n v="2"/>
    <n v="0.5"/>
    <n v="38"/>
    <n v="3.7999999999999999E-2"/>
    <n v="2.5"/>
    <n v="35.462000000000003"/>
  </r>
  <r>
    <n v="634"/>
    <x v="963"/>
    <x v="3"/>
    <n v="31"/>
    <n v="2"/>
    <x v="8"/>
    <x v="2"/>
    <n v="5"/>
    <x v="1"/>
    <n v="2"/>
    <n v="0.5"/>
    <n v="38"/>
    <n v="3.7999999999999999E-2"/>
    <n v="2.5"/>
    <n v="35.462000000000003"/>
  </r>
  <r>
    <n v="118"/>
    <x v="964"/>
    <x v="0"/>
    <n v="33"/>
    <n v="17"/>
    <x v="8"/>
    <x v="2"/>
    <n v="4"/>
    <x v="1"/>
    <n v="2"/>
    <n v="0.5"/>
    <n v="38"/>
    <n v="3.7999999999999999E-2"/>
    <n v="2"/>
    <n v="35.962000000000003"/>
  </r>
  <r>
    <n v="1159"/>
    <x v="965"/>
    <x v="2"/>
    <n v="37"/>
    <n v="15"/>
    <x v="1"/>
    <x v="2"/>
    <n v="1"/>
    <x v="1"/>
    <n v="2"/>
    <n v="0.5"/>
    <n v="38"/>
    <n v="3.7999999999999999E-2"/>
    <n v="0.5"/>
    <n v="37.462000000000003"/>
  </r>
  <r>
    <n v="906"/>
    <x v="966"/>
    <x v="1"/>
    <n v="42"/>
    <n v="21"/>
    <x v="3"/>
    <x v="2"/>
    <n v="1"/>
    <x v="1"/>
    <n v="2"/>
    <n v="0.5"/>
    <n v="38"/>
    <n v="3.7999999999999999E-2"/>
    <n v="0.5"/>
    <n v="37.462000000000003"/>
  </r>
  <r>
    <n v="126"/>
    <x v="967"/>
    <x v="0"/>
    <n v="43"/>
    <n v="26"/>
    <x v="3"/>
    <x v="2"/>
    <n v="4"/>
    <x v="0"/>
    <n v="1"/>
    <n v="2.38"/>
    <n v="38"/>
    <n v="3.7999999999999999E-2"/>
    <n v="9.52"/>
    <n v="28.442000000000004"/>
  </r>
  <r>
    <n v="127"/>
    <x v="968"/>
    <x v="0"/>
    <n v="45"/>
    <n v="9"/>
    <x v="5"/>
    <x v="2"/>
    <n v="8"/>
    <x v="0"/>
    <n v="1"/>
    <n v="2.38"/>
    <n v="-22"/>
    <n v="0"/>
    <n v="19.04"/>
    <n v="-41.04"/>
  </r>
  <r>
    <n v="389"/>
    <x v="969"/>
    <x v="4"/>
    <n v="46"/>
    <n v="19"/>
    <x v="5"/>
    <x v="2"/>
    <n v="5"/>
    <x v="1"/>
    <n v="2"/>
    <n v="0.5"/>
    <n v="38"/>
    <n v="3.7999999999999999E-2"/>
    <n v="2.5"/>
    <n v="35.462000000000003"/>
  </r>
  <r>
    <n v="653"/>
    <x v="970"/>
    <x v="3"/>
    <n v="51"/>
    <n v="20"/>
    <x v="0"/>
    <x v="2"/>
    <n v="1"/>
    <x v="1"/>
    <n v="2"/>
    <n v="0.5"/>
    <n v="38"/>
    <n v="3.7999999999999999E-2"/>
    <n v="0.5"/>
    <n v="37.462000000000003"/>
  </r>
  <r>
    <n v="916"/>
    <x v="971"/>
    <x v="1"/>
    <n v="52"/>
    <n v="30"/>
    <x v="0"/>
    <x v="2"/>
    <n v="4"/>
    <x v="0"/>
    <n v="1"/>
    <n v="2.38"/>
    <n v="-15"/>
    <n v="0"/>
    <n v="9.52"/>
    <n v="-24.52"/>
  </r>
  <r>
    <n v="400"/>
    <x v="972"/>
    <x v="4"/>
    <n v="6"/>
    <n v="11"/>
    <x v="9"/>
    <x v="4"/>
    <n v="4"/>
    <x v="0"/>
    <n v="1"/>
    <n v="2.38"/>
    <n v="38"/>
    <n v="3.7999999999999999E-2"/>
    <n v="9.52"/>
    <n v="28.442000000000004"/>
  </r>
  <r>
    <n v="1193"/>
    <x v="973"/>
    <x v="2"/>
    <n v="19"/>
    <n v="11"/>
    <x v="7"/>
    <x v="4"/>
    <n v="2"/>
    <x v="1"/>
    <n v="2"/>
    <n v="0.5"/>
    <n v="38"/>
    <n v="3.7999999999999999E-2"/>
    <n v="1"/>
    <n v="36.962000000000003"/>
  </r>
  <r>
    <n v="690"/>
    <x v="974"/>
    <x v="3"/>
    <n v="36"/>
    <n v="5"/>
    <x v="1"/>
    <x v="4"/>
    <n v="4"/>
    <x v="0"/>
    <n v="1"/>
    <n v="2.38"/>
    <n v="38"/>
    <n v="3.7999999999999999E-2"/>
    <n v="9.52"/>
    <n v="28.442000000000004"/>
  </r>
  <r>
    <n v="172"/>
    <x v="975"/>
    <x v="0"/>
    <n v="38"/>
    <n v="20"/>
    <x v="1"/>
    <x v="4"/>
    <n v="4"/>
    <x v="0"/>
    <n v="1"/>
    <n v="2.38"/>
    <n v="38"/>
    <n v="3.7999999999999999E-2"/>
    <n v="9.52"/>
    <n v="28.442000000000004"/>
  </r>
  <r>
    <n v="695"/>
    <x v="976"/>
    <x v="3"/>
    <n v="41"/>
    <n v="10"/>
    <x v="3"/>
    <x v="4"/>
    <n v="2"/>
    <x v="0"/>
    <n v="1"/>
    <n v="2.38"/>
    <n v="38"/>
    <n v="3.7999999999999999E-2"/>
    <n v="4.76"/>
    <n v="33.202000000000005"/>
  </r>
  <r>
    <n v="1215"/>
    <x v="977"/>
    <x v="2"/>
    <n v="43"/>
    <n v="26"/>
    <x v="3"/>
    <x v="4"/>
    <n v="5"/>
    <x v="0"/>
    <n v="1"/>
    <n v="2.38"/>
    <n v="38"/>
    <n v="3.7999999999999999E-2"/>
    <n v="11.899999999999999"/>
    <n v="26.062000000000005"/>
  </r>
  <r>
    <n v="445"/>
    <x v="978"/>
    <x v="4"/>
    <n v="51"/>
    <n v="23"/>
    <x v="0"/>
    <x v="4"/>
    <n v="2"/>
    <x v="0"/>
    <n v="1"/>
    <n v="2.38"/>
    <n v="38"/>
    <n v="3.7999999999999999E-2"/>
    <n v="4.76"/>
    <n v="33.202000000000005"/>
  </r>
  <r>
    <n v="456"/>
    <x v="979"/>
    <x v="4"/>
    <n v="10"/>
    <n v="10"/>
    <x v="2"/>
    <x v="3"/>
    <n v="4"/>
    <x v="0"/>
    <n v="1"/>
    <n v="2.38"/>
    <n v="38"/>
    <n v="3.7999999999999999E-2"/>
    <n v="9.52"/>
    <n v="28.442000000000004"/>
  </r>
  <r>
    <n v="228"/>
    <x v="980"/>
    <x v="0"/>
    <n v="43"/>
    <n v="24"/>
    <x v="3"/>
    <x v="3"/>
    <n v="6"/>
    <x v="1"/>
    <n v="2"/>
    <n v="0.5"/>
    <n v="38"/>
    <n v="3.7999999999999999E-2"/>
    <n v="3"/>
    <n v="34.962000000000003"/>
  </r>
  <r>
    <n v="236"/>
    <x v="981"/>
    <x v="0"/>
    <n v="51"/>
    <n v="19"/>
    <x v="0"/>
    <x v="3"/>
    <n v="2"/>
    <x v="1"/>
    <n v="2"/>
    <n v="0.5"/>
    <n v="38"/>
    <n v="3.7999999999999999E-2"/>
    <n v="1"/>
    <n v="36.962000000000003"/>
  </r>
  <r>
    <n v="1276"/>
    <x v="982"/>
    <x v="2"/>
    <n v="2"/>
    <n v="10"/>
    <x v="6"/>
    <x v="5"/>
    <n v="5"/>
    <x v="0"/>
    <n v="1"/>
    <n v="2.38"/>
    <n v="38"/>
    <n v="3.7999999999999999E-2"/>
    <n v="11.899999999999999"/>
    <n v="26.062000000000005"/>
  </r>
  <r>
    <n v="1020"/>
    <x v="983"/>
    <x v="1"/>
    <n v="4"/>
    <n v="25"/>
    <x v="6"/>
    <x v="5"/>
    <n v="5"/>
    <x v="1"/>
    <n v="2"/>
    <n v="0.5"/>
    <n v="38"/>
    <n v="3.7999999999999999E-2"/>
    <n v="2.5"/>
    <n v="35.462000000000003"/>
  </r>
  <r>
    <n v="1028"/>
    <x v="984"/>
    <x v="1"/>
    <n v="12"/>
    <n v="21"/>
    <x v="2"/>
    <x v="5"/>
    <n v="5"/>
    <x v="1"/>
    <n v="2"/>
    <n v="0.5"/>
    <n v="38"/>
    <n v="3.7999999999999999E-2"/>
    <n v="2.5"/>
    <n v="35.462000000000003"/>
  </r>
  <r>
    <n v="532"/>
    <x v="985"/>
    <x v="3"/>
    <n v="31"/>
    <n v="29"/>
    <x v="11"/>
    <x v="0"/>
    <n v="3"/>
    <x v="0"/>
    <n v="1"/>
    <n v="2.38"/>
    <n v="39"/>
    <n v="3.9E-2"/>
    <n v="7.14"/>
    <n v="31.820999999999998"/>
  </r>
  <r>
    <n v="276"/>
    <x v="986"/>
    <x v="1"/>
    <n v="34"/>
    <n v="22"/>
    <x v="8"/>
    <x v="0"/>
    <n v="1"/>
    <x v="1"/>
    <n v="2"/>
    <n v="0.5"/>
    <n v="39"/>
    <n v="3.9E-2"/>
    <n v="0.5"/>
    <n v="38.460999999999999"/>
  </r>
  <r>
    <n v="286"/>
    <x v="987"/>
    <x v="4"/>
    <n v="44"/>
    <n v="1"/>
    <x v="5"/>
    <x v="0"/>
    <n v="2"/>
    <x v="1"/>
    <n v="2"/>
    <n v="0.5"/>
    <n v="39"/>
    <n v="3.9E-2"/>
    <n v="1"/>
    <n v="37.960999999999999"/>
  </r>
  <r>
    <n v="35"/>
    <x v="988"/>
    <x v="0"/>
    <n v="2"/>
    <n v="7"/>
    <x v="6"/>
    <x v="1"/>
    <n v="5"/>
    <x v="1"/>
    <n v="2"/>
    <n v="0.5"/>
    <n v="39"/>
    <n v="3.9E-2"/>
    <n v="2.5"/>
    <n v="36.460999999999999"/>
  </r>
  <r>
    <n v="556"/>
    <x v="989"/>
    <x v="3"/>
    <n v="3"/>
    <n v="13"/>
    <x v="6"/>
    <x v="1"/>
    <n v="4"/>
    <x v="0"/>
    <n v="1"/>
    <n v="2.38"/>
    <n v="39"/>
    <n v="3.9E-2"/>
    <n v="9.52"/>
    <n v="29.440999999999999"/>
  </r>
  <r>
    <n v="302"/>
    <x v="990"/>
    <x v="4"/>
    <n v="9"/>
    <n v="28"/>
    <x v="9"/>
    <x v="1"/>
    <n v="3"/>
    <x v="0"/>
    <n v="1"/>
    <n v="2.38"/>
    <n v="39"/>
    <n v="3.9E-2"/>
    <n v="7.14"/>
    <n v="31.820999999999998"/>
  </r>
  <r>
    <n v="1083"/>
    <x v="991"/>
    <x v="2"/>
    <n v="13"/>
    <n v="25"/>
    <x v="2"/>
    <x v="1"/>
    <n v="1"/>
    <x v="1"/>
    <n v="2"/>
    <n v="0.5"/>
    <n v="39"/>
    <n v="3.9E-2"/>
    <n v="0.5"/>
    <n v="38.460999999999999"/>
  </r>
  <r>
    <n v="826"/>
    <x v="992"/>
    <x v="1"/>
    <n v="14"/>
    <n v="2"/>
    <x v="4"/>
    <x v="1"/>
    <n v="2"/>
    <x v="1"/>
    <n v="2"/>
    <n v="0.5"/>
    <n v="39"/>
    <n v="3.9E-2"/>
    <n v="1"/>
    <n v="37.960999999999999"/>
  </r>
  <r>
    <n v="1120"/>
    <x v="993"/>
    <x v="2"/>
    <n v="50"/>
    <n v="9"/>
    <x v="0"/>
    <x v="1"/>
    <n v="1"/>
    <x v="1"/>
    <n v="2"/>
    <n v="0.5"/>
    <n v="-47"/>
    <n v="0"/>
    <n v="0.5"/>
    <n v="-47.5"/>
  </r>
  <r>
    <n v="83"/>
    <x v="994"/>
    <x v="0"/>
    <n v="51"/>
    <n v="15"/>
    <x v="0"/>
    <x v="1"/>
    <n v="5"/>
    <x v="1"/>
    <n v="2"/>
    <n v="0.5"/>
    <n v="26"/>
    <n v="2.6000000000000002E-2"/>
    <n v="2.5"/>
    <n v="23.474"/>
  </r>
  <r>
    <n v="319"/>
    <x v="995"/>
    <x v="4"/>
    <n v="27"/>
    <n v="3"/>
    <x v="11"/>
    <x v="1"/>
    <n v="1"/>
    <x v="1"/>
    <n v="2"/>
    <n v="0.5"/>
    <n v="39"/>
    <n v="3.9E-2"/>
    <n v="0.5"/>
    <n v="38.460999999999999"/>
  </r>
  <r>
    <n v="322"/>
    <x v="996"/>
    <x v="4"/>
    <n v="30"/>
    <n v="24"/>
    <x v="11"/>
    <x v="1"/>
    <n v="1"/>
    <x v="1"/>
    <n v="2"/>
    <n v="0.5"/>
    <n v="39"/>
    <n v="3.9E-2"/>
    <n v="0.5"/>
    <n v="38.460999999999999"/>
  </r>
  <r>
    <n v="324"/>
    <x v="997"/>
    <x v="4"/>
    <n v="32"/>
    <n v="7"/>
    <x v="8"/>
    <x v="1"/>
    <n v="1"/>
    <x v="1"/>
    <n v="2"/>
    <n v="0.5"/>
    <n v="30"/>
    <n v="0.03"/>
    <n v="0.5"/>
    <n v="29.47"/>
  </r>
  <r>
    <n v="586"/>
    <x v="998"/>
    <x v="3"/>
    <n v="33"/>
    <n v="10"/>
    <x v="8"/>
    <x v="1"/>
    <n v="2"/>
    <x v="1"/>
    <n v="2"/>
    <n v="0.5"/>
    <n v="35"/>
    <n v="3.5000000000000003E-2"/>
    <n v="1"/>
    <n v="33.965000000000003"/>
  </r>
  <r>
    <n v="326"/>
    <x v="999"/>
    <x v="4"/>
    <n v="34"/>
    <n v="21"/>
    <x v="8"/>
    <x v="1"/>
    <n v="1"/>
    <x v="1"/>
    <n v="2"/>
    <n v="0.5"/>
    <n v="-27"/>
    <n v="0"/>
    <n v="0.5"/>
    <n v="-27.5"/>
  </r>
  <r>
    <n v="74"/>
    <x v="1000"/>
    <x v="0"/>
    <n v="42"/>
    <n v="13"/>
    <x v="3"/>
    <x v="1"/>
    <n v="1"/>
    <x v="1"/>
    <n v="2"/>
    <n v="0.5"/>
    <n v="39"/>
    <n v="3.9E-2"/>
    <n v="0.5"/>
    <n v="38.460999999999999"/>
  </r>
  <r>
    <n v="594"/>
    <x v="1001"/>
    <x v="3"/>
    <n v="43"/>
    <n v="19"/>
    <x v="3"/>
    <x v="1"/>
    <n v="5"/>
    <x v="1"/>
    <n v="2"/>
    <n v="0.5"/>
    <n v="39"/>
    <n v="3.9E-2"/>
    <n v="2.5"/>
    <n v="36.460999999999999"/>
  </r>
  <r>
    <n v="860"/>
    <x v="1002"/>
    <x v="1"/>
    <n v="48"/>
    <n v="26"/>
    <x v="5"/>
    <x v="1"/>
    <n v="2"/>
    <x v="1"/>
    <n v="2"/>
    <n v="0.5"/>
    <n v="39"/>
    <n v="3.9E-2"/>
    <n v="1"/>
    <n v="37.960999999999999"/>
  </r>
  <r>
    <n v="353"/>
    <x v="1003"/>
    <x v="4"/>
    <n v="10"/>
    <n v="12"/>
    <x v="2"/>
    <x v="2"/>
    <n v="2"/>
    <x v="1"/>
    <n v="2"/>
    <n v="0.5"/>
    <n v="39"/>
    <n v="3.9E-2"/>
    <n v="1"/>
    <n v="37.960999999999999"/>
  </r>
  <r>
    <n v="886"/>
    <x v="1004"/>
    <x v="1"/>
    <n v="22"/>
    <n v="3"/>
    <x v="10"/>
    <x v="2"/>
    <n v="3"/>
    <x v="0"/>
    <n v="1"/>
    <n v="2.38"/>
    <n v="39"/>
    <n v="3.9E-2"/>
    <n v="7.14"/>
    <n v="31.820999999999998"/>
  </r>
  <r>
    <n v="1145"/>
    <x v="1005"/>
    <x v="2"/>
    <n v="23"/>
    <n v="9"/>
    <x v="10"/>
    <x v="2"/>
    <n v="5"/>
    <x v="1"/>
    <n v="2"/>
    <n v="0.5"/>
    <n v="39"/>
    <n v="3.9E-2"/>
    <n v="2.5"/>
    <n v="36.460999999999999"/>
  </r>
  <r>
    <n v="1150"/>
    <x v="1006"/>
    <x v="2"/>
    <n v="28"/>
    <n v="14"/>
    <x v="11"/>
    <x v="2"/>
    <n v="2"/>
    <x v="1"/>
    <n v="2"/>
    <n v="0.5"/>
    <n v="39"/>
    <n v="3.9E-2"/>
    <n v="1"/>
    <n v="37.960999999999999"/>
  </r>
  <r>
    <n v="119"/>
    <x v="1007"/>
    <x v="0"/>
    <n v="34"/>
    <n v="24"/>
    <x v="8"/>
    <x v="2"/>
    <n v="7"/>
    <x v="1"/>
    <n v="2"/>
    <n v="0.5"/>
    <n v="39"/>
    <n v="3.9E-2"/>
    <n v="3.5"/>
    <n v="35.460999999999999"/>
  </r>
  <r>
    <n v="903"/>
    <x v="1008"/>
    <x v="1"/>
    <n v="39"/>
    <n v="30"/>
    <x v="1"/>
    <x v="2"/>
    <n v="8"/>
    <x v="1"/>
    <n v="2"/>
    <n v="0.5"/>
    <n v="39"/>
    <n v="3.9E-2"/>
    <n v="4"/>
    <n v="34.960999999999999"/>
  </r>
  <r>
    <n v="646"/>
    <x v="1009"/>
    <x v="3"/>
    <n v="43"/>
    <n v="25"/>
    <x v="3"/>
    <x v="2"/>
    <n v="3"/>
    <x v="0"/>
    <n v="1"/>
    <n v="2.38"/>
    <n v="39"/>
    <n v="3.9E-2"/>
    <n v="7.14"/>
    <n v="31.820999999999998"/>
  </r>
  <r>
    <n v="977"/>
    <x v="1010"/>
    <x v="1"/>
    <n v="10"/>
    <n v="9"/>
    <x v="2"/>
    <x v="3"/>
    <n v="3"/>
    <x v="0"/>
    <n v="1"/>
    <n v="2.38"/>
    <n v="39"/>
    <n v="3.9E-2"/>
    <n v="7.14"/>
    <n v="31.820999999999998"/>
  </r>
  <r>
    <n v="1239"/>
    <x v="1011"/>
    <x v="2"/>
    <n v="16"/>
    <n v="19"/>
    <x v="4"/>
    <x v="3"/>
    <n v="4"/>
    <x v="1"/>
    <n v="2"/>
    <n v="0.5"/>
    <n v="39"/>
    <n v="3.9E-2"/>
    <n v="2"/>
    <n v="36.960999999999999"/>
  </r>
  <r>
    <n v="986"/>
    <x v="1012"/>
    <x v="1"/>
    <n v="19"/>
    <n v="11"/>
    <x v="7"/>
    <x v="3"/>
    <n v="2"/>
    <x v="1"/>
    <n v="2"/>
    <n v="0.5"/>
    <n v="39"/>
    <n v="3.9E-2"/>
    <n v="1"/>
    <n v="37.960999999999999"/>
  </r>
  <r>
    <n v="988"/>
    <x v="1013"/>
    <x v="1"/>
    <n v="21"/>
    <n v="25"/>
    <x v="7"/>
    <x v="3"/>
    <n v="4"/>
    <x v="1"/>
    <n v="2"/>
    <n v="0.5"/>
    <n v="39"/>
    <n v="3.9E-2"/>
    <n v="2"/>
    <n v="36.960999999999999"/>
  </r>
  <r>
    <n v="990"/>
    <x v="1014"/>
    <x v="1"/>
    <n v="23"/>
    <n v="8"/>
    <x v="10"/>
    <x v="3"/>
    <n v="4"/>
    <x v="1"/>
    <n v="2"/>
    <n v="0.5"/>
    <n v="39"/>
    <n v="3.9E-2"/>
    <n v="2"/>
    <n v="36.960999999999999"/>
  </r>
  <r>
    <n v="471"/>
    <x v="1015"/>
    <x v="4"/>
    <n v="26"/>
    <n v="30"/>
    <x v="10"/>
    <x v="3"/>
    <n v="4"/>
    <x v="1"/>
    <n v="2"/>
    <n v="0.5"/>
    <n v="39"/>
    <n v="3.9E-2"/>
    <n v="2"/>
    <n v="36.960999999999999"/>
  </r>
  <r>
    <n v="736"/>
    <x v="1016"/>
    <x v="3"/>
    <n v="31"/>
    <n v="31"/>
    <x v="11"/>
    <x v="3"/>
    <n v="6"/>
    <x v="0"/>
    <n v="1"/>
    <n v="2.38"/>
    <n v="39"/>
    <n v="3.9E-2"/>
    <n v="14.28"/>
    <n v="24.680999999999997"/>
  </r>
  <r>
    <n v="478"/>
    <x v="1017"/>
    <x v="4"/>
    <n v="33"/>
    <n v="18"/>
    <x v="8"/>
    <x v="3"/>
    <n v="5"/>
    <x v="1"/>
    <n v="2"/>
    <n v="0.5"/>
    <n v="39"/>
    <n v="3.9E-2"/>
    <n v="2.5"/>
    <n v="36.460999999999999"/>
  </r>
  <r>
    <n v="748"/>
    <x v="1018"/>
    <x v="3"/>
    <n v="43"/>
    <n v="23"/>
    <x v="3"/>
    <x v="3"/>
    <n v="5"/>
    <x v="1"/>
    <n v="2"/>
    <n v="0.5"/>
    <n v="39"/>
    <n v="3.9E-2"/>
    <n v="2.5"/>
    <n v="36.460999999999999"/>
  </r>
  <r>
    <n v="490"/>
    <x v="1019"/>
    <x v="4"/>
    <n v="45"/>
    <n v="10"/>
    <x v="5"/>
    <x v="3"/>
    <n v="8"/>
    <x v="0"/>
    <n v="1"/>
    <n v="2.38"/>
    <n v="39"/>
    <n v="3.9E-2"/>
    <n v="19.04"/>
    <n v="19.920999999999999"/>
  </r>
  <r>
    <n v="235"/>
    <x v="1020"/>
    <x v="0"/>
    <n v="50"/>
    <n v="12"/>
    <x v="0"/>
    <x v="3"/>
    <n v="4"/>
    <x v="1"/>
    <n v="2"/>
    <n v="0.5"/>
    <n v="-23"/>
    <n v="-2.3E-2"/>
    <n v="2"/>
    <n v="-24.977"/>
  </r>
  <r>
    <n v="238"/>
    <x v="1021"/>
    <x v="0"/>
    <n v="1"/>
    <n v="2"/>
    <x v="6"/>
    <x v="5"/>
    <n v="5"/>
    <x v="0"/>
    <n v="1"/>
    <n v="2.38"/>
    <n v="39"/>
    <n v="3.9E-2"/>
    <n v="11.899999999999999"/>
    <n v="27.061"/>
  </r>
  <r>
    <n v="20"/>
    <x v="1022"/>
    <x v="0"/>
    <n v="38"/>
    <n v="17"/>
    <x v="1"/>
    <x v="0"/>
    <n v="4"/>
    <x v="0"/>
    <n v="1"/>
    <n v="2.38"/>
    <n v="40"/>
    <n v="0.04"/>
    <n v="9.52"/>
    <n v="30.44"/>
  </r>
  <r>
    <n v="1066"/>
    <x v="1023"/>
    <x v="2"/>
    <n v="46"/>
    <n v="13"/>
    <x v="5"/>
    <x v="0"/>
    <n v="5"/>
    <x v="1"/>
    <n v="2"/>
    <n v="0.5"/>
    <n v="40"/>
    <n v="0.04"/>
    <n v="2.5"/>
    <n v="37.46"/>
  </r>
  <r>
    <n v="819"/>
    <x v="1024"/>
    <x v="1"/>
    <n v="7"/>
    <n v="13"/>
    <x v="9"/>
    <x v="1"/>
    <n v="2"/>
    <x v="1"/>
    <n v="2"/>
    <n v="0.5"/>
    <n v="40"/>
    <n v="0.04"/>
    <n v="1"/>
    <n v="38.96"/>
  </r>
  <r>
    <n v="84"/>
    <x v="1025"/>
    <x v="0"/>
    <n v="52"/>
    <n v="22"/>
    <x v="0"/>
    <x v="1"/>
    <n v="5"/>
    <x v="1"/>
    <n v="2"/>
    <n v="0.5"/>
    <n v="51"/>
    <n v="5.1000000000000004E-2"/>
    <n v="2.5"/>
    <n v="48.448999999999998"/>
  </r>
  <r>
    <n v="343"/>
    <x v="1026"/>
    <x v="4"/>
    <n v="51"/>
    <n v="18"/>
    <x v="0"/>
    <x v="1"/>
    <n v="3"/>
    <x v="0"/>
    <n v="1"/>
    <n v="2.38"/>
    <n v="-23"/>
    <n v="0"/>
    <n v="7.14"/>
    <n v="-30.14"/>
  </r>
  <r>
    <n v="843"/>
    <x v="1027"/>
    <x v="1"/>
    <n v="31"/>
    <n v="30"/>
    <x v="11"/>
    <x v="1"/>
    <n v="5"/>
    <x v="1"/>
    <n v="2"/>
    <n v="0.5"/>
    <n v="40"/>
    <n v="0.04"/>
    <n v="2.5"/>
    <n v="37.46"/>
  </r>
  <r>
    <n v="588"/>
    <x v="1028"/>
    <x v="3"/>
    <n v="35"/>
    <n v="24"/>
    <x v="8"/>
    <x v="1"/>
    <n v="2"/>
    <x v="1"/>
    <n v="2"/>
    <n v="0.5"/>
    <n v="38"/>
    <n v="3.7999999999999999E-2"/>
    <n v="1"/>
    <n v="36.962000000000003"/>
  </r>
  <r>
    <n v="346"/>
    <x v="1029"/>
    <x v="4"/>
    <n v="3"/>
    <n v="22"/>
    <x v="6"/>
    <x v="2"/>
    <n v="5"/>
    <x v="1"/>
    <n v="2"/>
    <n v="0.5"/>
    <n v="40"/>
    <n v="0.04"/>
    <n v="2.5"/>
    <n v="37.46"/>
  </r>
  <r>
    <n v="89"/>
    <x v="1030"/>
    <x v="0"/>
    <n v="4"/>
    <n v="26"/>
    <x v="6"/>
    <x v="2"/>
    <n v="2"/>
    <x v="1"/>
    <n v="2"/>
    <n v="0.5"/>
    <n v="40"/>
    <n v="0.04"/>
    <n v="1"/>
    <n v="38.96"/>
  </r>
  <r>
    <n v="1127"/>
    <x v="1031"/>
    <x v="2"/>
    <n v="4"/>
    <n v="27"/>
    <x v="6"/>
    <x v="2"/>
    <n v="3"/>
    <x v="0"/>
    <n v="1"/>
    <n v="2.38"/>
    <n v="40"/>
    <n v="0.04"/>
    <n v="7.14"/>
    <n v="32.82"/>
  </r>
  <r>
    <n v="1128"/>
    <x v="1032"/>
    <x v="2"/>
    <n v="5"/>
    <n v="3"/>
    <x v="9"/>
    <x v="2"/>
    <n v="3"/>
    <x v="0"/>
    <n v="1"/>
    <n v="2.38"/>
    <n v="40"/>
    <n v="0.04"/>
    <n v="7.14"/>
    <n v="32.82"/>
  </r>
  <r>
    <n v="869"/>
    <x v="1033"/>
    <x v="1"/>
    <n v="5"/>
    <n v="4"/>
    <x v="9"/>
    <x v="2"/>
    <n v="4"/>
    <x v="0"/>
    <n v="1"/>
    <n v="2.38"/>
    <n v="40"/>
    <n v="0.04"/>
    <n v="9.52"/>
    <n v="30.44"/>
  </r>
  <r>
    <n v="879"/>
    <x v="1034"/>
    <x v="1"/>
    <n v="15"/>
    <n v="15"/>
    <x v="4"/>
    <x v="2"/>
    <n v="1"/>
    <x v="0"/>
    <n v="1"/>
    <n v="2.38"/>
    <n v="40"/>
    <n v="0.04"/>
    <n v="2.38"/>
    <n v="37.58"/>
  </r>
  <r>
    <n v="1141"/>
    <x v="1035"/>
    <x v="2"/>
    <n v="19"/>
    <n v="12"/>
    <x v="7"/>
    <x v="2"/>
    <n v="2"/>
    <x v="1"/>
    <n v="2"/>
    <n v="0.5"/>
    <n v="40"/>
    <n v="0.04"/>
    <n v="1"/>
    <n v="38.96"/>
  </r>
  <r>
    <n v="1149"/>
    <x v="1036"/>
    <x v="2"/>
    <n v="27"/>
    <n v="7"/>
    <x v="11"/>
    <x v="2"/>
    <n v="5"/>
    <x v="1"/>
    <n v="2"/>
    <n v="0.5"/>
    <n v="40"/>
    <n v="0.04"/>
    <n v="2.5"/>
    <n v="37.46"/>
  </r>
  <r>
    <n v="374"/>
    <x v="1037"/>
    <x v="4"/>
    <n v="31"/>
    <n v="6"/>
    <x v="8"/>
    <x v="2"/>
    <n v="4"/>
    <x v="0"/>
    <n v="1"/>
    <n v="2.38"/>
    <n v="40"/>
    <n v="0.04"/>
    <n v="9.52"/>
    <n v="30.44"/>
  </r>
  <r>
    <n v="960"/>
    <x v="1038"/>
    <x v="1"/>
    <n v="45"/>
    <n v="10"/>
    <x v="5"/>
    <x v="4"/>
    <n v="2"/>
    <x v="0"/>
    <n v="1"/>
    <n v="2.38"/>
    <n v="42"/>
    <n v="4.2000000000000003E-2"/>
    <n v="4.76"/>
    <n v="37.198"/>
  </r>
  <r>
    <n v="1054"/>
    <x v="1039"/>
    <x v="0"/>
    <n v="34"/>
    <n v="20"/>
    <x v="8"/>
    <x v="0"/>
    <n v="4"/>
    <x v="0"/>
    <n v="1"/>
    <n v="2.38"/>
    <n v="44"/>
    <n v="4.3999999999999997E-2"/>
    <n v="9.52"/>
    <n v="34.436000000000007"/>
  </r>
  <r>
    <n v="1112"/>
    <x v="1040"/>
    <x v="2"/>
    <n v="42"/>
    <n v="14"/>
    <x v="3"/>
    <x v="1"/>
    <n v="2"/>
    <x v="1"/>
    <n v="2"/>
    <n v="0.5"/>
    <n v="51"/>
    <n v="5.1000000000000004E-2"/>
    <n v="1"/>
    <n v="49.948999999999998"/>
  </r>
  <r>
    <n v="75"/>
    <x v="1041"/>
    <x v="0"/>
    <n v="43"/>
    <n v="20"/>
    <x v="3"/>
    <x v="1"/>
    <n v="1"/>
    <x v="1"/>
    <n v="2"/>
    <n v="0.5"/>
    <n v="51"/>
    <n v="5.1000000000000004E-2"/>
    <n v="0.5"/>
    <n v="50.448999999999998"/>
  </r>
  <r>
    <n v="439"/>
    <x v="1042"/>
    <x v="4"/>
    <n v="45"/>
    <n v="11"/>
    <x v="5"/>
    <x v="4"/>
    <n v="4"/>
    <x v="1"/>
    <n v="2"/>
    <n v="0.5"/>
    <n v="51"/>
    <n v="5.1000000000000004E-2"/>
    <n v="2"/>
    <n v="48.948999999999998"/>
  </r>
  <r>
    <n v="722"/>
    <x v="1043"/>
    <x v="3"/>
    <n v="16"/>
    <n v="17"/>
    <x v="4"/>
    <x v="3"/>
    <n v="8"/>
    <x v="1"/>
    <n v="2"/>
    <n v="0.5"/>
    <n v="52"/>
    <n v="5.2000000000000005E-2"/>
    <n v="4"/>
    <n v="47.948"/>
  </r>
  <r>
    <n v="204"/>
    <x v="1044"/>
    <x v="0"/>
    <n v="19"/>
    <n v="9"/>
    <x v="7"/>
    <x v="3"/>
    <n v="5"/>
    <x v="0"/>
    <n v="1"/>
    <n v="2.38"/>
    <n v="52"/>
    <n v="5.2000000000000005E-2"/>
    <n v="11.899999999999999"/>
    <n v="40.048000000000002"/>
  </r>
  <r>
    <n v="206"/>
    <x v="1045"/>
    <x v="0"/>
    <n v="21"/>
    <n v="23"/>
    <x v="7"/>
    <x v="3"/>
    <n v="4"/>
    <x v="0"/>
    <n v="1"/>
    <n v="2.38"/>
    <n v="52"/>
    <n v="5.2000000000000005E-2"/>
    <n v="9.52"/>
    <n v="42.427999999999997"/>
  </r>
  <r>
    <n v="208"/>
    <x v="1046"/>
    <x v="0"/>
    <n v="23"/>
    <n v="6"/>
    <x v="10"/>
    <x v="3"/>
    <n v="4"/>
    <x v="0"/>
    <n v="1"/>
    <n v="2.38"/>
    <n v="52"/>
    <n v="5.2000000000000005E-2"/>
    <n v="9.52"/>
    <n v="42.427999999999997"/>
  </r>
  <r>
    <n v="210"/>
    <x v="1047"/>
    <x v="0"/>
    <n v="25"/>
    <n v="20"/>
    <x v="10"/>
    <x v="3"/>
    <n v="4"/>
    <x v="0"/>
    <n v="1"/>
    <n v="2.38"/>
    <n v="52"/>
    <n v="5.2000000000000005E-2"/>
    <n v="9.52"/>
    <n v="42.427999999999997"/>
  </r>
  <r>
    <n v="1249"/>
    <x v="1048"/>
    <x v="2"/>
    <n v="26"/>
    <n v="28"/>
    <x v="10"/>
    <x v="3"/>
    <n v="8"/>
    <x v="1"/>
    <n v="2"/>
    <n v="0.5"/>
    <n v="52"/>
    <n v="5.2000000000000005E-2"/>
    <n v="4"/>
    <n v="47.948"/>
  </r>
  <r>
    <n v="997"/>
    <x v="1049"/>
    <x v="1"/>
    <n v="30"/>
    <n v="27"/>
    <x v="11"/>
    <x v="3"/>
    <n v="4"/>
    <x v="1"/>
    <n v="2"/>
    <n v="0.5"/>
    <n v="52"/>
    <n v="5.2000000000000005E-2"/>
    <n v="2"/>
    <n v="49.948"/>
  </r>
  <r>
    <n v="217"/>
    <x v="1050"/>
    <x v="0"/>
    <n v="32"/>
    <n v="8"/>
    <x v="8"/>
    <x v="3"/>
    <n v="4"/>
    <x v="0"/>
    <n v="1"/>
    <n v="2.38"/>
    <n v="52"/>
    <n v="5.2000000000000005E-2"/>
    <n v="9.52"/>
    <n v="42.427999999999997"/>
  </r>
  <r>
    <n v="1256"/>
    <x v="1051"/>
    <x v="2"/>
    <n v="33"/>
    <n v="16"/>
    <x v="8"/>
    <x v="3"/>
    <n v="8"/>
    <x v="1"/>
    <n v="2"/>
    <n v="0.5"/>
    <n v="52"/>
    <n v="5.2000000000000005E-2"/>
    <n v="4"/>
    <n v="47.948"/>
  </r>
  <r>
    <n v="1268"/>
    <x v="1052"/>
    <x v="2"/>
    <n v="45"/>
    <n v="8"/>
    <x v="5"/>
    <x v="3"/>
    <n v="6"/>
    <x v="1"/>
    <n v="2"/>
    <n v="0.5"/>
    <n v="52"/>
    <n v="5.2000000000000005E-2"/>
    <n v="3"/>
    <n v="48.948"/>
  </r>
  <r>
    <n v="494"/>
    <x v="1053"/>
    <x v="4"/>
    <n v="49"/>
    <n v="8"/>
    <x v="0"/>
    <x v="3"/>
    <n v="4"/>
    <x v="0"/>
    <n v="1"/>
    <n v="2.38"/>
    <n v="52"/>
    <n v="5.2000000000000005E-2"/>
    <n v="9.52"/>
    <n v="42.427999999999997"/>
  </r>
  <r>
    <n v="817"/>
    <x v="1054"/>
    <x v="1"/>
    <n v="5"/>
    <n v="30"/>
    <x v="6"/>
    <x v="1"/>
    <n v="2"/>
    <x v="1"/>
    <n v="2"/>
    <n v="0.5"/>
    <n v="54"/>
    <n v="5.3999999999999999E-2"/>
    <n v="1"/>
    <n v="52.945999999999998"/>
  </r>
  <r>
    <n v="128"/>
    <x v="1055"/>
    <x v="0"/>
    <n v="46"/>
    <n v="16"/>
    <x v="5"/>
    <x v="2"/>
    <n v="2"/>
    <x v="1"/>
    <n v="2"/>
    <n v="0.5"/>
    <n v="54"/>
    <n v="5.3999999999999999E-2"/>
    <n v="1"/>
    <n v="52.945999999999998"/>
  </r>
  <r>
    <n v="150"/>
    <x v="1056"/>
    <x v="0"/>
    <n v="16"/>
    <n v="19"/>
    <x v="4"/>
    <x v="4"/>
    <n v="4"/>
    <x v="1"/>
    <n v="2"/>
    <n v="0.5"/>
    <n v="54"/>
    <n v="5.3999999999999999E-2"/>
    <n v="2"/>
    <n v="51.945999999999998"/>
  </r>
  <r>
    <n v="442"/>
    <x v="1057"/>
    <x v="4"/>
    <n v="48"/>
    <n v="2"/>
    <x v="0"/>
    <x v="4"/>
    <n v="3"/>
    <x v="0"/>
    <n v="1"/>
    <n v="2.38"/>
    <n v="54"/>
    <n v="5.3999999999999999E-2"/>
    <n v="7.14"/>
    <n v="46.805999999999997"/>
  </r>
  <r>
    <n v="473"/>
    <x v="1058"/>
    <x v="4"/>
    <n v="28"/>
    <n v="14"/>
    <x v="11"/>
    <x v="3"/>
    <n v="5"/>
    <x v="1"/>
    <n v="2"/>
    <n v="0.5"/>
    <n v="54"/>
    <n v="5.3999999999999999E-2"/>
    <n v="2.5"/>
    <n v="51.445999999999998"/>
  </r>
  <r>
    <n v="1025"/>
    <x v="1059"/>
    <x v="1"/>
    <n v="9"/>
    <n v="29"/>
    <x v="9"/>
    <x v="5"/>
    <n v="5"/>
    <x v="1"/>
    <n v="2"/>
    <n v="0.5"/>
    <n v="54"/>
    <n v="5.3999999999999999E-2"/>
    <n v="2.5"/>
    <n v="51.445999999999998"/>
  </r>
  <r>
    <n v="3"/>
    <x v="1060"/>
    <x v="0"/>
    <n v="21"/>
    <n v="21"/>
    <x v="7"/>
    <x v="0"/>
    <n v="4"/>
    <x v="1"/>
    <n v="2"/>
    <n v="0.5"/>
    <n v="56"/>
    <n v="5.6000000000000001E-2"/>
    <n v="2"/>
    <n v="53.944000000000003"/>
  </r>
  <r>
    <n v="840"/>
    <x v="1061"/>
    <x v="1"/>
    <n v="28"/>
    <n v="9"/>
    <x v="11"/>
    <x v="1"/>
    <n v="5"/>
    <x v="1"/>
    <n v="2"/>
    <n v="0.5"/>
    <n v="56"/>
    <n v="5.6000000000000001E-2"/>
    <n v="2.5"/>
    <n v="53.444000000000003"/>
  </r>
  <r>
    <n v="327"/>
    <x v="1062"/>
    <x v="4"/>
    <n v="35"/>
    <n v="28"/>
    <x v="8"/>
    <x v="1"/>
    <n v="3"/>
    <x v="1"/>
    <n v="2"/>
    <n v="0.5"/>
    <n v="38"/>
    <n v="3.7999999999999999E-2"/>
    <n v="1.5"/>
    <n v="36.462000000000003"/>
  </r>
  <r>
    <n v="589"/>
    <x v="1063"/>
    <x v="3"/>
    <n v="36"/>
    <n v="31"/>
    <x v="8"/>
    <x v="1"/>
    <n v="2"/>
    <x v="1"/>
    <n v="2"/>
    <n v="0.5"/>
    <n v="38"/>
    <n v="3.7999999999999999E-2"/>
    <n v="1"/>
    <n v="36.962000000000003"/>
  </r>
  <r>
    <n v="597"/>
    <x v="1064"/>
    <x v="3"/>
    <n v="47"/>
    <n v="16"/>
    <x v="5"/>
    <x v="1"/>
    <n v="4"/>
    <x v="0"/>
    <n v="1"/>
    <n v="2.38"/>
    <n v="56"/>
    <n v="5.6000000000000001E-2"/>
    <n v="9.52"/>
    <n v="46.424000000000007"/>
  </r>
  <r>
    <n v="932"/>
    <x v="1065"/>
    <x v="1"/>
    <n v="17"/>
    <n v="28"/>
    <x v="4"/>
    <x v="4"/>
    <n v="2"/>
    <x v="1"/>
    <n v="2"/>
    <n v="0.5"/>
    <n v="56"/>
    <n v="5.6000000000000001E-2"/>
    <n v="1"/>
    <n v="54.944000000000003"/>
  </r>
  <r>
    <n v="936"/>
    <x v="1066"/>
    <x v="1"/>
    <n v="21"/>
    <n v="26"/>
    <x v="7"/>
    <x v="4"/>
    <n v="8"/>
    <x v="1"/>
    <n v="2"/>
    <n v="0.5"/>
    <n v="56"/>
    <n v="5.6000000000000001E-2"/>
    <n v="4"/>
    <n v="51.944000000000003"/>
  </r>
  <r>
    <n v="704"/>
    <x v="1067"/>
    <x v="3"/>
    <n v="50"/>
    <n v="12"/>
    <x v="0"/>
    <x v="4"/>
    <n v="8"/>
    <x v="1"/>
    <n v="2"/>
    <n v="0.5"/>
    <n v="56"/>
    <n v="5.6000000000000001E-2"/>
    <n v="4"/>
    <n v="51.944000000000003"/>
  </r>
  <r>
    <n v="708"/>
    <x v="1068"/>
    <x v="3"/>
    <n v="2"/>
    <n v="9"/>
    <x v="6"/>
    <x v="3"/>
    <n v="5"/>
    <x v="1"/>
    <n v="2"/>
    <n v="0.5"/>
    <n v="56"/>
    <n v="5.6000000000000001E-2"/>
    <n v="2.5"/>
    <n v="53.444000000000003"/>
  </r>
  <r>
    <n v="507"/>
    <x v="1069"/>
    <x v="4"/>
    <n v="10"/>
    <n v="8"/>
    <x v="2"/>
    <x v="5"/>
    <n v="1"/>
    <x v="1"/>
    <n v="2"/>
    <n v="0.5"/>
    <n v="56"/>
    <n v="5.6000000000000001E-2"/>
    <n v="0.5"/>
    <n v="55.444000000000003"/>
  </r>
  <r>
    <n v="511"/>
    <x v="1070"/>
    <x v="4"/>
    <n v="14"/>
    <n v="5"/>
    <x v="4"/>
    <x v="5"/>
    <n v="1"/>
    <x v="1"/>
    <n v="2"/>
    <n v="0.5"/>
    <n v="56"/>
    <n v="5.6000000000000001E-2"/>
    <n v="0.5"/>
    <n v="55.444000000000003"/>
  </r>
  <r>
    <n v="1068"/>
    <x v="1071"/>
    <x v="2"/>
    <n v="48"/>
    <n v="27"/>
    <x v="5"/>
    <x v="0"/>
    <n v="4"/>
    <x v="0"/>
    <n v="1"/>
    <n v="2.38"/>
    <n v="58"/>
    <n v="5.8000000000000003E-2"/>
    <n v="9.52"/>
    <n v="48.421999999999997"/>
  </r>
  <r>
    <n v="917"/>
    <x v="1072"/>
    <x v="1"/>
    <n v="1"/>
    <n v="6"/>
    <x v="6"/>
    <x v="4"/>
    <n v="3"/>
    <x v="0"/>
    <n v="1"/>
    <n v="2.38"/>
    <n v="58"/>
    <n v="5.8000000000000003E-2"/>
    <n v="7.14"/>
    <n v="50.802"/>
  </r>
  <r>
    <n v="403"/>
    <x v="1073"/>
    <x v="4"/>
    <n v="9"/>
    <n v="4"/>
    <x v="2"/>
    <x v="4"/>
    <n v="8"/>
    <x v="0"/>
    <n v="1"/>
    <n v="2.38"/>
    <n v="58"/>
    <n v="5.8000000000000003E-2"/>
    <n v="19.04"/>
    <n v="38.902000000000001"/>
  </r>
  <r>
    <n v="424"/>
    <x v="1074"/>
    <x v="4"/>
    <n v="30"/>
    <n v="29"/>
    <x v="11"/>
    <x v="4"/>
    <n v="3"/>
    <x v="0"/>
    <n v="1"/>
    <n v="2.38"/>
    <n v="58"/>
    <n v="5.8000000000000003E-2"/>
    <n v="7.14"/>
    <n v="50.802"/>
  </r>
  <r>
    <n v="1206"/>
    <x v="1075"/>
    <x v="2"/>
    <n v="32"/>
    <n v="10"/>
    <x v="8"/>
    <x v="4"/>
    <n v="2"/>
    <x v="1"/>
    <n v="2"/>
    <n v="0.5"/>
    <n v="58"/>
    <n v="5.8000000000000003E-2"/>
    <n v="1"/>
    <n v="56.942"/>
  </r>
  <r>
    <n v="952"/>
    <x v="1076"/>
    <x v="1"/>
    <n v="37"/>
    <n v="15"/>
    <x v="1"/>
    <x v="4"/>
    <n v="2"/>
    <x v="1"/>
    <n v="2"/>
    <n v="0.5"/>
    <n v="58"/>
    <n v="5.8000000000000003E-2"/>
    <n v="1"/>
    <n v="56.942"/>
  </r>
  <r>
    <n v="954"/>
    <x v="1077"/>
    <x v="1"/>
    <n v="39"/>
    <n v="29"/>
    <x v="1"/>
    <x v="4"/>
    <n v="1"/>
    <x v="1"/>
    <n v="2"/>
    <n v="0.5"/>
    <n v="58"/>
    <n v="5.8000000000000003E-2"/>
    <n v="0.5"/>
    <n v="57.442"/>
  </r>
  <r>
    <n v="696"/>
    <x v="1078"/>
    <x v="3"/>
    <n v="42"/>
    <n v="17"/>
    <x v="3"/>
    <x v="4"/>
    <n v="7"/>
    <x v="1"/>
    <n v="2"/>
    <n v="0.5"/>
    <n v="58"/>
    <n v="5.8000000000000003E-2"/>
    <n v="3.5"/>
    <n v="54.442"/>
  </r>
  <r>
    <n v="240"/>
    <x v="1079"/>
    <x v="0"/>
    <n v="3"/>
    <n v="16"/>
    <x v="6"/>
    <x v="5"/>
    <n v="5"/>
    <x v="0"/>
    <n v="1"/>
    <n v="2.38"/>
    <n v="58"/>
    <n v="5.8000000000000003E-2"/>
    <n v="11.899999999999999"/>
    <n v="46.042000000000002"/>
  </r>
  <r>
    <n v="11"/>
    <x v="1080"/>
    <x v="0"/>
    <n v="29"/>
    <n v="16"/>
    <x v="11"/>
    <x v="0"/>
    <n v="4"/>
    <x v="0"/>
    <n v="1"/>
    <n v="2.38"/>
    <n v="61"/>
    <n v="6.0999999999999999E-2"/>
    <n v="9.52"/>
    <n v="51.418999999999997"/>
  </r>
  <r>
    <n v="81"/>
    <x v="1081"/>
    <x v="0"/>
    <n v="49"/>
    <n v="1"/>
    <x v="0"/>
    <x v="1"/>
    <n v="5"/>
    <x v="1"/>
    <n v="2"/>
    <n v="0.5"/>
    <n v="-32"/>
    <n v="0"/>
    <n v="2.5"/>
    <n v="-34.5"/>
  </r>
  <r>
    <n v="861"/>
    <x v="1082"/>
    <x v="1"/>
    <n v="49"/>
    <n v="3"/>
    <x v="0"/>
    <x v="1"/>
    <n v="2"/>
    <x v="1"/>
    <n v="2"/>
    <n v="0.5"/>
    <n v="34"/>
    <n v="3.4000000000000002E-2"/>
    <n v="1"/>
    <n v="32.966000000000001"/>
  </r>
  <r>
    <n v="1114"/>
    <x v="1083"/>
    <x v="2"/>
    <n v="44"/>
    <n v="28"/>
    <x v="3"/>
    <x v="1"/>
    <n v="2"/>
    <x v="1"/>
    <n v="2"/>
    <n v="0.5"/>
    <n v="61"/>
    <n v="6.0999999999999999E-2"/>
    <n v="1"/>
    <n v="59.939"/>
  </r>
  <r>
    <n v="88"/>
    <x v="1084"/>
    <x v="0"/>
    <n v="3"/>
    <n v="19"/>
    <x v="6"/>
    <x v="2"/>
    <n v="2"/>
    <x v="1"/>
    <n v="2"/>
    <n v="0.5"/>
    <n v="61"/>
    <n v="6.0999999999999999E-2"/>
    <n v="1"/>
    <n v="59.939"/>
  </r>
  <r>
    <n v="867"/>
    <x v="1085"/>
    <x v="1"/>
    <n v="3"/>
    <n v="21"/>
    <x v="6"/>
    <x v="2"/>
    <n v="4"/>
    <x v="0"/>
    <n v="1"/>
    <n v="2.38"/>
    <n v="61"/>
    <n v="6.0999999999999999E-2"/>
    <n v="9.52"/>
    <n v="51.418999999999997"/>
  </r>
  <r>
    <n v="875"/>
    <x v="1086"/>
    <x v="1"/>
    <n v="11"/>
    <n v="18"/>
    <x v="2"/>
    <x v="2"/>
    <n v="1"/>
    <x v="0"/>
    <n v="1"/>
    <n v="2.38"/>
    <n v="61"/>
    <n v="6.0999999999999999E-2"/>
    <n v="2.38"/>
    <n v="58.558999999999997"/>
  </r>
  <r>
    <n v="664"/>
    <x v="1087"/>
    <x v="3"/>
    <n v="10"/>
    <n v="7"/>
    <x v="2"/>
    <x v="4"/>
    <n v="2"/>
    <x v="1"/>
    <n v="2"/>
    <n v="0.5"/>
    <n v="61"/>
    <n v="6.0999999999999999E-2"/>
    <n v="1"/>
    <n v="59.939"/>
  </r>
  <r>
    <n v="432"/>
    <x v="1088"/>
    <x v="4"/>
    <n v="38"/>
    <n v="23"/>
    <x v="1"/>
    <x v="4"/>
    <n v="2"/>
    <x v="1"/>
    <n v="2"/>
    <n v="0.5"/>
    <n v="61"/>
    <n v="6.0999999999999999E-2"/>
    <n v="1"/>
    <n v="59.939"/>
  </r>
  <r>
    <n v="1235"/>
    <x v="1089"/>
    <x v="2"/>
    <n v="12"/>
    <n v="22"/>
    <x v="2"/>
    <x v="3"/>
    <n v="3"/>
    <x v="1"/>
    <n v="2"/>
    <n v="0.5"/>
    <n v="61"/>
    <n v="6.0999999999999999E-2"/>
    <n v="1.5"/>
    <n v="59.439"/>
  </r>
  <r>
    <n v="496"/>
    <x v="1090"/>
    <x v="4"/>
    <n v="51"/>
    <n v="22"/>
    <x v="0"/>
    <x v="3"/>
    <n v="4"/>
    <x v="0"/>
    <n v="1"/>
    <n v="2.38"/>
    <n v="61"/>
    <n v="6.0999999999999999E-2"/>
    <n v="9.52"/>
    <n v="51.418999999999997"/>
  </r>
  <r>
    <n v="1277"/>
    <x v="1091"/>
    <x v="2"/>
    <n v="3"/>
    <n v="17"/>
    <x v="6"/>
    <x v="5"/>
    <n v="8"/>
    <x v="0"/>
    <n v="1"/>
    <n v="2.38"/>
    <n v="-25"/>
    <n v="0"/>
    <n v="19.04"/>
    <n v="-44.04"/>
  </r>
  <r>
    <n v="14"/>
    <x v="1092"/>
    <x v="2"/>
    <n v="32"/>
    <n v="7"/>
    <x v="8"/>
    <x v="0"/>
    <n v="5"/>
    <x v="1"/>
    <n v="2"/>
    <n v="0.5"/>
    <n v="62"/>
    <n v="6.2E-2"/>
    <n v="2.5"/>
    <n v="59.438000000000002"/>
  </r>
  <r>
    <n v="285"/>
    <x v="1093"/>
    <x v="4"/>
    <n v="43"/>
    <n v="25"/>
    <x v="3"/>
    <x v="0"/>
    <n v="2"/>
    <x v="1"/>
    <n v="2"/>
    <n v="0.5"/>
    <n v="62"/>
    <n v="6.2E-2"/>
    <n v="1"/>
    <n v="60.938000000000002"/>
  </r>
  <r>
    <n v="288"/>
    <x v="1094"/>
    <x v="4"/>
    <n v="47"/>
    <n v="22"/>
    <x v="5"/>
    <x v="0"/>
    <n v="1"/>
    <x v="1"/>
    <n v="2"/>
    <n v="0.5"/>
    <n v="62"/>
    <n v="6.2E-2"/>
    <n v="0.5"/>
    <n v="61.438000000000002"/>
  </r>
  <r>
    <n v="298"/>
    <x v="1095"/>
    <x v="4"/>
    <n v="5"/>
    <n v="31"/>
    <x v="6"/>
    <x v="1"/>
    <n v="3"/>
    <x v="0"/>
    <n v="1"/>
    <n v="2.38"/>
    <n v="62"/>
    <n v="6.2E-2"/>
    <n v="7.14"/>
    <n v="54.798000000000002"/>
  </r>
  <r>
    <n v="49"/>
    <x v="1096"/>
    <x v="0"/>
    <n v="16"/>
    <n v="14"/>
    <x v="4"/>
    <x v="1"/>
    <n v="5"/>
    <x v="1"/>
    <n v="2"/>
    <n v="0.5"/>
    <n v="62"/>
    <n v="6.2E-2"/>
    <n v="2.5"/>
    <n v="59.438000000000002"/>
  </r>
  <r>
    <n v="846"/>
    <x v="1097"/>
    <x v="1"/>
    <n v="34"/>
    <n v="20"/>
    <x v="8"/>
    <x v="1"/>
    <n v="5"/>
    <x v="1"/>
    <n v="2"/>
    <n v="0.5"/>
    <n v="39"/>
    <n v="3.9E-2"/>
    <n v="2.5"/>
    <n v="36.460999999999999"/>
  </r>
  <r>
    <n v="600"/>
    <x v="1098"/>
    <x v="3"/>
    <n v="50"/>
    <n v="7"/>
    <x v="0"/>
    <x v="1"/>
    <n v="1"/>
    <x v="0"/>
    <n v="1"/>
    <n v="2.38"/>
    <n v="52"/>
    <n v="5.2000000000000005E-2"/>
    <n v="2.38"/>
    <n v="49.567999999999998"/>
  </r>
  <r>
    <n v="866"/>
    <x v="1099"/>
    <x v="1"/>
    <n v="2"/>
    <n v="14"/>
    <x v="6"/>
    <x v="2"/>
    <n v="7"/>
    <x v="0"/>
    <n v="1"/>
    <n v="2.38"/>
    <n v="62"/>
    <n v="6.2E-2"/>
    <n v="16.66"/>
    <n v="45.278000000000006"/>
  </r>
  <r>
    <n v="102"/>
    <x v="1100"/>
    <x v="0"/>
    <n v="17"/>
    <n v="27"/>
    <x v="4"/>
    <x v="2"/>
    <n v="5"/>
    <x v="1"/>
    <n v="2"/>
    <n v="0.5"/>
    <n v="62"/>
    <n v="6.2E-2"/>
    <n v="2.5"/>
    <n v="59.438000000000002"/>
  </r>
  <r>
    <n v="623"/>
    <x v="1101"/>
    <x v="3"/>
    <n v="20"/>
    <n v="17"/>
    <x v="7"/>
    <x v="2"/>
    <n v="3"/>
    <x v="1"/>
    <n v="2"/>
    <n v="0.5"/>
    <n v="62"/>
    <n v="6.2E-2"/>
    <n v="1.5"/>
    <n v="60.438000000000002"/>
  </r>
  <r>
    <n v="106"/>
    <x v="1102"/>
    <x v="0"/>
    <n v="21"/>
    <n v="25"/>
    <x v="7"/>
    <x v="2"/>
    <n v="7"/>
    <x v="1"/>
    <n v="2"/>
    <n v="0.5"/>
    <n v="62"/>
    <n v="6.2E-2"/>
    <n v="3.5"/>
    <n v="58.438000000000002"/>
  </r>
  <r>
    <n v="116"/>
    <x v="1103"/>
    <x v="0"/>
    <n v="31"/>
    <n v="3"/>
    <x v="8"/>
    <x v="2"/>
    <n v="1"/>
    <x v="1"/>
    <n v="2"/>
    <n v="0.5"/>
    <n v="62"/>
    <n v="6.2E-2"/>
    <n v="0.5"/>
    <n v="61.438000000000002"/>
  </r>
  <r>
    <n v="657"/>
    <x v="1104"/>
    <x v="3"/>
    <n v="3"/>
    <n v="17"/>
    <x v="6"/>
    <x v="4"/>
    <n v="5"/>
    <x v="1"/>
    <n v="2"/>
    <n v="0.5"/>
    <n v="62"/>
    <n v="6.2E-2"/>
    <n v="2.5"/>
    <n v="59.438000000000002"/>
  </r>
  <r>
    <n v="925"/>
    <x v="1105"/>
    <x v="1"/>
    <n v="9"/>
    <n v="3"/>
    <x v="2"/>
    <x v="4"/>
    <n v="5"/>
    <x v="0"/>
    <n v="1"/>
    <n v="2.38"/>
    <n v="62"/>
    <n v="6.2E-2"/>
    <n v="11.899999999999999"/>
    <n v="50.038000000000004"/>
  </r>
  <r>
    <n v="1184"/>
    <x v="1106"/>
    <x v="2"/>
    <n v="10"/>
    <n v="9"/>
    <x v="2"/>
    <x v="4"/>
    <n v="4"/>
    <x v="1"/>
    <n v="2"/>
    <n v="0.5"/>
    <n v="62"/>
    <n v="6.2E-2"/>
    <n v="2"/>
    <n v="59.938000000000002"/>
  </r>
  <r>
    <n v="1190"/>
    <x v="1107"/>
    <x v="2"/>
    <n v="16"/>
    <n v="20"/>
    <x v="4"/>
    <x v="4"/>
    <n v="5"/>
    <x v="1"/>
    <n v="2"/>
    <n v="0.5"/>
    <n v="62"/>
    <n v="6.2E-2"/>
    <n v="2.5"/>
    <n v="59.438000000000002"/>
  </r>
  <r>
    <n v="940"/>
    <x v="1108"/>
    <x v="1"/>
    <n v="25"/>
    <n v="23"/>
    <x v="10"/>
    <x v="4"/>
    <n v="2"/>
    <x v="1"/>
    <n v="2"/>
    <n v="0.5"/>
    <n v="62"/>
    <n v="6.2E-2"/>
    <n v="1"/>
    <n v="60.938000000000002"/>
  </r>
  <r>
    <n v="421"/>
    <x v="1109"/>
    <x v="4"/>
    <n v="27"/>
    <n v="8"/>
    <x v="11"/>
    <x v="4"/>
    <n v="3"/>
    <x v="0"/>
    <n v="1"/>
    <n v="2.38"/>
    <n v="62"/>
    <n v="6.2E-2"/>
    <n v="7.14"/>
    <n v="54.798000000000002"/>
  </r>
  <r>
    <n v="423"/>
    <x v="1110"/>
    <x v="4"/>
    <n v="29"/>
    <n v="22"/>
    <x v="11"/>
    <x v="4"/>
    <n v="3"/>
    <x v="0"/>
    <n v="1"/>
    <n v="2.38"/>
    <n v="-52"/>
    <n v="0"/>
    <n v="7.14"/>
    <n v="-59.14"/>
  </r>
  <r>
    <n v="945"/>
    <x v="1111"/>
    <x v="1"/>
    <n v="30"/>
    <n v="28"/>
    <x v="11"/>
    <x v="4"/>
    <n v="2"/>
    <x v="1"/>
    <n v="2"/>
    <n v="0.5"/>
    <n v="62"/>
    <n v="6.2E-2"/>
    <n v="1"/>
    <n v="60.938000000000002"/>
  </r>
  <r>
    <n v="1205"/>
    <x v="1112"/>
    <x v="2"/>
    <n v="31"/>
    <n v="3"/>
    <x v="8"/>
    <x v="4"/>
    <n v="1"/>
    <x v="1"/>
    <n v="2"/>
    <n v="0.5"/>
    <n v="62"/>
    <n v="6.2E-2"/>
    <n v="0.5"/>
    <n v="61.438000000000002"/>
  </r>
  <r>
    <n v="166"/>
    <x v="1113"/>
    <x v="0"/>
    <n v="32"/>
    <n v="9"/>
    <x v="8"/>
    <x v="4"/>
    <n v="8"/>
    <x v="1"/>
    <n v="2"/>
    <n v="0.5"/>
    <n v="62"/>
    <n v="6.2E-2"/>
    <n v="4"/>
    <n v="57.938000000000002"/>
  </r>
  <r>
    <n v="951"/>
    <x v="1114"/>
    <x v="1"/>
    <n v="36"/>
    <n v="8"/>
    <x v="1"/>
    <x v="4"/>
    <n v="7"/>
    <x v="1"/>
    <n v="2"/>
    <n v="0.5"/>
    <n v="62"/>
    <n v="6.2E-2"/>
    <n v="3.5"/>
    <n v="58.438000000000002"/>
  </r>
  <r>
    <n v="1210"/>
    <x v="1115"/>
    <x v="2"/>
    <n v="37"/>
    <n v="14"/>
    <x v="1"/>
    <x v="4"/>
    <n v="1"/>
    <x v="1"/>
    <n v="2"/>
    <n v="0.5"/>
    <n v="62"/>
    <n v="6.2E-2"/>
    <n v="0.5"/>
    <n v="61.438000000000002"/>
  </r>
  <r>
    <n v="1212"/>
    <x v="1116"/>
    <x v="2"/>
    <n v="39"/>
    <n v="28"/>
    <x v="1"/>
    <x v="4"/>
    <n v="5"/>
    <x v="1"/>
    <n v="2"/>
    <n v="0.5"/>
    <n v="62"/>
    <n v="6.2E-2"/>
    <n v="2.5"/>
    <n v="59.438000000000002"/>
  </r>
  <r>
    <n v="435"/>
    <x v="1117"/>
    <x v="4"/>
    <n v="41"/>
    <n v="14"/>
    <x v="3"/>
    <x v="4"/>
    <n v="5"/>
    <x v="1"/>
    <n v="2"/>
    <n v="0.5"/>
    <n v="62"/>
    <n v="6.2E-2"/>
    <n v="2.5"/>
    <n v="59.438000000000002"/>
  </r>
  <r>
    <n v="957"/>
    <x v="1118"/>
    <x v="1"/>
    <n v="42"/>
    <n v="20"/>
    <x v="3"/>
    <x v="4"/>
    <n v="8"/>
    <x v="1"/>
    <n v="2"/>
    <n v="0.5"/>
    <n v="62"/>
    <n v="6.2E-2"/>
    <n v="4"/>
    <n v="57.938000000000002"/>
  </r>
  <r>
    <n v="699"/>
    <x v="1119"/>
    <x v="3"/>
    <n v="45"/>
    <n v="7"/>
    <x v="5"/>
    <x v="4"/>
    <n v="4"/>
    <x v="1"/>
    <n v="2"/>
    <n v="0.5"/>
    <n v="62"/>
    <n v="6.2E-2"/>
    <n v="2"/>
    <n v="59.938000000000002"/>
  </r>
  <r>
    <n v="703"/>
    <x v="1120"/>
    <x v="3"/>
    <n v="49"/>
    <n v="5"/>
    <x v="0"/>
    <x v="4"/>
    <n v="4"/>
    <x v="1"/>
    <n v="2"/>
    <n v="0.5"/>
    <n v="62"/>
    <n v="6.2E-2"/>
    <n v="2"/>
    <n v="59.938000000000002"/>
  </r>
  <r>
    <n v="712"/>
    <x v="1121"/>
    <x v="3"/>
    <n v="6"/>
    <n v="6"/>
    <x v="9"/>
    <x v="3"/>
    <n v="5"/>
    <x v="1"/>
    <n v="2"/>
    <n v="0.5"/>
    <n v="62"/>
    <n v="6.2E-2"/>
    <n v="2.5"/>
    <n v="59.438000000000002"/>
  </r>
  <r>
    <n v="193"/>
    <x v="1122"/>
    <x v="0"/>
    <n v="8"/>
    <n v="21"/>
    <x v="9"/>
    <x v="3"/>
    <n v="4"/>
    <x v="1"/>
    <n v="2"/>
    <n v="0.5"/>
    <n v="62"/>
    <n v="6.2E-2"/>
    <n v="2"/>
    <n v="59.938000000000002"/>
  </r>
  <r>
    <n v="461"/>
    <x v="1123"/>
    <x v="4"/>
    <n v="15"/>
    <n v="14"/>
    <x v="4"/>
    <x v="3"/>
    <n v="5"/>
    <x v="0"/>
    <n v="1"/>
    <n v="2.38"/>
    <n v="62"/>
    <n v="6.2E-2"/>
    <n v="11.899999999999999"/>
    <n v="50.038000000000004"/>
  </r>
  <r>
    <n v="723"/>
    <x v="1124"/>
    <x v="3"/>
    <n v="17"/>
    <n v="24"/>
    <x v="4"/>
    <x v="3"/>
    <n v="6"/>
    <x v="0"/>
    <n v="1"/>
    <n v="2.38"/>
    <n v="62"/>
    <n v="6.2E-2"/>
    <n v="14.28"/>
    <n v="47.658000000000001"/>
  </r>
  <r>
    <n v="1240"/>
    <x v="1125"/>
    <x v="2"/>
    <n v="17"/>
    <n v="26"/>
    <x v="4"/>
    <x v="3"/>
    <n v="8"/>
    <x v="1"/>
    <n v="2"/>
    <n v="0.5"/>
    <n v="62"/>
    <n v="6.2E-2"/>
    <n v="4"/>
    <n v="57.938000000000002"/>
  </r>
  <r>
    <n v="724"/>
    <x v="1126"/>
    <x v="3"/>
    <n v="19"/>
    <n v="8"/>
    <x v="7"/>
    <x v="3"/>
    <n v="6"/>
    <x v="0"/>
    <n v="1"/>
    <n v="2.38"/>
    <n v="62"/>
    <n v="6.2E-2"/>
    <n v="14.28"/>
    <n v="47.658000000000001"/>
  </r>
  <r>
    <n v="725"/>
    <x v="1127"/>
    <x v="3"/>
    <n v="20"/>
    <n v="15"/>
    <x v="7"/>
    <x v="3"/>
    <n v="5"/>
    <x v="0"/>
    <n v="1"/>
    <n v="2.38"/>
    <n v="62"/>
    <n v="6.2E-2"/>
    <n v="11.899999999999999"/>
    <n v="50.038000000000004"/>
  </r>
  <r>
    <n v="726"/>
    <x v="1128"/>
    <x v="3"/>
    <n v="21"/>
    <n v="22"/>
    <x v="7"/>
    <x v="3"/>
    <n v="3"/>
    <x v="0"/>
    <n v="1"/>
    <n v="2.38"/>
    <n v="62"/>
    <n v="6.2E-2"/>
    <n v="7.14"/>
    <n v="54.798000000000002"/>
  </r>
  <r>
    <n v="727"/>
    <x v="1129"/>
    <x v="3"/>
    <n v="22"/>
    <n v="29"/>
    <x v="7"/>
    <x v="3"/>
    <n v="6"/>
    <x v="0"/>
    <n v="1"/>
    <n v="2.38"/>
    <n v="62"/>
    <n v="6.2E-2"/>
    <n v="14.28"/>
    <n v="47.658000000000001"/>
  </r>
  <r>
    <n v="728"/>
    <x v="1130"/>
    <x v="3"/>
    <n v="23"/>
    <n v="5"/>
    <x v="10"/>
    <x v="3"/>
    <n v="3"/>
    <x v="0"/>
    <n v="1"/>
    <n v="2.38"/>
    <n v="62"/>
    <n v="6.2E-2"/>
    <n v="7.14"/>
    <n v="54.798000000000002"/>
  </r>
  <r>
    <n v="729"/>
    <x v="1131"/>
    <x v="3"/>
    <n v="24"/>
    <n v="12"/>
    <x v="10"/>
    <x v="3"/>
    <n v="6"/>
    <x v="0"/>
    <n v="1"/>
    <n v="2.38"/>
    <n v="62"/>
    <n v="6.2E-2"/>
    <n v="14.28"/>
    <n v="47.658000000000001"/>
  </r>
  <r>
    <n v="730"/>
    <x v="1132"/>
    <x v="3"/>
    <n v="25"/>
    <n v="19"/>
    <x v="10"/>
    <x v="3"/>
    <n v="3"/>
    <x v="0"/>
    <n v="1"/>
    <n v="2.38"/>
    <n v="62"/>
    <n v="6.2E-2"/>
    <n v="7.14"/>
    <n v="54.798000000000002"/>
  </r>
  <r>
    <n v="211"/>
    <x v="1133"/>
    <x v="0"/>
    <n v="26"/>
    <n v="27"/>
    <x v="10"/>
    <x v="3"/>
    <n v="5"/>
    <x v="0"/>
    <n v="1"/>
    <n v="2.38"/>
    <n v="62"/>
    <n v="6.2E-2"/>
    <n v="11.899999999999999"/>
    <n v="50.038000000000004"/>
  </r>
  <r>
    <n v="212"/>
    <x v="1134"/>
    <x v="0"/>
    <n v="27"/>
    <n v="4"/>
    <x v="11"/>
    <x v="3"/>
    <n v="6"/>
    <x v="0"/>
    <n v="1"/>
    <n v="2.38"/>
    <n v="62"/>
    <n v="6.2E-2"/>
    <n v="14.28"/>
    <n v="47.658000000000001"/>
  </r>
  <r>
    <n v="994"/>
    <x v="1135"/>
    <x v="1"/>
    <n v="27"/>
    <n v="6"/>
    <x v="11"/>
    <x v="3"/>
    <n v="8"/>
    <x v="1"/>
    <n v="2"/>
    <n v="0.5"/>
    <n v="62"/>
    <n v="6.2E-2"/>
    <n v="4"/>
    <n v="57.938000000000002"/>
  </r>
  <r>
    <n v="734"/>
    <x v="1136"/>
    <x v="3"/>
    <n v="29"/>
    <n v="17"/>
    <x v="11"/>
    <x v="3"/>
    <n v="6"/>
    <x v="0"/>
    <n v="1"/>
    <n v="2.38"/>
    <n v="62"/>
    <n v="6.2E-2"/>
    <n v="14.28"/>
    <n v="47.658000000000001"/>
  </r>
  <r>
    <n v="1253"/>
    <x v="1137"/>
    <x v="2"/>
    <n v="30"/>
    <n v="26"/>
    <x v="11"/>
    <x v="3"/>
    <n v="5"/>
    <x v="1"/>
    <n v="2"/>
    <n v="0.5"/>
    <n v="62"/>
    <n v="6.2E-2"/>
    <n v="2.5"/>
    <n v="59.438000000000002"/>
  </r>
  <r>
    <n v="737"/>
    <x v="1138"/>
    <x v="3"/>
    <n v="32"/>
    <n v="7"/>
    <x v="8"/>
    <x v="3"/>
    <n v="3"/>
    <x v="0"/>
    <n v="1"/>
    <n v="2.38"/>
    <n v="62"/>
    <n v="6.2E-2"/>
    <n v="7.14"/>
    <n v="54.798000000000002"/>
  </r>
  <r>
    <n v="218"/>
    <x v="1139"/>
    <x v="0"/>
    <n v="33"/>
    <n v="15"/>
    <x v="8"/>
    <x v="3"/>
    <n v="5"/>
    <x v="0"/>
    <n v="1"/>
    <n v="2.38"/>
    <n v="62"/>
    <n v="6.2E-2"/>
    <n v="11.899999999999999"/>
    <n v="50.038000000000004"/>
  </r>
  <r>
    <n v="219"/>
    <x v="1140"/>
    <x v="0"/>
    <n v="34"/>
    <n v="22"/>
    <x v="8"/>
    <x v="3"/>
    <n v="5"/>
    <x v="0"/>
    <n v="1"/>
    <n v="2.38"/>
    <n v="62"/>
    <n v="6.2E-2"/>
    <n v="11.899999999999999"/>
    <n v="50.038000000000004"/>
  </r>
  <r>
    <n v="1001"/>
    <x v="1141"/>
    <x v="1"/>
    <n v="34"/>
    <n v="24"/>
    <x v="8"/>
    <x v="3"/>
    <n v="2"/>
    <x v="1"/>
    <n v="2"/>
    <n v="0.5"/>
    <n v="62"/>
    <n v="6.2E-2"/>
    <n v="1"/>
    <n v="60.938000000000002"/>
  </r>
  <r>
    <n v="223"/>
    <x v="1142"/>
    <x v="0"/>
    <n v="38"/>
    <n v="19"/>
    <x v="1"/>
    <x v="3"/>
    <n v="5"/>
    <x v="0"/>
    <n v="1"/>
    <n v="2.38"/>
    <n v="62"/>
    <n v="6.2E-2"/>
    <n v="11.899999999999999"/>
    <n v="50.038000000000004"/>
  </r>
  <r>
    <n v="1263"/>
    <x v="1143"/>
    <x v="2"/>
    <n v="40"/>
    <n v="4"/>
    <x v="3"/>
    <x v="3"/>
    <n v="8"/>
    <x v="0"/>
    <n v="1"/>
    <n v="2.38"/>
    <n v="62"/>
    <n v="6.2E-2"/>
    <n v="19.04"/>
    <n v="42.898000000000003"/>
  </r>
  <r>
    <n v="230"/>
    <x v="1144"/>
    <x v="0"/>
    <n v="45"/>
    <n v="7"/>
    <x v="5"/>
    <x v="3"/>
    <n v="5"/>
    <x v="1"/>
    <n v="2"/>
    <n v="0.5"/>
    <n v="62"/>
    <n v="6.2E-2"/>
    <n v="2.5"/>
    <n v="59.438000000000002"/>
  </r>
  <r>
    <n v="231"/>
    <x v="1145"/>
    <x v="0"/>
    <n v="46"/>
    <n v="14"/>
    <x v="5"/>
    <x v="3"/>
    <n v="3"/>
    <x v="1"/>
    <n v="2"/>
    <n v="0.5"/>
    <n v="62"/>
    <n v="6.2E-2"/>
    <n v="1.5"/>
    <n v="60.438000000000002"/>
  </r>
  <r>
    <n v="491"/>
    <x v="1146"/>
    <x v="4"/>
    <n v="46"/>
    <n v="17"/>
    <x v="5"/>
    <x v="3"/>
    <n v="4"/>
    <x v="0"/>
    <n v="1"/>
    <n v="2.38"/>
    <n v="62"/>
    <n v="6.2E-2"/>
    <n v="9.52"/>
    <n v="52.418000000000006"/>
  </r>
  <r>
    <n v="1013"/>
    <x v="1147"/>
    <x v="1"/>
    <n v="49"/>
    <n v="7"/>
    <x v="0"/>
    <x v="3"/>
    <n v="3"/>
    <x v="1"/>
    <n v="2"/>
    <n v="0.5"/>
    <n v="62"/>
    <n v="6.2E-2"/>
    <n v="1.5"/>
    <n v="60.438000000000002"/>
  </r>
  <r>
    <n v="1014"/>
    <x v="1148"/>
    <x v="1"/>
    <n v="50"/>
    <n v="14"/>
    <x v="0"/>
    <x v="3"/>
    <n v="6"/>
    <x v="1"/>
    <n v="2"/>
    <n v="0.5"/>
    <n v="62"/>
    <n v="6.2E-2"/>
    <n v="3"/>
    <n v="58.938000000000002"/>
  </r>
  <r>
    <n v="756"/>
    <x v="1149"/>
    <x v="3"/>
    <n v="51"/>
    <n v="18"/>
    <x v="0"/>
    <x v="3"/>
    <n v="8"/>
    <x v="0"/>
    <n v="1"/>
    <n v="2.38"/>
    <n v="62"/>
    <n v="6.2E-2"/>
    <n v="19.04"/>
    <n v="42.898000000000003"/>
  </r>
  <r>
    <n v="1274"/>
    <x v="1150"/>
    <x v="2"/>
    <n v="52"/>
    <n v="27"/>
    <x v="0"/>
    <x v="3"/>
    <n v="4"/>
    <x v="1"/>
    <n v="2"/>
    <n v="0.5"/>
    <n v="62"/>
    <n v="6.2E-2"/>
    <n v="2"/>
    <n v="59.938000000000002"/>
  </r>
  <r>
    <n v="758"/>
    <x v="1151"/>
    <x v="3"/>
    <n v="3"/>
    <n v="15"/>
    <x v="6"/>
    <x v="5"/>
    <n v="6"/>
    <x v="1"/>
    <n v="2"/>
    <n v="0.5"/>
    <n v="62"/>
    <n v="6.2E-2"/>
    <n v="3"/>
    <n v="58.938000000000002"/>
  </r>
  <r>
    <n v="500"/>
    <x v="1152"/>
    <x v="4"/>
    <n v="3"/>
    <n v="19"/>
    <x v="6"/>
    <x v="5"/>
    <n v="1"/>
    <x v="1"/>
    <n v="2"/>
    <n v="0.5"/>
    <n v="62"/>
    <n v="6.2E-2"/>
    <n v="0.5"/>
    <n v="61.438000000000002"/>
  </r>
  <r>
    <n v="506"/>
    <x v="1153"/>
    <x v="4"/>
    <n v="9"/>
    <n v="1"/>
    <x v="2"/>
    <x v="5"/>
    <n v="1"/>
    <x v="1"/>
    <n v="2"/>
    <n v="0.5"/>
    <n v="62"/>
    <n v="6.2E-2"/>
    <n v="0.5"/>
    <n v="61.438000000000002"/>
  </r>
  <r>
    <n v="774"/>
    <x v="1154"/>
    <x v="3"/>
    <n v="19"/>
    <n v="6"/>
    <x v="7"/>
    <x v="5"/>
    <n v="1"/>
    <x v="1"/>
    <n v="2"/>
    <n v="0.5"/>
    <n v="62"/>
    <n v="6.2E-2"/>
    <n v="0.5"/>
    <n v="61.438000000000002"/>
  </r>
  <r>
    <n v="258"/>
    <x v="1155"/>
    <x v="0"/>
    <n v="21"/>
    <n v="21"/>
    <x v="7"/>
    <x v="5"/>
    <n v="2"/>
    <x v="1"/>
    <n v="2"/>
    <n v="0.5"/>
    <n v="62"/>
    <n v="6.2E-2"/>
    <n v="1"/>
    <n v="60.938000000000002"/>
  </r>
  <r>
    <n v="274"/>
    <x v="1156"/>
    <x v="1"/>
    <n v="32"/>
    <n v="8"/>
    <x v="8"/>
    <x v="0"/>
    <n v="1"/>
    <x v="1"/>
    <n v="2"/>
    <n v="0.5"/>
    <n v="63"/>
    <n v="6.3E-2"/>
    <n v="0.5"/>
    <n v="62.436999999999998"/>
  </r>
  <r>
    <n v="201"/>
    <x v="1157"/>
    <x v="0"/>
    <n v="16"/>
    <n v="18"/>
    <x v="4"/>
    <x v="3"/>
    <n v="1"/>
    <x v="1"/>
    <n v="2"/>
    <n v="0.5"/>
    <n v="63"/>
    <n v="6.3E-2"/>
    <n v="0.5"/>
    <n v="62.436999999999998"/>
  </r>
  <r>
    <n v="1242"/>
    <x v="1158"/>
    <x v="2"/>
    <n v="19"/>
    <n v="10"/>
    <x v="7"/>
    <x v="3"/>
    <n v="8"/>
    <x v="1"/>
    <n v="2"/>
    <n v="0.5"/>
    <n v="63"/>
    <n v="6.3E-2"/>
    <n v="4"/>
    <n v="58.936999999999998"/>
  </r>
  <r>
    <n v="1244"/>
    <x v="1159"/>
    <x v="2"/>
    <n v="21"/>
    <n v="24"/>
    <x v="7"/>
    <x v="3"/>
    <n v="5"/>
    <x v="1"/>
    <n v="2"/>
    <n v="0.5"/>
    <n v="63"/>
    <n v="6.3E-2"/>
    <n v="2.5"/>
    <n v="60.436999999999998"/>
  </r>
  <r>
    <n v="1246"/>
    <x v="1160"/>
    <x v="2"/>
    <n v="23"/>
    <n v="7"/>
    <x v="10"/>
    <x v="3"/>
    <n v="5"/>
    <x v="1"/>
    <n v="2"/>
    <n v="0.5"/>
    <n v="63"/>
    <n v="6.3E-2"/>
    <n v="2.5"/>
    <n v="60.436999999999998"/>
  </r>
  <r>
    <n v="993"/>
    <x v="1161"/>
    <x v="1"/>
    <n v="26"/>
    <n v="29"/>
    <x v="10"/>
    <x v="3"/>
    <n v="1"/>
    <x v="1"/>
    <n v="2"/>
    <n v="0.5"/>
    <n v="63"/>
    <n v="6.3E-2"/>
    <n v="0.5"/>
    <n v="62.436999999999998"/>
  </r>
  <r>
    <n v="475"/>
    <x v="1162"/>
    <x v="4"/>
    <n v="30"/>
    <n v="28"/>
    <x v="11"/>
    <x v="3"/>
    <n v="5"/>
    <x v="1"/>
    <n v="2"/>
    <n v="0.5"/>
    <n v="63"/>
    <n v="6.3E-2"/>
    <n v="2.5"/>
    <n v="60.436999999999998"/>
  </r>
  <r>
    <n v="1000"/>
    <x v="1163"/>
    <x v="1"/>
    <n v="33"/>
    <n v="17"/>
    <x v="8"/>
    <x v="3"/>
    <n v="4"/>
    <x v="1"/>
    <n v="2"/>
    <n v="0.5"/>
    <n v="63"/>
    <n v="6.3E-2"/>
    <n v="2"/>
    <n v="60.936999999999998"/>
  </r>
  <r>
    <n v="1009"/>
    <x v="1164"/>
    <x v="1"/>
    <n v="45"/>
    <n v="9"/>
    <x v="5"/>
    <x v="3"/>
    <n v="5"/>
    <x v="0"/>
    <n v="1"/>
    <n v="2.38"/>
    <n v="63"/>
    <n v="6.3E-2"/>
    <n v="11.899999999999999"/>
    <n v="51.036999999999999"/>
  </r>
  <r>
    <n v="755"/>
    <x v="1165"/>
    <x v="3"/>
    <n v="50"/>
    <n v="11"/>
    <x v="0"/>
    <x v="3"/>
    <n v="5"/>
    <x v="0"/>
    <n v="1"/>
    <n v="2.38"/>
    <n v="63"/>
    <n v="6.3E-2"/>
    <n v="11.899999999999999"/>
    <n v="51.036999999999999"/>
  </r>
  <r>
    <n v="279"/>
    <x v="1166"/>
    <x v="4"/>
    <n v="37"/>
    <n v="13"/>
    <x v="1"/>
    <x v="0"/>
    <n v="2"/>
    <x v="1"/>
    <n v="2"/>
    <n v="0.5"/>
    <n v="64"/>
    <n v="6.4000000000000001E-2"/>
    <n v="1"/>
    <n v="62.936"/>
  </r>
  <r>
    <n v="23"/>
    <x v="1167"/>
    <x v="0"/>
    <n v="41"/>
    <n v="8"/>
    <x v="3"/>
    <x v="0"/>
    <n v="4"/>
    <x v="0"/>
    <n v="1"/>
    <n v="2.38"/>
    <n v="64"/>
    <n v="6.4000000000000001E-2"/>
    <n v="9.52"/>
    <n v="54.415999999999997"/>
  </r>
  <r>
    <n v="29"/>
    <x v="1168"/>
    <x v="0"/>
    <n v="47"/>
    <n v="19"/>
    <x v="5"/>
    <x v="0"/>
    <n v="3"/>
    <x v="0"/>
    <n v="1"/>
    <n v="2.38"/>
    <n v="64"/>
    <n v="6.4000000000000001E-2"/>
    <n v="7.14"/>
    <n v="56.795999999999999"/>
  </r>
  <r>
    <n v="558"/>
    <x v="1169"/>
    <x v="3"/>
    <n v="5"/>
    <n v="27"/>
    <x v="6"/>
    <x v="1"/>
    <n v="4"/>
    <x v="0"/>
    <n v="1"/>
    <n v="2.38"/>
    <n v="64"/>
    <n v="6.4000000000000001E-2"/>
    <n v="9.52"/>
    <n v="54.415999999999997"/>
  </r>
  <r>
    <n v="822"/>
    <x v="1170"/>
    <x v="1"/>
    <n v="10"/>
    <n v="5"/>
    <x v="2"/>
    <x v="1"/>
    <n v="2"/>
    <x v="1"/>
    <n v="2"/>
    <n v="0.5"/>
    <n v="64"/>
    <n v="6.4000000000000001E-2"/>
    <n v="1"/>
    <n v="62.936"/>
  </r>
  <r>
    <n v="1081"/>
    <x v="1171"/>
    <x v="2"/>
    <n v="11"/>
    <n v="11"/>
    <x v="2"/>
    <x v="1"/>
    <n v="1"/>
    <x v="1"/>
    <n v="2"/>
    <n v="0.5"/>
    <n v="64"/>
    <n v="6.4000000000000001E-2"/>
    <n v="0.5"/>
    <n v="63.436"/>
  </r>
  <r>
    <n v="304"/>
    <x v="1172"/>
    <x v="4"/>
    <n v="11"/>
    <n v="13"/>
    <x v="2"/>
    <x v="1"/>
    <n v="3"/>
    <x v="0"/>
    <n v="1"/>
    <n v="2.38"/>
    <n v="64"/>
    <n v="6.4000000000000001E-2"/>
    <n v="7.14"/>
    <n v="56.795999999999999"/>
  </r>
  <r>
    <n v="847"/>
    <x v="1173"/>
    <x v="1"/>
    <n v="35"/>
    <n v="27"/>
    <x v="8"/>
    <x v="1"/>
    <n v="2"/>
    <x v="1"/>
    <n v="2"/>
    <n v="0.5"/>
    <n v="39"/>
    <n v="3.9E-2"/>
    <n v="1"/>
    <n v="37.960999999999999"/>
  </r>
  <r>
    <n v="1123"/>
    <x v="1174"/>
    <x v="2"/>
    <n v="53"/>
    <n v="30"/>
    <x v="0"/>
    <x v="1"/>
    <n v="5"/>
    <x v="1"/>
    <n v="2"/>
    <n v="0.5"/>
    <n v="35"/>
    <n v="3.5000000000000003E-2"/>
    <n v="2.5"/>
    <n v="32.465000000000003"/>
  </r>
  <r>
    <n v="92"/>
    <x v="1175"/>
    <x v="0"/>
    <n v="7"/>
    <n v="16"/>
    <x v="9"/>
    <x v="2"/>
    <n v="6"/>
    <x v="1"/>
    <n v="2"/>
    <n v="0.5"/>
    <n v="64"/>
    <n v="6.4000000000000001E-2"/>
    <n v="3"/>
    <n v="60.936"/>
  </r>
  <r>
    <n v="1139"/>
    <x v="1176"/>
    <x v="2"/>
    <n v="17"/>
    <n v="28"/>
    <x v="4"/>
    <x v="2"/>
    <n v="6"/>
    <x v="1"/>
    <n v="2"/>
    <n v="0.5"/>
    <n v="64"/>
    <n v="6.4000000000000001E-2"/>
    <n v="3"/>
    <n v="60.936"/>
  </r>
  <r>
    <n v="388"/>
    <x v="1177"/>
    <x v="4"/>
    <n v="45"/>
    <n v="12"/>
    <x v="5"/>
    <x v="2"/>
    <n v="1"/>
    <x v="1"/>
    <n v="2"/>
    <n v="0.5"/>
    <n v="64"/>
    <n v="6.4000000000000001E-2"/>
    <n v="0.5"/>
    <n v="63.436"/>
  </r>
  <r>
    <n v="662"/>
    <x v="1178"/>
    <x v="3"/>
    <n v="8"/>
    <n v="21"/>
    <x v="9"/>
    <x v="4"/>
    <n v="5"/>
    <x v="1"/>
    <n v="2"/>
    <n v="0.5"/>
    <n v="64"/>
    <n v="6.4000000000000001E-2"/>
    <n v="2.5"/>
    <n v="61.436"/>
  </r>
  <r>
    <n v="1182"/>
    <x v="1179"/>
    <x v="2"/>
    <n v="8"/>
    <n v="23"/>
    <x v="9"/>
    <x v="4"/>
    <n v="2"/>
    <x v="1"/>
    <n v="2"/>
    <n v="0.5"/>
    <n v="64"/>
    <n v="6.4000000000000001E-2"/>
    <n v="1"/>
    <n v="62.936"/>
  </r>
  <r>
    <n v="143"/>
    <x v="1180"/>
    <x v="0"/>
    <n v="9"/>
    <n v="1"/>
    <x v="2"/>
    <x v="4"/>
    <n v="7"/>
    <x v="1"/>
    <n v="2"/>
    <n v="0.5"/>
    <n v="64"/>
    <n v="6.4000000000000001E-2"/>
    <n v="3.5"/>
    <n v="60.436"/>
  </r>
  <r>
    <n v="405"/>
    <x v="1181"/>
    <x v="4"/>
    <n v="11"/>
    <n v="18"/>
    <x v="2"/>
    <x v="4"/>
    <n v="3"/>
    <x v="0"/>
    <n v="1"/>
    <n v="2.38"/>
    <n v="64"/>
    <n v="6.4000000000000001E-2"/>
    <n v="7.14"/>
    <n v="56.795999999999999"/>
  </r>
  <r>
    <n v="1188"/>
    <x v="1182"/>
    <x v="2"/>
    <n v="14"/>
    <n v="6"/>
    <x v="4"/>
    <x v="4"/>
    <n v="3"/>
    <x v="1"/>
    <n v="2"/>
    <n v="0.5"/>
    <n v="64"/>
    <n v="6.4000000000000001E-2"/>
    <n v="1.5"/>
    <n v="62.436"/>
  </r>
  <r>
    <n v="164"/>
    <x v="1183"/>
    <x v="0"/>
    <n v="30"/>
    <n v="26"/>
    <x v="11"/>
    <x v="4"/>
    <n v="5"/>
    <x v="1"/>
    <n v="2"/>
    <n v="0.5"/>
    <n v="64"/>
    <n v="6.4000000000000001E-2"/>
    <n v="2.5"/>
    <n v="61.436"/>
  </r>
  <r>
    <n v="425"/>
    <x v="1184"/>
    <x v="4"/>
    <n v="31"/>
    <n v="5"/>
    <x v="8"/>
    <x v="4"/>
    <n v="3"/>
    <x v="0"/>
    <n v="1"/>
    <n v="2.38"/>
    <n v="64"/>
    <n v="6.4000000000000001E-2"/>
    <n v="7.14"/>
    <n v="56.795999999999999"/>
  </r>
  <r>
    <n v="691"/>
    <x v="1185"/>
    <x v="3"/>
    <n v="37"/>
    <n v="12"/>
    <x v="1"/>
    <x v="4"/>
    <n v="4"/>
    <x v="0"/>
    <n v="1"/>
    <n v="2.38"/>
    <n v="64"/>
    <n v="6.4000000000000001E-2"/>
    <n v="9.52"/>
    <n v="54.415999999999997"/>
  </r>
  <r>
    <n v="693"/>
    <x v="1186"/>
    <x v="3"/>
    <n v="39"/>
    <n v="26"/>
    <x v="1"/>
    <x v="4"/>
    <n v="3"/>
    <x v="0"/>
    <n v="1"/>
    <n v="2.38"/>
    <n v="64"/>
    <n v="6.4000000000000001E-2"/>
    <n v="7.14"/>
    <n v="56.795999999999999"/>
  </r>
  <r>
    <n v="694"/>
    <x v="1187"/>
    <x v="3"/>
    <n v="40"/>
    <n v="3"/>
    <x v="3"/>
    <x v="4"/>
    <n v="3"/>
    <x v="0"/>
    <n v="1"/>
    <n v="2.38"/>
    <n v="-52"/>
    <n v="0"/>
    <n v="7.14"/>
    <n v="-59.14"/>
  </r>
  <r>
    <n v="1213"/>
    <x v="1188"/>
    <x v="2"/>
    <n v="40"/>
    <n v="5"/>
    <x v="3"/>
    <x v="4"/>
    <n v="5"/>
    <x v="1"/>
    <n v="2"/>
    <n v="0.5"/>
    <n v="64"/>
    <n v="6.4000000000000001E-2"/>
    <n v="2.5"/>
    <n v="61.436"/>
  </r>
  <r>
    <n v="175"/>
    <x v="1189"/>
    <x v="0"/>
    <n v="41"/>
    <n v="11"/>
    <x v="3"/>
    <x v="4"/>
    <n v="3"/>
    <x v="0"/>
    <n v="1"/>
    <n v="2.38"/>
    <n v="64"/>
    <n v="6.4000000000000001E-2"/>
    <n v="7.14"/>
    <n v="56.795999999999999"/>
  </r>
  <r>
    <n v="436"/>
    <x v="1190"/>
    <x v="4"/>
    <n v="42"/>
    <n v="21"/>
    <x v="3"/>
    <x v="4"/>
    <n v="2"/>
    <x v="1"/>
    <n v="2"/>
    <n v="0.5"/>
    <n v="64"/>
    <n v="6.4000000000000001E-2"/>
    <n v="1"/>
    <n v="62.936"/>
  </r>
  <r>
    <n v="698"/>
    <x v="1191"/>
    <x v="3"/>
    <n v="44"/>
    <n v="31"/>
    <x v="3"/>
    <x v="4"/>
    <n v="5"/>
    <x v="1"/>
    <n v="2"/>
    <n v="0.5"/>
    <n v="64"/>
    <n v="6.4000000000000001E-2"/>
    <n v="2.5"/>
    <n v="61.436"/>
  </r>
  <r>
    <n v="701"/>
    <x v="1192"/>
    <x v="3"/>
    <n v="47"/>
    <n v="21"/>
    <x v="5"/>
    <x v="4"/>
    <n v="5"/>
    <x v="1"/>
    <n v="2"/>
    <n v="0.5"/>
    <n v="64"/>
    <n v="6.4000000000000001E-2"/>
    <n v="2.5"/>
    <n v="61.436"/>
  </r>
  <r>
    <n v="1275"/>
    <x v="1193"/>
    <x v="2"/>
    <n v="1"/>
    <n v="3"/>
    <x v="6"/>
    <x v="5"/>
    <n v="8"/>
    <x v="0"/>
    <n v="1"/>
    <n v="2.38"/>
    <n v="-25"/>
    <n v="0"/>
    <n v="19.04"/>
    <n v="-44.04"/>
  </r>
  <r>
    <n v="498"/>
    <x v="1194"/>
    <x v="4"/>
    <n v="1"/>
    <n v="5"/>
    <x v="6"/>
    <x v="5"/>
    <n v="3"/>
    <x v="1"/>
    <n v="2"/>
    <n v="0.5"/>
    <n v="64"/>
    <n v="6.4000000000000001E-2"/>
    <n v="1.5"/>
    <n v="62.436"/>
  </r>
  <r>
    <n v="1018"/>
    <x v="1195"/>
    <x v="1"/>
    <n v="2"/>
    <n v="11"/>
    <x v="6"/>
    <x v="5"/>
    <n v="4"/>
    <x v="1"/>
    <n v="2"/>
    <n v="0.5"/>
    <n v="64"/>
    <n v="6.4000000000000001E-2"/>
    <n v="2"/>
    <n v="61.936"/>
  </r>
  <r>
    <n v="759"/>
    <x v="1196"/>
    <x v="3"/>
    <n v="4"/>
    <n v="22"/>
    <x v="6"/>
    <x v="5"/>
    <n v="2"/>
    <x v="1"/>
    <n v="2"/>
    <n v="0.5"/>
    <n v="64"/>
    <n v="6.4000000000000001E-2"/>
    <n v="1"/>
    <n v="62.936"/>
  </r>
  <r>
    <n v="242"/>
    <x v="1197"/>
    <x v="0"/>
    <n v="5"/>
    <n v="30"/>
    <x v="6"/>
    <x v="5"/>
    <n v="3"/>
    <x v="0"/>
    <n v="1"/>
    <n v="2.38"/>
    <n v="64"/>
    <n v="6.4000000000000001E-2"/>
    <n v="7.14"/>
    <n v="56.795999999999999"/>
  </r>
  <r>
    <n v="504"/>
    <x v="1198"/>
    <x v="4"/>
    <n v="7"/>
    <n v="16"/>
    <x v="9"/>
    <x v="5"/>
    <n v="1"/>
    <x v="1"/>
    <n v="2"/>
    <n v="0.5"/>
    <n v="64"/>
    <n v="6.4000000000000001E-2"/>
    <n v="0.5"/>
    <n v="63.436"/>
  </r>
  <r>
    <n v="553"/>
    <x v="1199"/>
    <x v="3"/>
    <n v="52"/>
    <n v="23"/>
    <x v="0"/>
    <x v="0"/>
    <n v="2"/>
    <x v="1"/>
    <n v="2"/>
    <n v="0.5"/>
    <n v="65"/>
    <n v="6.5000000000000002E-2"/>
    <n v="1"/>
    <n v="63.935000000000002"/>
  </r>
  <r>
    <n v="1099"/>
    <x v="1200"/>
    <x v="2"/>
    <n v="29"/>
    <n v="15"/>
    <x v="11"/>
    <x v="1"/>
    <n v="4"/>
    <x v="0"/>
    <n v="1"/>
    <n v="2.38"/>
    <n v="65"/>
    <n v="6.5000000000000002E-2"/>
    <n v="9.52"/>
    <n v="55.415000000000006"/>
  </r>
  <r>
    <n v="177"/>
    <x v="1201"/>
    <x v="0"/>
    <n v="43"/>
    <n v="25"/>
    <x v="3"/>
    <x v="4"/>
    <n v="4"/>
    <x v="0"/>
    <n v="1"/>
    <n v="2.38"/>
    <n v="15"/>
    <n v="1.4999999999999999E-2"/>
    <n v="9.52"/>
    <n v="5.4649999999999999"/>
  </r>
  <r>
    <n v="1278"/>
    <x v="1202"/>
    <x v="2"/>
    <n v="4"/>
    <n v="24"/>
    <x v="6"/>
    <x v="5"/>
    <n v="4"/>
    <x v="0"/>
    <n v="1"/>
    <n v="2.38"/>
    <n v="65"/>
    <n v="6.5000000000000002E-2"/>
    <n v="9.52"/>
    <n v="55.415000000000006"/>
  </r>
  <r>
    <n v="1085"/>
    <x v="1203"/>
    <x v="2"/>
    <n v="15"/>
    <n v="8"/>
    <x v="4"/>
    <x v="1"/>
    <n v="1"/>
    <x v="1"/>
    <n v="2"/>
    <n v="0.5"/>
    <n v="66"/>
    <n v="6.6000000000000003E-2"/>
    <n v="0.5"/>
    <n v="65.433999999999997"/>
  </r>
  <r>
    <n v="1101"/>
    <x v="1204"/>
    <x v="2"/>
    <n v="31"/>
    <n v="29"/>
    <x v="11"/>
    <x v="1"/>
    <n v="4"/>
    <x v="0"/>
    <n v="1"/>
    <n v="2.38"/>
    <n v="66"/>
    <n v="6.6000000000000003E-2"/>
    <n v="9.52"/>
    <n v="56.414000000000001"/>
  </r>
  <r>
    <n v="161"/>
    <x v="1205"/>
    <x v="0"/>
    <n v="27"/>
    <n v="5"/>
    <x v="11"/>
    <x v="4"/>
    <n v="5"/>
    <x v="1"/>
    <n v="2"/>
    <n v="0.5"/>
    <n v="66"/>
    <n v="6.6000000000000003E-2"/>
    <n v="2.5"/>
    <n v="63.433999999999997"/>
  </r>
  <r>
    <n v="974"/>
    <x v="1206"/>
    <x v="1"/>
    <n v="7"/>
    <n v="16"/>
    <x v="9"/>
    <x v="3"/>
    <n v="3"/>
    <x v="0"/>
    <n v="1"/>
    <n v="2.38"/>
    <n v="66"/>
    <n v="6.6000000000000003E-2"/>
    <n v="7.14"/>
    <n v="58.793999999999997"/>
  </r>
  <r>
    <n v="484"/>
    <x v="1207"/>
    <x v="4"/>
    <n v="39"/>
    <n v="29"/>
    <x v="1"/>
    <x v="3"/>
    <n v="5"/>
    <x v="1"/>
    <n v="2"/>
    <n v="0.5"/>
    <n v="66"/>
    <n v="6.6000000000000003E-2"/>
    <n v="2.5"/>
    <n v="63.433999999999997"/>
  </r>
  <r>
    <n v="1036"/>
    <x v="1208"/>
    <x v="1"/>
    <n v="20"/>
    <n v="16"/>
    <x v="7"/>
    <x v="5"/>
    <n v="4"/>
    <x v="0"/>
    <n v="1"/>
    <n v="2.38"/>
    <n v="66"/>
    <n v="6.6000000000000003E-2"/>
    <n v="9.52"/>
    <n v="56.414000000000001"/>
  </r>
  <r>
    <n v="290"/>
    <x v="1209"/>
    <x v="4"/>
    <n v="49"/>
    <n v="6"/>
    <x v="0"/>
    <x v="0"/>
    <n v="1"/>
    <x v="1"/>
    <n v="2"/>
    <n v="0.5"/>
    <n v="71"/>
    <n v="7.1000000000000008E-2"/>
    <n v="0.5"/>
    <n v="70.429000000000002"/>
  </r>
  <r>
    <n v="107"/>
    <x v="1210"/>
    <x v="0"/>
    <n v="22"/>
    <n v="1"/>
    <x v="10"/>
    <x v="2"/>
    <n v="1"/>
    <x v="1"/>
    <n v="2"/>
    <n v="0.5"/>
    <n v="71"/>
    <n v="7.1000000000000008E-2"/>
    <n v="0.5"/>
    <n v="70.429000000000002"/>
  </r>
  <r>
    <n v="148"/>
    <x v="1211"/>
    <x v="0"/>
    <n v="14"/>
    <n v="5"/>
    <x v="4"/>
    <x v="4"/>
    <n v="2"/>
    <x v="1"/>
    <n v="2"/>
    <n v="0.5"/>
    <n v="71"/>
    <n v="7.1000000000000008E-2"/>
    <n v="1"/>
    <n v="69.929000000000002"/>
  </r>
  <r>
    <n v="440"/>
    <x v="1212"/>
    <x v="4"/>
    <n v="46"/>
    <n v="18"/>
    <x v="5"/>
    <x v="4"/>
    <n v="3"/>
    <x v="0"/>
    <n v="1"/>
    <n v="2.38"/>
    <n v="71"/>
    <n v="7.1000000000000008E-2"/>
    <n v="7.14"/>
    <n v="63.789000000000001"/>
  </r>
  <r>
    <n v="1023"/>
    <x v="1213"/>
    <x v="1"/>
    <n v="7"/>
    <n v="15"/>
    <x v="9"/>
    <x v="5"/>
    <n v="5"/>
    <x v="1"/>
    <n v="2"/>
    <n v="0.5"/>
    <n v="71"/>
    <n v="7.1000000000000008E-2"/>
    <n v="2.5"/>
    <n v="68.429000000000002"/>
  </r>
  <r>
    <n v="26"/>
    <x v="1214"/>
    <x v="0"/>
    <n v="44"/>
    <n v="29"/>
    <x v="3"/>
    <x v="0"/>
    <n v="4"/>
    <x v="0"/>
    <n v="1"/>
    <n v="2.38"/>
    <n v="72"/>
    <n v="7.2000000000000008E-2"/>
    <n v="9.52"/>
    <n v="62.408000000000001"/>
  </r>
  <r>
    <n v="41"/>
    <x v="1215"/>
    <x v="0"/>
    <n v="8"/>
    <n v="18"/>
    <x v="9"/>
    <x v="1"/>
    <n v="5"/>
    <x v="1"/>
    <n v="2"/>
    <n v="0.5"/>
    <n v="72"/>
    <n v="7.2000000000000008E-2"/>
    <n v="2.5"/>
    <n v="69.427999999999997"/>
  </r>
  <r>
    <n v="1186"/>
    <x v="1216"/>
    <x v="2"/>
    <n v="12"/>
    <n v="23"/>
    <x v="2"/>
    <x v="4"/>
    <n v="7"/>
    <x v="1"/>
    <n v="2"/>
    <n v="0.5"/>
    <n v="72"/>
    <n v="7.2000000000000008E-2"/>
    <n v="3.5"/>
    <n v="68.427999999999997"/>
  </r>
  <r>
    <n v="502"/>
    <x v="1217"/>
    <x v="4"/>
    <n v="5"/>
    <n v="2"/>
    <x v="9"/>
    <x v="5"/>
    <n v="1"/>
    <x v="1"/>
    <n v="2"/>
    <n v="0.5"/>
    <n v="72"/>
    <n v="7.2000000000000008E-2"/>
    <n v="0.5"/>
    <n v="71.427999999999997"/>
  </r>
  <r>
    <n v="15"/>
    <x v="1218"/>
    <x v="2"/>
    <n v="33"/>
    <n v="14"/>
    <x v="8"/>
    <x v="0"/>
    <n v="5"/>
    <x v="1"/>
    <n v="2"/>
    <n v="0.5"/>
    <n v="75"/>
    <n v="0"/>
    <n v="2.5"/>
    <n v="72.5"/>
  </r>
  <r>
    <n v="1119"/>
    <x v="1219"/>
    <x v="2"/>
    <n v="49"/>
    <n v="2"/>
    <x v="0"/>
    <x v="1"/>
    <n v="1"/>
    <x v="1"/>
    <n v="2"/>
    <n v="0.5"/>
    <n v="36"/>
    <n v="3.6000000000000004E-2"/>
    <n v="0.5"/>
    <n v="35.463999999999999"/>
  </r>
  <r>
    <n v="632"/>
    <x v="1220"/>
    <x v="3"/>
    <n v="29"/>
    <n v="19"/>
    <x v="11"/>
    <x v="2"/>
    <n v="1"/>
    <x v="1"/>
    <n v="2"/>
    <n v="0.5"/>
    <n v="81"/>
    <n v="8.1000000000000003E-2"/>
    <n v="0.5"/>
    <n v="80.418999999999997"/>
  </r>
  <r>
    <n v="243"/>
    <x v="1221"/>
    <x v="0"/>
    <n v="6"/>
    <n v="6"/>
    <x v="9"/>
    <x v="5"/>
    <n v="3"/>
    <x v="0"/>
    <n v="1"/>
    <n v="2.38"/>
    <n v="81"/>
    <n v="8.1000000000000003E-2"/>
    <n v="7.14"/>
    <n v="73.778999999999996"/>
  </r>
  <r>
    <n v="885"/>
    <x v="1222"/>
    <x v="1"/>
    <n v="21"/>
    <n v="27"/>
    <x v="7"/>
    <x v="2"/>
    <n v="2"/>
    <x v="0"/>
    <n v="1"/>
    <n v="2.38"/>
    <n v="-26"/>
    <n v="0"/>
    <n v="4.76"/>
    <n v="-30.759999999999998"/>
  </r>
  <r>
    <n v="894"/>
    <x v="1223"/>
    <x v="1"/>
    <n v="30"/>
    <n v="29"/>
    <x v="11"/>
    <x v="2"/>
    <n v="8"/>
    <x v="0"/>
    <n v="1"/>
    <n v="2.38"/>
    <n v="-19"/>
    <n v="0"/>
    <n v="19.04"/>
    <n v="-38.04"/>
  </r>
  <r>
    <n v="668"/>
    <x v="1224"/>
    <x v="3"/>
    <n v="14"/>
    <n v="4"/>
    <x v="4"/>
    <x v="4"/>
    <n v="8"/>
    <x v="1"/>
    <n v="2"/>
    <n v="0.5"/>
    <n v="82"/>
    <n v="8.2000000000000003E-2"/>
    <n v="4"/>
    <n v="77.918000000000006"/>
  </r>
  <r>
    <n v="1022"/>
    <x v="1225"/>
    <x v="1"/>
    <n v="6"/>
    <n v="8"/>
    <x v="9"/>
    <x v="5"/>
    <n v="5"/>
    <x v="1"/>
    <n v="2"/>
    <n v="0.5"/>
    <n v="82"/>
    <n v="8.2000000000000003E-2"/>
    <n v="2.5"/>
    <n v="79.418000000000006"/>
  </r>
  <r>
    <n v="1281"/>
    <x v="1226"/>
    <x v="2"/>
    <n v="7"/>
    <n v="14"/>
    <x v="9"/>
    <x v="5"/>
    <n v="4"/>
    <x v="0"/>
    <n v="1"/>
    <n v="2.38"/>
    <n v="82"/>
    <n v="8.2000000000000003E-2"/>
    <n v="9.52"/>
    <n v="72.39800000000001"/>
  </r>
  <r>
    <n v="134"/>
    <x v="1227"/>
    <x v="0"/>
    <n v="52"/>
    <n v="28"/>
    <x v="0"/>
    <x v="2"/>
    <n v="2"/>
    <x v="1"/>
    <n v="2"/>
    <n v="0.5"/>
    <n v="83"/>
    <n v="8.3000000000000004E-2"/>
    <n v="1"/>
    <n v="81.917000000000002"/>
  </r>
  <r>
    <n v="503"/>
    <x v="1228"/>
    <x v="4"/>
    <n v="6"/>
    <n v="9"/>
    <x v="9"/>
    <x v="5"/>
    <n v="1"/>
    <x v="1"/>
    <n v="2"/>
    <n v="0.5"/>
    <n v="83"/>
    <n v="8.3000000000000004E-2"/>
    <n v="0.5"/>
    <n v="82.417000000000002"/>
  </r>
  <r>
    <n v="1121"/>
    <x v="1229"/>
    <x v="2"/>
    <n v="51"/>
    <n v="16"/>
    <x v="0"/>
    <x v="1"/>
    <n v="1"/>
    <x v="1"/>
    <n v="2"/>
    <n v="0.5"/>
    <n v="-21"/>
    <n v="0"/>
    <n v="0.5"/>
    <n v="-21.5"/>
  </r>
  <r>
    <n v="365"/>
    <x v="1230"/>
    <x v="4"/>
    <n v="22"/>
    <n v="4"/>
    <x v="10"/>
    <x v="2"/>
    <n v="4"/>
    <x v="0"/>
    <n v="1"/>
    <n v="2.38"/>
    <n v="85"/>
    <n v="8.5000000000000006E-2"/>
    <n v="9.52"/>
    <n v="75.39500000000001"/>
  </r>
  <r>
    <n v="407"/>
    <x v="1231"/>
    <x v="4"/>
    <n v="13"/>
    <n v="1"/>
    <x v="4"/>
    <x v="4"/>
    <n v="5"/>
    <x v="0"/>
    <n v="1"/>
    <n v="2.38"/>
    <n v="85"/>
    <n v="8.5000000000000006E-2"/>
    <n v="11.899999999999999"/>
    <n v="73.015000000000015"/>
  </r>
  <r>
    <n v="244"/>
    <x v="1232"/>
    <x v="0"/>
    <n v="7"/>
    <n v="13"/>
    <x v="9"/>
    <x v="5"/>
    <n v="3"/>
    <x v="0"/>
    <n v="1"/>
    <n v="2.38"/>
    <n v="85"/>
    <n v="8.5000000000000006E-2"/>
    <n v="7.14"/>
    <n v="77.775000000000006"/>
  </r>
  <r>
    <n v="77"/>
    <x v="1233"/>
    <x v="0"/>
    <n v="45"/>
    <n v="3"/>
    <x v="5"/>
    <x v="1"/>
    <n v="5"/>
    <x v="1"/>
    <n v="2"/>
    <n v="0.5"/>
    <n v="86"/>
    <n v="8.6000000000000007E-2"/>
    <n v="2.5"/>
    <n v="83.414000000000001"/>
  </r>
  <r>
    <n v="373"/>
    <x v="1234"/>
    <x v="4"/>
    <n v="30"/>
    <n v="30"/>
    <x v="11"/>
    <x v="2"/>
    <n v="4"/>
    <x v="0"/>
    <n v="1"/>
    <n v="2.38"/>
    <n v="86"/>
    <n v="8.6000000000000007E-2"/>
    <n v="9.52"/>
    <n v="76.394000000000005"/>
  </r>
  <r>
    <n v="929"/>
    <x v="1235"/>
    <x v="1"/>
    <n v="13"/>
    <n v="31"/>
    <x v="2"/>
    <x v="4"/>
    <n v="3"/>
    <x v="0"/>
    <n v="1"/>
    <n v="2.38"/>
    <n v="86"/>
    <n v="8.6000000000000007E-2"/>
    <n v="7.14"/>
    <n v="78.774000000000001"/>
  </r>
  <r>
    <n v="762"/>
    <x v="1236"/>
    <x v="3"/>
    <n v="7"/>
    <n v="12"/>
    <x v="9"/>
    <x v="5"/>
    <n v="2"/>
    <x v="1"/>
    <n v="2"/>
    <n v="0.5"/>
    <n v="86"/>
    <n v="8.6000000000000007E-2"/>
    <n v="1"/>
    <n v="84.914000000000001"/>
  </r>
  <r>
    <n v="531"/>
    <x v="1237"/>
    <x v="3"/>
    <n v="30"/>
    <n v="22"/>
    <x v="11"/>
    <x v="0"/>
    <n v="3"/>
    <x v="0"/>
    <n v="1"/>
    <n v="2.38"/>
    <n v="87"/>
    <n v="8.7000000000000008E-2"/>
    <n v="7.14"/>
    <n v="79.772999999999996"/>
  </r>
  <r>
    <n v="42"/>
    <x v="1238"/>
    <x v="0"/>
    <n v="9"/>
    <n v="25"/>
    <x v="9"/>
    <x v="1"/>
    <n v="5"/>
    <x v="1"/>
    <n v="2"/>
    <n v="0.5"/>
    <n v="87"/>
    <n v="8.7000000000000008E-2"/>
    <n v="2.5"/>
    <n v="84.412999999999997"/>
  </r>
  <r>
    <n v="761"/>
    <x v="1239"/>
    <x v="3"/>
    <n v="6"/>
    <n v="5"/>
    <x v="9"/>
    <x v="5"/>
    <n v="2"/>
    <x v="1"/>
    <n v="2"/>
    <n v="0.5"/>
    <n v="87"/>
    <n v="8.7000000000000008E-2"/>
    <n v="1"/>
    <n v="85.912999999999997"/>
  </r>
  <r>
    <n v="1117"/>
    <x v="1240"/>
    <x v="2"/>
    <n v="47"/>
    <n v="18"/>
    <x v="5"/>
    <x v="1"/>
    <n v="1"/>
    <x v="1"/>
    <n v="2"/>
    <n v="0.5"/>
    <n v="91"/>
    <n v="9.0999999999999998E-2"/>
    <n v="0.5"/>
    <n v="90.409000000000006"/>
  </r>
  <r>
    <n v="97"/>
    <x v="1241"/>
    <x v="0"/>
    <n v="12"/>
    <n v="23"/>
    <x v="2"/>
    <x v="2"/>
    <n v="2"/>
    <x v="1"/>
    <n v="2"/>
    <n v="0.5"/>
    <n v="91"/>
    <n v="9.0999999999999998E-2"/>
    <n v="1"/>
    <n v="89.909000000000006"/>
  </r>
  <r>
    <n v="661"/>
    <x v="1242"/>
    <x v="3"/>
    <n v="7"/>
    <n v="14"/>
    <x v="9"/>
    <x v="4"/>
    <n v="5"/>
    <x v="1"/>
    <n v="2"/>
    <n v="0.5"/>
    <n v="91"/>
    <n v="9.0999999999999998E-2"/>
    <n v="2.5"/>
    <n v="88.409000000000006"/>
  </r>
  <r>
    <n v="237"/>
    <x v="1243"/>
    <x v="0"/>
    <n v="52"/>
    <n v="26"/>
    <x v="0"/>
    <x v="3"/>
    <n v="5"/>
    <x v="0"/>
    <n v="1"/>
    <n v="2.38"/>
    <n v="91"/>
    <n v="9.0999999999999998E-2"/>
    <n v="11.899999999999999"/>
    <n v="79.009000000000015"/>
  </r>
  <r>
    <n v="25"/>
    <x v="1244"/>
    <x v="0"/>
    <n v="43"/>
    <n v="22"/>
    <x v="3"/>
    <x v="0"/>
    <n v="4"/>
    <x v="0"/>
    <n v="1"/>
    <n v="2.38"/>
    <n v="92"/>
    <n v="9.1999999999999998E-2"/>
    <n v="9.52"/>
    <n v="82.388000000000005"/>
  </r>
  <r>
    <n v="984"/>
    <x v="1245"/>
    <x v="1"/>
    <n v="17"/>
    <n v="27"/>
    <x v="4"/>
    <x v="3"/>
    <n v="2"/>
    <x v="1"/>
    <n v="2"/>
    <n v="0.5"/>
    <n v="92"/>
    <n v="9.1999999999999998E-2"/>
    <n v="1"/>
    <n v="90.908000000000001"/>
  </r>
  <r>
    <n v="241"/>
    <x v="1246"/>
    <x v="0"/>
    <n v="4"/>
    <n v="23"/>
    <x v="6"/>
    <x v="5"/>
    <n v="3"/>
    <x v="0"/>
    <n v="1"/>
    <n v="2.38"/>
    <n v="-25"/>
    <n v="0"/>
    <n v="7.14"/>
    <n v="-32.14"/>
  </r>
  <r>
    <n v="782"/>
    <x v="1247"/>
    <x v="1"/>
    <n v="22"/>
    <n v="30"/>
    <x v="7"/>
    <x v="0"/>
    <n v="2"/>
    <x v="1"/>
    <n v="2"/>
    <n v="0.5"/>
    <n v="94"/>
    <n v="9.4E-2"/>
    <n v="1"/>
    <n v="92.906000000000006"/>
  </r>
  <r>
    <n v="1064"/>
    <x v="1248"/>
    <x v="2"/>
    <n v="44"/>
    <n v="30"/>
    <x v="3"/>
    <x v="0"/>
    <n v="5"/>
    <x v="1"/>
    <n v="2"/>
    <n v="0.5"/>
    <n v="94"/>
    <n v="9.4E-2"/>
    <n v="2.5"/>
    <n v="91.406000000000006"/>
  </r>
  <r>
    <n v="554"/>
    <x v="1249"/>
    <x v="3"/>
    <n v="1"/>
    <n v="30"/>
    <x v="0"/>
    <x v="0"/>
    <n v="1"/>
    <x v="1"/>
    <n v="2"/>
    <n v="0.5"/>
    <n v="94"/>
    <n v="9.4E-2"/>
    <n v="0.5"/>
    <n v="93.406000000000006"/>
  </r>
  <r>
    <n v="85"/>
    <x v="1250"/>
    <x v="0"/>
    <n v="53"/>
    <n v="29"/>
    <x v="0"/>
    <x v="1"/>
    <n v="1"/>
    <x v="0"/>
    <n v="1"/>
    <n v="2.38"/>
    <n v="29"/>
    <n v="2.9000000000000001E-2"/>
    <n v="2.38"/>
    <n v="26.591000000000001"/>
  </r>
  <r>
    <n v="845"/>
    <x v="1251"/>
    <x v="1"/>
    <n v="33"/>
    <n v="13"/>
    <x v="8"/>
    <x v="1"/>
    <n v="5"/>
    <x v="1"/>
    <n v="2"/>
    <n v="0.5"/>
    <n v="-27"/>
    <n v="0"/>
    <n v="2.5"/>
    <n v="-29.5"/>
  </r>
  <r>
    <n v="342"/>
    <x v="1252"/>
    <x v="4"/>
    <n v="50"/>
    <n v="11"/>
    <x v="0"/>
    <x v="1"/>
    <n v="1"/>
    <x v="0"/>
    <n v="1"/>
    <n v="2.38"/>
    <n v="38"/>
    <n v="3.7999999999999999E-2"/>
    <n v="2.38"/>
    <n v="35.582000000000001"/>
  </r>
  <r>
    <n v="862"/>
    <x v="1253"/>
    <x v="1"/>
    <n v="50"/>
    <n v="10"/>
    <x v="0"/>
    <x v="1"/>
    <n v="2"/>
    <x v="1"/>
    <n v="2"/>
    <n v="0.5"/>
    <n v="64"/>
    <n v="6.4000000000000001E-2"/>
    <n v="1"/>
    <n v="62.936"/>
  </r>
  <r>
    <n v="96"/>
    <x v="1254"/>
    <x v="0"/>
    <n v="11"/>
    <n v="16"/>
    <x v="2"/>
    <x v="2"/>
    <n v="7"/>
    <x v="1"/>
    <n v="2"/>
    <n v="0.5"/>
    <n v="94"/>
    <n v="9.4E-2"/>
    <n v="3.5"/>
    <n v="90.406000000000006"/>
  </r>
  <r>
    <n v="893"/>
    <x v="1255"/>
    <x v="1"/>
    <n v="29"/>
    <n v="22"/>
    <x v="11"/>
    <x v="2"/>
    <n v="6"/>
    <x v="0"/>
    <n v="1"/>
    <n v="2.38"/>
    <n v="-19"/>
    <n v="0"/>
    <n v="14.28"/>
    <n v="-33.28"/>
  </r>
  <r>
    <n v="635"/>
    <x v="1256"/>
    <x v="3"/>
    <n v="32"/>
    <n v="9"/>
    <x v="8"/>
    <x v="2"/>
    <n v="1"/>
    <x v="1"/>
    <n v="2"/>
    <n v="0.5"/>
    <n v="94"/>
    <n v="9.4E-2"/>
    <n v="0.5"/>
    <n v="93.406000000000006"/>
  </r>
  <r>
    <n v="640"/>
    <x v="1257"/>
    <x v="3"/>
    <n v="37"/>
    <n v="13"/>
    <x v="1"/>
    <x v="2"/>
    <n v="4"/>
    <x v="0"/>
    <n v="1"/>
    <n v="2.38"/>
    <n v="94"/>
    <n v="9.4E-2"/>
    <n v="9.52"/>
    <n v="84.38600000000001"/>
  </r>
  <r>
    <n v="1160"/>
    <x v="1258"/>
    <x v="2"/>
    <n v="38"/>
    <n v="22"/>
    <x v="1"/>
    <x v="2"/>
    <n v="5"/>
    <x v="1"/>
    <n v="2"/>
    <n v="0.5"/>
    <n v="94"/>
    <n v="9.4E-2"/>
    <n v="2.5"/>
    <n v="91.406000000000006"/>
  </r>
  <r>
    <n v="672"/>
    <x v="1259"/>
    <x v="3"/>
    <n v="18"/>
    <n v="2"/>
    <x v="7"/>
    <x v="4"/>
    <n v="4"/>
    <x v="0"/>
    <n v="1"/>
    <n v="2.38"/>
    <n v="94"/>
    <n v="9.4E-2"/>
    <n v="9.52"/>
    <n v="84.38600000000001"/>
  </r>
  <r>
    <n v="1199"/>
    <x v="1260"/>
    <x v="2"/>
    <n v="25"/>
    <n v="22"/>
    <x v="10"/>
    <x v="4"/>
    <n v="3"/>
    <x v="1"/>
    <n v="2"/>
    <n v="0.5"/>
    <n v="94"/>
    <n v="9.4E-2"/>
    <n v="1.5"/>
    <n v="92.406000000000006"/>
  </r>
  <r>
    <n v="170"/>
    <x v="1261"/>
    <x v="0"/>
    <n v="36"/>
    <n v="6"/>
    <x v="1"/>
    <x v="4"/>
    <n v="5"/>
    <x v="1"/>
    <n v="2"/>
    <n v="0.5"/>
    <n v="94"/>
    <n v="9.4E-2"/>
    <n v="2.5"/>
    <n v="91.406000000000006"/>
  </r>
  <r>
    <n v="1221"/>
    <x v="1262"/>
    <x v="2"/>
    <n v="50"/>
    <n v="14"/>
    <x v="0"/>
    <x v="4"/>
    <n v="3"/>
    <x v="1"/>
    <n v="2"/>
    <n v="0.5"/>
    <n v="94"/>
    <n v="9.4E-2"/>
    <n v="1.5"/>
    <n v="92.406000000000006"/>
  </r>
  <r>
    <n v="451"/>
    <x v="1263"/>
    <x v="4"/>
    <n v="5"/>
    <n v="3"/>
    <x v="9"/>
    <x v="3"/>
    <n v="4"/>
    <x v="0"/>
    <n v="1"/>
    <n v="2.38"/>
    <n v="94"/>
    <n v="9.4E-2"/>
    <n v="9.52"/>
    <n v="84.38600000000001"/>
  </r>
  <r>
    <n v="458"/>
    <x v="1264"/>
    <x v="4"/>
    <n v="12"/>
    <n v="24"/>
    <x v="2"/>
    <x v="3"/>
    <n v="4"/>
    <x v="0"/>
    <n v="1"/>
    <n v="2.38"/>
    <n v="94"/>
    <n v="9.4E-2"/>
    <n v="9.52"/>
    <n v="84.38600000000001"/>
  </r>
  <r>
    <n v="983"/>
    <x v="1265"/>
    <x v="1"/>
    <n v="16"/>
    <n v="20"/>
    <x v="4"/>
    <x v="3"/>
    <n v="5"/>
    <x v="0"/>
    <n v="1"/>
    <n v="2.38"/>
    <n v="94"/>
    <n v="9.4E-2"/>
    <n v="11.899999999999999"/>
    <n v="82.006"/>
  </r>
  <r>
    <n v="464"/>
    <x v="1266"/>
    <x v="4"/>
    <n v="19"/>
    <n v="12"/>
    <x v="7"/>
    <x v="3"/>
    <n v="4"/>
    <x v="1"/>
    <n v="2"/>
    <n v="0.5"/>
    <n v="94"/>
    <n v="9.4E-2"/>
    <n v="2"/>
    <n v="91.906000000000006"/>
  </r>
  <r>
    <n v="466"/>
    <x v="1267"/>
    <x v="4"/>
    <n v="21"/>
    <n v="26"/>
    <x v="7"/>
    <x v="3"/>
    <n v="5"/>
    <x v="1"/>
    <n v="2"/>
    <n v="0.5"/>
    <n v="94"/>
    <n v="9.4E-2"/>
    <n v="2.5"/>
    <n v="91.406000000000006"/>
  </r>
  <r>
    <n v="468"/>
    <x v="1268"/>
    <x v="4"/>
    <n v="23"/>
    <n v="9"/>
    <x v="10"/>
    <x v="3"/>
    <n v="5"/>
    <x v="1"/>
    <n v="2"/>
    <n v="0.5"/>
    <n v="94"/>
    <n v="9.4E-2"/>
    <n v="2.5"/>
    <n v="91.406000000000006"/>
  </r>
  <r>
    <n v="732"/>
    <x v="1269"/>
    <x v="3"/>
    <n v="27"/>
    <n v="3"/>
    <x v="11"/>
    <x v="3"/>
    <n v="5"/>
    <x v="0"/>
    <n v="1"/>
    <n v="2.38"/>
    <n v="94"/>
    <n v="9.4E-2"/>
    <n v="11.899999999999999"/>
    <n v="82.006"/>
  </r>
  <r>
    <n v="739"/>
    <x v="1270"/>
    <x v="3"/>
    <n v="34"/>
    <n v="21"/>
    <x v="8"/>
    <x v="3"/>
    <n v="6"/>
    <x v="0"/>
    <n v="1"/>
    <n v="2.38"/>
    <n v="94"/>
    <n v="9.4E-2"/>
    <n v="14.28"/>
    <n v="79.626000000000005"/>
  </r>
  <r>
    <n v="743"/>
    <x v="1271"/>
    <x v="3"/>
    <n v="38"/>
    <n v="18"/>
    <x v="1"/>
    <x v="3"/>
    <n v="6"/>
    <x v="1"/>
    <n v="2"/>
    <n v="0.5"/>
    <n v="94"/>
    <n v="9.4E-2"/>
    <n v="3"/>
    <n v="90.906000000000006"/>
  </r>
  <r>
    <n v="751"/>
    <x v="1272"/>
    <x v="3"/>
    <n v="46"/>
    <n v="13"/>
    <x v="5"/>
    <x v="3"/>
    <n v="2"/>
    <x v="1"/>
    <n v="2"/>
    <n v="0.5"/>
    <n v="-23"/>
    <n v="-2.3E-2"/>
    <n v="1"/>
    <n v="-23.977"/>
  </r>
  <r>
    <n v="1272"/>
    <x v="1273"/>
    <x v="2"/>
    <n v="50"/>
    <n v="13"/>
    <x v="0"/>
    <x v="3"/>
    <n v="5"/>
    <x v="1"/>
    <n v="2"/>
    <n v="0.5"/>
    <n v="-23"/>
    <n v="-2.3E-2"/>
    <n v="2.5"/>
    <n v="-25.477"/>
  </r>
  <r>
    <n v="1280"/>
    <x v="1274"/>
    <x v="2"/>
    <n v="6"/>
    <n v="7"/>
    <x v="9"/>
    <x v="5"/>
    <n v="4"/>
    <x v="0"/>
    <n v="1"/>
    <n v="2.38"/>
    <n v="-25"/>
    <n v="0"/>
    <n v="9.52"/>
    <n v="-34.519999999999996"/>
  </r>
  <r>
    <n v="248"/>
    <x v="1275"/>
    <x v="0"/>
    <n v="11"/>
    <n v="12"/>
    <x v="2"/>
    <x v="5"/>
    <n v="3"/>
    <x v="0"/>
    <n v="1"/>
    <n v="2.38"/>
    <n v="94"/>
    <n v="9.4E-2"/>
    <n v="7.14"/>
    <n v="86.766000000000005"/>
  </r>
  <r>
    <n v="515"/>
    <x v="1276"/>
    <x v="4"/>
    <n v="18"/>
    <n v="3"/>
    <x v="7"/>
    <x v="5"/>
    <n v="5"/>
    <x v="1"/>
    <n v="2"/>
    <n v="0.5"/>
    <n v="94"/>
    <n v="9.4E-2"/>
    <n v="2.5"/>
    <n v="91.406000000000006"/>
  </r>
  <r>
    <n v="1061"/>
    <x v="1277"/>
    <x v="2"/>
    <n v="41"/>
    <n v="9"/>
    <x v="3"/>
    <x v="0"/>
    <n v="5"/>
    <x v="1"/>
    <n v="2"/>
    <n v="0.5"/>
    <n v="95"/>
    <n v="9.5000000000000001E-2"/>
    <n v="2.5"/>
    <n v="92.405000000000001"/>
  </r>
  <r>
    <n v="1144"/>
    <x v="1278"/>
    <x v="2"/>
    <n v="22"/>
    <n v="2"/>
    <x v="10"/>
    <x v="2"/>
    <n v="2"/>
    <x v="1"/>
    <n v="2"/>
    <n v="0.5"/>
    <n v="95"/>
    <n v="9.5000000000000001E-2"/>
    <n v="1"/>
    <n v="93.905000000000001"/>
  </r>
  <r>
    <n v="930"/>
    <x v="1279"/>
    <x v="1"/>
    <n v="14"/>
    <n v="7"/>
    <x v="4"/>
    <x v="4"/>
    <n v="4"/>
    <x v="0"/>
    <n v="1"/>
    <n v="2.38"/>
    <n v="95"/>
    <n v="9.5000000000000001E-2"/>
    <n v="9.52"/>
    <n v="85.385000000000005"/>
  </r>
  <r>
    <n v="180"/>
    <x v="1280"/>
    <x v="0"/>
    <n v="47"/>
    <n v="22"/>
    <x v="5"/>
    <x v="4"/>
    <n v="1"/>
    <x v="1"/>
    <n v="2"/>
    <n v="0.5"/>
    <n v="95"/>
    <n v="9.5000000000000001E-2"/>
    <n v="0.5"/>
    <n v="94.405000000000001"/>
  </r>
  <r>
    <n v="763"/>
    <x v="1281"/>
    <x v="3"/>
    <n v="8"/>
    <n v="19"/>
    <x v="9"/>
    <x v="5"/>
    <n v="2"/>
    <x v="1"/>
    <n v="2"/>
    <n v="0.5"/>
    <n v="95"/>
    <n v="9.5000000000000001E-2"/>
    <n v="1"/>
    <n v="93.905000000000001"/>
  </r>
  <r>
    <n v="363"/>
    <x v="1282"/>
    <x v="4"/>
    <n v="20"/>
    <n v="21"/>
    <x v="7"/>
    <x v="2"/>
    <n v="2"/>
    <x v="0"/>
    <n v="1"/>
    <n v="2.38"/>
    <n v="37"/>
    <n v="3.6999999999999998E-2"/>
    <n v="4.76"/>
    <n v="32.203000000000003"/>
  </r>
  <r>
    <n v="1183"/>
    <x v="1283"/>
    <x v="2"/>
    <n v="9"/>
    <n v="2"/>
    <x v="2"/>
    <x v="4"/>
    <n v="2"/>
    <x v="1"/>
    <n v="2"/>
    <n v="0.5"/>
    <n v="97"/>
    <n v="9.7000000000000003E-2"/>
    <n v="1"/>
    <n v="95.903000000000006"/>
  </r>
  <r>
    <n v="499"/>
    <x v="1284"/>
    <x v="4"/>
    <n v="2"/>
    <n v="12"/>
    <x v="6"/>
    <x v="5"/>
    <n v="5"/>
    <x v="1"/>
    <n v="2"/>
    <n v="0.5"/>
    <n v="97"/>
    <n v="9.7000000000000003E-2"/>
    <n v="2.5"/>
    <n v="94.403000000000006"/>
  </r>
  <r>
    <n v="527"/>
    <x v="1285"/>
    <x v="3"/>
    <n v="26"/>
    <n v="24"/>
    <x v="10"/>
    <x v="0"/>
    <n v="3"/>
    <x v="1"/>
    <n v="2"/>
    <n v="0.5"/>
    <n v="98"/>
    <n v="9.8000000000000004E-2"/>
    <n v="1.5"/>
    <n v="96.402000000000001"/>
  </r>
  <r>
    <n v="1122"/>
    <x v="1286"/>
    <x v="2"/>
    <n v="52"/>
    <n v="23"/>
    <x v="0"/>
    <x v="1"/>
    <n v="1"/>
    <x v="1"/>
    <n v="2"/>
    <n v="0.5"/>
    <n v="-47"/>
    <n v="0"/>
    <n v="0.5"/>
    <n v="-47.5"/>
  </r>
  <r>
    <n v="953"/>
    <x v="1287"/>
    <x v="1"/>
    <n v="38"/>
    <n v="22"/>
    <x v="1"/>
    <x v="4"/>
    <n v="1"/>
    <x v="1"/>
    <n v="2"/>
    <n v="0.5"/>
    <n v="98"/>
    <n v="9.8000000000000004E-2"/>
    <n v="0.5"/>
    <n v="97.402000000000001"/>
  </r>
  <r>
    <n v="1015"/>
    <x v="1288"/>
    <x v="1"/>
    <n v="51"/>
    <n v="21"/>
    <x v="0"/>
    <x v="3"/>
    <n v="3"/>
    <x v="1"/>
    <n v="2"/>
    <n v="0.5"/>
    <n v="-23"/>
    <n v="-2.3E-2"/>
    <n v="1.5"/>
    <n v="-24.477"/>
  </r>
  <r>
    <n v="811"/>
    <x v="1289"/>
    <x v="1"/>
    <n v="51"/>
    <n v="19"/>
    <x v="0"/>
    <x v="0"/>
    <n v="5"/>
    <x v="1"/>
    <n v="2"/>
    <n v="0.5"/>
    <n v="99"/>
    <n v="9.9000000000000005E-2"/>
    <n v="2.5"/>
    <n v="96.400999999999996"/>
  </r>
  <r>
    <n v="1173"/>
    <x v="1290"/>
    <x v="2"/>
    <n v="51"/>
    <n v="22"/>
    <x v="0"/>
    <x v="2"/>
    <n v="3"/>
    <x v="0"/>
    <n v="1"/>
    <n v="2.38"/>
    <n v="-15"/>
    <n v="0"/>
    <n v="7.14"/>
    <n v="-22.14"/>
  </r>
  <r>
    <n v="938"/>
    <x v="1291"/>
    <x v="1"/>
    <n v="23"/>
    <n v="9"/>
    <x v="10"/>
    <x v="4"/>
    <n v="3"/>
    <x v="1"/>
    <n v="2"/>
    <n v="0.5"/>
    <n v="99"/>
    <n v="9.9000000000000005E-2"/>
    <n v="1.5"/>
    <n v="97.400999999999996"/>
  </r>
  <r>
    <n v="710"/>
    <x v="1292"/>
    <x v="3"/>
    <n v="4"/>
    <n v="23"/>
    <x v="6"/>
    <x v="3"/>
    <n v="5"/>
    <x v="1"/>
    <n v="2"/>
    <n v="0.5"/>
    <n v="99"/>
    <n v="9.9000000000000005E-2"/>
    <n v="2.5"/>
    <n v="96.400999999999996"/>
  </r>
  <r>
    <n v="741"/>
    <x v="1293"/>
    <x v="3"/>
    <n v="36"/>
    <n v="4"/>
    <x v="1"/>
    <x v="3"/>
    <n v="5"/>
    <x v="0"/>
    <n v="1"/>
    <n v="2.38"/>
    <n v="99"/>
    <n v="9.9000000000000005E-2"/>
    <n v="11.899999999999999"/>
    <n v="87.001000000000005"/>
  </r>
  <r>
    <n v="513"/>
    <x v="1294"/>
    <x v="4"/>
    <n v="16"/>
    <n v="19"/>
    <x v="4"/>
    <x v="5"/>
    <n v="1"/>
    <x v="1"/>
    <n v="2"/>
    <n v="0.5"/>
    <n v="99"/>
    <n v="9.9000000000000005E-2"/>
    <n v="0.5"/>
    <n v="98.400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A0672-7800-47FE-969A-B11AA388F2A3}" name="Fluxo de Caixa" cacheId="287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 rowHeaderCaption="Mês">
  <location ref="B2:E15" firstHeaderRow="0" firstDataRow="1" firstDataCol="1"/>
  <pivotFields count="15">
    <pivotField showAll="0"/>
    <pivotField numFmtId="14" showAll="0">
      <items count="1296">
        <item x="616"/>
        <item x="686"/>
        <item x="652"/>
        <item x="342"/>
        <item x="666"/>
        <item x="884"/>
        <item x="933"/>
        <item x="694"/>
        <item x="378"/>
        <item x="418"/>
        <item x="566"/>
        <item x="695"/>
        <item x="419"/>
        <item x="1060"/>
        <item x="653"/>
        <item x="934"/>
        <item x="343"/>
        <item x="133"/>
        <item x="578"/>
        <item x="420"/>
        <item x="1247"/>
        <item x="379"/>
        <item x="567"/>
        <item x="180"/>
        <item x="922"/>
        <item x="885"/>
        <item x="923"/>
        <item x="382"/>
        <item x="311"/>
        <item x="667"/>
        <item x="166"/>
        <item x="129"/>
        <item x="696"/>
        <item x="383"/>
        <item x="353"/>
        <item x="254"/>
        <item x="697"/>
        <item x="1285"/>
        <item x="384"/>
        <item x="385"/>
        <item x="698"/>
        <item x="87"/>
        <item x="645"/>
        <item x="579"/>
        <item x="699"/>
        <item x="886"/>
        <item x="935"/>
        <item x="421"/>
        <item x="617"/>
        <item x="255"/>
        <item x="223"/>
        <item x="344"/>
        <item x="700"/>
        <item x="1080"/>
        <item x="580"/>
        <item x="701"/>
        <item x="181"/>
        <item x="1237"/>
        <item x="936"/>
        <item x="654"/>
        <item x="422"/>
        <item x="134"/>
        <item x="985"/>
        <item x="423"/>
        <item x="581"/>
        <item x="182"/>
        <item x="98"/>
        <item x="702"/>
        <item x="164"/>
        <item x="1092"/>
        <item x="1156"/>
        <item x="646"/>
        <item x="88"/>
        <item x="703"/>
        <item x="1218"/>
        <item x="887"/>
        <item x="183"/>
        <item x="345"/>
        <item x="1039"/>
        <item x="28"/>
        <item x="986"/>
        <item x="99"/>
        <item x="888"/>
        <item x="668"/>
        <item x="263"/>
        <item x="250"/>
        <item x="889"/>
        <item x="704"/>
        <item x="49"/>
        <item x="618"/>
        <item x="669"/>
        <item x="143"/>
        <item x="424"/>
        <item x="705"/>
        <item x="425"/>
        <item x="184"/>
        <item x="1166"/>
        <item x="295"/>
        <item x="1022"/>
        <item x="670"/>
        <item x="260"/>
        <item x="706"/>
        <item x="937"/>
        <item x="615"/>
        <item x="619"/>
        <item x="582"/>
        <item x="707"/>
        <item x="167"/>
        <item x="708"/>
        <item x="319"/>
        <item x="285"/>
        <item x="709"/>
        <item x="264"/>
        <item x="1167"/>
        <item x="1277"/>
        <item x="426"/>
        <item x="144"/>
        <item x="282"/>
        <item x="647"/>
        <item x="924"/>
        <item x="11"/>
        <item x="323"/>
        <item x="280"/>
        <item x="1244"/>
        <item x="256"/>
        <item x="710"/>
        <item x="1093"/>
        <item x="568"/>
        <item x="1214"/>
        <item x="1248"/>
        <item x="135"/>
        <item x="987"/>
        <item x="21"/>
        <item x="6"/>
        <item x="671"/>
        <item x="427"/>
        <item x="711"/>
        <item x="428"/>
        <item x="429"/>
        <item x="1023"/>
        <item x="430"/>
        <item x="346"/>
        <item x="1168"/>
        <item x="185"/>
        <item x="712"/>
        <item x="1094"/>
        <item x="648"/>
        <item x="713"/>
        <item x="1071"/>
        <item x="228"/>
        <item x="714"/>
        <item x="100"/>
        <item x="0"/>
        <item x="431"/>
        <item x="89"/>
        <item x="1209"/>
        <item x="162"/>
        <item x="432"/>
        <item x="938"/>
        <item x="563"/>
        <item x="433"/>
        <item x="434"/>
        <item x="715"/>
        <item x="716"/>
        <item x="1289"/>
        <item x="56"/>
        <item x="1199"/>
        <item x="435"/>
        <item x="583"/>
        <item x="436"/>
        <item x="1249"/>
        <item x="437"/>
        <item x="717"/>
        <item x="288"/>
        <item x="988"/>
        <item x="438"/>
        <item x="186"/>
        <item x="620"/>
        <item x="989"/>
        <item x="57"/>
        <item x="939"/>
        <item x="655"/>
        <item x="58"/>
        <item x="386"/>
        <item x="439"/>
        <item x="145"/>
        <item x="656"/>
        <item x="672"/>
        <item x="1169"/>
        <item x="176"/>
        <item x="584"/>
        <item x="1054"/>
        <item x="1095"/>
        <item x="440"/>
        <item x="569"/>
        <item x="168"/>
        <item x="890"/>
        <item x="306"/>
        <item x="59"/>
        <item x="229"/>
        <item x="940"/>
        <item x="1024"/>
        <item x="19"/>
        <item x="718"/>
        <item x="1215"/>
        <item x="101"/>
        <item x="441"/>
        <item x="719"/>
        <item x="50"/>
        <item x="1238"/>
        <item x="187"/>
        <item x="621"/>
        <item x="990"/>
        <item x="941"/>
        <item x="60"/>
        <item x="442"/>
        <item x="1170"/>
        <item x="891"/>
        <item x="301"/>
        <item x="942"/>
        <item x="1171"/>
        <item x="720"/>
        <item x="1172"/>
        <item x="443"/>
        <item x="61"/>
        <item x="387"/>
        <item x="163"/>
        <item x="388"/>
        <item x="188"/>
        <item x="622"/>
        <item x="991"/>
        <item x="943"/>
        <item x="944"/>
        <item x="721"/>
        <item x="189"/>
        <item x="623"/>
        <item x="992"/>
        <item x="945"/>
        <item x="946"/>
        <item x="289"/>
        <item x="1203"/>
        <item x="444"/>
        <item x="22"/>
        <item x="445"/>
        <item x="1096"/>
        <item x="722"/>
        <item x="585"/>
        <item x="290"/>
        <item x="446"/>
        <item x="723"/>
        <item x="265"/>
        <item x="266"/>
        <item x="389"/>
        <item x="96"/>
        <item x="390"/>
        <item x="146"/>
        <item x="148"/>
        <item x="192"/>
        <item x="48"/>
        <item x="262"/>
        <item x="170"/>
        <item x="90"/>
        <item x="62"/>
        <item x="23"/>
        <item x="320"/>
        <item x="71"/>
        <item x="312"/>
        <item x="191"/>
        <item x="190"/>
        <item x="267"/>
        <item x="64"/>
        <item x="138"/>
        <item x="63"/>
        <item x="130"/>
        <item x="139"/>
        <item x="257"/>
        <item x="395"/>
        <item x="725"/>
        <item x="448"/>
        <item x="624"/>
        <item x="354"/>
        <item x="571"/>
        <item x="673"/>
        <item x="625"/>
        <item x="626"/>
        <item x="454"/>
        <item x="391"/>
        <item x="586"/>
        <item x="688"/>
        <item x="336"/>
        <item x="658"/>
        <item x="588"/>
        <item x="726"/>
        <item x="724"/>
        <item x="329"/>
        <item x="392"/>
        <item x="396"/>
        <item x="447"/>
        <item x="193"/>
        <item x="627"/>
        <item x="995"/>
        <item x="951"/>
        <item x="952"/>
        <item x="65"/>
        <item x="1061"/>
        <item x="449"/>
        <item x="281"/>
        <item x="393"/>
        <item x="1200"/>
        <item x="330"/>
        <item x="194"/>
        <item x="727"/>
        <item x="628"/>
        <item x="195"/>
        <item x="629"/>
        <item x="996"/>
        <item x="953"/>
        <item x="66"/>
        <item x="1204"/>
        <item x="1027"/>
        <item x="268"/>
        <item x="893"/>
        <item x="728"/>
        <item x="958"/>
        <item x="954"/>
        <item x="997"/>
        <item x="998"/>
        <item x="955"/>
        <item x="633"/>
        <item x="1251"/>
        <item x="731"/>
        <item x="649"/>
        <item x="729"/>
        <item x="956"/>
        <item x="1097"/>
        <item x="999"/>
        <item x="1028"/>
        <item x="730"/>
        <item x="957"/>
        <item x="1173"/>
        <item x="1062"/>
        <item x="1063"/>
        <item x="570"/>
        <item x="283"/>
        <item x="1"/>
        <item x="199"/>
        <item x="632"/>
        <item x="67"/>
        <item x="587"/>
        <item x="197"/>
        <item x="394"/>
        <item x="334"/>
        <item x="147"/>
        <item x="631"/>
        <item x="39"/>
        <item x="196"/>
        <item x="136"/>
        <item x="269"/>
        <item x="451"/>
        <item x="450"/>
        <item x="29"/>
        <item x="630"/>
        <item x="198"/>
        <item x="892"/>
        <item x="634"/>
        <item x="137"/>
        <item x="687"/>
        <item x="732"/>
        <item x="200"/>
        <item x="635"/>
        <item x="1000"/>
        <item x="1040"/>
        <item x="68"/>
        <item x="636"/>
        <item x="1001"/>
        <item x="1041"/>
        <item x="69"/>
        <item x="735"/>
        <item x="733"/>
        <item x="959"/>
        <item x="97"/>
        <item x="1083"/>
        <item x="657"/>
        <item x="894"/>
        <item x="1233"/>
        <item x="674"/>
        <item x="296"/>
        <item x="297"/>
        <item x="734"/>
        <item x="960"/>
        <item x="17"/>
        <item x="313"/>
        <item x="452"/>
        <item x="1064"/>
        <item x="926"/>
        <item x="1240"/>
        <item x="201"/>
        <item x="453"/>
        <item x="335"/>
        <item x="169"/>
        <item x="637"/>
        <item x="1002"/>
        <item x="70"/>
        <item x="564"/>
        <item x="1081"/>
        <item x="1219"/>
        <item x="1082"/>
        <item x="950"/>
        <item x="1098"/>
        <item x="961"/>
        <item x="993"/>
        <item x="1253"/>
        <item x="1252"/>
        <item x="925"/>
        <item x="994"/>
        <item x="1229"/>
        <item x="948"/>
        <item x="1026"/>
        <item x="947"/>
        <item x="1025"/>
        <item x="1286"/>
        <item x="949"/>
        <item x="895"/>
        <item x="1250"/>
        <item x="1174"/>
        <item x="736"/>
        <item x="365"/>
        <item x="737"/>
        <item x="738"/>
        <item x="291"/>
        <item x="455"/>
        <item x="337"/>
        <item x="72"/>
        <item x="1099"/>
        <item x="927"/>
        <item x="456"/>
        <item x="1084"/>
        <item x="102"/>
        <item x="1085"/>
        <item x="1029"/>
        <item x="16"/>
        <item x="1030"/>
        <item x="1031"/>
        <item x="457"/>
        <item x="140"/>
        <item x="896"/>
        <item x="178"/>
        <item x="1032"/>
        <item x="1033"/>
        <item x="458"/>
        <item x="650"/>
        <item x="397"/>
        <item x="14"/>
        <item x="149"/>
        <item x="40"/>
        <item x="689"/>
        <item x="1175"/>
        <item x="739"/>
        <item x="261"/>
        <item x="740"/>
        <item x="572"/>
        <item x="103"/>
        <item x="224"/>
        <item x="741"/>
        <item x="321"/>
        <item x="302"/>
        <item x="742"/>
        <item x="690"/>
        <item x="743"/>
        <item x="744"/>
        <item x="659"/>
        <item x="104"/>
        <item x="230"/>
        <item x="366"/>
        <item x="1003"/>
        <item x="897"/>
        <item x="1254"/>
        <item x="2"/>
        <item x="1086"/>
        <item x="231"/>
        <item x="338"/>
        <item x="1241"/>
        <item x="251"/>
        <item x="745"/>
        <item x="573"/>
        <item x="339"/>
        <item x="398"/>
        <item x="589"/>
        <item x="399"/>
        <item x="340"/>
        <item x="638"/>
        <item x="459"/>
        <item x="150"/>
        <item x="639"/>
        <item x="105"/>
        <item x="225"/>
        <item x="898"/>
        <item x="174"/>
        <item x="1034"/>
        <item x="675"/>
        <item x="18"/>
        <item x="171"/>
        <item x="590"/>
        <item x="85"/>
        <item x="270"/>
        <item x="1100"/>
        <item x="1176"/>
        <item x="746"/>
        <item x="5"/>
        <item x="172"/>
        <item x="676"/>
        <item x="747"/>
        <item x="400"/>
        <item x="252"/>
        <item x="460"/>
        <item x="41"/>
        <item x="1035"/>
        <item x="748"/>
        <item x="202"/>
        <item x="1101"/>
        <item x="401"/>
        <item x="962"/>
        <item x="749"/>
        <item x="1282"/>
        <item x="750"/>
        <item x="1102"/>
        <item x="203"/>
        <item x="1222"/>
        <item x="461"/>
        <item x="106"/>
        <item x="1210"/>
        <item x="1278"/>
        <item x="1004"/>
        <item x="1230"/>
        <item x="347"/>
        <item x="30"/>
        <item x="1005"/>
        <item x="591"/>
        <item x="31"/>
        <item x="751"/>
        <item x="640"/>
        <item x="752"/>
        <item x="899"/>
        <item x="641"/>
        <item x="20"/>
        <item x="691"/>
        <item x="900"/>
        <item x="660"/>
        <item x="91"/>
        <item x="901"/>
        <item x="402"/>
        <item x="753"/>
        <item x="151"/>
        <item x="754"/>
        <item x="462"/>
        <item x="642"/>
        <item x="1036"/>
        <item x="643"/>
        <item x="902"/>
        <item x="661"/>
        <item x="903"/>
        <item x="1006"/>
        <item x="755"/>
        <item x="756"/>
        <item x="1220"/>
        <item x="179"/>
        <item x="380"/>
        <item x="1255"/>
        <item x="348"/>
        <item x="592"/>
        <item x="152"/>
        <item x="177"/>
        <item x="1223"/>
        <item x="1234"/>
        <item x="963"/>
        <item x="1103"/>
        <item x="341"/>
        <item x="651"/>
        <item x="1037"/>
        <item x="1256"/>
        <item x="463"/>
        <item x="204"/>
        <item x="464"/>
        <item x="12"/>
        <item x="904"/>
        <item x="964"/>
        <item x="173"/>
        <item x="258"/>
        <item x="107"/>
        <item x="367"/>
        <item x="1007"/>
        <item x="141"/>
        <item x="677"/>
        <item x="574"/>
        <item x="465"/>
        <item x="757"/>
        <item x="466"/>
        <item x="758"/>
        <item x="15"/>
        <item x="271"/>
        <item x="467"/>
        <item x="368"/>
        <item x="175"/>
        <item x="1257"/>
        <item x="759"/>
        <item x="965"/>
        <item x="108"/>
        <item x="760"/>
        <item x="575"/>
        <item x="761"/>
        <item x="1258"/>
        <item x="468"/>
        <item x="286"/>
        <item x="593"/>
        <item x="469"/>
        <item x="32"/>
        <item x="1008"/>
        <item x="33"/>
        <item x="762"/>
        <item x="470"/>
        <item x="763"/>
        <item x="594"/>
        <item x="403"/>
        <item x="905"/>
        <item x="324"/>
        <item x="471"/>
        <item x="764"/>
        <item x="13"/>
        <item x="472"/>
        <item x="307"/>
        <item x="966"/>
        <item x="928"/>
        <item x="1009"/>
        <item x="967"/>
        <item x="929"/>
        <item x="906"/>
        <item x="765"/>
        <item x="692"/>
        <item x="766"/>
        <item x="678"/>
        <item x="232"/>
        <item x="473"/>
        <item x="968"/>
        <item x="474"/>
        <item x="51"/>
        <item x="1177"/>
        <item x="1055"/>
        <item x="475"/>
        <item x="767"/>
        <item x="969"/>
        <item x="768"/>
        <item x="769"/>
        <item x="476"/>
        <item x="693"/>
        <item x="404"/>
        <item x="576"/>
        <item x="565"/>
        <item x="477"/>
        <item x="478"/>
        <item x="770"/>
        <item x="479"/>
        <item x="771"/>
        <item x="772"/>
        <item x="679"/>
        <item x="907"/>
        <item x="355"/>
        <item x="480"/>
        <item x="381"/>
        <item x="773"/>
        <item x="481"/>
        <item x="970"/>
        <item x="482"/>
        <item x="1290"/>
        <item x="774"/>
        <item x="483"/>
        <item x="595"/>
        <item x="1227"/>
        <item x="318"/>
        <item x="971"/>
        <item x="775"/>
        <item x="662"/>
        <item x="680"/>
        <item x="1072"/>
        <item x="7"/>
        <item x="930"/>
        <item x="326"/>
        <item x="42"/>
        <item x="356"/>
        <item x="484"/>
        <item x="1104"/>
        <item x="86"/>
        <item x="644"/>
        <item x="908"/>
        <item x="596"/>
        <item x="577"/>
        <item x="131"/>
        <item x="681"/>
        <item x="369"/>
        <item x="776"/>
        <item x="303"/>
        <item x="485"/>
        <item x="370"/>
        <item x="253"/>
        <item x="328"/>
        <item x="226"/>
        <item x="287"/>
        <item x="405"/>
        <item x="486"/>
        <item x="972"/>
        <item x="1242"/>
        <item x="165"/>
        <item x="777"/>
        <item x="909"/>
        <item x="284"/>
        <item x="1178"/>
        <item x="597"/>
        <item x="1179"/>
        <item x="153"/>
        <item x="487"/>
        <item x="227"/>
        <item x="1180"/>
        <item x="1283"/>
        <item x="1105"/>
        <item x="1073"/>
        <item x="1087"/>
        <item x="663"/>
        <item x="1106"/>
        <item x="205"/>
        <item x="154"/>
        <item x="778"/>
        <item x="357"/>
        <item x="488"/>
        <item x="331"/>
        <item x="1181"/>
        <item x="931"/>
        <item x="598"/>
        <item x="1216"/>
        <item x="206"/>
        <item x="155"/>
        <item x="779"/>
        <item x="358"/>
        <item x="489"/>
        <item x="1235"/>
        <item x="1231"/>
        <item x="1224"/>
        <item x="1211"/>
        <item x="1182"/>
        <item x="1279"/>
        <item x="780"/>
        <item x="490"/>
        <item x="73"/>
        <item x="52"/>
        <item x="24"/>
        <item x="406"/>
        <item x="491"/>
        <item x="1056"/>
        <item x="1107"/>
        <item x="781"/>
        <item x="109"/>
        <item x="156"/>
        <item x="207"/>
        <item x="1065"/>
        <item x="599"/>
        <item x="1259"/>
        <item x="317"/>
        <item x="371"/>
        <item x="314"/>
        <item x="492"/>
        <item x="782"/>
        <item x="493"/>
        <item x="973"/>
        <item x="600"/>
        <item x="110"/>
        <item x="8"/>
        <item x="494"/>
        <item x="783"/>
        <item x="272"/>
        <item x="495"/>
        <item x="784"/>
        <item x="496"/>
        <item x="298"/>
        <item x="1066"/>
        <item x="910"/>
        <item x="407"/>
        <item x="497"/>
        <item x="74"/>
        <item x="233"/>
        <item x="498"/>
        <item x="785"/>
        <item x="601"/>
        <item x="786"/>
        <item x="1291"/>
        <item x="911"/>
        <item x="787"/>
        <item x="499"/>
        <item x="349"/>
        <item x="273"/>
        <item x="208"/>
        <item x="408"/>
        <item x="788"/>
        <item x="1260"/>
        <item x="1108"/>
        <item x="209"/>
        <item x="157"/>
        <item x="789"/>
        <item x="359"/>
        <item x="500"/>
        <item x="790"/>
        <item x="360"/>
        <item x="1205"/>
        <item x="682"/>
        <item x="75"/>
        <item x="1109"/>
        <item x="791"/>
        <item x="912"/>
        <item x="501"/>
        <item x="792"/>
        <item x="502"/>
        <item x="34"/>
        <item x="92"/>
        <item x="793"/>
        <item x="503"/>
        <item x="1110"/>
        <item x="794"/>
        <item x="1183"/>
        <item x="210"/>
        <item x="1111"/>
        <item x="1074"/>
        <item x="43"/>
        <item x="504"/>
        <item x="1112"/>
        <item x="795"/>
        <item x="1184"/>
        <item x="211"/>
        <item x="1113"/>
        <item x="1075"/>
        <item x="44"/>
        <item x="505"/>
        <item x="796"/>
        <item x="506"/>
        <item x="797"/>
        <item x="304"/>
        <item x="292"/>
        <item x="507"/>
        <item x="798"/>
        <item x="508"/>
        <item x="799"/>
        <item x="111"/>
        <item x="234"/>
        <item x="800"/>
        <item x="509"/>
        <item x="801"/>
        <item x="510"/>
        <item x="974"/>
        <item x="1261"/>
        <item x="1114"/>
        <item x="802"/>
        <item x="1185"/>
        <item x="212"/>
        <item x="1115"/>
        <item x="1076"/>
        <item x="45"/>
        <item x="511"/>
        <item x="975"/>
        <item x="512"/>
        <item x="1287"/>
        <item x="1088"/>
        <item x="1186"/>
        <item x="213"/>
        <item x="1116"/>
        <item x="1077"/>
        <item x="46"/>
        <item x="1187"/>
        <item x="602"/>
        <item x="1188"/>
        <item x="803"/>
        <item x="513"/>
        <item x="976"/>
        <item x="1189"/>
        <item x="214"/>
        <item x="1117"/>
        <item x="1078"/>
        <item x="47"/>
        <item x="664"/>
        <item x="1118"/>
        <item x="1190"/>
        <item x="35"/>
        <item x="1201"/>
        <item x="977"/>
        <item x="603"/>
        <item x="332"/>
        <item x="1191"/>
        <item x="132"/>
        <item x="604"/>
        <item x="361"/>
        <item x="1119"/>
        <item x="409"/>
        <item x="142"/>
        <item x="1038"/>
        <item x="1042"/>
        <item x="372"/>
        <item x="373"/>
        <item x="274"/>
        <item x="1212"/>
        <item x="1192"/>
        <item x="1280"/>
        <item x="804"/>
        <item x="514"/>
        <item x="76"/>
        <item x="53"/>
        <item x="25"/>
        <item x="410"/>
        <item x="515"/>
        <item x="1057"/>
        <item x="1120"/>
        <item x="805"/>
        <item x="112"/>
        <item x="806"/>
        <item x="215"/>
        <item x="1067"/>
        <item x="605"/>
        <item x="1262"/>
        <item x="316"/>
        <item x="374"/>
        <item x="516"/>
        <item x="517"/>
        <item x="807"/>
        <item x="518"/>
        <item x="978"/>
        <item x="606"/>
        <item x="113"/>
        <item x="9"/>
        <item x="519"/>
        <item x="259"/>
        <item x="275"/>
        <item x="520"/>
        <item x="808"/>
        <item x="521"/>
        <item x="299"/>
        <item x="1068"/>
        <item x="913"/>
        <item x="411"/>
        <item x="522"/>
        <item x="77"/>
        <item x="235"/>
        <item x="523"/>
        <item x="809"/>
        <item x="607"/>
        <item x="810"/>
        <item x="1292"/>
        <item x="914"/>
        <item x="811"/>
        <item x="524"/>
        <item x="350"/>
        <item x="276"/>
        <item x="216"/>
        <item x="412"/>
        <item x="812"/>
        <item x="1263"/>
        <item x="1121"/>
        <item x="217"/>
        <item x="158"/>
        <item x="813"/>
        <item x="325"/>
        <item x="525"/>
        <item x="814"/>
        <item x="362"/>
        <item x="1206"/>
        <item x="683"/>
        <item x="78"/>
        <item x="1122"/>
        <item x="815"/>
        <item x="915"/>
        <item x="526"/>
        <item x="816"/>
        <item x="527"/>
        <item x="36"/>
        <item x="93"/>
        <item x="817"/>
        <item x="528"/>
        <item x="818"/>
        <item x="529"/>
        <item x="1010"/>
        <item x="979"/>
        <item x="3"/>
        <item x="308"/>
        <item x="819"/>
        <item x="530"/>
        <item x="820"/>
        <item x="531"/>
        <item x="821"/>
        <item x="1089"/>
        <item x="822"/>
        <item x="1264"/>
        <item x="823"/>
        <item x="532"/>
        <item x="824"/>
        <item x="533"/>
        <item x="825"/>
        <item x="305"/>
        <item x="293"/>
        <item x="534"/>
        <item x="826"/>
        <item x="535"/>
        <item x="827"/>
        <item x="114"/>
        <item x="236"/>
        <item x="828"/>
        <item x="1123"/>
        <item x="1043"/>
        <item x="1157"/>
        <item x="1011"/>
        <item x="1265"/>
        <item x="1124"/>
        <item x="829"/>
        <item x="1125"/>
        <item x="1245"/>
        <item x="375"/>
        <item x="830"/>
        <item x="115"/>
        <item x="237"/>
        <item x="831"/>
        <item x="1126"/>
        <item x="1044"/>
        <item x="1158"/>
        <item x="1012"/>
        <item x="1266"/>
        <item x="1127"/>
        <item x="832"/>
        <item x="116"/>
        <item x="238"/>
        <item x="833"/>
        <item x="1128"/>
        <item x="1045"/>
        <item x="1159"/>
        <item x="1013"/>
        <item x="1267"/>
        <item x="1129"/>
        <item x="834"/>
        <item x="117"/>
        <item x="239"/>
        <item x="835"/>
        <item x="1130"/>
        <item x="1046"/>
        <item x="1160"/>
        <item x="1014"/>
        <item x="1268"/>
        <item x="1131"/>
        <item x="836"/>
        <item x="118"/>
        <item x="240"/>
        <item x="837"/>
        <item x="1132"/>
        <item x="1047"/>
        <item x="838"/>
        <item x="119"/>
        <item x="241"/>
        <item x="839"/>
        <item x="1133"/>
        <item x="1048"/>
        <item x="1161"/>
        <item x="1015"/>
        <item x="1269"/>
        <item x="1134"/>
        <item x="840"/>
        <item x="1135"/>
        <item x="79"/>
        <item x="54"/>
        <item x="26"/>
        <item x="413"/>
        <item x="536"/>
        <item x="1058"/>
        <item x="1136"/>
        <item x="841"/>
        <item x="120"/>
        <item x="842"/>
        <item x="121"/>
        <item x="242"/>
        <item x="843"/>
        <item x="1137"/>
        <item x="1049"/>
        <item x="1162"/>
        <item x="1016"/>
        <item x="844"/>
        <item x="122"/>
        <item x="243"/>
        <item x="845"/>
        <item x="1138"/>
        <item x="1050"/>
        <item x="846"/>
        <item x="123"/>
        <item x="244"/>
        <item x="847"/>
        <item x="1139"/>
        <item x="1051"/>
        <item x="1163"/>
        <item x="1017"/>
        <item x="1270"/>
        <item x="1140"/>
        <item x="848"/>
        <item x="1141"/>
        <item x="80"/>
        <item x="245"/>
        <item x="537"/>
        <item x="849"/>
        <item x="608"/>
        <item x="850"/>
        <item x="1293"/>
        <item x="916"/>
        <item x="851"/>
        <item x="538"/>
        <item x="351"/>
        <item x="277"/>
        <item x="218"/>
        <item x="414"/>
        <item x="852"/>
        <item x="1271"/>
        <item x="1142"/>
        <item x="219"/>
        <item x="159"/>
        <item x="853"/>
        <item x="327"/>
        <item x="539"/>
        <item x="854"/>
        <item x="363"/>
        <item x="1207"/>
        <item x="684"/>
        <item x="81"/>
        <item x="1143"/>
        <item x="855"/>
        <item x="917"/>
        <item x="540"/>
        <item x="856"/>
        <item x="541"/>
        <item x="37"/>
        <item x="94"/>
        <item x="857"/>
        <item x="542"/>
        <item x="858"/>
        <item x="543"/>
        <item x="1018"/>
        <item x="980"/>
        <item x="4"/>
        <item x="309"/>
        <item x="859"/>
        <item x="544"/>
        <item x="860"/>
        <item x="124"/>
        <item x="246"/>
        <item x="861"/>
        <item x="1144"/>
        <item x="1052"/>
        <item x="1164"/>
        <item x="1019"/>
        <item x="1272"/>
        <item x="1145"/>
        <item x="862"/>
        <item x="1146"/>
        <item x="294"/>
        <item x="545"/>
        <item x="863"/>
        <item x="546"/>
        <item x="864"/>
        <item x="125"/>
        <item x="247"/>
        <item x="865"/>
        <item x="547"/>
        <item x="866"/>
        <item x="126"/>
        <item x="248"/>
        <item x="867"/>
        <item x="1147"/>
        <item x="1053"/>
        <item x="1165"/>
        <item x="1020"/>
        <item x="1273"/>
        <item x="1148"/>
        <item x="868"/>
        <item x="1149"/>
        <item x="981"/>
        <item x="548"/>
        <item x="1288"/>
        <item x="1090"/>
        <item x="1243"/>
        <item x="1150"/>
        <item x="869"/>
        <item x="918"/>
        <item x="1021"/>
        <item x="1193"/>
        <item x="609"/>
        <item x="1194"/>
        <item x="870"/>
        <item x="549"/>
        <item x="982"/>
        <item x="1195"/>
        <item x="1284"/>
        <item x="1151"/>
        <item x="1079"/>
        <item x="1091"/>
        <item x="665"/>
        <item x="1152"/>
        <item x="1196"/>
        <item x="1246"/>
        <item x="1202"/>
        <item x="983"/>
        <item x="610"/>
        <item x="333"/>
        <item x="1197"/>
        <item x="932"/>
        <item x="611"/>
        <item x="1217"/>
        <item x="1239"/>
        <item x="1221"/>
        <item x="1274"/>
        <item x="1225"/>
        <item x="1228"/>
        <item x="1236"/>
        <item x="1232"/>
        <item x="1226"/>
        <item x="1213"/>
        <item x="1198"/>
        <item x="1281"/>
        <item x="871"/>
        <item x="550"/>
        <item x="82"/>
        <item x="55"/>
        <item x="27"/>
        <item x="415"/>
        <item x="551"/>
        <item x="1059"/>
        <item x="1153"/>
        <item x="872"/>
        <item x="127"/>
        <item x="160"/>
        <item x="220"/>
        <item x="1069"/>
        <item x="612"/>
        <item x="1275"/>
        <item x="322"/>
        <item x="376"/>
        <item x="315"/>
        <item x="552"/>
        <item x="873"/>
        <item x="553"/>
        <item x="984"/>
        <item x="613"/>
        <item x="128"/>
        <item x="10"/>
        <item x="554"/>
        <item x="874"/>
        <item x="278"/>
        <item x="555"/>
        <item x="875"/>
        <item x="556"/>
        <item x="300"/>
        <item x="1070"/>
        <item x="919"/>
        <item x="416"/>
        <item x="557"/>
        <item x="83"/>
        <item x="249"/>
        <item x="558"/>
        <item x="876"/>
        <item x="614"/>
        <item x="877"/>
        <item x="1294"/>
        <item x="920"/>
        <item x="878"/>
        <item x="559"/>
        <item x="352"/>
        <item x="279"/>
        <item x="221"/>
        <item x="417"/>
        <item x="879"/>
        <item x="1276"/>
        <item x="1154"/>
        <item x="222"/>
        <item x="161"/>
        <item x="880"/>
        <item x="377"/>
        <item x="560"/>
        <item x="881"/>
        <item x="364"/>
        <item x="1208"/>
        <item x="685"/>
        <item x="84"/>
        <item x="1155"/>
        <item x="882"/>
        <item x="921"/>
        <item x="561"/>
        <item x="883"/>
        <item x="562"/>
        <item x="38"/>
        <item x="95"/>
        <item x="310"/>
        <item t="default"/>
      </items>
    </pivotField>
    <pivotField showAll="0"/>
    <pivotField showAll="0"/>
    <pivotField showAll="0"/>
    <pivotField axis="axisRow" showAll="0">
      <items count="13">
        <item x="6"/>
        <item x="9"/>
        <item x="2"/>
        <item x="4"/>
        <item x="7"/>
        <item x="10"/>
        <item x="11"/>
        <item x="8"/>
        <item x="1"/>
        <item x="3"/>
        <item x="5"/>
        <item x="0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dataField="1" numFmtId="8" showAll="0"/>
    <pivotField numFmtId="8" showAll="0"/>
    <pivotField dataField="1" numFmtId="8" showAll="0"/>
    <pivotField dataField="1" numFmtId="8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Ganhos" fld="11" baseField="0" baseItem="0" numFmtId="164"/>
    <dataField name="Saldo" fld="14" baseField="0" baseItem="0"/>
    <dataField name="Despesa" fld="13" baseField="0" baseItem="0"/>
  </dataFields>
  <formats count="9">
    <format dxfId="1911">
      <pivotArea outline="0" collapsedLevelsAreSubtotals="1" fieldPosition="0"/>
    </format>
    <format dxfId="1912">
      <pivotArea dataOnly="0" labelOnly="1" outline="0" axis="axisValues" fieldPosition="0"/>
    </format>
    <format dxfId="191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16">
      <pivotArea field="5" type="button" dataOnly="0" labelOnly="1" outline="0" axis="axisRow" fieldPosition="0"/>
    </format>
    <format dxfId="1917">
      <pivotArea field="5" type="button" dataOnly="0" labelOnly="1" outline="0" axis="axisRow" fieldPosition="0"/>
    </format>
    <format dxfId="19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004CF-3FF4-475D-8236-C52B8DCC6A64}" name="Evolução" cacheId="287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 rowHeaderCaption="Ano">
  <location ref="G2:H9" firstHeaderRow="1" firstDataRow="1" firstDataCol="1"/>
  <pivotFields count="15">
    <pivotField showAll="0"/>
    <pivotField numFmtId="14" showAll="0">
      <items count="1296">
        <item x="616"/>
        <item x="686"/>
        <item x="652"/>
        <item x="342"/>
        <item x="666"/>
        <item x="884"/>
        <item x="933"/>
        <item x="694"/>
        <item x="378"/>
        <item x="418"/>
        <item x="566"/>
        <item x="695"/>
        <item x="419"/>
        <item x="1060"/>
        <item x="653"/>
        <item x="934"/>
        <item x="343"/>
        <item x="133"/>
        <item x="578"/>
        <item x="420"/>
        <item x="1247"/>
        <item x="379"/>
        <item x="567"/>
        <item x="180"/>
        <item x="922"/>
        <item x="885"/>
        <item x="923"/>
        <item x="382"/>
        <item x="311"/>
        <item x="667"/>
        <item x="166"/>
        <item x="129"/>
        <item x="696"/>
        <item x="383"/>
        <item x="353"/>
        <item x="254"/>
        <item x="697"/>
        <item x="1285"/>
        <item x="384"/>
        <item x="385"/>
        <item x="698"/>
        <item x="87"/>
        <item x="645"/>
        <item x="579"/>
        <item x="699"/>
        <item x="886"/>
        <item x="935"/>
        <item x="421"/>
        <item x="617"/>
        <item x="255"/>
        <item x="223"/>
        <item x="344"/>
        <item x="700"/>
        <item x="1080"/>
        <item x="580"/>
        <item x="701"/>
        <item x="181"/>
        <item x="1237"/>
        <item x="936"/>
        <item x="654"/>
        <item x="422"/>
        <item x="134"/>
        <item x="985"/>
        <item x="423"/>
        <item x="581"/>
        <item x="182"/>
        <item x="98"/>
        <item x="702"/>
        <item x="164"/>
        <item x="1092"/>
        <item x="1156"/>
        <item x="646"/>
        <item x="88"/>
        <item x="703"/>
        <item x="1218"/>
        <item x="887"/>
        <item x="183"/>
        <item x="345"/>
        <item x="1039"/>
        <item x="28"/>
        <item x="986"/>
        <item x="99"/>
        <item x="888"/>
        <item x="668"/>
        <item x="263"/>
        <item x="250"/>
        <item x="889"/>
        <item x="704"/>
        <item x="49"/>
        <item x="618"/>
        <item x="669"/>
        <item x="143"/>
        <item x="424"/>
        <item x="705"/>
        <item x="425"/>
        <item x="184"/>
        <item x="1166"/>
        <item x="295"/>
        <item x="1022"/>
        <item x="670"/>
        <item x="260"/>
        <item x="706"/>
        <item x="937"/>
        <item x="615"/>
        <item x="619"/>
        <item x="582"/>
        <item x="707"/>
        <item x="167"/>
        <item x="708"/>
        <item x="319"/>
        <item x="285"/>
        <item x="709"/>
        <item x="264"/>
        <item x="1167"/>
        <item x="1277"/>
        <item x="426"/>
        <item x="144"/>
        <item x="282"/>
        <item x="647"/>
        <item x="924"/>
        <item x="11"/>
        <item x="323"/>
        <item x="280"/>
        <item x="1244"/>
        <item x="256"/>
        <item x="710"/>
        <item x="1093"/>
        <item x="568"/>
        <item x="1214"/>
        <item x="1248"/>
        <item x="135"/>
        <item x="987"/>
        <item x="21"/>
        <item x="6"/>
        <item x="671"/>
        <item x="427"/>
        <item x="711"/>
        <item x="428"/>
        <item x="429"/>
        <item x="1023"/>
        <item x="430"/>
        <item x="346"/>
        <item x="1168"/>
        <item x="185"/>
        <item x="712"/>
        <item x="1094"/>
        <item x="648"/>
        <item x="713"/>
        <item x="1071"/>
        <item x="228"/>
        <item x="714"/>
        <item x="100"/>
        <item x="0"/>
        <item x="431"/>
        <item x="89"/>
        <item x="1209"/>
        <item x="162"/>
        <item x="432"/>
        <item x="938"/>
        <item x="563"/>
        <item x="433"/>
        <item x="434"/>
        <item x="715"/>
        <item x="716"/>
        <item x="1289"/>
        <item x="56"/>
        <item x="1199"/>
        <item x="435"/>
        <item x="583"/>
        <item x="436"/>
        <item x="1249"/>
        <item x="437"/>
        <item x="717"/>
        <item x="288"/>
        <item x="988"/>
        <item x="438"/>
        <item x="186"/>
        <item x="620"/>
        <item x="989"/>
        <item x="57"/>
        <item x="939"/>
        <item x="655"/>
        <item x="58"/>
        <item x="386"/>
        <item x="439"/>
        <item x="145"/>
        <item x="656"/>
        <item x="672"/>
        <item x="1169"/>
        <item x="176"/>
        <item x="584"/>
        <item x="1054"/>
        <item x="1095"/>
        <item x="440"/>
        <item x="569"/>
        <item x="168"/>
        <item x="890"/>
        <item x="306"/>
        <item x="59"/>
        <item x="229"/>
        <item x="940"/>
        <item x="1024"/>
        <item x="19"/>
        <item x="718"/>
        <item x="1215"/>
        <item x="101"/>
        <item x="441"/>
        <item x="719"/>
        <item x="50"/>
        <item x="1238"/>
        <item x="187"/>
        <item x="621"/>
        <item x="990"/>
        <item x="941"/>
        <item x="60"/>
        <item x="442"/>
        <item x="1170"/>
        <item x="891"/>
        <item x="301"/>
        <item x="942"/>
        <item x="1171"/>
        <item x="720"/>
        <item x="1172"/>
        <item x="443"/>
        <item x="61"/>
        <item x="387"/>
        <item x="163"/>
        <item x="388"/>
        <item x="188"/>
        <item x="622"/>
        <item x="991"/>
        <item x="943"/>
        <item x="944"/>
        <item x="721"/>
        <item x="189"/>
        <item x="623"/>
        <item x="992"/>
        <item x="945"/>
        <item x="946"/>
        <item x="289"/>
        <item x="1203"/>
        <item x="444"/>
        <item x="22"/>
        <item x="445"/>
        <item x="1096"/>
        <item x="722"/>
        <item x="585"/>
        <item x="290"/>
        <item x="446"/>
        <item x="723"/>
        <item x="265"/>
        <item x="266"/>
        <item x="389"/>
        <item x="96"/>
        <item x="390"/>
        <item x="146"/>
        <item x="148"/>
        <item x="192"/>
        <item x="48"/>
        <item x="262"/>
        <item x="170"/>
        <item x="90"/>
        <item x="62"/>
        <item x="23"/>
        <item x="320"/>
        <item x="71"/>
        <item x="312"/>
        <item x="191"/>
        <item x="190"/>
        <item x="267"/>
        <item x="64"/>
        <item x="138"/>
        <item x="63"/>
        <item x="130"/>
        <item x="139"/>
        <item x="257"/>
        <item x="395"/>
        <item x="725"/>
        <item x="448"/>
        <item x="624"/>
        <item x="354"/>
        <item x="571"/>
        <item x="673"/>
        <item x="625"/>
        <item x="626"/>
        <item x="454"/>
        <item x="391"/>
        <item x="586"/>
        <item x="688"/>
        <item x="336"/>
        <item x="658"/>
        <item x="588"/>
        <item x="726"/>
        <item x="724"/>
        <item x="329"/>
        <item x="392"/>
        <item x="396"/>
        <item x="447"/>
        <item x="193"/>
        <item x="627"/>
        <item x="995"/>
        <item x="951"/>
        <item x="952"/>
        <item x="65"/>
        <item x="1061"/>
        <item x="449"/>
        <item x="281"/>
        <item x="393"/>
        <item x="1200"/>
        <item x="330"/>
        <item x="194"/>
        <item x="727"/>
        <item x="628"/>
        <item x="195"/>
        <item x="629"/>
        <item x="996"/>
        <item x="953"/>
        <item x="66"/>
        <item x="1204"/>
        <item x="1027"/>
        <item x="268"/>
        <item x="893"/>
        <item x="728"/>
        <item x="958"/>
        <item x="954"/>
        <item x="997"/>
        <item x="998"/>
        <item x="955"/>
        <item x="633"/>
        <item x="1251"/>
        <item x="731"/>
        <item x="649"/>
        <item x="729"/>
        <item x="956"/>
        <item x="1097"/>
        <item x="999"/>
        <item x="1028"/>
        <item x="730"/>
        <item x="957"/>
        <item x="1173"/>
        <item x="1062"/>
        <item x="1063"/>
        <item x="570"/>
        <item x="283"/>
        <item x="1"/>
        <item x="199"/>
        <item x="632"/>
        <item x="67"/>
        <item x="587"/>
        <item x="197"/>
        <item x="394"/>
        <item x="334"/>
        <item x="147"/>
        <item x="631"/>
        <item x="39"/>
        <item x="196"/>
        <item x="136"/>
        <item x="269"/>
        <item x="451"/>
        <item x="450"/>
        <item x="29"/>
        <item x="630"/>
        <item x="198"/>
        <item x="892"/>
        <item x="634"/>
        <item x="137"/>
        <item x="687"/>
        <item x="732"/>
        <item x="200"/>
        <item x="635"/>
        <item x="1000"/>
        <item x="1040"/>
        <item x="68"/>
        <item x="636"/>
        <item x="1001"/>
        <item x="1041"/>
        <item x="69"/>
        <item x="735"/>
        <item x="733"/>
        <item x="959"/>
        <item x="97"/>
        <item x="1083"/>
        <item x="657"/>
        <item x="894"/>
        <item x="1233"/>
        <item x="674"/>
        <item x="296"/>
        <item x="297"/>
        <item x="734"/>
        <item x="960"/>
        <item x="17"/>
        <item x="313"/>
        <item x="452"/>
        <item x="1064"/>
        <item x="926"/>
        <item x="1240"/>
        <item x="201"/>
        <item x="453"/>
        <item x="335"/>
        <item x="169"/>
        <item x="637"/>
        <item x="1002"/>
        <item x="70"/>
        <item x="564"/>
        <item x="1081"/>
        <item x="1219"/>
        <item x="1082"/>
        <item x="950"/>
        <item x="1098"/>
        <item x="961"/>
        <item x="993"/>
        <item x="1253"/>
        <item x="1252"/>
        <item x="925"/>
        <item x="994"/>
        <item x="1229"/>
        <item x="948"/>
        <item x="1026"/>
        <item x="947"/>
        <item x="1025"/>
        <item x="1286"/>
        <item x="949"/>
        <item x="895"/>
        <item x="1250"/>
        <item x="1174"/>
        <item x="736"/>
        <item x="365"/>
        <item x="737"/>
        <item x="738"/>
        <item x="291"/>
        <item x="455"/>
        <item x="337"/>
        <item x="72"/>
        <item x="1099"/>
        <item x="927"/>
        <item x="456"/>
        <item x="1084"/>
        <item x="102"/>
        <item x="1085"/>
        <item x="1029"/>
        <item x="16"/>
        <item x="1030"/>
        <item x="1031"/>
        <item x="457"/>
        <item x="140"/>
        <item x="896"/>
        <item x="178"/>
        <item x="1032"/>
        <item x="1033"/>
        <item x="458"/>
        <item x="650"/>
        <item x="397"/>
        <item x="14"/>
        <item x="149"/>
        <item x="40"/>
        <item x="689"/>
        <item x="1175"/>
        <item x="739"/>
        <item x="261"/>
        <item x="740"/>
        <item x="572"/>
        <item x="103"/>
        <item x="224"/>
        <item x="741"/>
        <item x="321"/>
        <item x="302"/>
        <item x="742"/>
        <item x="690"/>
        <item x="743"/>
        <item x="744"/>
        <item x="659"/>
        <item x="104"/>
        <item x="230"/>
        <item x="366"/>
        <item x="1003"/>
        <item x="897"/>
        <item x="1254"/>
        <item x="2"/>
        <item x="1086"/>
        <item x="231"/>
        <item x="338"/>
        <item x="1241"/>
        <item x="251"/>
        <item x="745"/>
        <item x="573"/>
        <item x="339"/>
        <item x="398"/>
        <item x="589"/>
        <item x="399"/>
        <item x="340"/>
        <item x="638"/>
        <item x="459"/>
        <item x="150"/>
        <item x="639"/>
        <item x="105"/>
        <item x="225"/>
        <item x="898"/>
        <item x="174"/>
        <item x="1034"/>
        <item x="675"/>
        <item x="18"/>
        <item x="171"/>
        <item x="590"/>
        <item x="85"/>
        <item x="270"/>
        <item x="1100"/>
        <item x="1176"/>
        <item x="746"/>
        <item x="5"/>
        <item x="172"/>
        <item x="676"/>
        <item x="747"/>
        <item x="400"/>
        <item x="252"/>
        <item x="460"/>
        <item x="41"/>
        <item x="1035"/>
        <item x="748"/>
        <item x="202"/>
        <item x="1101"/>
        <item x="401"/>
        <item x="962"/>
        <item x="749"/>
        <item x="1282"/>
        <item x="750"/>
        <item x="1102"/>
        <item x="203"/>
        <item x="1222"/>
        <item x="461"/>
        <item x="106"/>
        <item x="1210"/>
        <item x="1278"/>
        <item x="1004"/>
        <item x="1230"/>
        <item x="347"/>
        <item x="30"/>
        <item x="1005"/>
        <item x="591"/>
        <item x="31"/>
        <item x="751"/>
        <item x="640"/>
        <item x="752"/>
        <item x="899"/>
        <item x="641"/>
        <item x="20"/>
        <item x="691"/>
        <item x="900"/>
        <item x="660"/>
        <item x="91"/>
        <item x="901"/>
        <item x="402"/>
        <item x="753"/>
        <item x="151"/>
        <item x="754"/>
        <item x="462"/>
        <item x="642"/>
        <item x="1036"/>
        <item x="643"/>
        <item x="902"/>
        <item x="661"/>
        <item x="903"/>
        <item x="1006"/>
        <item x="755"/>
        <item x="756"/>
        <item x="1220"/>
        <item x="179"/>
        <item x="380"/>
        <item x="1255"/>
        <item x="348"/>
        <item x="592"/>
        <item x="152"/>
        <item x="177"/>
        <item x="1223"/>
        <item x="1234"/>
        <item x="963"/>
        <item x="1103"/>
        <item x="341"/>
        <item x="651"/>
        <item x="1037"/>
        <item x="1256"/>
        <item x="463"/>
        <item x="204"/>
        <item x="464"/>
        <item x="12"/>
        <item x="904"/>
        <item x="964"/>
        <item x="173"/>
        <item x="258"/>
        <item x="107"/>
        <item x="367"/>
        <item x="1007"/>
        <item x="141"/>
        <item x="677"/>
        <item x="574"/>
        <item x="465"/>
        <item x="757"/>
        <item x="466"/>
        <item x="758"/>
        <item x="15"/>
        <item x="271"/>
        <item x="467"/>
        <item x="368"/>
        <item x="175"/>
        <item x="1257"/>
        <item x="759"/>
        <item x="965"/>
        <item x="108"/>
        <item x="760"/>
        <item x="575"/>
        <item x="761"/>
        <item x="1258"/>
        <item x="468"/>
        <item x="286"/>
        <item x="593"/>
        <item x="469"/>
        <item x="32"/>
        <item x="1008"/>
        <item x="33"/>
        <item x="762"/>
        <item x="470"/>
        <item x="763"/>
        <item x="594"/>
        <item x="403"/>
        <item x="905"/>
        <item x="324"/>
        <item x="471"/>
        <item x="764"/>
        <item x="13"/>
        <item x="472"/>
        <item x="307"/>
        <item x="966"/>
        <item x="928"/>
        <item x="1009"/>
        <item x="967"/>
        <item x="929"/>
        <item x="906"/>
        <item x="765"/>
        <item x="692"/>
        <item x="766"/>
        <item x="678"/>
        <item x="232"/>
        <item x="473"/>
        <item x="968"/>
        <item x="474"/>
        <item x="51"/>
        <item x="1177"/>
        <item x="1055"/>
        <item x="475"/>
        <item x="767"/>
        <item x="969"/>
        <item x="768"/>
        <item x="769"/>
        <item x="476"/>
        <item x="693"/>
        <item x="404"/>
        <item x="576"/>
        <item x="565"/>
        <item x="477"/>
        <item x="478"/>
        <item x="770"/>
        <item x="479"/>
        <item x="771"/>
        <item x="772"/>
        <item x="679"/>
        <item x="907"/>
        <item x="355"/>
        <item x="480"/>
        <item x="381"/>
        <item x="773"/>
        <item x="481"/>
        <item x="970"/>
        <item x="482"/>
        <item x="1290"/>
        <item x="774"/>
        <item x="483"/>
        <item x="595"/>
        <item x="1227"/>
        <item x="318"/>
        <item x="971"/>
        <item x="775"/>
        <item x="662"/>
        <item x="680"/>
        <item x="1072"/>
        <item x="7"/>
        <item x="930"/>
        <item x="326"/>
        <item x="42"/>
        <item x="356"/>
        <item x="484"/>
        <item x="1104"/>
        <item x="86"/>
        <item x="644"/>
        <item x="908"/>
        <item x="596"/>
        <item x="577"/>
        <item x="131"/>
        <item x="681"/>
        <item x="369"/>
        <item x="776"/>
        <item x="303"/>
        <item x="485"/>
        <item x="370"/>
        <item x="253"/>
        <item x="328"/>
        <item x="226"/>
        <item x="287"/>
        <item x="405"/>
        <item x="486"/>
        <item x="972"/>
        <item x="1242"/>
        <item x="165"/>
        <item x="777"/>
        <item x="909"/>
        <item x="284"/>
        <item x="1178"/>
        <item x="597"/>
        <item x="1179"/>
        <item x="153"/>
        <item x="487"/>
        <item x="227"/>
        <item x="1180"/>
        <item x="1283"/>
        <item x="1105"/>
        <item x="1073"/>
        <item x="1087"/>
        <item x="663"/>
        <item x="1106"/>
        <item x="205"/>
        <item x="154"/>
        <item x="778"/>
        <item x="357"/>
        <item x="488"/>
        <item x="331"/>
        <item x="1181"/>
        <item x="931"/>
        <item x="598"/>
        <item x="1216"/>
        <item x="206"/>
        <item x="155"/>
        <item x="779"/>
        <item x="358"/>
        <item x="489"/>
        <item x="1235"/>
        <item x="1231"/>
        <item x="1224"/>
        <item x="1211"/>
        <item x="1182"/>
        <item x="1279"/>
        <item x="780"/>
        <item x="490"/>
        <item x="73"/>
        <item x="52"/>
        <item x="24"/>
        <item x="406"/>
        <item x="491"/>
        <item x="1056"/>
        <item x="1107"/>
        <item x="781"/>
        <item x="109"/>
        <item x="156"/>
        <item x="207"/>
        <item x="1065"/>
        <item x="599"/>
        <item x="1259"/>
        <item x="317"/>
        <item x="371"/>
        <item x="314"/>
        <item x="492"/>
        <item x="782"/>
        <item x="493"/>
        <item x="973"/>
        <item x="600"/>
        <item x="110"/>
        <item x="8"/>
        <item x="494"/>
        <item x="783"/>
        <item x="272"/>
        <item x="495"/>
        <item x="784"/>
        <item x="496"/>
        <item x="298"/>
        <item x="1066"/>
        <item x="910"/>
        <item x="407"/>
        <item x="497"/>
        <item x="74"/>
        <item x="233"/>
        <item x="498"/>
        <item x="785"/>
        <item x="601"/>
        <item x="786"/>
        <item x="1291"/>
        <item x="911"/>
        <item x="787"/>
        <item x="499"/>
        <item x="349"/>
        <item x="273"/>
        <item x="208"/>
        <item x="408"/>
        <item x="788"/>
        <item x="1260"/>
        <item x="1108"/>
        <item x="209"/>
        <item x="157"/>
        <item x="789"/>
        <item x="359"/>
        <item x="500"/>
        <item x="790"/>
        <item x="360"/>
        <item x="1205"/>
        <item x="682"/>
        <item x="75"/>
        <item x="1109"/>
        <item x="791"/>
        <item x="912"/>
        <item x="501"/>
        <item x="792"/>
        <item x="502"/>
        <item x="34"/>
        <item x="92"/>
        <item x="793"/>
        <item x="503"/>
        <item x="1110"/>
        <item x="794"/>
        <item x="1183"/>
        <item x="210"/>
        <item x="1111"/>
        <item x="1074"/>
        <item x="43"/>
        <item x="504"/>
        <item x="1112"/>
        <item x="795"/>
        <item x="1184"/>
        <item x="211"/>
        <item x="1113"/>
        <item x="1075"/>
        <item x="44"/>
        <item x="505"/>
        <item x="796"/>
        <item x="506"/>
        <item x="797"/>
        <item x="304"/>
        <item x="292"/>
        <item x="507"/>
        <item x="798"/>
        <item x="508"/>
        <item x="799"/>
        <item x="111"/>
        <item x="234"/>
        <item x="800"/>
        <item x="509"/>
        <item x="801"/>
        <item x="510"/>
        <item x="974"/>
        <item x="1261"/>
        <item x="1114"/>
        <item x="802"/>
        <item x="1185"/>
        <item x="212"/>
        <item x="1115"/>
        <item x="1076"/>
        <item x="45"/>
        <item x="511"/>
        <item x="975"/>
        <item x="512"/>
        <item x="1287"/>
        <item x="1088"/>
        <item x="1186"/>
        <item x="213"/>
        <item x="1116"/>
        <item x="1077"/>
        <item x="46"/>
        <item x="1187"/>
        <item x="602"/>
        <item x="1188"/>
        <item x="803"/>
        <item x="513"/>
        <item x="976"/>
        <item x="1189"/>
        <item x="214"/>
        <item x="1117"/>
        <item x="1078"/>
        <item x="47"/>
        <item x="664"/>
        <item x="1118"/>
        <item x="1190"/>
        <item x="35"/>
        <item x="1201"/>
        <item x="977"/>
        <item x="603"/>
        <item x="332"/>
        <item x="1191"/>
        <item x="132"/>
        <item x="604"/>
        <item x="361"/>
        <item x="1119"/>
        <item x="409"/>
        <item x="142"/>
        <item x="1038"/>
        <item x="1042"/>
        <item x="372"/>
        <item x="373"/>
        <item x="274"/>
        <item x="1212"/>
        <item x="1192"/>
        <item x="1280"/>
        <item x="804"/>
        <item x="514"/>
        <item x="76"/>
        <item x="53"/>
        <item x="25"/>
        <item x="410"/>
        <item x="515"/>
        <item x="1057"/>
        <item x="1120"/>
        <item x="805"/>
        <item x="112"/>
        <item x="806"/>
        <item x="215"/>
        <item x="1067"/>
        <item x="605"/>
        <item x="1262"/>
        <item x="316"/>
        <item x="374"/>
        <item x="516"/>
        <item x="517"/>
        <item x="807"/>
        <item x="518"/>
        <item x="978"/>
        <item x="606"/>
        <item x="113"/>
        <item x="9"/>
        <item x="519"/>
        <item x="259"/>
        <item x="275"/>
        <item x="520"/>
        <item x="808"/>
        <item x="521"/>
        <item x="299"/>
        <item x="1068"/>
        <item x="913"/>
        <item x="411"/>
        <item x="522"/>
        <item x="77"/>
        <item x="235"/>
        <item x="523"/>
        <item x="809"/>
        <item x="607"/>
        <item x="810"/>
        <item x="1292"/>
        <item x="914"/>
        <item x="811"/>
        <item x="524"/>
        <item x="350"/>
        <item x="276"/>
        <item x="216"/>
        <item x="412"/>
        <item x="812"/>
        <item x="1263"/>
        <item x="1121"/>
        <item x="217"/>
        <item x="158"/>
        <item x="813"/>
        <item x="325"/>
        <item x="525"/>
        <item x="814"/>
        <item x="362"/>
        <item x="1206"/>
        <item x="683"/>
        <item x="78"/>
        <item x="1122"/>
        <item x="815"/>
        <item x="915"/>
        <item x="526"/>
        <item x="816"/>
        <item x="527"/>
        <item x="36"/>
        <item x="93"/>
        <item x="817"/>
        <item x="528"/>
        <item x="818"/>
        <item x="529"/>
        <item x="1010"/>
        <item x="979"/>
        <item x="3"/>
        <item x="308"/>
        <item x="819"/>
        <item x="530"/>
        <item x="820"/>
        <item x="531"/>
        <item x="821"/>
        <item x="1089"/>
        <item x="822"/>
        <item x="1264"/>
        <item x="823"/>
        <item x="532"/>
        <item x="824"/>
        <item x="533"/>
        <item x="825"/>
        <item x="305"/>
        <item x="293"/>
        <item x="534"/>
        <item x="826"/>
        <item x="535"/>
        <item x="827"/>
        <item x="114"/>
        <item x="236"/>
        <item x="828"/>
        <item x="1123"/>
        <item x="1043"/>
        <item x="1157"/>
        <item x="1011"/>
        <item x="1265"/>
        <item x="1124"/>
        <item x="829"/>
        <item x="1125"/>
        <item x="1245"/>
        <item x="375"/>
        <item x="830"/>
        <item x="115"/>
        <item x="237"/>
        <item x="831"/>
        <item x="1126"/>
        <item x="1044"/>
        <item x="1158"/>
        <item x="1012"/>
        <item x="1266"/>
        <item x="1127"/>
        <item x="832"/>
        <item x="116"/>
        <item x="238"/>
        <item x="833"/>
        <item x="1128"/>
        <item x="1045"/>
        <item x="1159"/>
        <item x="1013"/>
        <item x="1267"/>
        <item x="1129"/>
        <item x="834"/>
        <item x="117"/>
        <item x="239"/>
        <item x="835"/>
        <item x="1130"/>
        <item x="1046"/>
        <item x="1160"/>
        <item x="1014"/>
        <item x="1268"/>
        <item x="1131"/>
        <item x="836"/>
        <item x="118"/>
        <item x="240"/>
        <item x="837"/>
        <item x="1132"/>
        <item x="1047"/>
        <item x="838"/>
        <item x="119"/>
        <item x="241"/>
        <item x="839"/>
        <item x="1133"/>
        <item x="1048"/>
        <item x="1161"/>
        <item x="1015"/>
        <item x="1269"/>
        <item x="1134"/>
        <item x="840"/>
        <item x="1135"/>
        <item x="79"/>
        <item x="54"/>
        <item x="26"/>
        <item x="413"/>
        <item x="536"/>
        <item x="1058"/>
        <item x="1136"/>
        <item x="841"/>
        <item x="120"/>
        <item x="842"/>
        <item x="121"/>
        <item x="242"/>
        <item x="843"/>
        <item x="1137"/>
        <item x="1049"/>
        <item x="1162"/>
        <item x="1016"/>
        <item x="844"/>
        <item x="122"/>
        <item x="243"/>
        <item x="845"/>
        <item x="1138"/>
        <item x="1050"/>
        <item x="846"/>
        <item x="123"/>
        <item x="244"/>
        <item x="847"/>
        <item x="1139"/>
        <item x="1051"/>
        <item x="1163"/>
        <item x="1017"/>
        <item x="1270"/>
        <item x="1140"/>
        <item x="848"/>
        <item x="1141"/>
        <item x="80"/>
        <item x="245"/>
        <item x="537"/>
        <item x="849"/>
        <item x="608"/>
        <item x="850"/>
        <item x="1293"/>
        <item x="916"/>
        <item x="851"/>
        <item x="538"/>
        <item x="351"/>
        <item x="277"/>
        <item x="218"/>
        <item x="414"/>
        <item x="852"/>
        <item x="1271"/>
        <item x="1142"/>
        <item x="219"/>
        <item x="159"/>
        <item x="853"/>
        <item x="327"/>
        <item x="539"/>
        <item x="854"/>
        <item x="363"/>
        <item x="1207"/>
        <item x="684"/>
        <item x="81"/>
        <item x="1143"/>
        <item x="855"/>
        <item x="917"/>
        <item x="540"/>
        <item x="856"/>
        <item x="541"/>
        <item x="37"/>
        <item x="94"/>
        <item x="857"/>
        <item x="542"/>
        <item x="858"/>
        <item x="543"/>
        <item x="1018"/>
        <item x="980"/>
        <item x="4"/>
        <item x="309"/>
        <item x="859"/>
        <item x="544"/>
        <item x="860"/>
        <item x="124"/>
        <item x="246"/>
        <item x="861"/>
        <item x="1144"/>
        <item x="1052"/>
        <item x="1164"/>
        <item x="1019"/>
        <item x="1272"/>
        <item x="1145"/>
        <item x="862"/>
        <item x="1146"/>
        <item x="294"/>
        <item x="545"/>
        <item x="863"/>
        <item x="546"/>
        <item x="864"/>
        <item x="125"/>
        <item x="247"/>
        <item x="865"/>
        <item x="547"/>
        <item x="866"/>
        <item x="126"/>
        <item x="248"/>
        <item x="867"/>
        <item x="1147"/>
        <item x="1053"/>
        <item x="1165"/>
        <item x="1020"/>
        <item x="1273"/>
        <item x="1148"/>
        <item x="868"/>
        <item x="1149"/>
        <item x="981"/>
        <item x="548"/>
        <item x="1288"/>
        <item x="1090"/>
        <item x="1243"/>
        <item x="1150"/>
        <item x="869"/>
        <item x="918"/>
        <item x="1021"/>
        <item x="1193"/>
        <item x="609"/>
        <item x="1194"/>
        <item x="870"/>
        <item x="549"/>
        <item x="982"/>
        <item x="1195"/>
        <item x="1284"/>
        <item x="1151"/>
        <item x="1079"/>
        <item x="1091"/>
        <item x="665"/>
        <item x="1152"/>
        <item x="1196"/>
        <item x="1246"/>
        <item x="1202"/>
        <item x="983"/>
        <item x="610"/>
        <item x="333"/>
        <item x="1197"/>
        <item x="932"/>
        <item x="611"/>
        <item x="1217"/>
        <item x="1239"/>
        <item x="1221"/>
        <item x="1274"/>
        <item x="1225"/>
        <item x="1228"/>
        <item x="1236"/>
        <item x="1232"/>
        <item x="1226"/>
        <item x="1213"/>
        <item x="1198"/>
        <item x="1281"/>
        <item x="871"/>
        <item x="550"/>
        <item x="82"/>
        <item x="55"/>
        <item x="27"/>
        <item x="415"/>
        <item x="551"/>
        <item x="1059"/>
        <item x="1153"/>
        <item x="872"/>
        <item x="127"/>
        <item x="160"/>
        <item x="220"/>
        <item x="1069"/>
        <item x="612"/>
        <item x="1275"/>
        <item x="322"/>
        <item x="376"/>
        <item x="315"/>
        <item x="552"/>
        <item x="873"/>
        <item x="553"/>
        <item x="984"/>
        <item x="613"/>
        <item x="128"/>
        <item x="10"/>
        <item x="554"/>
        <item x="874"/>
        <item x="278"/>
        <item x="555"/>
        <item x="875"/>
        <item x="556"/>
        <item x="300"/>
        <item x="1070"/>
        <item x="919"/>
        <item x="416"/>
        <item x="557"/>
        <item x="83"/>
        <item x="249"/>
        <item x="558"/>
        <item x="876"/>
        <item x="614"/>
        <item x="877"/>
        <item x="1294"/>
        <item x="920"/>
        <item x="878"/>
        <item x="559"/>
        <item x="352"/>
        <item x="279"/>
        <item x="221"/>
        <item x="417"/>
        <item x="879"/>
        <item x="1276"/>
        <item x="1154"/>
        <item x="222"/>
        <item x="161"/>
        <item x="880"/>
        <item x="377"/>
        <item x="560"/>
        <item x="881"/>
        <item x="364"/>
        <item x="1208"/>
        <item x="685"/>
        <item x="84"/>
        <item x="1155"/>
        <item x="882"/>
        <item x="921"/>
        <item x="561"/>
        <item x="883"/>
        <item x="562"/>
        <item x="38"/>
        <item x="95"/>
        <item x="310"/>
        <item t="default"/>
      </items>
    </pivotField>
    <pivotField showAll="0"/>
    <pivotField showAll="0"/>
    <pivotField showAll="0"/>
    <pivotField showAll="0"/>
    <pivotField axis="axisRow" showAll="0">
      <items count="7">
        <item x="0"/>
        <item x="1"/>
        <item x="2"/>
        <item x="4"/>
        <item x="3"/>
        <item x="5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numFmtId="8" showAll="0"/>
    <pivotField numFmtId="8" showAll="0"/>
    <pivotField numFmtId="8" showAll="0"/>
    <pivotField dataField="1" numFmtId="8"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Saldo do dia" fld="14" baseField="0" baseItem="0"/>
  </dataFields>
  <formats count="8">
    <format dxfId="1942">
      <pivotArea outline="0" collapsedLevelsAreSubtotals="1" fieldPosition="0"/>
    </format>
    <format dxfId="1943">
      <pivotArea dataOnly="0" labelOnly="1" outline="0" axis="axisValues" fieldPosition="0"/>
    </format>
    <format dxfId="1944">
      <pivotArea field="6" type="button" dataOnly="0" labelOnly="1" outline="0" axis="axisRow" fieldPosition="0"/>
    </format>
    <format dxfId="1945">
      <pivotArea dataOnly="0" labelOnly="1" outline="0" axis="axisValues" fieldPosition="0"/>
    </format>
    <format dxfId="1946">
      <pivotArea field="6" type="button" dataOnly="0" labelOnly="1" outline="0" axis="axisRow" fieldPosition="0"/>
    </format>
    <format dxfId="1947">
      <pivotArea dataOnly="0" labelOnly="1" outline="0" axis="axisValues" fieldPosition="0"/>
    </format>
    <format dxfId="1948">
      <pivotArea field="6" type="button" dataOnly="0" labelOnly="1" outline="0" axis="axisRow" fieldPosition="0"/>
    </format>
    <format dxfId="1949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642CFA-F8C6-49A4-805B-49E14C7C0E92}" name="Ativo" cacheId="287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4" rowHeaderCaption="Ano">
  <location ref="M2:N5" firstHeaderRow="1" firstDataRow="1" firstDataCol="1"/>
  <pivotFields count="15">
    <pivotField showAll="0"/>
    <pivotField numFmtId="14" showAll="0">
      <items count="1296">
        <item x="616"/>
        <item x="686"/>
        <item x="652"/>
        <item x="342"/>
        <item x="666"/>
        <item x="884"/>
        <item x="933"/>
        <item x="694"/>
        <item x="378"/>
        <item x="418"/>
        <item x="566"/>
        <item x="695"/>
        <item x="419"/>
        <item x="1060"/>
        <item x="653"/>
        <item x="934"/>
        <item x="343"/>
        <item x="133"/>
        <item x="578"/>
        <item x="420"/>
        <item x="1247"/>
        <item x="379"/>
        <item x="567"/>
        <item x="180"/>
        <item x="922"/>
        <item x="885"/>
        <item x="923"/>
        <item x="382"/>
        <item x="311"/>
        <item x="667"/>
        <item x="166"/>
        <item x="129"/>
        <item x="696"/>
        <item x="383"/>
        <item x="353"/>
        <item x="254"/>
        <item x="697"/>
        <item x="1285"/>
        <item x="384"/>
        <item x="385"/>
        <item x="698"/>
        <item x="87"/>
        <item x="645"/>
        <item x="579"/>
        <item x="699"/>
        <item x="886"/>
        <item x="935"/>
        <item x="421"/>
        <item x="617"/>
        <item x="255"/>
        <item x="223"/>
        <item x="344"/>
        <item x="700"/>
        <item x="1080"/>
        <item x="580"/>
        <item x="701"/>
        <item x="181"/>
        <item x="1237"/>
        <item x="936"/>
        <item x="654"/>
        <item x="422"/>
        <item x="134"/>
        <item x="985"/>
        <item x="423"/>
        <item x="581"/>
        <item x="182"/>
        <item x="98"/>
        <item x="702"/>
        <item x="164"/>
        <item x="1092"/>
        <item x="1156"/>
        <item x="646"/>
        <item x="88"/>
        <item x="703"/>
        <item x="1218"/>
        <item x="887"/>
        <item x="183"/>
        <item x="345"/>
        <item x="1039"/>
        <item x="28"/>
        <item x="986"/>
        <item x="99"/>
        <item x="888"/>
        <item x="668"/>
        <item x="263"/>
        <item x="250"/>
        <item x="889"/>
        <item x="704"/>
        <item x="49"/>
        <item x="618"/>
        <item x="669"/>
        <item x="143"/>
        <item x="424"/>
        <item x="705"/>
        <item x="425"/>
        <item x="184"/>
        <item x="1166"/>
        <item x="295"/>
        <item x="1022"/>
        <item x="670"/>
        <item x="260"/>
        <item x="706"/>
        <item x="937"/>
        <item x="615"/>
        <item x="619"/>
        <item x="582"/>
        <item x="707"/>
        <item x="167"/>
        <item x="708"/>
        <item x="319"/>
        <item x="285"/>
        <item x="709"/>
        <item x="264"/>
        <item x="1167"/>
        <item x="1277"/>
        <item x="426"/>
        <item x="144"/>
        <item x="282"/>
        <item x="647"/>
        <item x="924"/>
        <item x="11"/>
        <item x="323"/>
        <item x="280"/>
        <item x="1244"/>
        <item x="256"/>
        <item x="710"/>
        <item x="1093"/>
        <item x="568"/>
        <item x="1214"/>
        <item x="1248"/>
        <item x="135"/>
        <item x="987"/>
        <item x="21"/>
        <item x="6"/>
        <item x="671"/>
        <item x="427"/>
        <item x="711"/>
        <item x="428"/>
        <item x="429"/>
        <item x="1023"/>
        <item x="430"/>
        <item x="346"/>
        <item x="1168"/>
        <item x="185"/>
        <item x="712"/>
        <item x="1094"/>
        <item x="648"/>
        <item x="713"/>
        <item x="1071"/>
        <item x="228"/>
        <item x="714"/>
        <item x="100"/>
        <item x="0"/>
        <item x="431"/>
        <item x="89"/>
        <item x="1209"/>
        <item x="162"/>
        <item x="432"/>
        <item x="938"/>
        <item x="563"/>
        <item x="433"/>
        <item x="434"/>
        <item x="715"/>
        <item x="716"/>
        <item x="1289"/>
        <item x="56"/>
        <item x="1199"/>
        <item x="435"/>
        <item x="583"/>
        <item x="436"/>
        <item x="1249"/>
        <item x="437"/>
        <item x="717"/>
        <item x="288"/>
        <item x="988"/>
        <item x="438"/>
        <item x="186"/>
        <item x="620"/>
        <item x="989"/>
        <item x="57"/>
        <item x="939"/>
        <item x="655"/>
        <item x="58"/>
        <item x="386"/>
        <item x="439"/>
        <item x="145"/>
        <item x="656"/>
        <item x="672"/>
        <item x="1169"/>
        <item x="176"/>
        <item x="584"/>
        <item x="1054"/>
        <item x="1095"/>
        <item x="440"/>
        <item x="569"/>
        <item x="168"/>
        <item x="890"/>
        <item x="306"/>
        <item x="59"/>
        <item x="229"/>
        <item x="940"/>
        <item x="1024"/>
        <item x="19"/>
        <item x="718"/>
        <item x="1215"/>
        <item x="101"/>
        <item x="441"/>
        <item x="719"/>
        <item x="50"/>
        <item x="1238"/>
        <item x="187"/>
        <item x="621"/>
        <item x="990"/>
        <item x="941"/>
        <item x="60"/>
        <item x="442"/>
        <item x="1170"/>
        <item x="891"/>
        <item x="301"/>
        <item x="942"/>
        <item x="1171"/>
        <item x="720"/>
        <item x="1172"/>
        <item x="443"/>
        <item x="61"/>
        <item x="387"/>
        <item x="163"/>
        <item x="388"/>
        <item x="188"/>
        <item x="622"/>
        <item x="991"/>
        <item x="943"/>
        <item x="944"/>
        <item x="721"/>
        <item x="189"/>
        <item x="623"/>
        <item x="992"/>
        <item x="945"/>
        <item x="946"/>
        <item x="289"/>
        <item x="1203"/>
        <item x="444"/>
        <item x="22"/>
        <item x="445"/>
        <item x="1096"/>
        <item x="722"/>
        <item x="585"/>
        <item x="290"/>
        <item x="446"/>
        <item x="723"/>
        <item x="265"/>
        <item x="266"/>
        <item x="389"/>
        <item x="96"/>
        <item x="390"/>
        <item x="146"/>
        <item x="148"/>
        <item x="192"/>
        <item x="48"/>
        <item x="262"/>
        <item x="170"/>
        <item x="90"/>
        <item x="62"/>
        <item x="23"/>
        <item x="320"/>
        <item x="71"/>
        <item x="312"/>
        <item x="191"/>
        <item x="190"/>
        <item x="267"/>
        <item x="64"/>
        <item x="138"/>
        <item x="63"/>
        <item x="130"/>
        <item x="139"/>
        <item x="257"/>
        <item x="395"/>
        <item x="725"/>
        <item x="448"/>
        <item x="624"/>
        <item x="354"/>
        <item x="571"/>
        <item x="673"/>
        <item x="625"/>
        <item x="626"/>
        <item x="454"/>
        <item x="391"/>
        <item x="586"/>
        <item x="688"/>
        <item x="336"/>
        <item x="658"/>
        <item x="588"/>
        <item x="726"/>
        <item x="724"/>
        <item x="329"/>
        <item x="392"/>
        <item x="396"/>
        <item x="447"/>
        <item x="193"/>
        <item x="627"/>
        <item x="995"/>
        <item x="951"/>
        <item x="952"/>
        <item x="65"/>
        <item x="1061"/>
        <item x="449"/>
        <item x="281"/>
        <item x="393"/>
        <item x="1200"/>
        <item x="330"/>
        <item x="194"/>
        <item x="727"/>
        <item x="628"/>
        <item x="195"/>
        <item x="629"/>
        <item x="996"/>
        <item x="953"/>
        <item x="66"/>
        <item x="1204"/>
        <item x="1027"/>
        <item x="268"/>
        <item x="893"/>
        <item x="728"/>
        <item x="958"/>
        <item x="954"/>
        <item x="997"/>
        <item x="998"/>
        <item x="955"/>
        <item x="633"/>
        <item x="1251"/>
        <item x="731"/>
        <item x="649"/>
        <item x="729"/>
        <item x="956"/>
        <item x="1097"/>
        <item x="999"/>
        <item x="1028"/>
        <item x="730"/>
        <item x="957"/>
        <item x="1173"/>
        <item x="1062"/>
        <item x="1063"/>
        <item x="570"/>
        <item x="283"/>
        <item x="1"/>
        <item x="199"/>
        <item x="632"/>
        <item x="67"/>
        <item x="587"/>
        <item x="197"/>
        <item x="394"/>
        <item x="334"/>
        <item x="147"/>
        <item x="631"/>
        <item x="39"/>
        <item x="196"/>
        <item x="136"/>
        <item x="269"/>
        <item x="451"/>
        <item x="450"/>
        <item x="29"/>
        <item x="630"/>
        <item x="198"/>
        <item x="892"/>
        <item x="634"/>
        <item x="137"/>
        <item x="687"/>
        <item x="732"/>
        <item x="200"/>
        <item x="635"/>
        <item x="1000"/>
        <item x="1040"/>
        <item x="68"/>
        <item x="636"/>
        <item x="1001"/>
        <item x="1041"/>
        <item x="69"/>
        <item x="735"/>
        <item x="733"/>
        <item x="959"/>
        <item x="97"/>
        <item x="1083"/>
        <item x="657"/>
        <item x="894"/>
        <item x="1233"/>
        <item x="674"/>
        <item x="296"/>
        <item x="297"/>
        <item x="734"/>
        <item x="960"/>
        <item x="17"/>
        <item x="313"/>
        <item x="452"/>
        <item x="1064"/>
        <item x="926"/>
        <item x="1240"/>
        <item x="201"/>
        <item x="453"/>
        <item x="335"/>
        <item x="169"/>
        <item x="637"/>
        <item x="1002"/>
        <item x="70"/>
        <item x="564"/>
        <item x="1081"/>
        <item x="1219"/>
        <item x="1082"/>
        <item x="950"/>
        <item x="1098"/>
        <item x="961"/>
        <item x="993"/>
        <item x="1253"/>
        <item x="1252"/>
        <item x="925"/>
        <item x="994"/>
        <item x="1229"/>
        <item x="948"/>
        <item x="1026"/>
        <item x="947"/>
        <item x="1025"/>
        <item x="1286"/>
        <item x="949"/>
        <item x="895"/>
        <item x="1250"/>
        <item x="1174"/>
        <item x="736"/>
        <item x="365"/>
        <item x="737"/>
        <item x="738"/>
        <item x="291"/>
        <item x="455"/>
        <item x="337"/>
        <item x="72"/>
        <item x="1099"/>
        <item x="927"/>
        <item x="456"/>
        <item x="1084"/>
        <item x="102"/>
        <item x="1085"/>
        <item x="1029"/>
        <item x="16"/>
        <item x="1030"/>
        <item x="1031"/>
        <item x="457"/>
        <item x="140"/>
        <item x="896"/>
        <item x="178"/>
        <item x="1032"/>
        <item x="1033"/>
        <item x="458"/>
        <item x="650"/>
        <item x="397"/>
        <item x="14"/>
        <item x="149"/>
        <item x="40"/>
        <item x="689"/>
        <item x="1175"/>
        <item x="739"/>
        <item x="261"/>
        <item x="740"/>
        <item x="572"/>
        <item x="103"/>
        <item x="224"/>
        <item x="741"/>
        <item x="321"/>
        <item x="302"/>
        <item x="742"/>
        <item x="690"/>
        <item x="743"/>
        <item x="744"/>
        <item x="659"/>
        <item x="104"/>
        <item x="230"/>
        <item x="366"/>
        <item x="1003"/>
        <item x="897"/>
        <item x="1254"/>
        <item x="2"/>
        <item x="1086"/>
        <item x="231"/>
        <item x="338"/>
        <item x="1241"/>
        <item x="251"/>
        <item x="745"/>
        <item x="573"/>
        <item x="339"/>
        <item x="398"/>
        <item x="589"/>
        <item x="399"/>
        <item x="340"/>
        <item x="638"/>
        <item x="459"/>
        <item x="150"/>
        <item x="639"/>
        <item x="105"/>
        <item x="225"/>
        <item x="898"/>
        <item x="174"/>
        <item x="1034"/>
        <item x="675"/>
        <item x="18"/>
        <item x="171"/>
        <item x="590"/>
        <item x="85"/>
        <item x="270"/>
        <item x="1100"/>
        <item x="1176"/>
        <item x="746"/>
        <item x="5"/>
        <item x="172"/>
        <item x="676"/>
        <item x="747"/>
        <item x="400"/>
        <item x="252"/>
        <item x="460"/>
        <item x="41"/>
        <item x="1035"/>
        <item x="748"/>
        <item x="202"/>
        <item x="1101"/>
        <item x="401"/>
        <item x="962"/>
        <item x="749"/>
        <item x="1282"/>
        <item x="750"/>
        <item x="1102"/>
        <item x="203"/>
        <item x="1222"/>
        <item x="461"/>
        <item x="106"/>
        <item x="1210"/>
        <item x="1278"/>
        <item x="1004"/>
        <item x="1230"/>
        <item x="347"/>
        <item x="30"/>
        <item x="1005"/>
        <item x="591"/>
        <item x="31"/>
        <item x="751"/>
        <item x="640"/>
        <item x="752"/>
        <item x="899"/>
        <item x="641"/>
        <item x="20"/>
        <item x="691"/>
        <item x="900"/>
        <item x="660"/>
        <item x="91"/>
        <item x="901"/>
        <item x="402"/>
        <item x="753"/>
        <item x="151"/>
        <item x="754"/>
        <item x="462"/>
        <item x="642"/>
        <item x="1036"/>
        <item x="643"/>
        <item x="902"/>
        <item x="661"/>
        <item x="903"/>
        <item x="1006"/>
        <item x="755"/>
        <item x="756"/>
        <item x="1220"/>
        <item x="179"/>
        <item x="380"/>
        <item x="1255"/>
        <item x="348"/>
        <item x="592"/>
        <item x="152"/>
        <item x="177"/>
        <item x="1223"/>
        <item x="1234"/>
        <item x="963"/>
        <item x="1103"/>
        <item x="341"/>
        <item x="651"/>
        <item x="1037"/>
        <item x="1256"/>
        <item x="463"/>
        <item x="204"/>
        <item x="464"/>
        <item x="12"/>
        <item x="904"/>
        <item x="964"/>
        <item x="173"/>
        <item x="258"/>
        <item x="107"/>
        <item x="367"/>
        <item x="1007"/>
        <item x="141"/>
        <item x="677"/>
        <item x="574"/>
        <item x="465"/>
        <item x="757"/>
        <item x="466"/>
        <item x="758"/>
        <item x="15"/>
        <item x="271"/>
        <item x="467"/>
        <item x="368"/>
        <item x="175"/>
        <item x="1257"/>
        <item x="759"/>
        <item x="965"/>
        <item x="108"/>
        <item x="760"/>
        <item x="575"/>
        <item x="761"/>
        <item x="1258"/>
        <item x="468"/>
        <item x="286"/>
        <item x="593"/>
        <item x="469"/>
        <item x="32"/>
        <item x="1008"/>
        <item x="33"/>
        <item x="762"/>
        <item x="470"/>
        <item x="763"/>
        <item x="594"/>
        <item x="403"/>
        <item x="905"/>
        <item x="324"/>
        <item x="471"/>
        <item x="764"/>
        <item x="13"/>
        <item x="472"/>
        <item x="307"/>
        <item x="966"/>
        <item x="928"/>
        <item x="1009"/>
        <item x="967"/>
        <item x="929"/>
        <item x="906"/>
        <item x="765"/>
        <item x="692"/>
        <item x="766"/>
        <item x="678"/>
        <item x="232"/>
        <item x="473"/>
        <item x="968"/>
        <item x="474"/>
        <item x="51"/>
        <item x="1177"/>
        <item x="1055"/>
        <item x="475"/>
        <item x="767"/>
        <item x="969"/>
        <item x="768"/>
        <item x="769"/>
        <item x="476"/>
        <item x="693"/>
        <item x="404"/>
        <item x="576"/>
        <item x="565"/>
        <item x="477"/>
        <item x="478"/>
        <item x="770"/>
        <item x="479"/>
        <item x="771"/>
        <item x="772"/>
        <item x="679"/>
        <item x="907"/>
        <item x="355"/>
        <item x="480"/>
        <item x="381"/>
        <item x="773"/>
        <item x="481"/>
        <item x="970"/>
        <item x="482"/>
        <item x="1290"/>
        <item x="774"/>
        <item x="483"/>
        <item x="595"/>
        <item x="1227"/>
        <item x="318"/>
        <item x="971"/>
        <item x="775"/>
        <item x="662"/>
        <item x="680"/>
        <item x="1072"/>
        <item x="7"/>
        <item x="930"/>
        <item x="326"/>
        <item x="42"/>
        <item x="356"/>
        <item x="484"/>
        <item x="1104"/>
        <item x="86"/>
        <item x="644"/>
        <item x="908"/>
        <item x="596"/>
        <item x="577"/>
        <item x="131"/>
        <item x="681"/>
        <item x="369"/>
        <item x="776"/>
        <item x="303"/>
        <item x="485"/>
        <item x="370"/>
        <item x="253"/>
        <item x="328"/>
        <item x="226"/>
        <item x="287"/>
        <item x="405"/>
        <item x="486"/>
        <item x="972"/>
        <item x="1242"/>
        <item x="165"/>
        <item x="777"/>
        <item x="909"/>
        <item x="284"/>
        <item x="1178"/>
        <item x="597"/>
        <item x="1179"/>
        <item x="153"/>
        <item x="487"/>
        <item x="227"/>
        <item x="1180"/>
        <item x="1283"/>
        <item x="1105"/>
        <item x="1073"/>
        <item x="1087"/>
        <item x="663"/>
        <item x="1106"/>
        <item x="205"/>
        <item x="154"/>
        <item x="778"/>
        <item x="357"/>
        <item x="488"/>
        <item x="331"/>
        <item x="1181"/>
        <item x="931"/>
        <item x="598"/>
        <item x="1216"/>
        <item x="206"/>
        <item x="155"/>
        <item x="779"/>
        <item x="358"/>
        <item x="489"/>
        <item x="1235"/>
        <item x="1231"/>
        <item x="1224"/>
        <item x="1211"/>
        <item x="1182"/>
        <item x="1279"/>
        <item x="780"/>
        <item x="490"/>
        <item x="73"/>
        <item x="52"/>
        <item x="24"/>
        <item x="406"/>
        <item x="491"/>
        <item x="1056"/>
        <item x="1107"/>
        <item x="781"/>
        <item x="109"/>
        <item x="156"/>
        <item x="207"/>
        <item x="1065"/>
        <item x="599"/>
        <item x="1259"/>
        <item x="317"/>
        <item x="371"/>
        <item x="314"/>
        <item x="492"/>
        <item x="782"/>
        <item x="493"/>
        <item x="973"/>
        <item x="600"/>
        <item x="110"/>
        <item x="8"/>
        <item x="494"/>
        <item x="783"/>
        <item x="272"/>
        <item x="495"/>
        <item x="784"/>
        <item x="496"/>
        <item x="298"/>
        <item x="1066"/>
        <item x="910"/>
        <item x="407"/>
        <item x="497"/>
        <item x="74"/>
        <item x="233"/>
        <item x="498"/>
        <item x="785"/>
        <item x="601"/>
        <item x="786"/>
        <item x="1291"/>
        <item x="911"/>
        <item x="787"/>
        <item x="499"/>
        <item x="349"/>
        <item x="273"/>
        <item x="208"/>
        <item x="408"/>
        <item x="788"/>
        <item x="1260"/>
        <item x="1108"/>
        <item x="209"/>
        <item x="157"/>
        <item x="789"/>
        <item x="359"/>
        <item x="500"/>
        <item x="790"/>
        <item x="360"/>
        <item x="1205"/>
        <item x="682"/>
        <item x="75"/>
        <item x="1109"/>
        <item x="791"/>
        <item x="912"/>
        <item x="501"/>
        <item x="792"/>
        <item x="502"/>
        <item x="34"/>
        <item x="92"/>
        <item x="793"/>
        <item x="503"/>
        <item x="1110"/>
        <item x="794"/>
        <item x="1183"/>
        <item x="210"/>
        <item x="1111"/>
        <item x="1074"/>
        <item x="43"/>
        <item x="504"/>
        <item x="1112"/>
        <item x="795"/>
        <item x="1184"/>
        <item x="211"/>
        <item x="1113"/>
        <item x="1075"/>
        <item x="44"/>
        <item x="505"/>
        <item x="796"/>
        <item x="506"/>
        <item x="797"/>
        <item x="304"/>
        <item x="292"/>
        <item x="507"/>
        <item x="798"/>
        <item x="508"/>
        <item x="799"/>
        <item x="111"/>
        <item x="234"/>
        <item x="800"/>
        <item x="509"/>
        <item x="801"/>
        <item x="510"/>
        <item x="974"/>
        <item x="1261"/>
        <item x="1114"/>
        <item x="802"/>
        <item x="1185"/>
        <item x="212"/>
        <item x="1115"/>
        <item x="1076"/>
        <item x="45"/>
        <item x="511"/>
        <item x="975"/>
        <item x="512"/>
        <item x="1287"/>
        <item x="1088"/>
        <item x="1186"/>
        <item x="213"/>
        <item x="1116"/>
        <item x="1077"/>
        <item x="46"/>
        <item x="1187"/>
        <item x="602"/>
        <item x="1188"/>
        <item x="803"/>
        <item x="513"/>
        <item x="976"/>
        <item x="1189"/>
        <item x="214"/>
        <item x="1117"/>
        <item x="1078"/>
        <item x="47"/>
        <item x="664"/>
        <item x="1118"/>
        <item x="1190"/>
        <item x="35"/>
        <item x="1201"/>
        <item x="977"/>
        <item x="603"/>
        <item x="332"/>
        <item x="1191"/>
        <item x="132"/>
        <item x="604"/>
        <item x="361"/>
        <item x="1119"/>
        <item x="409"/>
        <item x="142"/>
        <item x="1038"/>
        <item x="1042"/>
        <item x="372"/>
        <item x="373"/>
        <item x="274"/>
        <item x="1212"/>
        <item x="1192"/>
        <item x="1280"/>
        <item x="804"/>
        <item x="514"/>
        <item x="76"/>
        <item x="53"/>
        <item x="25"/>
        <item x="410"/>
        <item x="515"/>
        <item x="1057"/>
        <item x="1120"/>
        <item x="805"/>
        <item x="112"/>
        <item x="806"/>
        <item x="215"/>
        <item x="1067"/>
        <item x="605"/>
        <item x="1262"/>
        <item x="316"/>
        <item x="374"/>
        <item x="516"/>
        <item x="517"/>
        <item x="807"/>
        <item x="518"/>
        <item x="978"/>
        <item x="606"/>
        <item x="113"/>
        <item x="9"/>
        <item x="519"/>
        <item x="259"/>
        <item x="275"/>
        <item x="520"/>
        <item x="808"/>
        <item x="521"/>
        <item x="299"/>
        <item x="1068"/>
        <item x="913"/>
        <item x="411"/>
        <item x="522"/>
        <item x="77"/>
        <item x="235"/>
        <item x="523"/>
        <item x="809"/>
        <item x="607"/>
        <item x="810"/>
        <item x="1292"/>
        <item x="914"/>
        <item x="811"/>
        <item x="524"/>
        <item x="350"/>
        <item x="276"/>
        <item x="216"/>
        <item x="412"/>
        <item x="812"/>
        <item x="1263"/>
        <item x="1121"/>
        <item x="217"/>
        <item x="158"/>
        <item x="813"/>
        <item x="325"/>
        <item x="525"/>
        <item x="814"/>
        <item x="362"/>
        <item x="1206"/>
        <item x="683"/>
        <item x="78"/>
        <item x="1122"/>
        <item x="815"/>
        <item x="915"/>
        <item x="526"/>
        <item x="816"/>
        <item x="527"/>
        <item x="36"/>
        <item x="93"/>
        <item x="817"/>
        <item x="528"/>
        <item x="818"/>
        <item x="529"/>
        <item x="1010"/>
        <item x="979"/>
        <item x="3"/>
        <item x="308"/>
        <item x="819"/>
        <item x="530"/>
        <item x="820"/>
        <item x="531"/>
        <item x="821"/>
        <item x="1089"/>
        <item x="822"/>
        <item x="1264"/>
        <item x="823"/>
        <item x="532"/>
        <item x="824"/>
        <item x="533"/>
        <item x="825"/>
        <item x="305"/>
        <item x="293"/>
        <item x="534"/>
        <item x="826"/>
        <item x="535"/>
        <item x="827"/>
        <item x="114"/>
        <item x="236"/>
        <item x="828"/>
        <item x="1123"/>
        <item x="1043"/>
        <item x="1157"/>
        <item x="1011"/>
        <item x="1265"/>
        <item x="1124"/>
        <item x="829"/>
        <item x="1125"/>
        <item x="1245"/>
        <item x="375"/>
        <item x="830"/>
        <item x="115"/>
        <item x="237"/>
        <item x="831"/>
        <item x="1126"/>
        <item x="1044"/>
        <item x="1158"/>
        <item x="1012"/>
        <item x="1266"/>
        <item x="1127"/>
        <item x="832"/>
        <item x="116"/>
        <item x="238"/>
        <item x="833"/>
        <item x="1128"/>
        <item x="1045"/>
        <item x="1159"/>
        <item x="1013"/>
        <item x="1267"/>
        <item x="1129"/>
        <item x="834"/>
        <item x="117"/>
        <item x="239"/>
        <item x="835"/>
        <item x="1130"/>
        <item x="1046"/>
        <item x="1160"/>
        <item x="1014"/>
        <item x="1268"/>
        <item x="1131"/>
        <item x="836"/>
        <item x="118"/>
        <item x="240"/>
        <item x="837"/>
        <item x="1132"/>
        <item x="1047"/>
        <item x="838"/>
        <item x="119"/>
        <item x="241"/>
        <item x="839"/>
        <item x="1133"/>
        <item x="1048"/>
        <item x="1161"/>
        <item x="1015"/>
        <item x="1269"/>
        <item x="1134"/>
        <item x="840"/>
        <item x="1135"/>
        <item x="79"/>
        <item x="54"/>
        <item x="26"/>
        <item x="413"/>
        <item x="536"/>
        <item x="1058"/>
        <item x="1136"/>
        <item x="841"/>
        <item x="120"/>
        <item x="842"/>
        <item x="121"/>
        <item x="242"/>
        <item x="843"/>
        <item x="1137"/>
        <item x="1049"/>
        <item x="1162"/>
        <item x="1016"/>
        <item x="844"/>
        <item x="122"/>
        <item x="243"/>
        <item x="845"/>
        <item x="1138"/>
        <item x="1050"/>
        <item x="846"/>
        <item x="123"/>
        <item x="244"/>
        <item x="847"/>
        <item x="1139"/>
        <item x="1051"/>
        <item x="1163"/>
        <item x="1017"/>
        <item x="1270"/>
        <item x="1140"/>
        <item x="848"/>
        <item x="1141"/>
        <item x="80"/>
        <item x="245"/>
        <item x="537"/>
        <item x="849"/>
        <item x="608"/>
        <item x="850"/>
        <item x="1293"/>
        <item x="916"/>
        <item x="851"/>
        <item x="538"/>
        <item x="351"/>
        <item x="277"/>
        <item x="218"/>
        <item x="414"/>
        <item x="852"/>
        <item x="1271"/>
        <item x="1142"/>
        <item x="219"/>
        <item x="159"/>
        <item x="853"/>
        <item x="327"/>
        <item x="539"/>
        <item x="854"/>
        <item x="363"/>
        <item x="1207"/>
        <item x="684"/>
        <item x="81"/>
        <item x="1143"/>
        <item x="855"/>
        <item x="917"/>
        <item x="540"/>
        <item x="856"/>
        <item x="541"/>
        <item x="37"/>
        <item x="94"/>
        <item x="857"/>
        <item x="542"/>
        <item x="858"/>
        <item x="543"/>
        <item x="1018"/>
        <item x="980"/>
        <item x="4"/>
        <item x="309"/>
        <item x="859"/>
        <item x="544"/>
        <item x="860"/>
        <item x="124"/>
        <item x="246"/>
        <item x="861"/>
        <item x="1144"/>
        <item x="1052"/>
        <item x="1164"/>
        <item x="1019"/>
        <item x="1272"/>
        <item x="1145"/>
        <item x="862"/>
        <item x="1146"/>
        <item x="294"/>
        <item x="545"/>
        <item x="863"/>
        <item x="546"/>
        <item x="864"/>
        <item x="125"/>
        <item x="247"/>
        <item x="865"/>
        <item x="547"/>
        <item x="866"/>
        <item x="126"/>
        <item x="248"/>
        <item x="867"/>
        <item x="1147"/>
        <item x="1053"/>
        <item x="1165"/>
        <item x="1020"/>
        <item x="1273"/>
        <item x="1148"/>
        <item x="868"/>
        <item x="1149"/>
        <item x="981"/>
        <item x="548"/>
        <item x="1288"/>
        <item x="1090"/>
        <item x="1243"/>
        <item x="1150"/>
        <item x="869"/>
        <item x="918"/>
        <item x="1021"/>
        <item x="1193"/>
        <item x="609"/>
        <item x="1194"/>
        <item x="870"/>
        <item x="549"/>
        <item x="982"/>
        <item x="1195"/>
        <item x="1284"/>
        <item x="1151"/>
        <item x="1079"/>
        <item x="1091"/>
        <item x="665"/>
        <item x="1152"/>
        <item x="1196"/>
        <item x="1246"/>
        <item x="1202"/>
        <item x="983"/>
        <item x="610"/>
        <item x="333"/>
        <item x="1197"/>
        <item x="932"/>
        <item x="611"/>
        <item x="1217"/>
        <item x="1239"/>
        <item x="1221"/>
        <item x="1274"/>
        <item x="1225"/>
        <item x="1228"/>
        <item x="1236"/>
        <item x="1232"/>
        <item x="1226"/>
        <item x="1213"/>
        <item x="1198"/>
        <item x="1281"/>
        <item x="871"/>
        <item x="550"/>
        <item x="82"/>
        <item x="55"/>
        <item x="27"/>
        <item x="415"/>
        <item x="551"/>
        <item x="1059"/>
        <item x="1153"/>
        <item x="872"/>
        <item x="127"/>
        <item x="160"/>
        <item x="220"/>
        <item x="1069"/>
        <item x="612"/>
        <item x="1275"/>
        <item x="322"/>
        <item x="376"/>
        <item x="315"/>
        <item x="552"/>
        <item x="873"/>
        <item x="553"/>
        <item x="984"/>
        <item x="613"/>
        <item x="128"/>
        <item x="10"/>
        <item x="554"/>
        <item x="874"/>
        <item x="278"/>
        <item x="555"/>
        <item x="875"/>
        <item x="556"/>
        <item x="300"/>
        <item x="1070"/>
        <item x="919"/>
        <item x="416"/>
        <item x="557"/>
        <item x="83"/>
        <item x="249"/>
        <item x="558"/>
        <item x="876"/>
        <item x="614"/>
        <item x="877"/>
        <item x="1294"/>
        <item x="920"/>
        <item x="878"/>
        <item x="559"/>
        <item x="352"/>
        <item x="279"/>
        <item x="221"/>
        <item x="417"/>
        <item x="879"/>
        <item x="1276"/>
        <item x="1154"/>
        <item x="222"/>
        <item x="161"/>
        <item x="880"/>
        <item x="377"/>
        <item x="560"/>
        <item x="881"/>
        <item x="364"/>
        <item x="1208"/>
        <item x="685"/>
        <item x="84"/>
        <item x="1155"/>
        <item x="882"/>
        <item x="921"/>
        <item x="561"/>
        <item x="883"/>
        <item x="562"/>
        <item x="38"/>
        <item x="95"/>
        <item x="310"/>
        <item t="default"/>
      </items>
    </pivotField>
    <pivotField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4"/>
        <item x="3"/>
        <item x="5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numFmtId="8" showAll="0"/>
    <pivotField numFmtId="8" showAll="0"/>
    <pivotField numFmtId="8" showAll="0"/>
    <pivotField dataField="1" numFmtId="8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oma de Saldo do dia" fld="14" baseField="0" baseItem="0"/>
  </dataFields>
  <formats count="12">
    <format dxfId="1930">
      <pivotArea outline="0" collapsedLevelsAreSubtotals="1" fieldPosition="0"/>
    </format>
    <format dxfId="1931">
      <pivotArea dataOnly="0" labelOnly="1" outline="0" axis="axisValues" fieldPosition="0"/>
    </format>
    <format dxfId="1932">
      <pivotArea field="6" type="button" dataOnly="0" labelOnly="1" outline="0"/>
    </format>
    <format dxfId="1933">
      <pivotArea dataOnly="0" labelOnly="1" outline="0" axis="axisValues" fieldPosition="0"/>
    </format>
    <format dxfId="1934">
      <pivotArea field="6" type="button" dataOnly="0" labelOnly="1" outline="0"/>
    </format>
    <format dxfId="1935">
      <pivotArea dataOnly="0" labelOnly="1" outline="0" axis="axisValues" fieldPosition="0"/>
    </format>
    <format dxfId="1936">
      <pivotArea field="6" type="button" dataOnly="0" labelOnly="1" outline="0"/>
    </format>
    <format dxfId="1937">
      <pivotArea dataOnly="0" labelOnly="1" outline="0" axis="axisValues" fieldPosition="0"/>
    </format>
    <format dxfId="1938">
      <pivotArea field="2" type="button" dataOnly="0" labelOnly="1" outline="0"/>
    </format>
    <format dxfId="1939">
      <pivotArea field="2" type="button" dataOnly="0" labelOnly="1" outline="0"/>
    </format>
    <format dxfId="1940">
      <pivotArea field="8" type="button" dataOnly="0" labelOnly="1" outline="0" axis="axisRow" fieldPosition="0"/>
    </format>
    <format dxfId="1941">
      <pivotArea field="8" type="button" dataOnly="0" labelOnly="1" outline="0" axis="axisRow" fieldPosition="0"/>
    </format>
  </format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2CB3E-FCEB-491A-A557-913625D7F732}" name="Dia da Semana" cacheId="287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 rowHeaderCaption="Ano">
  <location ref="J2:K8" firstHeaderRow="1" firstDataRow="1" firstDataCol="1"/>
  <pivotFields count="15">
    <pivotField showAll="0"/>
    <pivotField numFmtId="14" showAll="0">
      <items count="1296">
        <item x="616"/>
        <item x="686"/>
        <item x="652"/>
        <item x="342"/>
        <item x="666"/>
        <item x="884"/>
        <item x="933"/>
        <item x="694"/>
        <item x="378"/>
        <item x="418"/>
        <item x="566"/>
        <item x="695"/>
        <item x="419"/>
        <item x="1060"/>
        <item x="653"/>
        <item x="934"/>
        <item x="343"/>
        <item x="133"/>
        <item x="578"/>
        <item x="420"/>
        <item x="1247"/>
        <item x="379"/>
        <item x="567"/>
        <item x="180"/>
        <item x="922"/>
        <item x="885"/>
        <item x="923"/>
        <item x="382"/>
        <item x="311"/>
        <item x="667"/>
        <item x="166"/>
        <item x="129"/>
        <item x="696"/>
        <item x="383"/>
        <item x="353"/>
        <item x="254"/>
        <item x="697"/>
        <item x="1285"/>
        <item x="384"/>
        <item x="385"/>
        <item x="698"/>
        <item x="87"/>
        <item x="645"/>
        <item x="579"/>
        <item x="699"/>
        <item x="886"/>
        <item x="935"/>
        <item x="421"/>
        <item x="617"/>
        <item x="255"/>
        <item x="223"/>
        <item x="344"/>
        <item x="700"/>
        <item x="1080"/>
        <item x="580"/>
        <item x="701"/>
        <item x="181"/>
        <item x="1237"/>
        <item x="936"/>
        <item x="654"/>
        <item x="422"/>
        <item x="134"/>
        <item x="985"/>
        <item x="423"/>
        <item x="581"/>
        <item x="182"/>
        <item x="98"/>
        <item x="702"/>
        <item x="164"/>
        <item x="1092"/>
        <item x="1156"/>
        <item x="646"/>
        <item x="88"/>
        <item x="703"/>
        <item x="1218"/>
        <item x="887"/>
        <item x="183"/>
        <item x="345"/>
        <item x="1039"/>
        <item x="28"/>
        <item x="986"/>
        <item x="99"/>
        <item x="888"/>
        <item x="668"/>
        <item x="263"/>
        <item x="250"/>
        <item x="889"/>
        <item x="704"/>
        <item x="49"/>
        <item x="618"/>
        <item x="669"/>
        <item x="143"/>
        <item x="424"/>
        <item x="705"/>
        <item x="425"/>
        <item x="184"/>
        <item x="1166"/>
        <item x="295"/>
        <item x="1022"/>
        <item x="670"/>
        <item x="260"/>
        <item x="706"/>
        <item x="937"/>
        <item x="615"/>
        <item x="619"/>
        <item x="582"/>
        <item x="707"/>
        <item x="167"/>
        <item x="708"/>
        <item x="319"/>
        <item x="285"/>
        <item x="709"/>
        <item x="264"/>
        <item x="1167"/>
        <item x="1277"/>
        <item x="426"/>
        <item x="144"/>
        <item x="282"/>
        <item x="647"/>
        <item x="924"/>
        <item x="11"/>
        <item x="323"/>
        <item x="280"/>
        <item x="1244"/>
        <item x="256"/>
        <item x="710"/>
        <item x="1093"/>
        <item x="568"/>
        <item x="1214"/>
        <item x="1248"/>
        <item x="135"/>
        <item x="987"/>
        <item x="21"/>
        <item x="6"/>
        <item x="671"/>
        <item x="427"/>
        <item x="711"/>
        <item x="428"/>
        <item x="429"/>
        <item x="1023"/>
        <item x="430"/>
        <item x="346"/>
        <item x="1168"/>
        <item x="185"/>
        <item x="712"/>
        <item x="1094"/>
        <item x="648"/>
        <item x="713"/>
        <item x="1071"/>
        <item x="228"/>
        <item x="714"/>
        <item x="100"/>
        <item x="0"/>
        <item x="431"/>
        <item x="89"/>
        <item x="1209"/>
        <item x="162"/>
        <item x="432"/>
        <item x="938"/>
        <item x="563"/>
        <item x="433"/>
        <item x="434"/>
        <item x="715"/>
        <item x="716"/>
        <item x="1289"/>
        <item x="56"/>
        <item x="1199"/>
        <item x="435"/>
        <item x="583"/>
        <item x="436"/>
        <item x="1249"/>
        <item x="437"/>
        <item x="717"/>
        <item x="288"/>
        <item x="988"/>
        <item x="438"/>
        <item x="186"/>
        <item x="620"/>
        <item x="989"/>
        <item x="57"/>
        <item x="939"/>
        <item x="655"/>
        <item x="58"/>
        <item x="386"/>
        <item x="439"/>
        <item x="145"/>
        <item x="656"/>
        <item x="672"/>
        <item x="1169"/>
        <item x="176"/>
        <item x="584"/>
        <item x="1054"/>
        <item x="1095"/>
        <item x="440"/>
        <item x="569"/>
        <item x="168"/>
        <item x="890"/>
        <item x="306"/>
        <item x="59"/>
        <item x="229"/>
        <item x="940"/>
        <item x="1024"/>
        <item x="19"/>
        <item x="718"/>
        <item x="1215"/>
        <item x="101"/>
        <item x="441"/>
        <item x="719"/>
        <item x="50"/>
        <item x="1238"/>
        <item x="187"/>
        <item x="621"/>
        <item x="990"/>
        <item x="941"/>
        <item x="60"/>
        <item x="442"/>
        <item x="1170"/>
        <item x="891"/>
        <item x="301"/>
        <item x="942"/>
        <item x="1171"/>
        <item x="720"/>
        <item x="1172"/>
        <item x="443"/>
        <item x="61"/>
        <item x="387"/>
        <item x="163"/>
        <item x="388"/>
        <item x="188"/>
        <item x="622"/>
        <item x="991"/>
        <item x="943"/>
        <item x="944"/>
        <item x="721"/>
        <item x="189"/>
        <item x="623"/>
        <item x="992"/>
        <item x="945"/>
        <item x="946"/>
        <item x="289"/>
        <item x="1203"/>
        <item x="444"/>
        <item x="22"/>
        <item x="445"/>
        <item x="1096"/>
        <item x="722"/>
        <item x="585"/>
        <item x="290"/>
        <item x="446"/>
        <item x="723"/>
        <item x="265"/>
        <item x="266"/>
        <item x="389"/>
        <item x="96"/>
        <item x="390"/>
        <item x="146"/>
        <item x="148"/>
        <item x="192"/>
        <item x="48"/>
        <item x="262"/>
        <item x="170"/>
        <item x="90"/>
        <item x="62"/>
        <item x="23"/>
        <item x="320"/>
        <item x="71"/>
        <item x="312"/>
        <item x="191"/>
        <item x="190"/>
        <item x="267"/>
        <item x="64"/>
        <item x="138"/>
        <item x="63"/>
        <item x="130"/>
        <item x="139"/>
        <item x="257"/>
        <item x="395"/>
        <item x="725"/>
        <item x="448"/>
        <item x="624"/>
        <item x="354"/>
        <item x="571"/>
        <item x="673"/>
        <item x="625"/>
        <item x="626"/>
        <item x="454"/>
        <item x="391"/>
        <item x="586"/>
        <item x="688"/>
        <item x="336"/>
        <item x="658"/>
        <item x="588"/>
        <item x="726"/>
        <item x="724"/>
        <item x="329"/>
        <item x="392"/>
        <item x="396"/>
        <item x="447"/>
        <item x="193"/>
        <item x="627"/>
        <item x="995"/>
        <item x="951"/>
        <item x="952"/>
        <item x="65"/>
        <item x="1061"/>
        <item x="449"/>
        <item x="281"/>
        <item x="393"/>
        <item x="1200"/>
        <item x="330"/>
        <item x="194"/>
        <item x="727"/>
        <item x="628"/>
        <item x="195"/>
        <item x="629"/>
        <item x="996"/>
        <item x="953"/>
        <item x="66"/>
        <item x="1204"/>
        <item x="1027"/>
        <item x="268"/>
        <item x="893"/>
        <item x="728"/>
        <item x="958"/>
        <item x="954"/>
        <item x="997"/>
        <item x="998"/>
        <item x="955"/>
        <item x="633"/>
        <item x="1251"/>
        <item x="731"/>
        <item x="649"/>
        <item x="729"/>
        <item x="956"/>
        <item x="1097"/>
        <item x="999"/>
        <item x="1028"/>
        <item x="730"/>
        <item x="957"/>
        <item x="1173"/>
        <item x="1062"/>
        <item x="1063"/>
        <item x="570"/>
        <item x="283"/>
        <item x="1"/>
        <item x="199"/>
        <item x="632"/>
        <item x="67"/>
        <item x="587"/>
        <item x="197"/>
        <item x="394"/>
        <item x="334"/>
        <item x="147"/>
        <item x="631"/>
        <item x="39"/>
        <item x="196"/>
        <item x="136"/>
        <item x="269"/>
        <item x="451"/>
        <item x="450"/>
        <item x="29"/>
        <item x="630"/>
        <item x="198"/>
        <item x="892"/>
        <item x="634"/>
        <item x="137"/>
        <item x="687"/>
        <item x="732"/>
        <item x="200"/>
        <item x="635"/>
        <item x="1000"/>
        <item x="1040"/>
        <item x="68"/>
        <item x="636"/>
        <item x="1001"/>
        <item x="1041"/>
        <item x="69"/>
        <item x="735"/>
        <item x="733"/>
        <item x="959"/>
        <item x="97"/>
        <item x="1083"/>
        <item x="657"/>
        <item x="894"/>
        <item x="1233"/>
        <item x="674"/>
        <item x="296"/>
        <item x="297"/>
        <item x="734"/>
        <item x="960"/>
        <item x="17"/>
        <item x="313"/>
        <item x="452"/>
        <item x="1064"/>
        <item x="926"/>
        <item x="1240"/>
        <item x="201"/>
        <item x="453"/>
        <item x="335"/>
        <item x="169"/>
        <item x="637"/>
        <item x="1002"/>
        <item x="70"/>
        <item x="564"/>
        <item x="1081"/>
        <item x="1219"/>
        <item x="1082"/>
        <item x="950"/>
        <item x="1098"/>
        <item x="961"/>
        <item x="993"/>
        <item x="1253"/>
        <item x="1252"/>
        <item x="925"/>
        <item x="994"/>
        <item x="1229"/>
        <item x="948"/>
        <item x="1026"/>
        <item x="947"/>
        <item x="1025"/>
        <item x="1286"/>
        <item x="949"/>
        <item x="895"/>
        <item x="1250"/>
        <item x="1174"/>
        <item x="736"/>
        <item x="365"/>
        <item x="737"/>
        <item x="738"/>
        <item x="291"/>
        <item x="455"/>
        <item x="337"/>
        <item x="72"/>
        <item x="1099"/>
        <item x="927"/>
        <item x="456"/>
        <item x="1084"/>
        <item x="102"/>
        <item x="1085"/>
        <item x="1029"/>
        <item x="16"/>
        <item x="1030"/>
        <item x="1031"/>
        <item x="457"/>
        <item x="140"/>
        <item x="896"/>
        <item x="178"/>
        <item x="1032"/>
        <item x="1033"/>
        <item x="458"/>
        <item x="650"/>
        <item x="397"/>
        <item x="14"/>
        <item x="149"/>
        <item x="40"/>
        <item x="689"/>
        <item x="1175"/>
        <item x="739"/>
        <item x="261"/>
        <item x="740"/>
        <item x="572"/>
        <item x="103"/>
        <item x="224"/>
        <item x="741"/>
        <item x="321"/>
        <item x="302"/>
        <item x="742"/>
        <item x="690"/>
        <item x="743"/>
        <item x="744"/>
        <item x="659"/>
        <item x="104"/>
        <item x="230"/>
        <item x="366"/>
        <item x="1003"/>
        <item x="897"/>
        <item x="1254"/>
        <item x="2"/>
        <item x="1086"/>
        <item x="231"/>
        <item x="338"/>
        <item x="1241"/>
        <item x="251"/>
        <item x="745"/>
        <item x="573"/>
        <item x="339"/>
        <item x="398"/>
        <item x="589"/>
        <item x="399"/>
        <item x="340"/>
        <item x="638"/>
        <item x="459"/>
        <item x="150"/>
        <item x="639"/>
        <item x="105"/>
        <item x="225"/>
        <item x="898"/>
        <item x="174"/>
        <item x="1034"/>
        <item x="675"/>
        <item x="18"/>
        <item x="171"/>
        <item x="590"/>
        <item x="85"/>
        <item x="270"/>
        <item x="1100"/>
        <item x="1176"/>
        <item x="746"/>
        <item x="5"/>
        <item x="172"/>
        <item x="676"/>
        <item x="747"/>
        <item x="400"/>
        <item x="252"/>
        <item x="460"/>
        <item x="41"/>
        <item x="1035"/>
        <item x="748"/>
        <item x="202"/>
        <item x="1101"/>
        <item x="401"/>
        <item x="962"/>
        <item x="749"/>
        <item x="1282"/>
        <item x="750"/>
        <item x="1102"/>
        <item x="203"/>
        <item x="1222"/>
        <item x="461"/>
        <item x="106"/>
        <item x="1210"/>
        <item x="1278"/>
        <item x="1004"/>
        <item x="1230"/>
        <item x="347"/>
        <item x="30"/>
        <item x="1005"/>
        <item x="591"/>
        <item x="31"/>
        <item x="751"/>
        <item x="640"/>
        <item x="752"/>
        <item x="899"/>
        <item x="641"/>
        <item x="20"/>
        <item x="691"/>
        <item x="900"/>
        <item x="660"/>
        <item x="91"/>
        <item x="901"/>
        <item x="402"/>
        <item x="753"/>
        <item x="151"/>
        <item x="754"/>
        <item x="462"/>
        <item x="642"/>
        <item x="1036"/>
        <item x="643"/>
        <item x="902"/>
        <item x="661"/>
        <item x="903"/>
        <item x="1006"/>
        <item x="755"/>
        <item x="756"/>
        <item x="1220"/>
        <item x="179"/>
        <item x="380"/>
        <item x="1255"/>
        <item x="348"/>
        <item x="592"/>
        <item x="152"/>
        <item x="177"/>
        <item x="1223"/>
        <item x="1234"/>
        <item x="963"/>
        <item x="1103"/>
        <item x="341"/>
        <item x="651"/>
        <item x="1037"/>
        <item x="1256"/>
        <item x="463"/>
        <item x="204"/>
        <item x="464"/>
        <item x="12"/>
        <item x="904"/>
        <item x="964"/>
        <item x="173"/>
        <item x="258"/>
        <item x="107"/>
        <item x="367"/>
        <item x="1007"/>
        <item x="141"/>
        <item x="677"/>
        <item x="574"/>
        <item x="465"/>
        <item x="757"/>
        <item x="466"/>
        <item x="758"/>
        <item x="15"/>
        <item x="271"/>
        <item x="467"/>
        <item x="368"/>
        <item x="175"/>
        <item x="1257"/>
        <item x="759"/>
        <item x="965"/>
        <item x="108"/>
        <item x="760"/>
        <item x="575"/>
        <item x="761"/>
        <item x="1258"/>
        <item x="468"/>
        <item x="286"/>
        <item x="593"/>
        <item x="469"/>
        <item x="32"/>
        <item x="1008"/>
        <item x="33"/>
        <item x="762"/>
        <item x="470"/>
        <item x="763"/>
        <item x="594"/>
        <item x="403"/>
        <item x="905"/>
        <item x="324"/>
        <item x="471"/>
        <item x="764"/>
        <item x="13"/>
        <item x="472"/>
        <item x="307"/>
        <item x="966"/>
        <item x="928"/>
        <item x="1009"/>
        <item x="967"/>
        <item x="929"/>
        <item x="906"/>
        <item x="765"/>
        <item x="692"/>
        <item x="766"/>
        <item x="678"/>
        <item x="232"/>
        <item x="473"/>
        <item x="968"/>
        <item x="474"/>
        <item x="51"/>
        <item x="1177"/>
        <item x="1055"/>
        <item x="475"/>
        <item x="767"/>
        <item x="969"/>
        <item x="768"/>
        <item x="769"/>
        <item x="476"/>
        <item x="693"/>
        <item x="404"/>
        <item x="576"/>
        <item x="565"/>
        <item x="477"/>
        <item x="478"/>
        <item x="770"/>
        <item x="479"/>
        <item x="771"/>
        <item x="772"/>
        <item x="679"/>
        <item x="907"/>
        <item x="355"/>
        <item x="480"/>
        <item x="381"/>
        <item x="773"/>
        <item x="481"/>
        <item x="970"/>
        <item x="482"/>
        <item x="1290"/>
        <item x="774"/>
        <item x="483"/>
        <item x="595"/>
        <item x="1227"/>
        <item x="318"/>
        <item x="971"/>
        <item x="775"/>
        <item x="662"/>
        <item x="680"/>
        <item x="1072"/>
        <item x="7"/>
        <item x="930"/>
        <item x="326"/>
        <item x="42"/>
        <item x="356"/>
        <item x="484"/>
        <item x="1104"/>
        <item x="86"/>
        <item x="644"/>
        <item x="908"/>
        <item x="596"/>
        <item x="577"/>
        <item x="131"/>
        <item x="681"/>
        <item x="369"/>
        <item x="776"/>
        <item x="303"/>
        <item x="485"/>
        <item x="370"/>
        <item x="253"/>
        <item x="328"/>
        <item x="226"/>
        <item x="287"/>
        <item x="405"/>
        <item x="486"/>
        <item x="972"/>
        <item x="1242"/>
        <item x="165"/>
        <item x="777"/>
        <item x="909"/>
        <item x="284"/>
        <item x="1178"/>
        <item x="597"/>
        <item x="1179"/>
        <item x="153"/>
        <item x="487"/>
        <item x="227"/>
        <item x="1180"/>
        <item x="1283"/>
        <item x="1105"/>
        <item x="1073"/>
        <item x="1087"/>
        <item x="663"/>
        <item x="1106"/>
        <item x="205"/>
        <item x="154"/>
        <item x="778"/>
        <item x="357"/>
        <item x="488"/>
        <item x="331"/>
        <item x="1181"/>
        <item x="931"/>
        <item x="598"/>
        <item x="1216"/>
        <item x="206"/>
        <item x="155"/>
        <item x="779"/>
        <item x="358"/>
        <item x="489"/>
        <item x="1235"/>
        <item x="1231"/>
        <item x="1224"/>
        <item x="1211"/>
        <item x="1182"/>
        <item x="1279"/>
        <item x="780"/>
        <item x="490"/>
        <item x="73"/>
        <item x="52"/>
        <item x="24"/>
        <item x="406"/>
        <item x="491"/>
        <item x="1056"/>
        <item x="1107"/>
        <item x="781"/>
        <item x="109"/>
        <item x="156"/>
        <item x="207"/>
        <item x="1065"/>
        <item x="599"/>
        <item x="1259"/>
        <item x="317"/>
        <item x="371"/>
        <item x="314"/>
        <item x="492"/>
        <item x="782"/>
        <item x="493"/>
        <item x="973"/>
        <item x="600"/>
        <item x="110"/>
        <item x="8"/>
        <item x="494"/>
        <item x="783"/>
        <item x="272"/>
        <item x="495"/>
        <item x="784"/>
        <item x="496"/>
        <item x="298"/>
        <item x="1066"/>
        <item x="910"/>
        <item x="407"/>
        <item x="497"/>
        <item x="74"/>
        <item x="233"/>
        <item x="498"/>
        <item x="785"/>
        <item x="601"/>
        <item x="786"/>
        <item x="1291"/>
        <item x="911"/>
        <item x="787"/>
        <item x="499"/>
        <item x="349"/>
        <item x="273"/>
        <item x="208"/>
        <item x="408"/>
        <item x="788"/>
        <item x="1260"/>
        <item x="1108"/>
        <item x="209"/>
        <item x="157"/>
        <item x="789"/>
        <item x="359"/>
        <item x="500"/>
        <item x="790"/>
        <item x="360"/>
        <item x="1205"/>
        <item x="682"/>
        <item x="75"/>
        <item x="1109"/>
        <item x="791"/>
        <item x="912"/>
        <item x="501"/>
        <item x="792"/>
        <item x="502"/>
        <item x="34"/>
        <item x="92"/>
        <item x="793"/>
        <item x="503"/>
        <item x="1110"/>
        <item x="794"/>
        <item x="1183"/>
        <item x="210"/>
        <item x="1111"/>
        <item x="1074"/>
        <item x="43"/>
        <item x="504"/>
        <item x="1112"/>
        <item x="795"/>
        <item x="1184"/>
        <item x="211"/>
        <item x="1113"/>
        <item x="1075"/>
        <item x="44"/>
        <item x="505"/>
        <item x="796"/>
        <item x="506"/>
        <item x="797"/>
        <item x="304"/>
        <item x="292"/>
        <item x="507"/>
        <item x="798"/>
        <item x="508"/>
        <item x="799"/>
        <item x="111"/>
        <item x="234"/>
        <item x="800"/>
        <item x="509"/>
        <item x="801"/>
        <item x="510"/>
        <item x="974"/>
        <item x="1261"/>
        <item x="1114"/>
        <item x="802"/>
        <item x="1185"/>
        <item x="212"/>
        <item x="1115"/>
        <item x="1076"/>
        <item x="45"/>
        <item x="511"/>
        <item x="975"/>
        <item x="512"/>
        <item x="1287"/>
        <item x="1088"/>
        <item x="1186"/>
        <item x="213"/>
        <item x="1116"/>
        <item x="1077"/>
        <item x="46"/>
        <item x="1187"/>
        <item x="602"/>
        <item x="1188"/>
        <item x="803"/>
        <item x="513"/>
        <item x="976"/>
        <item x="1189"/>
        <item x="214"/>
        <item x="1117"/>
        <item x="1078"/>
        <item x="47"/>
        <item x="664"/>
        <item x="1118"/>
        <item x="1190"/>
        <item x="35"/>
        <item x="1201"/>
        <item x="977"/>
        <item x="603"/>
        <item x="332"/>
        <item x="1191"/>
        <item x="132"/>
        <item x="604"/>
        <item x="361"/>
        <item x="1119"/>
        <item x="409"/>
        <item x="142"/>
        <item x="1038"/>
        <item x="1042"/>
        <item x="372"/>
        <item x="373"/>
        <item x="274"/>
        <item x="1212"/>
        <item x="1192"/>
        <item x="1280"/>
        <item x="804"/>
        <item x="514"/>
        <item x="76"/>
        <item x="53"/>
        <item x="25"/>
        <item x="410"/>
        <item x="515"/>
        <item x="1057"/>
        <item x="1120"/>
        <item x="805"/>
        <item x="112"/>
        <item x="806"/>
        <item x="215"/>
        <item x="1067"/>
        <item x="605"/>
        <item x="1262"/>
        <item x="316"/>
        <item x="374"/>
        <item x="516"/>
        <item x="517"/>
        <item x="807"/>
        <item x="518"/>
        <item x="978"/>
        <item x="606"/>
        <item x="113"/>
        <item x="9"/>
        <item x="519"/>
        <item x="259"/>
        <item x="275"/>
        <item x="520"/>
        <item x="808"/>
        <item x="521"/>
        <item x="299"/>
        <item x="1068"/>
        <item x="913"/>
        <item x="411"/>
        <item x="522"/>
        <item x="77"/>
        <item x="235"/>
        <item x="523"/>
        <item x="809"/>
        <item x="607"/>
        <item x="810"/>
        <item x="1292"/>
        <item x="914"/>
        <item x="811"/>
        <item x="524"/>
        <item x="350"/>
        <item x="276"/>
        <item x="216"/>
        <item x="412"/>
        <item x="812"/>
        <item x="1263"/>
        <item x="1121"/>
        <item x="217"/>
        <item x="158"/>
        <item x="813"/>
        <item x="325"/>
        <item x="525"/>
        <item x="814"/>
        <item x="362"/>
        <item x="1206"/>
        <item x="683"/>
        <item x="78"/>
        <item x="1122"/>
        <item x="815"/>
        <item x="915"/>
        <item x="526"/>
        <item x="816"/>
        <item x="527"/>
        <item x="36"/>
        <item x="93"/>
        <item x="817"/>
        <item x="528"/>
        <item x="818"/>
        <item x="529"/>
        <item x="1010"/>
        <item x="979"/>
        <item x="3"/>
        <item x="308"/>
        <item x="819"/>
        <item x="530"/>
        <item x="820"/>
        <item x="531"/>
        <item x="821"/>
        <item x="1089"/>
        <item x="822"/>
        <item x="1264"/>
        <item x="823"/>
        <item x="532"/>
        <item x="824"/>
        <item x="533"/>
        <item x="825"/>
        <item x="305"/>
        <item x="293"/>
        <item x="534"/>
        <item x="826"/>
        <item x="535"/>
        <item x="827"/>
        <item x="114"/>
        <item x="236"/>
        <item x="828"/>
        <item x="1123"/>
        <item x="1043"/>
        <item x="1157"/>
        <item x="1011"/>
        <item x="1265"/>
        <item x="1124"/>
        <item x="829"/>
        <item x="1125"/>
        <item x="1245"/>
        <item x="375"/>
        <item x="830"/>
        <item x="115"/>
        <item x="237"/>
        <item x="831"/>
        <item x="1126"/>
        <item x="1044"/>
        <item x="1158"/>
        <item x="1012"/>
        <item x="1266"/>
        <item x="1127"/>
        <item x="832"/>
        <item x="116"/>
        <item x="238"/>
        <item x="833"/>
        <item x="1128"/>
        <item x="1045"/>
        <item x="1159"/>
        <item x="1013"/>
        <item x="1267"/>
        <item x="1129"/>
        <item x="834"/>
        <item x="117"/>
        <item x="239"/>
        <item x="835"/>
        <item x="1130"/>
        <item x="1046"/>
        <item x="1160"/>
        <item x="1014"/>
        <item x="1268"/>
        <item x="1131"/>
        <item x="836"/>
        <item x="118"/>
        <item x="240"/>
        <item x="837"/>
        <item x="1132"/>
        <item x="1047"/>
        <item x="838"/>
        <item x="119"/>
        <item x="241"/>
        <item x="839"/>
        <item x="1133"/>
        <item x="1048"/>
        <item x="1161"/>
        <item x="1015"/>
        <item x="1269"/>
        <item x="1134"/>
        <item x="840"/>
        <item x="1135"/>
        <item x="79"/>
        <item x="54"/>
        <item x="26"/>
        <item x="413"/>
        <item x="536"/>
        <item x="1058"/>
        <item x="1136"/>
        <item x="841"/>
        <item x="120"/>
        <item x="842"/>
        <item x="121"/>
        <item x="242"/>
        <item x="843"/>
        <item x="1137"/>
        <item x="1049"/>
        <item x="1162"/>
        <item x="1016"/>
        <item x="844"/>
        <item x="122"/>
        <item x="243"/>
        <item x="845"/>
        <item x="1138"/>
        <item x="1050"/>
        <item x="846"/>
        <item x="123"/>
        <item x="244"/>
        <item x="847"/>
        <item x="1139"/>
        <item x="1051"/>
        <item x="1163"/>
        <item x="1017"/>
        <item x="1270"/>
        <item x="1140"/>
        <item x="848"/>
        <item x="1141"/>
        <item x="80"/>
        <item x="245"/>
        <item x="537"/>
        <item x="849"/>
        <item x="608"/>
        <item x="850"/>
        <item x="1293"/>
        <item x="916"/>
        <item x="851"/>
        <item x="538"/>
        <item x="351"/>
        <item x="277"/>
        <item x="218"/>
        <item x="414"/>
        <item x="852"/>
        <item x="1271"/>
        <item x="1142"/>
        <item x="219"/>
        <item x="159"/>
        <item x="853"/>
        <item x="327"/>
        <item x="539"/>
        <item x="854"/>
        <item x="363"/>
        <item x="1207"/>
        <item x="684"/>
        <item x="81"/>
        <item x="1143"/>
        <item x="855"/>
        <item x="917"/>
        <item x="540"/>
        <item x="856"/>
        <item x="541"/>
        <item x="37"/>
        <item x="94"/>
        <item x="857"/>
        <item x="542"/>
        <item x="858"/>
        <item x="543"/>
        <item x="1018"/>
        <item x="980"/>
        <item x="4"/>
        <item x="309"/>
        <item x="859"/>
        <item x="544"/>
        <item x="860"/>
        <item x="124"/>
        <item x="246"/>
        <item x="861"/>
        <item x="1144"/>
        <item x="1052"/>
        <item x="1164"/>
        <item x="1019"/>
        <item x="1272"/>
        <item x="1145"/>
        <item x="862"/>
        <item x="1146"/>
        <item x="294"/>
        <item x="545"/>
        <item x="863"/>
        <item x="546"/>
        <item x="864"/>
        <item x="125"/>
        <item x="247"/>
        <item x="865"/>
        <item x="547"/>
        <item x="866"/>
        <item x="126"/>
        <item x="248"/>
        <item x="867"/>
        <item x="1147"/>
        <item x="1053"/>
        <item x="1165"/>
        <item x="1020"/>
        <item x="1273"/>
        <item x="1148"/>
        <item x="868"/>
        <item x="1149"/>
        <item x="981"/>
        <item x="548"/>
        <item x="1288"/>
        <item x="1090"/>
        <item x="1243"/>
        <item x="1150"/>
        <item x="869"/>
        <item x="918"/>
        <item x="1021"/>
        <item x="1193"/>
        <item x="609"/>
        <item x="1194"/>
        <item x="870"/>
        <item x="549"/>
        <item x="982"/>
        <item x="1195"/>
        <item x="1284"/>
        <item x="1151"/>
        <item x="1079"/>
        <item x="1091"/>
        <item x="665"/>
        <item x="1152"/>
        <item x="1196"/>
        <item x="1246"/>
        <item x="1202"/>
        <item x="983"/>
        <item x="610"/>
        <item x="333"/>
        <item x="1197"/>
        <item x="932"/>
        <item x="611"/>
        <item x="1217"/>
        <item x="1239"/>
        <item x="1221"/>
        <item x="1274"/>
        <item x="1225"/>
        <item x="1228"/>
        <item x="1236"/>
        <item x="1232"/>
        <item x="1226"/>
        <item x="1213"/>
        <item x="1198"/>
        <item x="1281"/>
        <item x="871"/>
        <item x="550"/>
        <item x="82"/>
        <item x="55"/>
        <item x="27"/>
        <item x="415"/>
        <item x="551"/>
        <item x="1059"/>
        <item x="1153"/>
        <item x="872"/>
        <item x="127"/>
        <item x="160"/>
        <item x="220"/>
        <item x="1069"/>
        <item x="612"/>
        <item x="1275"/>
        <item x="322"/>
        <item x="376"/>
        <item x="315"/>
        <item x="552"/>
        <item x="873"/>
        <item x="553"/>
        <item x="984"/>
        <item x="613"/>
        <item x="128"/>
        <item x="10"/>
        <item x="554"/>
        <item x="874"/>
        <item x="278"/>
        <item x="555"/>
        <item x="875"/>
        <item x="556"/>
        <item x="300"/>
        <item x="1070"/>
        <item x="919"/>
        <item x="416"/>
        <item x="557"/>
        <item x="83"/>
        <item x="249"/>
        <item x="558"/>
        <item x="876"/>
        <item x="614"/>
        <item x="877"/>
        <item x="1294"/>
        <item x="920"/>
        <item x="878"/>
        <item x="559"/>
        <item x="352"/>
        <item x="279"/>
        <item x="221"/>
        <item x="417"/>
        <item x="879"/>
        <item x="1276"/>
        <item x="1154"/>
        <item x="222"/>
        <item x="161"/>
        <item x="880"/>
        <item x="377"/>
        <item x="560"/>
        <item x="881"/>
        <item x="364"/>
        <item x="1208"/>
        <item x="685"/>
        <item x="84"/>
        <item x="1155"/>
        <item x="882"/>
        <item x="921"/>
        <item x="561"/>
        <item x="883"/>
        <item x="562"/>
        <item x="38"/>
        <item x="95"/>
        <item x="310"/>
        <item t="default"/>
      </items>
    </pivotField>
    <pivotField axis="axisRow" showAll="0" sortType="ascending">
      <items count="6">
        <item x="3"/>
        <item x="0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7">
        <item x="0"/>
        <item x="1"/>
        <item x="2"/>
        <item x="4"/>
        <item x="3"/>
        <item x="5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numFmtId="8" showAll="0"/>
    <pivotField numFmtId="8" showAll="0"/>
    <pivotField numFmtId="8" showAll="0"/>
    <pivotField dataField="1" numFmtId="8" showAll="0"/>
  </pivotFields>
  <rowFields count="1">
    <field x="2"/>
  </rowFields>
  <rowItems count="6">
    <i>
      <x v="2"/>
    </i>
    <i>
      <x v="4"/>
    </i>
    <i>
      <x v="3"/>
    </i>
    <i>
      <x v="1"/>
    </i>
    <i>
      <x/>
    </i>
    <i t="grand">
      <x/>
    </i>
  </rowItems>
  <colItems count="1">
    <i/>
  </colItems>
  <dataFields count="1">
    <dataField name="Soma de Saldo do dia" fld="14" baseField="0" baseItem="0"/>
  </dataFields>
  <formats count="10">
    <format dxfId="1920">
      <pivotArea outline="0" collapsedLevelsAreSubtotals="1" fieldPosition="0"/>
    </format>
    <format dxfId="1921">
      <pivotArea dataOnly="0" labelOnly="1" outline="0" axis="axisValues" fieldPosition="0"/>
    </format>
    <format dxfId="1922">
      <pivotArea field="6" type="button" dataOnly="0" labelOnly="1" outline="0"/>
    </format>
    <format dxfId="1923">
      <pivotArea dataOnly="0" labelOnly="1" outline="0" axis="axisValues" fieldPosition="0"/>
    </format>
    <format dxfId="1924">
      <pivotArea field="6" type="button" dataOnly="0" labelOnly="1" outline="0"/>
    </format>
    <format dxfId="1925">
      <pivotArea dataOnly="0" labelOnly="1" outline="0" axis="axisValues" fieldPosition="0"/>
    </format>
    <format dxfId="1926">
      <pivotArea field="6" type="button" dataOnly="0" labelOnly="1" outline="0"/>
    </format>
    <format dxfId="1927">
      <pivotArea dataOnly="0" labelOnly="1" outline="0" axis="axisValues" fieldPosition="0"/>
    </format>
    <format dxfId="1928">
      <pivotArea field="2" type="button" dataOnly="0" labelOnly="1" outline="0" axis="axisRow" fieldPosition="0"/>
    </format>
    <format dxfId="1929">
      <pivotArea field="2" type="button" dataOnly="0" labelOnly="1" outline="0" axis="axisRow" fieldPosition="0"/>
    </format>
  </formats>
  <chartFormats count="6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tivo1" xr10:uid="{7769E343-B8A0-4CCB-900F-AD422165C71C}" sourceName="Ativo">
  <pivotTables>
    <pivotTable tabId="13" name="Ativo"/>
    <pivotTable tabId="13" name="Dia da Semana"/>
    <pivotTable tabId="13" name="Evolução"/>
    <pivotTable tabId="13" name="Fluxo de Caixa"/>
  </pivotTables>
  <data>
    <tabular pivotCacheId="1864039694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tivo" xr10:uid="{A1601611-03C4-4354-9296-C588B56A4D46}" cache="SegmentaçãodeDados_Ativo1" caption="Ativ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1" xr10:uid="{E2A8752D-064D-4255-B712-7B68A38293DD}" sourceName="Data">
  <pivotTables>
    <pivotTable tabId="13" name="Evolução"/>
    <pivotTable tabId="13" name="Ativo"/>
    <pivotTable tabId="13" name="Dia da Semana"/>
    <pivotTable tabId="13" name="Fluxo de Caixa"/>
  </pivotTables>
  <state minimalRefreshVersion="6" lastRefreshVersion="6" pivotCacheId="1864039694" filterType="unknown">
    <bounds startDate="2019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1" xr10:uid="{E4867C71-E700-464C-968E-ABDBA0816F30}" cache="NativeTimeline_Data1" caption="Data" level="2" selectionLevel="2" scrollPosition="2022-09-04T00:00:00"/>
</timeline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23BB-66C1-408A-A3D4-F68084AF584F}">
  <sheetPr>
    <tabColor rgb="FFFF0000"/>
  </sheetPr>
  <dimension ref="A1:X1029"/>
  <sheetViews>
    <sheetView workbookViewId="0">
      <selection activeCell="C2" sqref="C2"/>
    </sheetView>
  </sheetViews>
  <sheetFormatPr defaultRowHeight="15" x14ac:dyDescent="0.25"/>
  <cols>
    <col min="1" max="1" width="18.5703125" style="17" customWidth="1"/>
    <col min="2" max="2" width="14.7109375" style="16" customWidth="1"/>
    <col min="3" max="3" width="20.7109375" style="17" customWidth="1"/>
    <col min="4" max="4" width="16.42578125" style="17" customWidth="1"/>
    <col min="5" max="5" width="17.42578125" style="17" customWidth="1"/>
    <col min="6" max="6" width="14" style="17" customWidth="1"/>
    <col min="7" max="7" width="16" style="17" customWidth="1"/>
    <col min="8" max="8" width="15.5703125" style="17" customWidth="1"/>
    <col min="9" max="16384" width="9.140625" style="17"/>
  </cols>
  <sheetData>
    <row r="1" spans="1:24" ht="15.75" thickBot="1" x14ac:dyDescent="0.3">
      <c r="A1" s="19" t="s">
        <v>28</v>
      </c>
      <c r="B1" s="20" t="s">
        <v>9</v>
      </c>
      <c r="C1" s="20" t="s">
        <v>29</v>
      </c>
      <c r="D1" s="20" t="s">
        <v>30</v>
      </c>
      <c r="E1" s="20" t="s">
        <v>4</v>
      </c>
      <c r="F1" s="20" t="s">
        <v>31</v>
      </c>
      <c r="G1" s="21"/>
      <c r="H1" s="20" t="s">
        <v>32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</row>
    <row r="2" spans="1:24" ht="15.75" thickBot="1" x14ac:dyDescent="0.3">
      <c r="A2" s="23">
        <v>8</v>
      </c>
      <c r="B2" s="24">
        <v>1</v>
      </c>
      <c r="C2" s="24">
        <v>-35</v>
      </c>
      <c r="D2" s="25" t="s">
        <v>33</v>
      </c>
      <c r="E2" s="25" t="s">
        <v>34</v>
      </c>
      <c r="F2" s="25" t="e">
        <v>#REF!</v>
      </c>
      <c r="G2" s="26"/>
      <c r="H2" s="25" t="e">
        <v>#REF!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4" ht="15.75" thickBot="1" x14ac:dyDescent="0.3">
      <c r="A3" s="27">
        <v>9</v>
      </c>
      <c r="B3" s="28">
        <v>1</v>
      </c>
      <c r="C3" s="29">
        <v>50</v>
      </c>
      <c r="D3" s="28" t="s">
        <v>35</v>
      </c>
      <c r="E3" s="28" t="s">
        <v>36</v>
      </c>
      <c r="F3" s="30" t="e">
        <v>#REF!</v>
      </c>
      <c r="G3" s="31"/>
      <c r="H3" s="30" t="e">
        <v>#REF!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ht="15.75" thickBot="1" x14ac:dyDescent="0.3">
      <c r="A4" s="27">
        <v>10</v>
      </c>
      <c r="B4" s="29">
        <v>1</v>
      </c>
      <c r="C4" s="29">
        <v>50</v>
      </c>
      <c r="D4" s="32" t="s">
        <v>35</v>
      </c>
      <c r="E4" s="28" t="s">
        <v>37</v>
      </c>
      <c r="F4" s="30" t="e">
        <v>#REF!</v>
      </c>
      <c r="G4" s="31"/>
      <c r="H4" s="30" t="e">
        <v>#REF!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ht="15.75" thickBot="1" x14ac:dyDescent="0.3">
      <c r="A5" s="27">
        <v>13</v>
      </c>
      <c r="B5" s="28">
        <v>1</v>
      </c>
      <c r="C5" s="29">
        <v>135</v>
      </c>
      <c r="D5" s="28" t="s">
        <v>38</v>
      </c>
      <c r="E5" s="28" t="s">
        <v>39</v>
      </c>
      <c r="F5" s="30" t="e">
        <v>#REF!</v>
      </c>
      <c r="G5" s="31"/>
      <c r="H5" s="30" t="e">
        <v>#REF!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ht="15.75" thickBot="1" x14ac:dyDescent="0.3">
      <c r="A6" s="33">
        <v>14</v>
      </c>
      <c r="B6" s="34">
        <v>1</v>
      </c>
      <c r="C6" s="34">
        <v>85</v>
      </c>
      <c r="D6" s="32" t="s">
        <v>40</v>
      </c>
      <c r="E6" s="32" t="s">
        <v>41</v>
      </c>
      <c r="F6" s="30" t="e">
        <v>#REF!</v>
      </c>
      <c r="G6" s="31"/>
      <c r="H6" s="30" t="e">
        <v>#REF!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ht="15.75" thickBot="1" x14ac:dyDescent="0.3">
      <c r="A7" s="33">
        <v>15</v>
      </c>
      <c r="B7" s="32">
        <v>1</v>
      </c>
      <c r="C7" s="34">
        <v>65</v>
      </c>
      <c r="D7" s="32" t="s">
        <v>42</v>
      </c>
      <c r="E7" s="32" t="s">
        <v>43</v>
      </c>
      <c r="F7" s="30" t="e">
        <v>#REF!</v>
      </c>
      <c r="G7" s="31"/>
      <c r="H7" s="30" t="e">
        <v>#REF!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ht="15.75" thickBot="1" x14ac:dyDescent="0.3">
      <c r="A8" s="33">
        <v>16</v>
      </c>
      <c r="B8" s="32">
        <v>1</v>
      </c>
      <c r="C8" s="34">
        <v>95</v>
      </c>
      <c r="D8" s="32" t="s">
        <v>44</v>
      </c>
      <c r="E8" s="32" t="s">
        <v>41</v>
      </c>
      <c r="F8" s="30" t="e">
        <v>#REF!</v>
      </c>
      <c r="G8" s="31"/>
      <c r="H8" s="30" t="e">
        <v>#REF!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ht="15.75" thickBot="1" x14ac:dyDescent="0.3">
      <c r="A9" s="33">
        <v>17</v>
      </c>
      <c r="B9" s="32">
        <v>1</v>
      </c>
      <c r="C9" s="34">
        <v>105</v>
      </c>
      <c r="D9" s="32" t="s">
        <v>45</v>
      </c>
      <c r="E9" s="32" t="s">
        <v>46</v>
      </c>
      <c r="F9" s="30" t="s">
        <v>47</v>
      </c>
      <c r="G9" s="31"/>
      <c r="H9" s="30" t="s">
        <v>48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ht="15.75" thickBot="1" x14ac:dyDescent="0.3">
      <c r="A10" s="23">
        <v>20</v>
      </c>
      <c r="B10" s="25">
        <v>1</v>
      </c>
      <c r="C10" s="24">
        <v>-450</v>
      </c>
      <c r="D10" s="25" t="s">
        <v>49</v>
      </c>
      <c r="E10" s="25" t="s">
        <v>34</v>
      </c>
      <c r="F10" s="25" t="s">
        <v>50</v>
      </c>
      <c r="G10" s="26"/>
      <c r="H10" s="25" t="s">
        <v>51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ht="15.75" thickBot="1" x14ac:dyDescent="0.3">
      <c r="A11" s="23">
        <v>21</v>
      </c>
      <c r="B11" s="25">
        <v>1</v>
      </c>
      <c r="C11" s="24">
        <v>-585</v>
      </c>
      <c r="D11" s="25" t="s">
        <v>52</v>
      </c>
      <c r="E11" s="25" t="s">
        <v>34</v>
      </c>
      <c r="F11" s="25" t="s">
        <v>53</v>
      </c>
      <c r="G11" s="26"/>
      <c r="H11" s="25" t="s">
        <v>54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ht="15.75" thickBot="1" x14ac:dyDescent="0.3">
      <c r="A12" s="23">
        <v>22</v>
      </c>
      <c r="B12" s="24">
        <v>1</v>
      </c>
      <c r="C12" s="24">
        <v>-1150</v>
      </c>
      <c r="D12" s="25" t="s">
        <v>55</v>
      </c>
      <c r="E12" s="25" t="s">
        <v>34</v>
      </c>
      <c r="F12" s="25" t="s">
        <v>56</v>
      </c>
      <c r="G12" s="26"/>
      <c r="H12" s="25" t="s">
        <v>57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ht="15.75" thickBot="1" x14ac:dyDescent="0.3">
      <c r="A13" s="35">
        <v>24</v>
      </c>
      <c r="B13" s="36">
        <v>1</v>
      </c>
      <c r="C13" s="36">
        <v>120</v>
      </c>
      <c r="D13" s="30" t="s">
        <v>58</v>
      </c>
      <c r="E13" s="30" t="s">
        <v>59</v>
      </c>
      <c r="F13" s="30" t="s">
        <v>60</v>
      </c>
      <c r="G13" s="31"/>
      <c r="H13" s="30" t="s">
        <v>61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ht="15.75" thickBot="1" x14ac:dyDescent="0.3">
      <c r="A14" s="35">
        <v>27</v>
      </c>
      <c r="B14" s="36">
        <v>1</v>
      </c>
      <c r="C14" s="36">
        <v>120</v>
      </c>
      <c r="D14" s="30" t="s">
        <v>58</v>
      </c>
      <c r="E14" s="30" t="s">
        <v>59</v>
      </c>
      <c r="F14" s="30" t="s">
        <v>60</v>
      </c>
      <c r="G14" s="31"/>
      <c r="H14" s="30" t="s">
        <v>61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thickBot="1" x14ac:dyDescent="0.3">
      <c r="A15" s="23">
        <v>28</v>
      </c>
      <c r="B15" s="24">
        <v>1</v>
      </c>
      <c r="C15" s="24">
        <v>-80</v>
      </c>
      <c r="D15" s="25" t="s">
        <v>62</v>
      </c>
      <c r="E15" s="25" t="s">
        <v>34</v>
      </c>
      <c r="F15" s="25" t="s">
        <v>60</v>
      </c>
      <c r="G15" s="26"/>
      <c r="H15" s="25" t="s">
        <v>63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ht="15.75" thickBot="1" x14ac:dyDescent="0.3">
      <c r="A16" s="23">
        <v>30</v>
      </c>
      <c r="B16" s="24">
        <v>1</v>
      </c>
      <c r="C16" s="24">
        <v>-40</v>
      </c>
      <c r="D16" s="25" t="s">
        <v>64</v>
      </c>
      <c r="E16" s="25" t="s">
        <v>34</v>
      </c>
      <c r="F16" s="25" t="s">
        <v>60</v>
      </c>
      <c r="G16" s="26"/>
      <c r="H16" s="25" t="s">
        <v>65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ht="15.75" thickBot="1" x14ac:dyDescent="0.3">
      <c r="A17" s="35">
        <v>30</v>
      </c>
      <c r="B17" s="37" t="s">
        <v>66</v>
      </c>
      <c r="C17" s="31"/>
      <c r="D17" s="30" t="s">
        <v>67</v>
      </c>
      <c r="E17" s="30" t="s">
        <v>68</v>
      </c>
      <c r="F17" s="30" t="s">
        <v>69</v>
      </c>
      <c r="G17" s="31"/>
      <c r="H17" s="30" t="s">
        <v>70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ht="15.75" thickBot="1" x14ac:dyDescent="0.3">
      <c r="A18" s="35">
        <v>31</v>
      </c>
      <c r="B18" s="37" t="s">
        <v>66</v>
      </c>
      <c r="C18" s="31"/>
      <c r="D18" s="30" t="s">
        <v>58</v>
      </c>
      <c r="E18" s="30" t="s">
        <v>71</v>
      </c>
      <c r="F18" s="30" t="s">
        <v>72</v>
      </c>
      <c r="G18" s="31"/>
      <c r="H18" s="30" t="s">
        <v>73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ht="15.75" thickBot="1" x14ac:dyDescent="0.3">
      <c r="A19" s="35">
        <v>31</v>
      </c>
      <c r="B19" s="37" t="s">
        <v>74</v>
      </c>
      <c r="C19" s="31"/>
      <c r="D19" s="30" t="s">
        <v>38</v>
      </c>
      <c r="E19" s="30" t="s">
        <v>75</v>
      </c>
      <c r="F19" s="30" t="s">
        <v>72</v>
      </c>
      <c r="G19" s="31"/>
      <c r="H19" s="30" t="s">
        <v>76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thickBot="1" x14ac:dyDescent="0.3">
      <c r="A20" s="38" t="s">
        <v>77</v>
      </c>
      <c r="B20" s="39">
        <v>12</v>
      </c>
      <c r="C20" s="39">
        <v>-1515</v>
      </c>
      <c r="D20" s="39" t="s">
        <v>78</v>
      </c>
      <c r="E20" s="39" t="s">
        <v>79</v>
      </c>
      <c r="F20" s="39" t="e">
        <v>#REF!</v>
      </c>
      <c r="G20" s="40"/>
      <c r="H20" s="39" t="e">
        <v>#REF!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thickBot="1" x14ac:dyDescent="0.3">
      <c r="A21" s="41"/>
      <c r="B21" s="41"/>
      <c r="C21" s="41"/>
      <c r="D21" s="41"/>
      <c r="E21" s="41"/>
      <c r="F21" s="41"/>
      <c r="G21" s="41"/>
      <c r="H21" s="41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thickBot="1" x14ac:dyDescent="0.3">
      <c r="A22" s="38" t="s">
        <v>80</v>
      </c>
      <c r="B22" s="42" t="s">
        <v>9</v>
      </c>
      <c r="C22" s="42" t="s">
        <v>29</v>
      </c>
      <c r="D22" s="42" t="s">
        <v>30</v>
      </c>
      <c r="E22" s="42" t="s">
        <v>4</v>
      </c>
      <c r="F22" s="42" t="s">
        <v>31</v>
      </c>
      <c r="G22" s="40"/>
      <c r="H22" s="42" t="s">
        <v>32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thickBot="1" x14ac:dyDescent="0.3">
      <c r="A23" s="27">
        <v>3</v>
      </c>
      <c r="B23" s="29">
        <v>1</v>
      </c>
      <c r="C23" s="29">
        <v>120</v>
      </c>
      <c r="D23" s="28" t="s">
        <v>58</v>
      </c>
      <c r="E23" s="28" t="s">
        <v>59</v>
      </c>
      <c r="F23" s="28" t="s">
        <v>60</v>
      </c>
      <c r="G23" s="31"/>
      <c r="H23" s="28" t="s">
        <v>61</v>
      </c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ht="15.75" thickBot="1" x14ac:dyDescent="0.3">
      <c r="A24" s="27">
        <v>4</v>
      </c>
      <c r="B24" s="28">
        <v>1</v>
      </c>
      <c r="C24" s="29">
        <v>160</v>
      </c>
      <c r="D24" s="28" t="s">
        <v>81</v>
      </c>
      <c r="E24" s="28" t="s">
        <v>82</v>
      </c>
      <c r="F24" s="28" t="s">
        <v>83</v>
      </c>
      <c r="G24" s="31"/>
      <c r="H24" s="28" t="s">
        <v>84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ht="15.75" thickBot="1" x14ac:dyDescent="0.3">
      <c r="A25" s="27">
        <v>4</v>
      </c>
      <c r="B25" s="29" t="s">
        <v>66</v>
      </c>
      <c r="C25" s="29">
        <v>0</v>
      </c>
      <c r="D25" s="28" t="s">
        <v>85</v>
      </c>
      <c r="E25" s="28" t="s">
        <v>86</v>
      </c>
      <c r="F25" s="28" t="s">
        <v>87</v>
      </c>
      <c r="G25" s="31"/>
      <c r="H25" s="28" t="s">
        <v>88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thickBot="1" x14ac:dyDescent="0.3">
      <c r="A26" s="27">
        <v>5</v>
      </c>
      <c r="B26" s="28">
        <v>1</v>
      </c>
      <c r="C26" s="29">
        <v>30</v>
      </c>
      <c r="D26" s="28" t="s">
        <v>89</v>
      </c>
      <c r="E26" s="28" t="s">
        <v>90</v>
      </c>
      <c r="F26" s="28" t="s">
        <v>91</v>
      </c>
      <c r="G26" s="31"/>
      <c r="H26" s="28" t="s">
        <v>92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thickBot="1" x14ac:dyDescent="0.3">
      <c r="A27" s="27">
        <v>6</v>
      </c>
      <c r="B27" s="29">
        <v>1</v>
      </c>
      <c r="C27" s="29">
        <v>35</v>
      </c>
      <c r="D27" s="28" t="s">
        <v>93</v>
      </c>
      <c r="E27" s="28" t="s">
        <v>94</v>
      </c>
      <c r="F27" s="28" t="s">
        <v>95</v>
      </c>
      <c r="G27" s="31"/>
      <c r="H27" s="28" t="s">
        <v>96</v>
      </c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thickBot="1" x14ac:dyDescent="0.3">
      <c r="A28" s="23">
        <v>7</v>
      </c>
      <c r="B28" s="25">
        <v>1</v>
      </c>
      <c r="C28" s="24">
        <v>-635</v>
      </c>
      <c r="D28" s="25" t="s">
        <v>97</v>
      </c>
      <c r="E28" s="25" t="s">
        <v>34</v>
      </c>
      <c r="F28" s="25" t="s">
        <v>98</v>
      </c>
      <c r="G28" s="26"/>
      <c r="H28" s="25" t="s">
        <v>99</v>
      </c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ht="15.75" thickBot="1" x14ac:dyDescent="0.3">
      <c r="A29" s="27">
        <v>7</v>
      </c>
      <c r="B29" s="29" t="s">
        <v>100</v>
      </c>
      <c r="C29" s="29">
        <v>0</v>
      </c>
      <c r="D29" s="28" t="s">
        <v>101</v>
      </c>
      <c r="E29" s="28" t="s">
        <v>102</v>
      </c>
      <c r="F29" s="28" t="s">
        <v>103</v>
      </c>
      <c r="G29" s="31"/>
      <c r="H29" s="28" t="s">
        <v>104</v>
      </c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thickBot="1" x14ac:dyDescent="0.3">
      <c r="A30" s="27">
        <v>10</v>
      </c>
      <c r="B30" s="28">
        <v>1</v>
      </c>
      <c r="C30" s="29">
        <v>140</v>
      </c>
      <c r="D30" s="28" t="s">
        <v>105</v>
      </c>
      <c r="E30" s="28" t="s">
        <v>39</v>
      </c>
      <c r="F30" s="28" t="s">
        <v>83</v>
      </c>
      <c r="G30" s="31"/>
      <c r="H30" s="28" t="s">
        <v>106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thickBot="1" x14ac:dyDescent="0.3">
      <c r="A31" s="27">
        <v>10</v>
      </c>
      <c r="B31" s="29" t="s">
        <v>100</v>
      </c>
      <c r="C31" s="29">
        <v>0</v>
      </c>
      <c r="D31" s="28" t="s">
        <v>107</v>
      </c>
      <c r="E31" s="28" t="s">
        <v>108</v>
      </c>
      <c r="F31" s="28" t="s">
        <v>109</v>
      </c>
      <c r="G31" s="31"/>
      <c r="H31" s="28" t="s">
        <v>110</v>
      </c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15.75" thickBot="1" x14ac:dyDescent="0.3">
      <c r="A32" s="43">
        <v>11</v>
      </c>
      <c r="B32" s="29">
        <v>1</v>
      </c>
      <c r="C32" s="29">
        <v>120</v>
      </c>
      <c r="D32" s="28" t="s">
        <v>58</v>
      </c>
      <c r="E32" s="28" t="s">
        <v>59</v>
      </c>
      <c r="F32" s="28" t="s">
        <v>60</v>
      </c>
      <c r="G32" s="31"/>
      <c r="H32" s="28" t="s">
        <v>61</v>
      </c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ht="15.75" thickBot="1" x14ac:dyDescent="0.3">
      <c r="A33" s="43">
        <v>11</v>
      </c>
      <c r="B33" s="29" t="s">
        <v>111</v>
      </c>
      <c r="C33" s="29">
        <v>0</v>
      </c>
      <c r="D33" s="28" t="s">
        <v>112</v>
      </c>
      <c r="E33" s="28" t="s">
        <v>113</v>
      </c>
      <c r="F33" s="28" t="s">
        <v>114</v>
      </c>
      <c r="G33" s="31"/>
      <c r="H33" s="28" t="s">
        <v>115</v>
      </c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ht="15.75" thickBot="1" x14ac:dyDescent="0.3">
      <c r="A34" s="44">
        <v>12</v>
      </c>
      <c r="B34" s="24">
        <v>1</v>
      </c>
      <c r="C34" s="24">
        <v>-670</v>
      </c>
      <c r="D34" s="25" t="s">
        <v>116</v>
      </c>
      <c r="E34" s="25" t="s">
        <v>34</v>
      </c>
      <c r="F34" s="25" t="s">
        <v>117</v>
      </c>
      <c r="G34" s="26"/>
      <c r="H34" s="25" t="s">
        <v>118</v>
      </c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ht="15.75" thickBot="1" x14ac:dyDescent="0.3">
      <c r="A35" s="44">
        <v>13</v>
      </c>
      <c r="B35" s="24">
        <v>1</v>
      </c>
      <c r="C35" s="24">
        <v>-55</v>
      </c>
      <c r="D35" s="25" t="s">
        <v>119</v>
      </c>
      <c r="E35" s="25" t="s">
        <v>34</v>
      </c>
      <c r="F35" s="25" t="s">
        <v>60</v>
      </c>
      <c r="G35" s="26"/>
      <c r="H35" s="25" t="s">
        <v>120</v>
      </c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thickBot="1" x14ac:dyDescent="0.3">
      <c r="A36" s="43">
        <v>14</v>
      </c>
      <c r="B36" s="29">
        <v>1</v>
      </c>
      <c r="C36" s="29">
        <v>120</v>
      </c>
      <c r="D36" s="28" t="s">
        <v>58</v>
      </c>
      <c r="E36" s="28" t="s">
        <v>59</v>
      </c>
      <c r="F36" s="28" t="s">
        <v>60</v>
      </c>
      <c r="G36" s="31"/>
      <c r="H36" s="28" t="s">
        <v>61</v>
      </c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ht="15.75" thickBot="1" x14ac:dyDescent="0.3">
      <c r="A37" s="43">
        <v>14</v>
      </c>
      <c r="B37" s="29" t="s">
        <v>66</v>
      </c>
      <c r="C37" s="29">
        <v>0</v>
      </c>
      <c r="D37" s="28" t="s">
        <v>121</v>
      </c>
      <c r="E37" s="28" t="s">
        <v>122</v>
      </c>
      <c r="F37" s="28" t="s">
        <v>123</v>
      </c>
      <c r="G37" s="31"/>
      <c r="H37" s="28" t="s">
        <v>124</v>
      </c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ht="15.75" thickBot="1" x14ac:dyDescent="0.3">
      <c r="A38" s="44">
        <v>17</v>
      </c>
      <c r="B38" s="24">
        <v>1</v>
      </c>
      <c r="C38" s="24">
        <v>-250</v>
      </c>
      <c r="D38" s="25" t="s">
        <v>125</v>
      </c>
      <c r="E38" s="25" t="s">
        <v>34</v>
      </c>
      <c r="F38" s="25" t="s">
        <v>83</v>
      </c>
      <c r="G38" s="26"/>
      <c r="H38" s="25" t="s">
        <v>126</v>
      </c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ht="15.75" thickBot="1" x14ac:dyDescent="0.3">
      <c r="A39" s="43">
        <v>17</v>
      </c>
      <c r="B39" s="29" t="s">
        <v>127</v>
      </c>
      <c r="C39" s="29">
        <v>0</v>
      </c>
      <c r="D39" s="28" t="s">
        <v>128</v>
      </c>
      <c r="E39" s="28" t="s">
        <v>82</v>
      </c>
      <c r="F39" s="28" t="s">
        <v>129</v>
      </c>
      <c r="G39" s="31"/>
      <c r="H39" s="28" t="s">
        <v>130</v>
      </c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ht="15.75" thickBot="1" x14ac:dyDescent="0.3">
      <c r="A40" s="43">
        <v>19</v>
      </c>
      <c r="B40" s="29" t="s">
        <v>131</v>
      </c>
      <c r="C40" s="29">
        <v>0</v>
      </c>
      <c r="D40" s="28" t="s">
        <v>132</v>
      </c>
      <c r="E40" s="28" t="s">
        <v>133</v>
      </c>
      <c r="F40" s="28" t="s">
        <v>134</v>
      </c>
      <c r="G40" s="31"/>
      <c r="H40" s="28" t="s">
        <v>135</v>
      </c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ht="15.75" thickBot="1" x14ac:dyDescent="0.3">
      <c r="A41" s="43">
        <v>27</v>
      </c>
      <c r="B41" s="29">
        <v>1</v>
      </c>
      <c r="C41" s="29">
        <v>70</v>
      </c>
      <c r="D41" s="28" t="s">
        <v>136</v>
      </c>
      <c r="E41" s="28" t="s">
        <v>137</v>
      </c>
      <c r="F41" s="28" t="s">
        <v>60</v>
      </c>
      <c r="G41" s="31"/>
      <c r="H41" s="28" t="s">
        <v>138</v>
      </c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thickBot="1" x14ac:dyDescent="0.3">
      <c r="A42" s="44">
        <v>28</v>
      </c>
      <c r="B42" s="24">
        <v>1</v>
      </c>
      <c r="C42" s="24">
        <v>-65</v>
      </c>
      <c r="D42" s="25" t="s">
        <v>139</v>
      </c>
      <c r="E42" s="25" t="s">
        <v>34</v>
      </c>
      <c r="F42" s="25" t="s">
        <v>60</v>
      </c>
      <c r="G42" s="26"/>
      <c r="H42" s="25" t="s">
        <v>140</v>
      </c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thickBot="1" x14ac:dyDescent="0.3">
      <c r="A43" s="38" t="s">
        <v>77</v>
      </c>
      <c r="B43" s="39">
        <v>17</v>
      </c>
      <c r="C43" s="39">
        <v>-755</v>
      </c>
      <c r="D43" s="39" t="s">
        <v>141</v>
      </c>
      <c r="E43" s="39" t="s">
        <v>142</v>
      </c>
      <c r="F43" s="39" t="s">
        <v>143</v>
      </c>
      <c r="G43" s="40"/>
      <c r="H43" s="39" t="s">
        <v>144</v>
      </c>
      <c r="I43" s="45">
        <v>-438.68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thickBot="1" x14ac:dyDescent="0.3">
      <c r="A44" s="41"/>
      <c r="B44" s="41"/>
      <c r="C44" s="41"/>
      <c r="D44" s="41"/>
      <c r="E44" s="41"/>
      <c r="F44" s="41"/>
      <c r="G44" s="41"/>
      <c r="H44" s="41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ht="15.75" thickBot="1" x14ac:dyDescent="0.3">
      <c r="A45" s="38" t="s">
        <v>145</v>
      </c>
      <c r="B45" s="42" t="s">
        <v>9</v>
      </c>
      <c r="C45" s="42" t="s">
        <v>146</v>
      </c>
      <c r="D45" s="42" t="s">
        <v>30</v>
      </c>
      <c r="E45" s="42" t="s">
        <v>4</v>
      </c>
      <c r="F45" s="42" t="s">
        <v>31</v>
      </c>
      <c r="G45" s="40"/>
      <c r="H45" s="42" t="s">
        <v>32</v>
      </c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ht="15.75" thickBot="1" x14ac:dyDescent="0.3">
      <c r="A46" s="46">
        <v>1</v>
      </c>
      <c r="B46" s="47">
        <v>1</v>
      </c>
      <c r="C46" s="47">
        <v>-75</v>
      </c>
      <c r="D46" s="48" t="s">
        <v>147</v>
      </c>
      <c r="E46" s="48" t="s">
        <v>34</v>
      </c>
      <c r="F46" s="48" t="e">
        <v>#REF!</v>
      </c>
      <c r="G46" s="26"/>
      <c r="H46" s="48" t="e">
        <v>#REF!</v>
      </c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ht="15.75" thickBot="1" x14ac:dyDescent="0.3">
      <c r="A47" s="46">
        <v>3</v>
      </c>
      <c r="B47" s="48">
        <v>1</v>
      </c>
      <c r="C47" s="47">
        <v>-165</v>
      </c>
      <c r="D47" s="48" t="s">
        <v>148</v>
      </c>
      <c r="E47" s="48" t="s">
        <v>34</v>
      </c>
      <c r="F47" s="48" t="e">
        <v>#REF!</v>
      </c>
      <c r="G47" s="26"/>
      <c r="H47" s="48" t="e">
        <v>#REF!</v>
      </c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ht="15.75" thickBot="1" x14ac:dyDescent="0.3">
      <c r="A48" s="49">
        <v>4</v>
      </c>
      <c r="B48" s="50">
        <v>1</v>
      </c>
      <c r="C48" s="50">
        <v>35</v>
      </c>
      <c r="D48" s="51" t="s">
        <v>93</v>
      </c>
      <c r="E48" s="51" t="e">
        <v>#REF!</v>
      </c>
      <c r="F48" s="51" t="e">
        <v>#REF!</v>
      </c>
      <c r="G48" s="52"/>
      <c r="H48" s="51" t="e">
        <v>#REF!</v>
      </c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thickBot="1" x14ac:dyDescent="0.3">
      <c r="A49" s="46">
        <v>5</v>
      </c>
      <c r="B49" s="48">
        <v>1</v>
      </c>
      <c r="C49" s="47">
        <v>-115</v>
      </c>
      <c r="D49" s="48" t="s">
        <v>149</v>
      </c>
      <c r="E49" s="48" t="s">
        <v>34</v>
      </c>
      <c r="F49" s="48" t="e">
        <v>#REF!</v>
      </c>
      <c r="G49" s="26"/>
      <c r="H49" s="48" t="e">
        <v>#REF!</v>
      </c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ht="15.75" thickBot="1" x14ac:dyDescent="0.3">
      <c r="A50" s="49">
        <v>5</v>
      </c>
      <c r="B50" s="50" t="s">
        <v>150</v>
      </c>
      <c r="C50" s="50">
        <v>0</v>
      </c>
      <c r="D50" s="51" t="s">
        <v>151</v>
      </c>
      <c r="E50" s="51" t="s">
        <v>152</v>
      </c>
      <c r="F50" s="51" t="s">
        <v>153</v>
      </c>
      <c r="G50" s="52"/>
      <c r="H50" s="51" t="s">
        <v>154</v>
      </c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ht="15.75" thickBot="1" x14ac:dyDescent="0.3">
      <c r="A51" s="46">
        <v>8</v>
      </c>
      <c r="B51" s="48">
        <v>1</v>
      </c>
      <c r="C51" s="47">
        <v>-55</v>
      </c>
      <c r="D51" s="48" t="s">
        <v>119</v>
      </c>
      <c r="E51" s="48" t="s">
        <v>34</v>
      </c>
      <c r="F51" s="48" t="e">
        <v>#REF!</v>
      </c>
      <c r="G51" s="26"/>
      <c r="H51" s="48" t="e">
        <v>#REF!</v>
      </c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ht="15.75" thickBot="1" x14ac:dyDescent="0.3">
      <c r="A52" s="49">
        <v>8</v>
      </c>
      <c r="B52" s="50" t="s">
        <v>66</v>
      </c>
      <c r="C52" s="50">
        <v>0</v>
      </c>
      <c r="D52" s="51" t="s">
        <v>155</v>
      </c>
      <c r="E52" s="51" t="s">
        <v>156</v>
      </c>
      <c r="F52" s="51" t="s">
        <v>157</v>
      </c>
      <c r="G52" s="52"/>
      <c r="H52" s="51" t="s">
        <v>158</v>
      </c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ht="15.75" thickBot="1" x14ac:dyDescent="0.3">
      <c r="A53" s="49">
        <v>11</v>
      </c>
      <c r="B53" s="51" t="s">
        <v>159</v>
      </c>
      <c r="C53" s="50">
        <v>0</v>
      </c>
      <c r="D53" s="51" t="s">
        <v>160</v>
      </c>
      <c r="E53" s="51" t="s">
        <v>161</v>
      </c>
      <c r="F53" s="51" t="s">
        <v>162</v>
      </c>
      <c r="G53" s="52"/>
      <c r="H53" s="51" t="s">
        <v>163</v>
      </c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ht="15.75" thickBot="1" x14ac:dyDescent="0.3">
      <c r="A54" s="49">
        <v>12</v>
      </c>
      <c r="B54" s="50" t="s">
        <v>164</v>
      </c>
      <c r="C54" s="50">
        <v>0</v>
      </c>
      <c r="D54" s="51" t="s">
        <v>165</v>
      </c>
      <c r="E54" s="51" t="s">
        <v>166</v>
      </c>
      <c r="F54" s="51" t="s">
        <v>167</v>
      </c>
      <c r="G54" s="52"/>
      <c r="H54" s="51" t="s">
        <v>168</v>
      </c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thickBot="1" x14ac:dyDescent="0.3">
      <c r="A55" s="46">
        <v>15</v>
      </c>
      <c r="B55" s="48">
        <v>1</v>
      </c>
      <c r="C55" s="47">
        <v>-70</v>
      </c>
      <c r="D55" s="48" t="s">
        <v>169</v>
      </c>
      <c r="E55" s="48" t="s">
        <v>34</v>
      </c>
      <c r="F55" s="48" t="e">
        <v>#REF!</v>
      </c>
      <c r="G55" s="26"/>
      <c r="H55" s="48" t="e">
        <v>#REF!</v>
      </c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ht="15.75" thickBot="1" x14ac:dyDescent="0.3">
      <c r="A56" s="49">
        <v>30</v>
      </c>
      <c r="B56" s="50">
        <v>1</v>
      </c>
      <c r="C56" s="50">
        <v>40</v>
      </c>
      <c r="D56" s="51" t="s">
        <v>170</v>
      </c>
      <c r="E56" s="51" t="e">
        <v>#REF!</v>
      </c>
      <c r="F56" s="51" t="e">
        <v>#REF!</v>
      </c>
      <c r="G56" s="52"/>
      <c r="H56" s="51" t="e">
        <v>#REF!</v>
      </c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thickBot="1" x14ac:dyDescent="0.3">
      <c r="A57" s="46">
        <v>31</v>
      </c>
      <c r="B57" s="48">
        <v>1</v>
      </c>
      <c r="C57" s="47">
        <v>-25</v>
      </c>
      <c r="D57" s="48" t="s">
        <v>171</v>
      </c>
      <c r="E57" s="48" t="s">
        <v>34</v>
      </c>
      <c r="F57" s="48" t="e">
        <v>#REF!</v>
      </c>
      <c r="G57" s="26"/>
      <c r="H57" s="48" t="e">
        <v>#REF!</v>
      </c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ht="15.75" thickBot="1" x14ac:dyDescent="0.3">
      <c r="A58" s="38" t="s">
        <v>77</v>
      </c>
      <c r="B58" s="39">
        <v>17</v>
      </c>
      <c r="C58" s="39">
        <v>-430</v>
      </c>
      <c r="D58" s="39" t="s">
        <v>172</v>
      </c>
      <c r="E58" s="39" t="e">
        <v>#REF!</v>
      </c>
      <c r="F58" s="39" t="e">
        <v>#REF!</v>
      </c>
      <c r="G58" s="40"/>
      <c r="H58" s="39" t="e">
        <v>#REF!</v>
      </c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ht="15.75" thickBot="1" x14ac:dyDescent="0.3">
      <c r="A59" s="41"/>
      <c r="B59" s="41"/>
      <c r="C59" s="41"/>
      <c r="D59" s="41"/>
      <c r="E59" s="41"/>
      <c r="F59" s="41"/>
      <c r="G59" s="41"/>
      <c r="H59" s="41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ht="15.75" thickBot="1" x14ac:dyDescent="0.3">
      <c r="A60" s="38" t="s">
        <v>173</v>
      </c>
      <c r="B60" s="42" t="s">
        <v>9</v>
      </c>
      <c r="C60" s="42" t="s">
        <v>146</v>
      </c>
      <c r="D60" s="42" t="s">
        <v>30</v>
      </c>
      <c r="E60" s="42" t="s">
        <v>4</v>
      </c>
      <c r="F60" s="42" t="s">
        <v>31</v>
      </c>
      <c r="G60" s="40"/>
      <c r="H60" s="42" t="s">
        <v>32</v>
      </c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thickBot="1" x14ac:dyDescent="0.3">
      <c r="A61" s="53">
        <v>1</v>
      </c>
      <c r="B61" s="54">
        <v>1</v>
      </c>
      <c r="C61" s="54">
        <v>25</v>
      </c>
      <c r="D61" s="55" t="s">
        <v>174</v>
      </c>
      <c r="E61" s="56" t="e">
        <v>#REF!</v>
      </c>
      <c r="F61" s="56" t="e">
        <v>#REF!</v>
      </c>
      <c r="G61" s="57"/>
      <c r="H61" s="56" t="e">
        <v>#REF!</v>
      </c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thickBot="1" x14ac:dyDescent="0.3">
      <c r="A62" s="46">
        <v>2</v>
      </c>
      <c r="B62" s="48" t="s">
        <v>175</v>
      </c>
      <c r="C62" s="47">
        <v>-5</v>
      </c>
      <c r="D62" s="48" t="s">
        <v>125</v>
      </c>
      <c r="E62" s="48" t="s">
        <v>34</v>
      </c>
      <c r="F62" s="48" t="e">
        <v>#REF!</v>
      </c>
      <c r="G62" s="26"/>
      <c r="H62" s="48" t="e">
        <v>#REF!</v>
      </c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ht="15.75" thickBot="1" x14ac:dyDescent="0.3">
      <c r="A63" s="53">
        <v>6</v>
      </c>
      <c r="B63" s="54">
        <v>1</v>
      </c>
      <c r="C63" s="54">
        <v>155</v>
      </c>
      <c r="D63" s="55" t="s">
        <v>176</v>
      </c>
      <c r="E63" s="56" t="e">
        <v>#REF!</v>
      </c>
      <c r="F63" s="56" t="e">
        <v>#REF!</v>
      </c>
      <c r="G63" s="57"/>
      <c r="H63" s="56" t="e">
        <v>#REF!</v>
      </c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ht="15.75" thickBot="1" x14ac:dyDescent="0.3">
      <c r="A64" s="46">
        <v>7</v>
      </c>
      <c r="B64" s="48">
        <v>1</v>
      </c>
      <c r="C64" s="47">
        <v>-85</v>
      </c>
      <c r="D64" s="48" t="s">
        <v>177</v>
      </c>
      <c r="E64" s="48" t="s">
        <v>34</v>
      </c>
      <c r="F64" s="48" t="e">
        <v>#REF!</v>
      </c>
      <c r="G64" s="26"/>
      <c r="H64" s="48" t="e">
        <v>#REF!</v>
      </c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thickBot="1" x14ac:dyDescent="0.3">
      <c r="A65" s="46">
        <v>8</v>
      </c>
      <c r="B65" s="48">
        <v>1</v>
      </c>
      <c r="C65" s="47">
        <v>-170</v>
      </c>
      <c r="D65" s="48" t="s">
        <v>178</v>
      </c>
      <c r="E65" s="48" t="s">
        <v>34</v>
      </c>
      <c r="F65" s="48" t="e">
        <v>#REF!</v>
      </c>
      <c r="G65" s="26"/>
      <c r="H65" s="48" t="e">
        <v>#REF!</v>
      </c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ht="15.75" thickBot="1" x14ac:dyDescent="0.3">
      <c r="A66" s="46">
        <v>9</v>
      </c>
      <c r="B66" s="48">
        <v>1</v>
      </c>
      <c r="C66" s="47">
        <v>-155</v>
      </c>
      <c r="D66" s="48" t="s">
        <v>179</v>
      </c>
      <c r="E66" s="48" t="s">
        <v>34</v>
      </c>
      <c r="F66" s="48" t="e">
        <v>#REF!</v>
      </c>
      <c r="G66" s="26"/>
      <c r="H66" s="48" t="e">
        <v>#REF!</v>
      </c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ht="15.75" thickBot="1" x14ac:dyDescent="0.3">
      <c r="A67" s="53">
        <v>9</v>
      </c>
      <c r="B67" s="54">
        <v>2</v>
      </c>
      <c r="C67" s="54" t="s">
        <v>180</v>
      </c>
      <c r="D67" s="55" t="s">
        <v>181</v>
      </c>
      <c r="E67" s="56" t="s">
        <v>182</v>
      </c>
      <c r="F67" s="56" t="s">
        <v>183</v>
      </c>
      <c r="G67" s="57"/>
      <c r="H67" s="56" t="s">
        <v>184</v>
      </c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ht="15.75" thickBot="1" x14ac:dyDescent="0.3">
      <c r="A68" s="46">
        <v>12</v>
      </c>
      <c r="B68" s="48">
        <v>1</v>
      </c>
      <c r="C68" s="47">
        <v>-145</v>
      </c>
      <c r="D68" s="48" t="s">
        <v>185</v>
      </c>
      <c r="E68" s="48" t="s">
        <v>34</v>
      </c>
      <c r="F68" s="48" t="e">
        <v>#REF!</v>
      </c>
      <c r="G68" s="26"/>
      <c r="H68" s="48" t="e">
        <v>#REF!</v>
      </c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ht="15.75" thickBot="1" x14ac:dyDescent="0.3">
      <c r="A69" s="53">
        <v>14</v>
      </c>
      <c r="B69" s="54">
        <v>1</v>
      </c>
      <c r="C69" s="54">
        <v>5</v>
      </c>
      <c r="D69" s="55" t="s">
        <v>95</v>
      </c>
      <c r="E69" s="56" t="e">
        <v>#REF!</v>
      </c>
      <c r="F69" s="56" t="e">
        <v>#REF!</v>
      </c>
      <c r="G69" s="57"/>
      <c r="H69" s="56" t="e">
        <v>#REF!</v>
      </c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thickBot="1" x14ac:dyDescent="0.3">
      <c r="A70" s="46">
        <v>15</v>
      </c>
      <c r="B70" s="48">
        <v>1</v>
      </c>
      <c r="C70" s="47">
        <v>-105</v>
      </c>
      <c r="D70" s="48" t="s">
        <v>186</v>
      </c>
      <c r="E70" s="48" t="s">
        <v>34</v>
      </c>
      <c r="F70" s="48" t="e">
        <v>#REF!</v>
      </c>
      <c r="G70" s="26"/>
      <c r="H70" s="48" t="e">
        <v>#REF!</v>
      </c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ht="15.75" thickBot="1" x14ac:dyDescent="0.3">
      <c r="A71" s="35">
        <v>20</v>
      </c>
      <c r="B71" s="36">
        <v>1</v>
      </c>
      <c r="C71" s="36">
        <v>50</v>
      </c>
      <c r="D71" s="30" t="s">
        <v>35</v>
      </c>
      <c r="E71" s="28" t="e">
        <v>#REF!</v>
      </c>
      <c r="F71" s="28" t="e">
        <v>#REF!</v>
      </c>
      <c r="G71" s="31"/>
      <c r="H71" s="28" t="e">
        <v>#REF!</v>
      </c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ht="15.75" thickBot="1" x14ac:dyDescent="0.3">
      <c r="A72" s="46">
        <v>21</v>
      </c>
      <c r="B72" s="48">
        <v>1</v>
      </c>
      <c r="C72" s="47">
        <v>-145</v>
      </c>
      <c r="D72" s="48" t="s">
        <v>185</v>
      </c>
      <c r="E72" s="48" t="s">
        <v>34</v>
      </c>
      <c r="F72" s="48" t="e">
        <v>#REF!</v>
      </c>
      <c r="G72" s="26"/>
      <c r="H72" s="48" t="e">
        <v>#REF!</v>
      </c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ht="15.75" thickBot="1" x14ac:dyDescent="0.3">
      <c r="A73" s="46">
        <v>22</v>
      </c>
      <c r="B73" s="48">
        <v>1</v>
      </c>
      <c r="C73" s="47">
        <v>-115</v>
      </c>
      <c r="D73" s="48" t="s">
        <v>149</v>
      </c>
      <c r="E73" s="48" t="s">
        <v>34</v>
      </c>
      <c r="F73" s="48" t="e">
        <v>#REF!</v>
      </c>
      <c r="G73" s="26"/>
      <c r="H73" s="48" t="e">
        <v>#REF!</v>
      </c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ht="15.75" thickBot="1" x14ac:dyDescent="0.3">
      <c r="A74" s="46">
        <v>23</v>
      </c>
      <c r="B74" s="48">
        <v>1</v>
      </c>
      <c r="C74" s="47">
        <v>-265</v>
      </c>
      <c r="D74" s="48" t="s">
        <v>187</v>
      </c>
      <c r="E74" s="48" t="s">
        <v>34</v>
      </c>
      <c r="F74" s="48" t="e">
        <v>#REF!</v>
      </c>
      <c r="G74" s="26"/>
      <c r="H74" s="48" t="e">
        <v>#REF!</v>
      </c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ht="15.75" thickBot="1" x14ac:dyDescent="0.3">
      <c r="A75" s="46">
        <v>23</v>
      </c>
      <c r="B75" s="48">
        <v>1</v>
      </c>
      <c r="C75" s="47" t="s">
        <v>188</v>
      </c>
      <c r="D75" s="48" t="s">
        <v>189</v>
      </c>
      <c r="E75" s="48" t="s">
        <v>34</v>
      </c>
      <c r="F75" s="48" t="s">
        <v>190</v>
      </c>
      <c r="G75" s="26"/>
      <c r="H75" s="48" t="s">
        <v>191</v>
      </c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ht="15.75" thickBot="1" x14ac:dyDescent="0.3">
      <c r="A76" s="35">
        <v>26</v>
      </c>
      <c r="B76" s="36">
        <v>1</v>
      </c>
      <c r="C76" s="36">
        <v>60</v>
      </c>
      <c r="D76" s="30" t="s">
        <v>192</v>
      </c>
      <c r="E76" s="28" t="e">
        <v>#REF!</v>
      </c>
      <c r="F76" s="28" t="e">
        <v>#REF!</v>
      </c>
      <c r="G76" s="31"/>
      <c r="H76" s="28" t="e">
        <v>#REF!</v>
      </c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ht="15.75" thickBot="1" x14ac:dyDescent="0.3">
      <c r="A77" s="46">
        <v>27</v>
      </c>
      <c r="B77" s="48">
        <v>1</v>
      </c>
      <c r="C77" s="47">
        <v>-165</v>
      </c>
      <c r="D77" s="48" t="s">
        <v>148</v>
      </c>
      <c r="E77" s="48" t="s">
        <v>34</v>
      </c>
      <c r="F77" s="48" t="e">
        <v>#REF!</v>
      </c>
      <c r="G77" s="26"/>
      <c r="H77" s="48" t="e">
        <v>#REF!</v>
      </c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ht="15.75" thickBot="1" x14ac:dyDescent="0.3">
      <c r="A78" s="46">
        <v>28</v>
      </c>
      <c r="B78" s="48">
        <v>1</v>
      </c>
      <c r="C78" s="47">
        <v>-470</v>
      </c>
      <c r="D78" s="48" t="s">
        <v>193</v>
      </c>
      <c r="E78" s="48" t="s">
        <v>34</v>
      </c>
      <c r="F78" s="48" t="e">
        <v>#REF!</v>
      </c>
      <c r="G78" s="26"/>
      <c r="H78" s="48" t="e">
        <v>#REF!</v>
      </c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thickBot="1" x14ac:dyDescent="0.3">
      <c r="A79" s="38" t="s">
        <v>77</v>
      </c>
      <c r="B79" s="39">
        <v>0</v>
      </c>
      <c r="C79" s="39">
        <v>-1530</v>
      </c>
      <c r="D79" s="39" t="s">
        <v>194</v>
      </c>
      <c r="E79" s="39" t="e">
        <v>#REF!</v>
      </c>
      <c r="F79" s="39" t="e">
        <v>#REF!</v>
      </c>
      <c r="G79" s="40"/>
      <c r="H79" s="39" t="e">
        <v>#REF!</v>
      </c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ht="15.75" thickBot="1" x14ac:dyDescent="0.3">
      <c r="A80" s="41"/>
      <c r="B80" s="41"/>
      <c r="C80" s="41"/>
      <c r="D80" s="41"/>
      <c r="E80" s="41"/>
      <c r="F80" s="41"/>
      <c r="G80" s="41"/>
      <c r="H80" s="41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ht="15.75" thickBot="1" x14ac:dyDescent="0.3">
      <c r="A81" s="38" t="s">
        <v>195</v>
      </c>
      <c r="B81" s="42" t="s">
        <v>9</v>
      </c>
      <c r="C81" s="42" t="s">
        <v>146</v>
      </c>
      <c r="D81" s="42" t="s">
        <v>30</v>
      </c>
      <c r="E81" s="42" t="s">
        <v>4</v>
      </c>
      <c r="F81" s="42" t="s">
        <v>31</v>
      </c>
      <c r="G81" s="40"/>
      <c r="H81" s="42" t="s">
        <v>32</v>
      </c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ht="15.75" thickBot="1" x14ac:dyDescent="0.3">
      <c r="A82" s="53">
        <v>2</v>
      </c>
      <c r="B82" s="54">
        <v>41</v>
      </c>
      <c r="C82" s="54">
        <v>170</v>
      </c>
      <c r="D82" s="55" t="s">
        <v>196</v>
      </c>
      <c r="E82" s="56" t="s">
        <v>137</v>
      </c>
      <c r="F82" s="55" t="s">
        <v>197</v>
      </c>
      <c r="G82" s="57"/>
      <c r="H82" s="56" t="s">
        <v>138</v>
      </c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ht="15.75" thickBot="1" x14ac:dyDescent="0.3">
      <c r="A83" s="53">
        <v>3</v>
      </c>
      <c r="B83" s="54">
        <v>10</v>
      </c>
      <c r="C83" s="54">
        <v>200</v>
      </c>
      <c r="D83" s="55" t="s">
        <v>198</v>
      </c>
      <c r="E83" s="56" t="s">
        <v>199</v>
      </c>
      <c r="F83" s="55" t="s">
        <v>174</v>
      </c>
      <c r="G83" s="57"/>
      <c r="H83" s="56" t="s">
        <v>200</v>
      </c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ht="15.75" thickBot="1" x14ac:dyDescent="0.3">
      <c r="A84" s="53">
        <v>4</v>
      </c>
      <c r="B84" s="54">
        <v>11</v>
      </c>
      <c r="C84" s="54">
        <v>145</v>
      </c>
      <c r="D84" s="55" t="s">
        <v>201</v>
      </c>
      <c r="E84" s="56" t="s">
        <v>59</v>
      </c>
      <c r="F84" s="55" t="s">
        <v>202</v>
      </c>
      <c r="G84" s="57"/>
      <c r="H84" s="56" t="s">
        <v>61</v>
      </c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ht="15.75" thickBot="1" x14ac:dyDescent="0.3">
      <c r="A85" s="53">
        <v>5</v>
      </c>
      <c r="B85" s="54">
        <v>30</v>
      </c>
      <c r="C85" s="54">
        <v>175</v>
      </c>
      <c r="D85" s="55" t="s">
        <v>203</v>
      </c>
      <c r="E85" s="56" t="s">
        <v>75</v>
      </c>
      <c r="F85" s="55" t="s">
        <v>204</v>
      </c>
      <c r="G85" s="57"/>
      <c r="H85" s="56" t="s">
        <v>205</v>
      </c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ht="15.75" thickBot="1" x14ac:dyDescent="0.3">
      <c r="A86" s="46">
        <v>6</v>
      </c>
      <c r="B86" s="47">
        <v>10</v>
      </c>
      <c r="C86" s="47">
        <v>-1110</v>
      </c>
      <c r="D86" s="48" t="s">
        <v>206</v>
      </c>
      <c r="E86" s="48" t="s">
        <v>34</v>
      </c>
      <c r="F86" s="48" t="s">
        <v>207</v>
      </c>
      <c r="G86" s="26"/>
      <c r="H86" s="48" t="s">
        <v>208</v>
      </c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ht="15.75" thickBot="1" x14ac:dyDescent="0.3">
      <c r="A87" s="46">
        <v>6</v>
      </c>
      <c r="B87" s="47" t="s">
        <v>209</v>
      </c>
      <c r="C87" s="47">
        <v>800</v>
      </c>
      <c r="D87" s="48" t="s">
        <v>210</v>
      </c>
      <c r="E87" s="48" t="s">
        <v>34</v>
      </c>
      <c r="F87" s="48" t="s">
        <v>211</v>
      </c>
      <c r="G87" s="26"/>
      <c r="H87" s="48" t="s">
        <v>212</v>
      </c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ht="15.75" thickBot="1" x14ac:dyDescent="0.3">
      <c r="A88" s="53">
        <v>9</v>
      </c>
      <c r="B88" s="54">
        <v>23</v>
      </c>
      <c r="C88" s="54">
        <v>90</v>
      </c>
      <c r="D88" s="55" t="s">
        <v>163</v>
      </c>
      <c r="E88" s="56" t="s">
        <v>94</v>
      </c>
      <c r="F88" s="55" t="s">
        <v>213</v>
      </c>
      <c r="G88" s="57"/>
      <c r="H88" s="56" t="s">
        <v>214</v>
      </c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ht="15.75" thickBot="1" x14ac:dyDescent="0.3">
      <c r="A89" s="46">
        <v>10</v>
      </c>
      <c r="B89" s="47">
        <v>148</v>
      </c>
      <c r="C89" s="47">
        <v>-2995</v>
      </c>
      <c r="D89" s="48" t="s">
        <v>215</v>
      </c>
      <c r="E89" s="48" t="s">
        <v>34</v>
      </c>
      <c r="F89" s="48" t="s">
        <v>216</v>
      </c>
      <c r="G89" s="26"/>
      <c r="H89" s="48" t="s">
        <v>217</v>
      </c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ht="15.75" thickBot="1" x14ac:dyDescent="0.3">
      <c r="A90" s="53">
        <v>11</v>
      </c>
      <c r="B90" s="54">
        <v>2</v>
      </c>
      <c r="C90" s="54">
        <v>190</v>
      </c>
      <c r="D90" s="55" t="s">
        <v>218</v>
      </c>
      <c r="E90" s="56" t="s">
        <v>219</v>
      </c>
      <c r="F90" s="55" t="s">
        <v>95</v>
      </c>
      <c r="G90" s="57"/>
      <c r="H90" s="56" t="s">
        <v>220</v>
      </c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ht="15.75" thickBot="1" x14ac:dyDescent="0.3">
      <c r="A91" s="53">
        <v>12</v>
      </c>
      <c r="B91" s="54">
        <v>3</v>
      </c>
      <c r="C91" s="54">
        <v>300</v>
      </c>
      <c r="D91" s="55" t="s">
        <v>221</v>
      </c>
      <c r="E91" s="56" t="s">
        <v>222</v>
      </c>
      <c r="F91" s="55" t="s">
        <v>223</v>
      </c>
      <c r="G91" s="57"/>
      <c r="H91" s="56" t="s">
        <v>224</v>
      </c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ht="15.75" thickBot="1" x14ac:dyDescent="0.3">
      <c r="A92" s="53">
        <v>13</v>
      </c>
      <c r="B92" s="54">
        <v>10</v>
      </c>
      <c r="C92" s="54">
        <v>130</v>
      </c>
      <c r="D92" s="55" t="s">
        <v>225</v>
      </c>
      <c r="E92" s="56" t="s">
        <v>226</v>
      </c>
      <c r="F92" s="55" t="s">
        <v>174</v>
      </c>
      <c r="G92" s="57"/>
      <c r="H92" s="56" t="s">
        <v>227</v>
      </c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ht="15.75" thickBot="1" x14ac:dyDescent="0.3">
      <c r="A93" s="46">
        <v>16</v>
      </c>
      <c r="B93" s="47">
        <v>20</v>
      </c>
      <c r="C93" s="47">
        <v>-1195</v>
      </c>
      <c r="D93" s="48" t="s">
        <v>228</v>
      </c>
      <c r="E93" s="48" t="s">
        <v>34</v>
      </c>
      <c r="F93" s="48" t="s">
        <v>229</v>
      </c>
      <c r="G93" s="26"/>
      <c r="H93" s="48" t="s">
        <v>230</v>
      </c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ht="15.75" thickBot="1" x14ac:dyDescent="0.3">
      <c r="A94" s="46">
        <v>17</v>
      </c>
      <c r="B94" s="48">
        <v>18</v>
      </c>
      <c r="C94" s="47">
        <v>-235</v>
      </c>
      <c r="D94" s="48" t="s">
        <v>231</v>
      </c>
      <c r="E94" s="48" t="s">
        <v>34</v>
      </c>
      <c r="F94" s="48" t="s">
        <v>232</v>
      </c>
      <c r="G94" s="26"/>
      <c r="H94" s="48" t="s">
        <v>233</v>
      </c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ht="15.75" thickBot="1" x14ac:dyDescent="0.3">
      <c r="A95" s="53">
        <v>18</v>
      </c>
      <c r="B95" s="54">
        <v>14</v>
      </c>
      <c r="C95" s="54">
        <v>70</v>
      </c>
      <c r="D95" s="55" t="s">
        <v>136</v>
      </c>
      <c r="E95" s="56" t="s">
        <v>234</v>
      </c>
      <c r="F95" s="55" t="s">
        <v>235</v>
      </c>
      <c r="G95" s="57"/>
      <c r="H95" s="56" t="s">
        <v>236</v>
      </c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ht="15.75" thickBot="1" x14ac:dyDescent="0.3">
      <c r="A96" s="46">
        <v>19</v>
      </c>
      <c r="B96" s="48">
        <v>12</v>
      </c>
      <c r="C96" s="47">
        <v>-195</v>
      </c>
      <c r="D96" s="48" t="s">
        <v>237</v>
      </c>
      <c r="E96" s="48" t="s">
        <v>34</v>
      </c>
      <c r="F96" s="48" t="s">
        <v>238</v>
      </c>
      <c r="G96" s="26"/>
      <c r="H96" s="48" t="s">
        <v>239</v>
      </c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ht="15.75" thickBot="1" x14ac:dyDescent="0.3">
      <c r="A97" s="35">
        <v>20</v>
      </c>
      <c r="B97" s="36">
        <v>22</v>
      </c>
      <c r="C97" s="36">
        <v>215</v>
      </c>
      <c r="D97" s="30" t="s">
        <v>240</v>
      </c>
      <c r="E97" s="28" t="s">
        <v>219</v>
      </c>
      <c r="F97" s="30" t="s">
        <v>241</v>
      </c>
      <c r="G97" s="31"/>
      <c r="H97" s="28" t="s">
        <v>242</v>
      </c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ht="15.75" thickBot="1" x14ac:dyDescent="0.3">
      <c r="A98" s="35">
        <v>23</v>
      </c>
      <c r="B98" s="36">
        <v>6</v>
      </c>
      <c r="C98" s="36">
        <v>260</v>
      </c>
      <c r="D98" s="30" t="s">
        <v>243</v>
      </c>
      <c r="E98" s="28" t="s">
        <v>60</v>
      </c>
      <c r="F98" s="30" t="s">
        <v>244</v>
      </c>
      <c r="G98" s="31"/>
      <c r="H98" s="28" t="s">
        <v>245</v>
      </c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ht="15.75" thickBot="1" x14ac:dyDescent="0.3">
      <c r="A99" s="35">
        <v>24</v>
      </c>
      <c r="B99" s="36">
        <v>8</v>
      </c>
      <c r="C99" s="36">
        <v>270</v>
      </c>
      <c r="D99" s="30" t="s">
        <v>246</v>
      </c>
      <c r="E99" s="28" t="s">
        <v>247</v>
      </c>
      <c r="F99" s="30" t="s">
        <v>248</v>
      </c>
      <c r="G99" s="31"/>
      <c r="H99" s="28" t="s">
        <v>249</v>
      </c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ht="15.75" thickBot="1" x14ac:dyDescent="0.3">
      <c r="A100" s="46">
        <v>25</v>
      </c>
      <c r="B100" s="48">
        <v>10</v>
      </c>
      <c r="C100" s="47">
        <v>-370</v>
      </c>
      <c r="D100" s="48" t="s">
        <v>250</v>
      </c>
      <c r="E100" s="48" t="s">
        <v>34</v>
      </c>
      <c r="F100" s="48" t="s">
        <v>251</v>
      </c>
      <c r="G100" s="26"/>
      <c r="H100" s="48" t="s">
        <v>252</v>
      </c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ht="15.75" thickBot="1" x14ac:dyDescent="0.3">
      <c r="A101" s="38" t="s">
        <v>77</v>
      </c>
      <c r="B101" s="39">
        <v>398</v>
      </c>
      <c r="C101" s="39">
        <v>-3085</v>
      </c>
      <c r="D101" s="39" t="s">
        <v>253</v>
      </c>
      <c r="E101" s="39" t="s">
        <v>254</v>
      </c>
      <c r="F101" s="39" t="s">
        <v>255</v>
      </c>
      <c r="G101" s="40"/>
      <c r="H101" s="39" t="s">
        <v>256</v>
      </c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ht="15.75" thickBot="1" x14ac:dyDescent="0.3">
      <c r="A102" s="41"/>
      <c r="B102" s="41"/>
      <c r="C102" s="41"/>
      <c r="D102" s="41"/>
      <c r="E102" s="41"/>
      <c r="F102" s="41"/>
      <c r="G102" s="41"/>
      <c r="H102" s="41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ht="15.75" thickBot="1" x14ac:dyDescent="0.3">
      <c r="A103" s="38" t="s">
        <v>257</v>
      </c>
      <c r="B103" s="42" t="s">
        <v>9</v>
      </c>
      <c r="C103" s="42" t="s">
        <v>258</v>
      </c>
      <c r="D103" s="42" t="s">
        <v>30</v>
      </c>
      <c r="E103" s="42" t="s">
        <v>4</v>
      </c>
      <c r="F103" s="42" t="s">
        <v>31</v>
      </c>
      <c r="G103" s="40"/>
      <c r="H103" s="42" t="s">
        <v>32</v>
      </c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ht="15.75" thickBot="1" x14ac:dyDescent="0.3">
      <c r="A104" s="46">
        <v>1</v>
      </c>
      <c r="B104" s="47">
        <v>8</v>
      </c>
      <c r="C104" s="47" t="s">
        <v>259</v>
      </c>
      <c r="D104" s="48" t="s">
        <v>260</v>
      </c>
      <c r="E104" s="48" t="s">
        <v>34</v>
      </c>
      <c r="F104" s="48" t="s">
        <v>248</v>
      </c>
      <c r="G104" s="26"/>
      <c r="H104" s="48" t="s">
        <v>261</v>
      </c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ht="15.75" thickBot="1" x14ac:dyDescent="0.3">
      <c r="A105" s="58">
        <v>1</v>
      </c>
      <c r="B105" s="59">
        <v>2</v>
      </c>
      <c r="C105" s="59" t="s">
        <v>262</v>
      </c>
      <c r="D105" s="56" t="s">
        <v>263</v>
      </c>
      <c r="E105" s="56" t="s">
        <v>34</v>
      </c>
      <c r="F105" s="56" t="s">
        <v>264</v>
      </c>
      <c r="G105" s="57"/>
      <c r="H105" s="56" t="s">
        <v>265</v>
      </c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ht="15.75" thickBot="1" x14ac:dyDescent="0.3">
      <c r="A106" s="46">
        <v>2</v>
      </c>
      <c r="B106" s="47">
        <v>4</v>
      </c>
      <c r="C106" s="47" t="s">
        <v>262</v>
      </c>
      <c r="D106" s="48" t="s">
        <v>266</v>
      </c>
      <c r="E106" s="48" t="s">
        <v>34</v>
      </c>
      <c r="F106" s="48" t="s">
        <v>267</v>
      </c>
      <c r="G106" s="26"/>
      <c r="H106" s="48" t="s">
        <v>268</v>
      </c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ht="15.75" thickBot="1" x14ac:dyDescent="0.3">
      <c r="A107" s="46">
        <v>7</v>
      </c>
      <c r="B107" s="47">
        <v>6</v>
      </c>
      <c r="C107" s="47" t="s">
        <v>259</v>
      </c>
      <c r="D107" s="48" t="s">
        <v>179</v>
      </c>
      <c r="E107" s="48" t="s">
        <v>34</v>
      </c>
      <c r="F107" s="48" t="s">
        <v>223</v>
      </c>
      <c r="G107" s="26"/>
      <c r="H107" s="48" t="s">
        <v>269</v>
      </c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ht="15.75" thickBot="1" x14ac:dyDescent="0.3">
      <c r="A108" s="58">
        <v>8</v>
      </c>
      <c r="B108" s="59">
        <v>10</v>
      </c>
      <c r="C108" s="59" t="s">
        <v>259</v>
      </c>
      <c r="D108" s="56" t="s">
        <v>201</v>
      </c>
      <c r="E108" s="56" t="s">
        <v>34</v>
      </c>
      <c r="F108" s="56" t="s">
        <v>174</v>
      </c>
      <c r="G108" s="57"/>
      <c r="H108" s="56" t="s">
        <v>58</v>
      </c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ht="15.75" thickBot="1" x14ac:dyDescent="0.3">
      <c r="A109" s="46">
        <v>2</v>
      </c>
      <c r="B109" s="47">
        <v>9</v>
      </c>
      <c r="C109" s="47" t="s">
        <v>262</v>
      </c>
      <c r="D109" s="48" t="s">
        <v>270</v>
      </c>
      <c r="E109" s="48" t="s">
        <v>34</v>
      </c>
      <c r="F109" s="48" t="s">
        <v>271</v>
      </c>
      <c r="G109" s="26"/>
      <c r="H109" s="48" t="s">
        <v>272</v>
      </c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ht="15.75" thickBot="1" x14ac:dyDescent="0.3">
      <c r="A110" s="46">
        <v>14</v>
      </c>
      <c r="B110" s="47">
        <v>2</v>
      </c>
      <c r="C110" s="47" t="s">
        <v>259</v>
      </c>
      <c r="D110" s="48" t="s">
        <v>179</v>
      </c>
      <c r="E110" s="48" t="s">
        <v>34</v>
      </c>
      <c r="F110" s="48" t="s">
        <v>60</v>
      </c>
      <c r="G110" s="26"/>
      <c r="H110" s="48" t="s">
        <v>273</v>
      </c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ht="15.75" thickBot="1" x14ac:dyDescent="0.3">
      <c r="A111" s="58">
        <v>14</v>
      </c>
      <c r="B111" s="59">
        <v>300</v>
      </c>
      <c r="C111" s="59" t="s">
        <v>274</v>
      </c>
      <c r="D111" s="56" t="s">
        <v>246</v>
      </c>
      <c r="E111" s="56" t="s">
        <v>60</v>
      </c>
      <c r="F111" s="56" t="s">
        <v>275</v>
      </c>
      <c r="G111" s="57"/>
      <c r="H111" s="56" t="s">
        <v>276</v>
      </c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  <row r="112" spans="1:24" ht="15.75" thickBot="1" x14ac:dyDescent="0.3">
      <c r="A112" s="46">
        <v>16</v>
      </c>
      <c r="B112" s="47">
        <v>6</v>
      </c>
      <c r="C112" s="47" t="s">
        <v>259</v>
      </c>
      <c r="D112" s="48" t="s">
        <v>277</v>
      </c>
      <c r="E112" s="48" t="s">
        <v>34</v>
      </c>
      <c r="F112" s="48" t="s">
        <v>223</v>
      </c>
      <c r="G112" s="26"/>
      <c r="H112" s="48" t="s">
        <v>278</v>
      </c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</row>
    <row r="113" spans="1:24" ht="15.75" thickBot="1" x14ac:dyDescent="0.3">
      <c r="A113" s="58">
        <v>21</v>
      </c>
      <c r="B113" s="59">
        <v>2</v>
      </c>
      <c r="C113" s="59" t="s">
        <v>259</v>
      </c>
      <c r="D113" s="56" t="s">
        <v>95</v>
      </c>
      <c r="E113" s="56" t="s">
        <v>34</v>
      </c>
      <c r="F113" s="56" t="s">
        <v>60</v>
      </c>
      <c r="G113" s="57"/>
      <c r="H113" s="56" t="s">
        <v>60</v>
      </c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</row>
    <row r="114" spans="1:24" ht="15.75" thickBot="1" x14ac:dyDescent="0.3">
      <c r="A114" s="46">
        <v>22</v>
      </c>
      <c r="B114" s="47">
        <v>2</v>
      </c>
      <c r="C114" s="47" t="s">
        <v>259</v>
      </c>
      <c r="D114" s="48" t="s">
        <v>177</v>
      </c>
      <c r="E114" s="48" t="s">
        <v>34</v>
      </c>
      <c r="F114" s="48" t="s">
        <v>60</v>
      </c>
      <c r="G114" s="26"/>
      <c r="H114" s="48" t="s">
        <v>279</v>
      </c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</row>
    <row r="115" spans="1:24" ht="15.75" thickBot="1" x14ac:dyDescent="0.3">
      <c r="A115" s="46">
        <v>24</v>
      </c>
      <c r="B115" s="47">
        <v>2</v>
      </c>
      <c r="C115" s="47" t="s">
        <v>259</v>
      </c>
      <c r="D115" s="48" t="s">
        <v>280</v>
      </c>
      <c r="E115" s="48" t="s">
        <v>34</v>
      </c>
      <c r="F115" s="48" t="s">
        <v>60</v>
      </c>
      <c r="G115" s="26"/>
      <c r="H115" s="48" t="s">
        <v>281</v>
      </c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</row>
    <row r="116" spans="1:24" ht="15.75" thickBot="1" x14ac:dyDescent="0.3">
      <c r="A116" s="46">
        <v>25</v>
      </c>
      <c r="B116" s="47">
        <v>2</v>
      </c>
      <c r="C116" s="47" t="s">
        <v>259</v>
      </c>
      <c r="D116" s="48" t="s">
        <v>169</v>
      </c>
      <c r="E116" s="48" t="s">
        <v>34</v>
      </c>
      <c r="F116" s="48" t="s">
        <v>60</v>
      </c>
      <c r="G116" s="26"/>
      <c r="H116" s="48" t="s">
        <v>282</v>
      </c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 ht="15.75" thickBot="1" x14ac:dyDescent="0.3">
      <c r="A117" s="58">
        <v>29</v>
      </c>
      <c r="B117" s="59">
        <v>6</v>
      </c>
      <c r="C117" s="59" t="s">
        <v>283</v>
      </c>
      <c r="D117" s="56" t="s">
        <v>83</v>
      </c>
      <c r="E117" s="56" t="s">
        <v>34</v>
      </c>
      <c r="F117" s="56" t="s">
        <v>223</v>
      </c>
      <c r="G117" s="57"/>
      <c r="H117" s="56" t="s">
        <v>60</v>
      </c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</row>
    <row r="118" spans="1:24" ht="15.75" thickBot="1" x14ac:dyDescent="0.3">
      <c r="A118" s="58">
        <v>30</v>
      </c>
      <c r="B118" s="56">
        <v>8</v>
      </c>
      <c r="C118" s="59" t="s">
        <v>284</v>
      </c>
      <c r="D118" s="56" t="s">
        <v>93</v>
      </c>
      <c r="E118" s="56" t="s">
        <v>285</v>
      </c>
      <c r="F118" s="56" t="s">
        <v>83</v>
      </c>
      <c r="G118" s="57"/>
      <c r="H118" s="56" t="s">
        <v>286</v>
      </c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</row>
    <row r="119" spans="1:24" ht="15.75" thickBot="1" x14ac:dyDescent="0.3">
      <c r="A119" s="58">
        <v>31</v>
      </c>
      <c r="B119" s="59">
        <v>6</v>
      </c>
      <c r="C119" s="59" t="s">
        <v>287</v>
      </c>
      <c r="D119" s="56" t="s">
        <v>218</v>
      </c>
      <c r="E119" s="56" t="s">
        <v>288</v>
      </c>
      <c r="F119" s="56" t="s">
        <v>223</v>
      </c>
      <c r="G119" s="57"/>
      <c r="H119" s="56" t="s">
        <v>289</v>
      </c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</row>
    <row r="120" spans="1:24" ht="15.75" thickBot="1" x14ac:dyDescent="0.3">
      <c r="A120" s="38" t="s">
        <v>77</v>
      </c>
      <c r="B120" s="39">
        <v>375</v>
      </c>
      <c r="C120" s="39">
        <v>0</v>
      </c>
      <c r="D120" s="39" t="s">
        <v>290</v>
      </c>
      <c r="E120" s="39" t="s">
        <v>291</v>
      </c>
      <c r="F120" s="39" t="s">
        <v>292</v>
      </c>
      <c r="G120" s="40"/>
      <c r="H120" s="39" t="s">
        <v>293</v>
      </c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</row>
    <row r="121" spans="1:24" ht="15.75" thickBot="1" x14ac:dyDescent="0.3">
      <c r="A121" s="41"/>
      <c r="B121" s="41"/>
      <c r="C121" s="41"/>
      <c r="D121" s="41"/>
      <c r="E121" s="41"/>
      <c r="F121" s="41"/>
      <c r="G121" s="41"/>
      <c r="H121" s="41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</row>
    <row r="122" spans="1:24" ht="15.75" thickBot="1" x14ac:dyDescent="0.3">
      <c r="A122" s="38" t="s">
        <v>294</v>
      </c>
      <c r="B122" s="42" t="s">
        <v>9</v>
      </c>
      <c r="C122" s="42" t="s">
        <v>258</v>
      </c>
      <c r="D122" s="42" t="s">
        <v>30</v>
      </c>
      <c r="E122" s="42" t="s">
        <v>4</v>
      </c>
      <c r="F122" s="42" t="s">
        <v>31</v>
      </c>
      <c r="G122" s="40"/>
      <c r="H122" s="42" t="s">
        <v>32</v>
      </c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</row>
    <row r="123" spans="1:24" ht="15.75" thickBot="1" x14ac:dyDescent="0.3">
      <c r="A123" s="46">
        <v>1</v>
      </c>
      <c r="B123" s="47">
        <v>16</v>
      </c>
      <c r="C123" s="47" t="s">
        <v>283</v>
      </c>
      <c r="D123" s="48" t="s">
        <v>295</v>
      </c>
      <c r="E123" s="48" t="s">
        <v>34</v>
      </c>
      <c r="F123" s="48" t="s">
        <v>98</v>
      </c>
      <c r="G123" s="26"/>
      <c r="H123" s="48" t="s">
        <v>296</v>
      </c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</row>
    <row r="124" spans="1:24" ht="15.75" thickBot="1" x14ac:dyDescent="0.3">
      <c r="A124" s="46">
        <v>4</v>
      </c>
      <c r="B124" s="47">
        <v>8</v>
      </c>
      <c r="C124" s="47" t="s">
        <v>283</v>
      </c>
      <c r="D124" s="48" t="s">
        <v>297</v>
      </c>
      <c r="E124" s="48" t="s">
        <v>34</v>
      </c>
      <c r="F124" s="48" t="s">
        <v>83</v>
      </c>
      <c r="G124" s="26"/>
      <c r="H124" s="48" t="s">
        <v>298</v>
      </c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</row>
    <row r="125" spans="1:24" ht="15.75" thickBot="1" x14ac:dyDescent="0.3">
      <c r="A125" s="46">
        <v>5</v>
      </c>
      <c r="B125" s="47">
        <v>8</v>
      </c>
      <c r="C125" s="47" t="s">
        <v>283</v>
      </c>
      <c r="D125" s="48" t="s">
        <v>169</v>
      </c>
      <c r="E125" s="48" t="s">
        <v>34</v>
      </c>
      <c r="F125" s="48" t="s">
        <v>83</v>
      </c>
      <c r="G125" s="26"/>
      <c r="H125" s="48" t="s">
        <v>62</v>
      </c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</row>
    <row r="126" spans="1:24" ht="15.75" thickBot="1" x14ac:dyDescent="0.3">
      <c r="A126" s="60">
        <v>6</v>
      </c>
      <c r="B126" s="61">
        <v>2</v>
      </c>
      <c r="C126" s="61" t="s">
        <v>283</v>
      </c>
      <c r="D126" s="62" t="s">
        <v>136</v>
      </c>
      <c r="E126" s="62" t="s">
        <v>137</v>
      </c>
      <c r="F126" s="62" t="s">
        <v>60</v>
      </c>
      <c r="G126" s="52"/>
      <c r="H126" s="62" t="s">
        <v>138</v>
      </c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</row>
    <row r="127" spans="1:24" ht="15.75" thickBot="1" x14ac:dyDescent="0.3">
      <c r="A127" s="63">
        <v>7</v>
      </c>
      <c r="B127" s="64" t="s">
        <v>299</v>
      </c>
      <c r="C127" s="64" t="s">
        <v>300</v>
      </c>
      <c r="D127" s="65" t="s">
        <v>301</v>
      </c>
      <c r="E127" s="65" t="s">
        <v>302</v>
      </c>
      <c r="F127" s="65" t="s">
        <v>303</v>
      </c>
      <c r="G127" s="66"/>
      <c r="H127" s="65" t="s">
        <v>304</v>
      </c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</row>
    <row r="128" spans="1:24" ht="15.75" thickBot="1" x14ac:dyDescent="0.3">
      <c r="A128" s="60">
        <v>7</v>
      </c>
      <c r="B128" s="61">
        <v>2</v>
      </c>
      <c r="C128" s="61" t="s">
        <v>283</v>
      </c>
      <c r="D128" s="62" t="s">
        <v>305</v>
      </c>
      <c r="E128" s="62" t="s">
        <v>102</v>
      </c>
      <c r="F128" s="62" t="s">
        <v>60</v>
      </c>
      <c r="G128" s="52"/>
      <c r="H128" s="62" t="s">
        <v>306</v>
      </c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</row>
    <row r="129" spans="1:24" ht="15.75" thickBot="1" x14ac:dyDescent="0.3">
      <c r="A129" s="63">
        <v>8</v>
      </c>
      <c r="B129" s="64" t="s">
        <v>307</v>
      </c>
      <c r="C129" s="64" t="s">
        <v>308</v>
      </c>
      <c r="D129" s="65" t="s">
        <v>35</v>
      </c>
      <c r="E129" s="65" t="s">
        <v>37</v>
      </c>
      <c r="F129" s="65" t="s">
        <v>309</v>
      </c>
      <c r="G129" s="66"/>
      <c r="H129" s="65" t="s">
        <v>310</v>
      </c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</row>
    <row r="130" spans="1:24" ht="15.75" thickBot="1" x14ac:dyDescent="0.3">
      <c r="A130" s="60">
        <v>8</v>
      </c>
      <c r="B130" s="61">
        <v>6</v>
      </c>
      <c r="C130" s="61" t="s">
        <v>283</v>
      </c>
      <c r="D130" s="62" t="s">
        <v>204</v>
      </c>
      <c r="E130" s="62" t="s">
        <v>137</v>
      </c>
      <c r="F130" s="62" t="s">
        <v>223</v>
      </c>
      <c r="G130" s="52"/>
      <c r="H130" s="62" t="s">
        <v>138</v>
      </c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</row>
    <row r="131" spans="1:24" ht="15.75" thickBot="1" x14ac:dyDescent="0.3">
      <c r="A131" s="60">
        <v>11</v>
      </c>
      <c r="B131" s="61">
        <v>12</v>
      </c>
      <c r="C131" s="61" t="s">
        <v>283</v>
      </c>
      <c r="D131" s="62" t="s">
        <v>311</v>
      </c>
      <c r="E131" s="62" t="s">
        <v>312</v>
      </c>
      <c r="F131" s="62" t="s">
        <v>48</v>
      </c>
      <c r="G131" s="52"/>
      <c r="H131" s="62" t="s">
        <v>313</v>
      </c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</row>
    <row r="132" spans="1:24" ht="15.75" thickBot="1" x14ac:dyDescent="0.3">
      <c r="A132" s="60">
        <v>12</v>
      </c>
      <c r="B132" s="61">
        <v>14</v>
      </c>
      <c r="C132" s="61" t="s">
        <v>283</v>
      </c>
      <c r="D132" s="62" t="s">
        <v>314</v>
      </c>
      <c r="E132" s="62" t="s">
        <v>315</v>
      </c>
      <c r="F132" s="62" t="s">
        <v>91</v>
      </c>
      <c r="G132" s="52"/>
      <c r="H132" s="62" t="s">
        <v>316</v>
      </c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</row>
    <row r="133" spans="1:24" ht="15.75" thickBot="1" x14ac:dyDescent="0.3">
      <c r="A133" s="60">
        <v>13</v>
      </c>
      <c r="B133" s="61">
        <v>16</v>
      </c>
      <c r="C133" s="61" t="s">
        <v>283</v>
      </c>
      <c r="D133" s="62" t="s">
        <v>317</v>
      </c>
      <c r="E133" s="62" t="s">
        <v>318</v>
      </c>
      <c r="F133" s="62" t="s">
        <v>98</v>
      </c>
      <c r="G133" s="52"/>
      <c r="H133" s="62" t="s">
        <v>319</v>
      </c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</row>
    <row r="134" spans="1:24" ht="15.75" thickBot="1" x14ac:dyDescent="0.3">
      <c r="A134" s="60">
        <v>14</v>
      </c>
      <c r="B134" s="61">
        <v>68</v>
      </c>
      <c r="C134" s="61" t="s">
        <v>283</v>
      </c>
      <c r="D134" s="62" t="s">
        <v>98</v>
      </c>
      <c r="E134" s="62" t="s">
        <v>34</v>
      </c>
      <c r="F134" s="62" t="s">
        <v>40</v>
      </c>
      <c r="G134" s="52"/>
      <c r="H134" s="62" t="s">
        <v>139</v>
      </c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</row>
    <row r="135" spans="1:24" ht="15.75" thickBot="1" x14ac:dyDescent="0.3">
      <c r="A135" s="46">
        <v>18</v>
      </c>
      <c r="B135" s="47">
        <v>164</v>
      </c>
      <c r="C135" s="47" t="s">
        <v>283</v>
      </c>
      <c r="D135" s="48" t="s">
        <v>320</v>
      </c>
      <c r="E135" s="48" t="s">
        <v>34</v>
      </c>
      <c r="F135" s="48" t="s">
        <v>321</v>
      </c>
      <c r="G135" s="26"/>
      <c r="H135" s="48" t="s">
        <v>322</v>
      </c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</row>
    <row r="136" spans="1:24" ht="15.75" thickBot="1" x14ac:dyDescent="0.3">
      <c r="A136" s="60">
        <v>19</v>
      </c>
      <c r="B136" s="61">
        <v>86</v>
      </c>
      <c r="C136" s="61" t="s">
        <v>283</v>
      </c>
      <c r="D136" s="62" t="s">
        <v>323</v>
      </c>
      <c r="E136" s="62" t="s">
        <v>324</v>
      </c>
      <c r="F136" s="62" t="s">
        <v>325</v>
      </c>
      <c r="G136" s="52"/>
      <c r="H136" s="62" t="s">
        <v>326</v>
      </c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</row>
    <row r="137" spans="1:24" ht="15.75" thickBot="1" x14ac:dyDescent="0.3">
      <c r="A137" s="46">
        <v>21</v>
      </c>
      <c r="B137" s="47">
        <v>88</v>
      </c>
      <c r="C137" s="47" t="s">
        <v>283</v>
      </c>
      <c r="D137" s="48" t="s">
        <v>327</v>
      </c>
      <c r="E137" s="48" t="s">
        <v>34</v>
      </c>
      <c r="F137" s="48" t="s">
        <v>328</v>
      </c>
      <c r="G137" s="26"/>
      <c r="H137" s="48" t="s">
        <v>329</v>
      </c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</row>
    <row r="138" spans="1:24" ht="15.75" thickBot="1" x14ac:dyDescent="0.3">
      <c r="A138" s="60">
        <v>22</v>
      </c>
      <c r="B138" s="61">
        <v>42</v>
      </c>
      <c r="C138" s="61" t="s">
        <v>283</v>
      </c>
      <c r="D138" s="62" t="s">
        <v>48</v>
      </c>
      <c r="E138" s="62" t="s">
        <v>34</v>
      </c>
      <c r="F138" s="62" t="s">
        <v>330</v>
      </c>
      <c r="G138" s="52"/>
      <c r="H138" s="62" t="s">
        <v>331</v>
      </c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</row>
    <row r="139" spans="1:24" ht="15.75" thickBot="1" x14ac:dyDescent="0.3">
      <c r="A139" s="60">
        <v>25</v>
      </c>
      <c r="B139" s="61">
        <v>34</v>
      </c>
      <c r="C139" s="61" t="s">
        <v>283</v>
      </c>
      <c r="D139" s="62" t="s">
        <v>332</v>
      </c>
      <c r="E139" s="62" t="s">
        <v>333</v>
      </c>
      <c r="F139" s="62" t="s">
        <v>334</v>
      </c>
      <c r="G139" s="52"/>
      <c r="H139" s="62" t="s">
        <v>335</v>
      </c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</row>
    <row r="140" spans="1:24" ht="15.75" thickBot="1" x14ac:dyDescent="0.3">
      <c r="A140" s="60">
        <v>26</v>
      </c>
      <c r="B140" s="61">
        <v>28</v>
      </c>
      <c r="C140" s="61" t="s">
        <v>283</v>
      </c>
      <c r="D140" s="62" t="s">
        <v>336</v>
      </c>
      <c r="E140" s="62" t="s">
        <v>337</v>
      </c>
      <c r="F140" s="62" t="s">
        <v>93</v>
      </c>
      <c r="G140" s="52"/>
      <c r="H140" s="62" t="s">
        <v>338</v>
      </c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</row>
    <row r="141" spans="1:24" ht="15.75" thickBot="1" x14ac:dyDescent="0.3">
      <c r="A141" s="46">
        <v>27</v>
      </c>
      <c r="B141" s="47">
        <v>130</v>
      </c>
      <c r="C141" s="47" t="s">
        <v>259</v>
      </c>
      <c r="D141" s="48" t="s">
        <v>339</v>
      </c>
      <c r="E141" s="48" t="s">
        <v>34</v>
      </c>
      <c r="F141" s="48" t="s">
        <v>340</v>
      </c>
      <c r="G141" s="26"/>
      <c r="H141" s="48" t="s">
        <v>341</v>
      </c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</row>
    <row r="142" spans="1:24" ht="15.75" thickBot="1" x14ac:dyDescent="0.3">
      <c r="A142" s="67">
        <v>28</v>
      </c>
      <c r="B142" s="68">
        <v>22</v>
      </c>
      <c r="C142" s="68" t="s">
        <v>342</v>
      </c>
      <c r="D142" s="69" t="s">
        <v>343</v>
      </c>
      <c r="E142" s="69" t="s">
        <v>75</v>
      </c>
      <c r="F142" s="69" t="s">
        <v>344</v>
      </c>
      <c r="G142" s="70"/>
      <c r="H142" s="69" t="s">
        <v>345</v>
      </c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</row>
    <row r="143" spans="1:24" ht="15.75" thickBot="1" x14ac:dyDescent="0.3">
      <c r="A143" s="67">
        <v>29</v>
      </c>
      <c r="B143" s="68">
        <v>12</v>
      </c>
      <c r="C143" s="68" t="s">
        <v>346</v>
      </c>
      <c r="D143" s="69" t="s">
        <v>263</v>
      </c>
      <c r="E143" s="69" t="s">
        <v>36</v>
      </c>
      <c r="F143" s="69" t="s">
        <v>347</v>
      </c>
      <c r="G143" s="70"/>
      <c r="H143" s="69" t="s">
        <v>348</v>
      </c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</row>
    <row r="144" spans="1:24" ht="15.75" thickBot="1" x14ac:dyDescent="0.3">
      <c r="A144" s="38">
        <v>23</v>
      </c>
      <c r="B144" s="39">
        <v>758</v>
      </c>
      <c r="C144" s="39">
        <v>0</v>
      </c>
      <c r="D144" s="39" t="s">
        <v>349</v>
      </c>
      <c r="E144" s="39" t="s">
        <v>350</v>
      </c>
      <c r="F144" s="39" t="s">
        <v>351</v>
      </c>
      <c r="G144" s="40"/>
      <c r="H144" s="39" t="s">
        <v>352</v>
      </c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</row>
    <row r="145" spans="1:24" ht="15.75" thickBot="1" x14ac:dyDescent="0.3">
      <c r="A145" s="41"/>
      <c r="B145" s="41"/>
      <c r="C145" s="41"/>
      <c r="D145" s="41"/>
      <c r="E145" s="41"/>
      <c r="F145" s="41"/>
      <c r="G145" s="41"/>
      <c r="H145" s="41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spans="1:24" ht="15.75" thickBot="1" x14ac:dyDescent="0.3">
      <c r="A146" s="38" t="s">
        <v>353</v>
      </c>
      <c r="B146" s="42" t="s">
        <v>9</v>
      </c>
      <c r="C146" s="42" t="s">
        <v>258</v>
      </c>
      <c r="D146" s="42" t="s">
        <v>30</v>
      </c>
      <c r="E146" s="42" t="s">
        <v>4</v>
      </c>
      <c r="F146" s="42" t="s">
        <v>31</v>
      </c>
      <c r="G146" s="40"/>
      <c r="H146" s="42" t="s">
        <v>32</v>
      </c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</row>
    <row r="147" spans="1:24" ht="15.75" thickBot="1" x14ac:dyDescent="0.3">
      <c r="A147" s="46">
        <v>2</v>
      </c>
      <c r="B147" s="47">
        <v>8</v>
      </c>
      <c r="C147" s="47" t="s">
        <v>188</v>
      </c>
      <c r="D147" s="48" t="s">
        <v>266</v>
      </c>
      <c r="E147" s="48" t="s">
        <v>34</v>
      </c>
      <c r="F147" s="48" t="s">
        <v>354</v>
      </c>
      <c r="G147" s="26"/>
      <c r="H147" s="48" t="s">
        <v>355</v>
      </c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</row>
    <row r="148" spans="1:24" ht="15.75" thickBot="1" x14ac:dyDescent="0.3">
      <c r="A148" s="71">
        <v>3</v>
      </c>
      <c r="B148" s="72">
        <v>16</v>
      </c>
      <c r="C148" s="72" t="s">
        <v>356</v>
      </c>
      <c r="D148" s="73" t="s">
        <v>357</v>
      </c>
      <c r="E148" s="73" t="s">
        <v>358</v>
      </c>
      <c r="F148" s="73" t="s">
        <v>98</v>
      </c>
      <c r="G148" s="74"/>
      <c r="H148" s="73" t="s">
        <v>359</v>
      </c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</row>
    <row r="149" spans="1:24" ht="15.75" thickBot="1" x14ac:dyDescent="0.3">
      <c r="A149" s="46">
        <v>4</v>
      </c>
      <c r="B149" s="47">
        <v>12</v>
      </c>
      <c r="C149" s="47" t="s">
        <v>188</v>
      </c>
      <c r="D149" s="48" t="s">
        <v>360</v>
      </c>
      <c r="E149" s="48" t="s">
        <v>34</v>
      </c>
      <c r="F149" s="48" t="s">
        <v>361</v>
      </c>
      <c r="G149" s="26"/>
      <c r="H149" s="48" t="s">
        <v>362</v>
      </c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</row>
    <row r="150" spans="1:24" ht="15.75" thickBot="1" x14ac:dyDescent="0.3">
      <c r="A150" s="75">
        <v>4</v>
      </c>
      <c r="B150" s="76">
        <v>10</v>
      </c>
      <c r="C150" s="76" t="s">
        <v>356</v>
      </c>
      <c r="D150" s="77" t="s">
        <v>363</v>
      </c>
      <c r="E150" s="77" t="s">
        <v>34</v>
      </c>
      <c r="F150" s="77" t="s">
        <v>364</v>
      </c>
      <c r="G150" s="78"/>
      <c r="H150" s="77" t="s">
        <v>365</v>
      </c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</row>
    <row r="151" spans="1:24" ht="15.75" thickBot="1" x14ac:dyDescent="0.3">
      <c r="A151" s="79">
        <v>4</v>
      </c>
      <c r="B151" s="80">
        <v>100</v>
      </c>
      <c r="C151" s="80" t="s">
        <v>366</v>
      </c>
      <c r="D151" s="81" t="s">
        <v>192</v>
      </c>
      <c r="E151" s="81" t="s">
        <v>43</v>
      </c>
      <c r="F151" s="81" t="s">
        <v>83</v>
      </c>
      <c r="G151" s="82"/>
      <c r="H151" s="81" t="s">
        <v>367</v>
      </c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</row>
    <row r="152" spans="1:24" ht="15.75" thickBot="1" x14ac:dyDescent="0.3">
      <c r="A152" s="79">
        <v>4</v>
      </c>
      <c r="B152" s="80">
        <v>100</v>
      </c>
      <c r="C152" s="80" t="s">
        <v>274</v>
      </c>
      <c r="D152" s="81" t="s">
        <v>368</v>
      </c>
      <c r="E152" s="81" t="s">
        <v>369</v>
      </c>
      <c r="F152" s="81" t="s">
        <v>370</v>
      </c>
      <c r="G152" s="82"/>
      <c r="H152" s="81" t="s">
        <v>371</v>
      </c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</row>
    <row r="153" spans="1:24" ht="15.75" thickBot="1" x14ac:dyDescent="0.3">
      <c r="A153" s="60">
        <v>5</v>
      </c>
      <c r="B153" s="61">
        <v>4</v>
      </c>
      <c r="C153" s="61" t="s">
        <v>188</v>
      </c>
      <c r="D153" s="62" t="s">
        <v>372</v>
      </c>
      <c r="E153" s="62" t="s">
        <v>34</v>
      </c>
      <c r="F153" s="62" t="s">
        <v>373</v>
      </c>
      <c r="G153" s="52"/>
      <c r="H153" s="62" t="s">
        <v>374</v>
      </c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</row>
    <row r="154" spans="1:24" ht="15.75" thickBot="1" x14ac:dyDescent="0.3">
      <c r="A154" s="79">
        <v>5</v>
      </c>
      <c r="B154" s="80">
        <v>400</v>
      </c>
      <c r="C154" s="80" t="s">
        <v>366</v>
      </c>
      <c r="D154" s="81" t="s">
        <v>375</v>
      </c>
      <c r="E154" s="81" t="s">
        <v>376</v>
      </c>
      <c r="F154" s="81" t="s">
        <v>377</v>
      </c>
      <c r="G154" s="82"/>
      <c r="H154" s="81" t="s">
        <v>378</v>
      </c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</row>
    <row r="155" spans="1:24" ht="15.75" thickBot="1" x14ac:dyDescent="0.3">
      <c r="A155" s="75">
        <v>5</v>
      </c>
      <c r="B155" s="76">
        <v>18</v>
      </c>
      <c r="C155" s="76" t="s">
        <v>356</v>
      </c>
      <c r="D155" s="77" t="s">
        <v>193</v>
      </c>
      <c r="E155" s="77" t="s">
        <v>34</v>
      </c>
      <c r="F155" s="77" t="s">
        <v>117</v>
      </c>
      <c r="G155" s="78"/>
      <c r="H155" s="77" t="s">
        <v>379</v>
      </c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</row>
    <row r="156" spans="1:24" ht="15.75" thickBot="1" x14ac:dyDescent="0.3">
      <c r="A156" s="79">
        <v>5</v>
      </c>
      <c r="B156" s="80">
        <v>100</v>
      </c>
      <c r="C156" s="80" t="s">
        <v>380</v>
      </c>
      <c r="D156" s="81" t="s">
        <v>381</v>
      </c>
      <c r="E156" s="81" t="s">
        <v>382</v>
      </c>
      <c r="F156" s="81" t="s">
        <v>383</v>
      </c>
      <c r="G156" s="82"/>
      <c r="H156" s="81" t="s">
        <v>384</v>
      </c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</row>
    <row r="157" spans="1:24" ht="15.75" thickBot="1" x14ac:dyDescent="0.3">
      <c r="A157" s="60">
        <v>6</v>
      </c>
      <c r="B157" s="61">
        <v>4</v>
      </c>
      <c r="C157" s="61" t="s">
        <v>188</v>
      </c>
      <c r="D157" s="62" t="s">
        <v>368</v>
      </c>
      <c r="E157" s="62" t="s">
        <v>39</v>
      </c>
      <c r="F157" s="62" t="s">
        <v>373</v>
      </c>
      <c r="G157" s="52"/>
      <c r="H157" s="62" t="s">
        <v>385</v>
      </c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</row>
    <row r="158" spans="1:24" ht="15.75" thickBot="1" x14ac:dyDescent="0.3">
      <c r="A158" s="79">
        <v>6</v>
      </c>
      <c r="B158" s="80">
        <v>300</v>
      </c>
      <c r="C158" s="80" t="s">
        <v>386</v>
      </c>
      <c r="D158" s="81" t="s">
        <v>387</v>
      </c>
      <c r="E158" s="81" t="s">
        <v>388</v>
      </c>
      <c r="F158" s="81" t="s">
        <v>389</v>
      </c>
      <c r="G158" s="82"/>
      <c r="H158" s="81" t="s">
        <v>390</v>
      </c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</row>
    <row r="159" spans="1:24" ht="15.75" thickBot="1" x14ac:dyDescent="0.3">
      <c r="A159" s="60">
        <v>9</v>
      </c>
      <c r="B159" s="61">
        <v>4</v>
      </c>
      <c r="C159" s="61" t="s">
        <v>188</v>
      </c>
      <c r="D159" s="62" t="s">
        <v>35</v>
      </c>
      <c r="E159" s="62" t="s">
        <v>34</v>
      </c>
      <c r="F159" s="62" t="s">
        <v>373</v>
      </c>
      <c r="G159" s="52"/>
      <c r="H159" s="62" t="s">
        <v>391</v>
      </c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</row>
    <row r="160" spans="1:24" ht="15.75" thickBot="1" x14ac:dyDescent="0.3">
      <c r="A160" s="75">
        <v>9</v>
      </c>
      <c r="B160" s="76">
        <v>4</v>
      </c>
      <c r="C160" s="76" t="s">
        <v>356</v>
      </c>
      <c r="D160" s="77" t="s">
        <v>189</v>
      </c>
      <c r="E160" s="77" t="s">
        <v>34</v>
      </c>
      <c r="F160" s="77" t="s">
        <v>95</v>
      </c>
      <c r="G160" s="78"/>
      <c r="H160" s="77" t="s">
        <v>179</v>
      </c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</row>
    <row r="161" spans="1:24" ht="15.75" thickBot="1" x14ac:dyDescent="0.3">
      <c r="A161" s="46">
        <v>10</v>
      </c>
      <c r="B161" s="47">
        <v>26</v>
      </c>
      <c r="C161" s="47" t="s">
        <v>188</v>
      </c>
      <c r="D161" s="48" t="s">
        <v>392</v>
      </c>
      <c r="E161" s="48" t="s">
        <v>34</v>
      </c>
      <c r="F161" s="48" t="s">
        <v>393</v>
      </c>
      <c r="G161" s="26"/>
      <c r="H161" s="48" t="s">
        <v>394</v>
      </c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</row>
    <row r="162" spans="1:24" ht="15.75" thickBot="1" x14ac:dyDescent="0.3">
      <c r="A162" s="75">
        <v>10</v>
      </c>
      <c r="B162" s="76">
        <v>32</v>
      </c>
      <c r="C162" s="76" t="s">
        <v>356</v>
      </c>
      <c r="D162" s="77" t="s">
        <v>395</v>
      </c>
      <c r="E162" s="77" t="s">
        <v>34</v>
      </c>
      <c r="F162" s="77" t="s">
        <v>170</v>
      </c>
      <c r="G162" s="78"/>
      <c r="H162" s="77" t="s">
        <v>396</v>
      </c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</row>
    <row r="163" spans="1:24" ht="15.75" thickBot="1" x14ac:dyDescent="0.3">
      <c r="A163" s="79">
        <v>16</v>
      </c>
      <c r="B163" s="80">
        <v>300</v>
      </c>
      <c r="C163" s="80" t="s">
        <v>397</v>
      </c>
      <c r="D163" s="81" t="s">
        <v>398</v>
      </c>
      <c r="E163" s="81" t="s">
        <v>399</v>
      </c>
      <c r="F163" s="81" t="s">
        <v>98</v>
      </c>
      <c r="G163" s="82"/>
      <c r="H163" s="81" t="s">
        <v>400</v>
      </c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</row>
    <row r="164" spans="1:24" ht="15.75" thickBot="1" x14ac:dyDescent="0.3">
      <c r="A164" s="79">
        <v>16</v>
      </c>
      <c r="B164" s="80">
        <v>200</v>
      </c>
      <c r="C164" s="80" t="s">
        <v>401</v>
      </c>
      <c r="D164" s="81" t="s">
        <v>402</v>
      </c>
      <c r="E164" s="81" t="s">
        <v>403</v>
      </c>
      <c r="F164" s="81" t="s">
        <v>404</v>
      </c>
      <c r="G164" s="82"/>
      <c r="H164" s="81" t="s">
        <v>405</v>
      </c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</row>
    <row r="165" spans="1:24" ht="15.75" thickBot="1" x14ac:dyDescent="0.3">
      <c r="A165" s="71">
        <v>17</v>
      </c>
      <c r="B165" s="72">
        <v>8</v>
      </c>
      <c r="C165" s="72" t="s">
        <v>356</v>
      </c>
      <c r="D165" s="73" t="s">
        <v>170</v>
      </c>
      <c r="E165" s="73" t="s">
        <v>94</v>
      </c>
      <c r="F165" s="73" t="s">
        <v>83</v>
      </c>
      <c r="G165" s="74"/>
      <c r="H165" s="73" t="s">
        <v>96</v>
      </c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</row>
    <row r="166" spans="1:24" ht="15.75" thickBot="1" x14ac:dyDescent="0.3">
      <c r="A166" s="71">
        <v>18</v>
      </c>
      <c r="B166" s="72">
        <v>4</v>
      </c>
      <c r="C166" s="72" t="s">
        <v>356</v>
      </c>
      <c r="D166" s="73" t="s">
        <v>204</v>
      </c>
      <c r="E166" s="73" t="s">
        <v>41</v>
      </c>
      <c r="F166" s="73" t="s">
        <v>95</v>
      </c>
      <c r="G166" s="74"/>
      <c r="H166" s="73" t="s">
        <v>406</v>
      </c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</row>
    <row r="167" spans="1:24" ht="15.75" thickBot="1" x14ac:dyDescent="0.3">
      <c r="A167" s="79">
        <v>18</v>
      </c>
      <c r="B167" s="80">
        <v>200</v>
      </c>
      <c r="C167" s="80" t="s">
        <v>274</v>
      </c>
      <c r="D167" s="81" t="s">
        <v>407</v>
      </c>
      <c r="E167" s="81" t="s">
        <v>408</v>
      </c>
      <c r="F167" s="81" t="s">
        <v>409</v>
      </c>
      <c r="G167" s="82"/>
      <c r="H167" s="81" t="s">
        <v>410</v>
      </c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</row>
    <row r="168" spans="1:24" ht="15.75" thickBot="1" x14ac:dyDescent="0.3">
      <c r="A168" s="46">
        <v>19</v>
      </c>
      <c r="B168" s="47">
        <v>4</v>
      </c>
      <c r="C168" s="47" t="s">
        <v>188</v>
      </c>
      <c r="D168" s="48" t="s">
        <v>411</v>
      </c>
      <c r="E168" s="48" t="s">
        <v>34</v>
      </c>
      <c r="F168" s="48" t="s">
        <v>373</v>
      </c>
      <c r="G168" s="26"/>
      <c r="H168" s="48" t="s">
        <v>412</v>
      </c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</row>
    <row r="169" spans="1:24" ht="15.75" thickBot="1" x14ac:dyDescent="0.3">
      <c r="A169" s="75">
        <v>19</v>
      </c>
      <c r="B169" s="76">
        <v>4</v>
      </c>
      <c r="C169" s="76" t="s">
        <v>356</v>
      </c>
      <c r="D169" s="77" t="s">
        <v>413</v>
      </c>
      <c r="E169" s="77" t="s">
        <v>34</v>
      </c>
      <c r="F169" s="77" t="s">
        <v>95</v>
      </c>
      <c r="G169" s="78"/>
      <c r="H169" s="77" t="s">
        <v>139</v>
      </c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</row>
    <row r="170" spans="1:24" ht="15.75" thickBot="1" x14ac:dyDescent="0.3">
      <c r="A170" s="79">
        <v>19</v>
      </c>
      <c r="B170" s="80">
        <v>200</v>
      </c>
      <c r="C170" s="80" t="s">
        <v>414</v>
      </c>
      <c r="D170" s="81" t="s">
        <v>415</v>
      </c>
      <c r="E170" s="81" t="s">
        <v>416</v>
      </c>
      <c r="F170" s="81" t="s">
        <v>417</v>
      </c>
      <c r="G170" s="82"/>
      <c r="H170" s="81" t="s">
        <v>418</v>
      </c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</row>
    <row r="171" spans="1:24" ht="15.75" thickBot="1" x14ac:dyDescent="0.3">
      <c r="A171" s="79">
        <v>19</v>
      </c>
      <c r="B171" s="80">
        <v>200</v>
      </c>
      <c r="C171" s="80" t="s">
        <v>419</v>
      </c>
      <c r="D171" s="81" t="s">
        <v>420</v>
      </c>
      <c r="E171" s="81" t="s">
        <v>421</v>
      </c>
      <c r="F171" s="81" t="s">
        <v>422</v>
      </c>
      <c r="G171" s="82"/>
      <c r="H171" s="81" t="s">
        <v>423</v>
      </c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</row>
    <row r="172" spans="1:24" ht="15.75" thickBot="1" x14ac:dyDescent="0.3">
      <c r="A172" s="46">
        <v>27</v>
      </c>
      <c r="B172" s="47">
        <v>3</v>
      </c>
      <c r="C172" s="47" t="s">
        <v>188</v>
      </c>
      <c r="D172" s="48" t="s">
        <v>327</v>
      </c>
      <c r="E172" s="48" t="s">
        <v>34</v>
      </c>
      <c r="F172" s="48" t="s">
        <v>424</v>
      </c>
      <c r="G172" s="26"/>
      <c r="H172" s="48" t="s">
        <v>425</v>
      </c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</row>
    <row r="173" spans="1:24" ht="15.75" thickBot="1" x14ac:dyDescent="0.3">
      <c r="A173" s="71">
        <v>28</v>
      </c>
      <c r="B173" s="72">
        <v>2</v>
      </c>
      <c r="C173" s="72" t="s">
        <v>356</v>
      </c>
      <c r="D173" s="73" t="s">
        <v>321</v>
      </c>
      <c r="E173" s="73" t="s">
        <v>108</v>
      </c>
      <c r="F173" s="73" t="s">
        <v>60</v>
      </c>
      <c r="G173" s="74"/>
      <c r="H173" s="73" t="s">
        <v>426</v>
      </c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</row>
    <row r="174" spans="1:24" ht="15.75" thickBot="1" x14ac:dyDescent="0.3">
      <c r="A174" s="38">
        <v>20</v>
      </c>
      <c r="B174" s="40"/>
      <c r="C174" s="40"/>
      <c r="D174" s="39" t="s">
        <v>427</v>
      </c>
      <c r="E174" s="39" t="s">
        <v>428</v>
      </c>
      <c r="F174" s="39" t="s">
        <v>429</v>
      </c>
      <c r="G174" s="40"/>
      <c r="H174" s="39" t="s">
        <v>430</v>
      </c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</row>
    <row r="175" spans="1:24" ht="15.75" thickBot="1" x14ac:dyDescent="0.3">
      <c r="A175" s="41"/>
      <c r="B175" s="41"/>
      <c r="C175" s="41"/>
      <c r="D175" s="41"/>
      <c r="E175" s="41"/>
      <c r="F175" s="41"/>
      <c r="G175" s="41"/>
      <c r="H175" s="41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</row>
    <row r="176" spans="1:24" ht="15.75" thickBot="1" x14ac:dyDescent="0.3">
      <c r="A176" s="38" t="s">
        <v>431</v>
      </c>
      <c r="B176" s="42" t="s">
        <v>9</v>
      </c>
      <c r="C176" s="42" t="s">
        <v>258</v>
      </c>
      <c r="D176" s="42" t="s">
        <v>30</v>
      </c>
      <c r="E176" s="42" t="s">
        <v>4</v>
      </c>
      <c r="F176" s="42" t="s">
        <v>31</v>
      </c>
      <c r="G176" s="40"/>
      <c r="H176" s="42" t="s">
        <v>32</v>
      </c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spans="1:24" ht="15.75" thickBot="1" x14ac:dyDescent="0.3">
      <c r="A177" s="60">
        <v>2</v>
      </c>
      <c r="B177" s="61">
        <v>6</v>
      </c>
      <c r="C177" s="61" t="s">
        <v>432</v>
      </c>
      <c r="D177" s="62" t="s">
        <v>163</v>
      </c>
      <c r="E177" s="62" t="s">
        <v>433</v>
      </c>
      <c r="F177" s="62" t="s">
        <v>223</v>
      </c>
      <c r="G177" s="52"/>
      <c r="H177" s="83">
        <v>16.5</v>
      </c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</row>
    <row r="178" spans="1:24" ht="15.75" thickBot="1" x14ac:dyDescent="0.3">
      <c r="A178" s="63">
        <v>2</v>
      </c>
      <c r="B178" s="64">
        <v>200</v>
      </c>
      <c r="C178" s="64" t="s">
        <v>414</v>
      </c>
      <c r="D178" s="65" t="s">
        <v>434</v>
      </c>
      <c r="E178" s="65" t="s">
        <v>275</v>
      </c>
      <c r="F178" s="65" t="s">
        <v>435</v>
      </c>
      <c r="G178" s="66"/>
      <c r="H178" s="84">
        <v>306.76</v>
      </c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</row>
    <row r="179" spans="1:24" ht="15.75" thickBot="1" x14ac:dyDescent="0.3">
      <c r="A179" s="60">
        <v>6</v>
      </c>
      <c r="B179" s="61">
        <v>14</v>
      </c>
      <c r="C179" s="61" t="s">
        <v>432</v>
      </c>
      <c r="D179" s="62" t="s">
        <v>436</v>
      </c>
      <c r="E179" s="62" t="s">
        <v>34</v>
      </c>
      <c r="F179" s="62" t="s">
        <v>91</v>
      </c>
      <c r="G179" s="85"/>
      <c r="H179" s="86">
        <v>-40.5</v>
      </c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</row>
    <row r="180" spans="1:24" ht="15.75" thickBot="1" x14ac:dyDescent="0.3">
      <c r="A180" s="60">
        <v>8</v>
      </c>
      <c r="B180" s="61">
        <v>4</v>
      </c>
      <c r="C180" s="61" t="s">
        <v>432</v>
      </c>
      <c r="D180" s="62" t="s">
        <v>40</v>
      </c>
      <c r="E180" s="62" t="s">
        <v>161</v>
      </c>
      <c r="F180" s="62" t="s">
        <v>95</v>
      </c>
      <c r="G180" s="52"/>
      <c r="H180" s="83">
        <v>16</v>
      </c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</row>
    <row r="181" spans="1:24" ht="15.75" thickBot="1" x14ac:dyDescent="0.3">
      <c r="A181" s="63">
        <v>8</v>
      </c>
      <c r="B181" s="64">
        <v>200</v>
      </c>
      <c r="C181" s="64" t="s">
        <v>414</v>
      </c>
      <c r="D181" s="65" t="s">
        <v>437</v>
      </c>
      <c r="E181" s="65" t="s">
        <v>156</v>
      </c>
      <c r="F181" s="65" t="s">
        <v>438</v>
      </c>
      <c r="G181" s="66"/>
      <c r="H181" s="84">
        <v>76.28</v>
      </c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</row>
    <row r="182" spans="1:24" ht="15.75" thickBot="1" x14ac:dyDescent="0.3">
      <c r="A182" s="87">
        <v>9</v>
      </c>
      <c r="B182" s="88">
        <v>2</v>
      </c>
      <c r="C182" s="88" t="s">
        <v>439</v>
      </c>
      <c r="D182" s="89" t="s">
        <v>160</v>
      </c>
      <c r="E182" s="89" t="s">
        <v>59</v>
      </c>
      <c r="F182" s="89" t="s">
        <v>440</v>
      </c>
      <c r="G182" s="90"/>
      <c r="H182" s="91">
        <v>23.24</v>
      </c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</row>
    <row r="183" spans="1:24" ht="15.75" thickBot="1" x14ac:dyDescent="0.3">
      <c r="A183" s="60">
        <v>9</v>
      </c>
      <c r="B183" s="61">
        <v>12</v>
      </c>
      <c r="C183" s="61" t="s">
        <v>432</v>
      </c>
      <c r="D183" s="62" t="s">
        <v>170</v>
      </c>
      <c r="E183" s="62" t="s">
        <v>285</v>
      </c>
      <c r="F183" s="62" t="s">
        <v>48</v>
      </c>
      <c r="G183" s="52"/>
      <c r="H183" s="83">
        <v>5</v>
      </c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</row>
    <row r="184" spans="1:24" ht="15.75" thickBot="1" x14ac:dyDescent="0.3">
      <c r="A184" s="60">
        <v>10</v>
      </c>
      <c r="B184" s="61">
        <v>6</v>
      </c>
      <c r="C184" s="61" t="s">
        <v>432</v>
      </c>
      <c r="D184" s="62" t="s">
        <v>192</v>
      </c>
      <c r="E184" s="62" t="s">
        <v>34</v>
      </c>
      <c r="F184" s="62" t="s">
        <v>223</v>
      </c>
      <c r="G184" s="52"/>
      <c r="H184" s="83">
        <v>10.5</v>
      </c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</row>
    <row r="185" spans="1:24" ht="15.75" thickBot="1" x14ac:dyDescent="0.3">
      <c r="A185" s="87">
        <v>10</v>
      </c>
      <c r="B185" s="88">
        <v>16</v>
      </c>
      <c r="C185" s="88" t="s">
        <v>439</v>
      </c>
      <c r="D185" s="89" t="s">
        <v>266</v>
      </c>
      <c r="E185" s="89" t="s">
        <v>34</v>
      </c>
      <c r="F185" s="89" t="s">
        <v>441</v>
      </c>
      <c r="G185" s="85"/>
      <c r="H185" s="86">
        <v>-74.08</v>
      </c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</row>
    <row r="186" spans="1:24" ht="15.75" thickBot="1" x14ac:dyDescent="0.3">
      <c r="A186" s="63">
        <v>10</v>
      </c>
      <c r="B186" s="64">
        <v>200</v>
      </c>
      <c r="C186" s="64" t="s">
        <v>442</v>
      </c>
      <c r="D186" s="65" t="s">
        <v>35</v>
      </c>
      <c r="E186" s="65" t="s">
        <v>36</v>
      </c>
      <c r="F186" s="65" t="s">
        <v>443</v>
      </c>
      <c r="G186" s="66"/>
      <c r="H186" s="84">
        <v>9.23</v>
      </c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</row>
    <row r="187" spans="1:24" ht="15.75" thickBot="1" x14ac:dyDescent="0.3">
      <c r="A187" s="87">
        <v>13</v>
      </c>
      <c r="B187" s="88">
        <v>36</v>
      </c>
      <c r="C187" s="88" t="s">
        <v>439</v>
      </c>
      <c r="D187" s="89" t="s">
        <v>311</v>
      </c>
      <c r="E187" s="89" t="s">
        <v>34</v>
      </c>
      <c r="F187" s="89" t="s">
        <v>444</v>
      </c>
      <c r="G187" s="90"/>
      <c r="H187" s="91">
        <v>18.32</v>
      </c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</row>
    <row r="188" spans="1:24" ht="15.75" thickBot="1" x14ac:dyDescent="0.3">
      <c r="A188" s="60">
        <v>13</v>
      </c>
      <c r="B188" s="61">
        <v>52</v>
      </c>
      <c r="C188" s="61" t="s">
        <v>432</v>
      </c>
      <c r="D188" s="62" t="s">
        <v>445</v>
      </c>
      <c r="E188" s="62" t="s">
        <v>34</v>
      </c>
      <c r="F188" s="62" t="s">
        <v>42</v>
      </c>
      <c r="G188" s="85"/>
      <c r="H188" s="86">
        <v>-79</v>
      </c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</row>
    <row r="189" spans="1:24" ht="15.75" thickBot="1" x14ac:dyDescent="0.3">
      <c r="A189" s="87">
        <v>14</v>
      </c>
      <c r="B189" s="88">
        <v>6</v>
      </c>
      <c r="C189" s="88" t="s">
        <v>439</v>
      </c>
      <c r="D189" s="89" t="s">
        <v>221</v>
      </c>
      <c r="E189" s="89" t="s">
        <v>302</v>
      </c>
      <c r="F189" s="89" t="s">
        <v>241</v>
      </c>
      <c r="G189" s="90"/>
      <c r="H189" s="91">
        <v>54.72</v>
      </c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</row>
    <row r="190" spans="1:24" ht="15.75" thickBot="1" x14ac:dyDescent="0.3">
      <c r="A190" s="60">
        <v>14</v>
      </c>
      <c r="B190" s="61">
        <v>12</v>
      </c>
      <c r="C190" s="61" t="s">
        <v>432</v>
      </c>
      <c r="D190" s="62" t="s">
        <v>446</v>
      </c>
      <c r="E190" s="62" t="s">
        <v>447</v>
      </c>
      <c r="F190" s="62" t="s">
        <v>48</v>
      </c>
      <c r="G190" s="52"/>
      <c r="H190" s="83">
        <v>39</v>
      </c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</row>
    <row r="191" spans="1:24" ht="15.75" thickBot="1" x14ac:dyDescent="0.3">
      <c r="A191" s="87">
        <v>15</v>
      </c>
      <c r="B191" s="88">
        <v>40</v>
      </c>
      <c r="C191" s="88" t="s">
        <v>439</v>
      </c>
      <c r="D191" s="89" t="s">
        <v>448</v>
      </c>
      <c r="E191" s="89" t="s">
        <v>34</v>
      </c>
      <c r="F191" s="89" t="s">
        <v>449</v>
      </c>
      <c r="G191" s="85"/>
      <c r="H191" s="86">
        <v>-315.2</v>
      </c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</row>
    <row r="192" spans="1:24" ht="15.75" thickBot="1" x14ac:dyDescent="0.3">
      <c r="A192" s="60">
        <v>15</v>
      </c>
      <c r="B192" s="61">
        <v>36</v>
      </c>
      <c r="C192" s="61" t="s">
        <v>432</v>
      </c>
      <c r="D192" s="62" t="s">
        <v>450</v>
      </c>
      <c r="E192" s="62" t="s">
        <v>34</v>
      </c>
      <c r="F192" s="62" t="s">
        <v>377</v>
      </c>
      <c r="G192" s="85"/>
      <c r="H192" s="86">
        <v>-206</v>
      </c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</row>
    <row r="193" spans="1:24" ht="15.75" thickBot="1" x14ac:dyDescent="0.3">
      <c r="A193" s="63">
        <v>15</v>
      </c>
      <c r="B193" s="64">
        <v>800</v>
      </c>
      <c r="C193" s="64" t="s">
        <v>180</v>
      </c>
      <c r="D193" s="65" t="s">
        <v>451</v>
      </c>
      <c r="E193" s="65" t="s">
        <v>452</v>
      </c>
      <c r="F193" s="65" t="s">
        <v>453</v>
      </c>
      <c r="G193" s="66"/>
      <c r="H193" s="84">
        <v>263.02999999999997</v>
      </c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</row>
    <row r="194" spans="1:24" ht="15.75" thickBot="1" x14ac:dyDescent="0.3">
      <c r="A194" s="87">
        <v>16</v>
      </c>
      <c r="B194" s="88">
        <v>16</v>
      </c>
      <c r="C194" s="88" t="s">
        <v>439</v>
      </c>
      <c r="D194" s="89" t="s">
        <v>174</v>
      </c>
      <c r="E194" s="89" t="s">
        <v>34</v>
      </c>
      <c r="F194" s="89" t="s">
        <v>441</v>
      </c>
      <c r="G194" s="85"/>
      <c r="H194" s="86">
        <v>-9.08</v>
      </c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</row>
    <row r="195" spans="1:24" ht="15.75" thickBot="1" x14ac:dyDescent="0.3">
      <c r="A195" s="60">
        <v>16</v>
      </c>
      <c r="B195" s="61">
        <v>20</v>
      </c>
      <c r="C195" s="61" t="s">
        <v>432</v>
      </c>
      <c r="D195" s="62" t="s">
        <v>454</v>
      </c>
      <c r="E195" s="62" t="s">
        <v>34</v>
      </c>
      <c r="F195" s="62" t="s">
        <v>174</v>
      </c>
      <c r="G195" s="85"/>
      <c r="H195" s="86">
        <v>-94</v>
      </c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</row>
    <row r="196" spans="1:24" ht="15.75" thickBot="1" x14ac:dyDescent="0.3">
      <c r="A196" s="87">
        <v>17</v>
      </c>
      <c r="B196" s="88">
        <v>2</v>
      </c>
      <c r="C196" s="88" t="s">
        <v>439</v>
      </c>
      <c r="D196" s="89" t="s">
        <v>266</v>
      </c>
      <c r="E196" s="89" t="s">
        <v>34</v>
      </c>
      <c r="F196" s="89" t="s">
        <v>440</v>
      </c>
      <c r="G196" s="85"/>
      <c r="H196" s="86">
        <v>-61.76</v>
      </c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</row>
    <row r="197" spans="1:24" ht="15.75" thickBot="1" x14ac:dyDescent="0.3">
      <c r="A197" s="60">
        <v>17</v>
      </c>
      <c r="B197" s="61">
        <v>14</v>
      </c>
      <c r="C197" s="61" t="s">
        <v>432</v>
      </c>
      <c r="D197" s="62" t="s">
        <v>455</v>
      </c>
      <c r="E197" s="62" t="s">
        <v>34</v>
      </c>
      <c r="F197" s="62" t="s">
        <v>91</v>
      </c>
      <c r="G197" s="52"/>
      <c r="H197" s="83">
        <v>35.5</v>
      </c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</row>
    <row r="198" spans="1:24" ht="15.75" thickBot="1" x14ac:dyDescent="0.3">
      <c r="A198" s="87">
        <v>20</v>
      </c>
      <c r="B198" s="88">
        <v>6</v>
      </c>
      <c r="C198" s="88" t="s">
        <v>439</v>
      </c>
      <c r="D198" s="89" t="s">
        <v>147</v>
      </c>
      <c r="E198" s="89" t="s">
        <v>34</v>
      </c>
      <c r="F198" s="89" t="s">
        <v>241</v>
      </c>
      <c r="G198" s="85"/>
      <c r="H198" s="86">
        <v>-20.28</v>
      </c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</row>
    <row r="199" spans="1:24" ht="15.75" thickBot="1" x14ac:dyDescent="0.3">
      <c r="A199" s="60">
        <v>20</v>
      </c>
      <c r="B199" s="61">
        <v>12</v>
      </c>
      <c r="C199" s="61" t="s">
        <v>432</v>
      </c>
      <c r="D199" s="62" t="s">
        <v>204</v>
      </c>
      <c r="E199" s="62" t="s">
        <v>34</v>
      </c>
      <c r="F199" s="62" t="s">
        <v>48</v>
      </c>
      <c r="G199" s="52"/>
      <c r="H199" s="83">
        <v>12</v>
      </c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</row>
    <row r="200" spans="1:24" ht="15.75" thickBot="1" x14ac:dyDescent="0.3">
      <c r="A200" s="63">
        <v>20</v>
      </c>
      <c r="B200" s="64">
        <v>100</v>
      </c>
      <c r="C200" s="64" t="s">
        <v>456</v>
      </c>
      <c r="D200" s="65" t="s">
        <v>323</v>
      </c>
      <c r="E200" s="65" t="s">
        <v>457</v>
      </c>
      <c r="F200" s="65" t="s">
        <v>458</v>
      </c>
      <c r="G200" s="66"/>
      <c r="H200" s="84">
        <v>24.06</v>
      </c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</row>
    <row r="201" spans="1:24" ht="15.75" thickBot="1" x14ac:dyDescent="0.3">
      <c r="A201" s="60">
        <v>21</v>
      </c>
      <c r="B201" s="61">
        <v>12</v>
      </c>
      <c r="C201" s="61" t="s">
        <v>432</v>
      </c>
      <c r="D201" s="62" t="s">
        <v>459</v>
      </c>
      <c r="E201" s="62" t="s">
        <v>34</v>
      </c>
      <c r="F201" s="62" t="s">
        <v>48</v>
      </c>
      <c r="G201" s="85"/>
      <c r="H201" s="86">
        <v>-113</v>
      </c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</row>
    <row r="202" spans="1:24" ht="15.75" thickBot="1" x14ac:dyDescent="0.3">
      <c r="A202" s="87">
        <v>21</v>
      </c>
      <c r="B202" s="88">
        <v>14</v>
      </c>
      <c r="C202" s="88" t="s">
        <v>439</v>
      </c>
      <c r="D202" s="89" t="s">
        <v>460</v>
      </c>
      <c r="E202" s="89" t="s">
        <v>34</v>
      </c>
      <c r="F202" s="89" t="s">
        <v>461</v>
      </c>
      <c r="G202" s="85"/>
      <c r="H202" s="86">
        <v>-107.32</v>
      </c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</row>
    <row r="203" spans="1:24" ht="15.75" thickBot="1" x14ac:dyDescent="0.3">
      <c r="A203" s="60">
        <v>23</v>
      </c>
      <c r="B203" s="61">
        <v>12</v>
      </c>
      <c r="C203" s="61" t="s">
        <v>432</v>
      </c>
      <c r="D203" s="62" t="s">
        <v>225</v>
      </c>
      <c r="E203" s="62" t="s">
        <v>59</v>
      </c>
      <c r="F203" s="62" t="s">
        <v>48</v>
      </c>
      <c r="G203" s="52"/>
      <c r="H203" s="83">
        <v>23</v>
      </c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</row>
    <row r="204" spans="1:24" ht="15.75" thickBot="1" x14ac:dyDescent="0.3">
      <c r="A204" s="87">
        <v>23</v>
      </c>
      <c r="B204" s="88">
        <v>6</v>
      </c>
      <c r="C204" s="88" t="s">
        <v>439</v>
      </c>
      <c r="D204" s="89" t="s">
        <v>462</v>
      </c>
      <c r="E204" s="89" t="s">
        <v>60</v>
      </c>
      <c r="F204" s="89" t="s">
        <v>241</v>
      </c>
      <c r="G204" s="90"/>
      <c r="H204" s="91">
        <v>49</v>
      </c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</row>
    <row r="205" spans="1:24" ht="15.75" thickBot="1" x14ac:dyDescent="0.3">
      <c r="A205" s="63">
        <v>23</v>
      </c>
      <c r="B205" s="64">
        <v>1200</v>
      </c>
      <c r="C205" s="64" t="s">
        <v>463</v>
      </c>
      <c r="D205" s="65" t="s">
        <v>464</v>
      </c>
      <c r="E205" s="65" t="s">
        <v>465</v>
      </c>
      <c r="F205" s="65" t="s">
        <v>466</v>
      </c>
      <c r="G205" s="66"/>
      <c r="H205" s="84">
        <v>173.8</v>
      </c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</row>
    <row r="206" spans="1:24" ht="15.75" thickBot="1" x14ac:dyDescent="0.3">
      <c r="A206" s="60">
        <v>21</v>
      </c>
      <c r="B206" s="61">
        <v>12</v>
      </c>
      <c r="C206" s="61" t="s">
        <v>432</v>
      </c>
      <c r="D206" s="62" t="s">
        <v>467</v>
      </c>
      <c r="E206" s="62" t="s">
        <v>34</v>
      </c>
      <c r="F206" s="62" t="s">
        <v>48</v>
      </c>
      <c r="G206" s="85"/>
      <c r="H206" s="86">
        <v>-107</v>
      </c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</row>
    <row r="207" spans="1:24" ht="15.75" thickBot="1" x14ac:dyDescent="0.3">
      <c r="A207" s="87">
        <v>21</v>
      </c>
      <c r="B207" s="88">
        <v>4</v>
      </c>
      <c r="C207" s="88" t="s">
        <v>439</v>
      </c>
      <c r="D207" s="89" t="s">
        <v>360</v>
      </c>
      <c r="E207" s="89" t="s">
        <v>34</v>
      </c>
      <c r="F207" s="89" t="s">
        <v>468</v>
      </c>
      <c r="G207" s="85"/>
      <c r="H207" s="86">
        <v>-43.52</v>
      </c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</row>
    <row r="208" spans="1:24" ht="15.75" thickBot="1" x14ac:dyDescent="0.3">
      <c r="A208" s="60">
        <v>27</v>
      </c>
      <c r="B208" s="61">
        <v>2</v>
      </c>
      <c r="C208" s="61" t="s">
        <v>432</v>
      </c>
      <c r="D208" s="62" t="s">
        <v>469</v>
      </c>
      <c r="E208" s="62" t="s">
        <v>470</v>
      </c>
      <c r="F208" s="62" t="s">
        <v>60</v>
      </c>
      <c r="G208" s="52"/>
      <c r="H208" s="83">
        <v>43.5</v>
      </c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</row>
    <row r="209" spans="1:24" ht="15.75" thickBot="1" x14ac:dyDescent="0.3">
      <c r="A209" s="60">
        <v>28</v>
      </c>
      <c r="B209" s="61">
        <v>14</v>
      </c>
      <c r="C209" s="61" t="s">
        <v>432</v>
      </c>
      <c r="D209" s="62" t="s">
        <v>243</v>
      </c>
      <c r="E209" s="62" t="s">
        <v>358</v>
      </c>
      <c r="F209" s="62" t="s">
        <v>91</v>
      </c>
      <c r="G209" s="52"/>
      <c r="H209" s="83">
        <v>48.5</v>
      </c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</row>
    <row r="210" spans="1:24" ht="15.75" thickBot="1" x14ac:dyDescent="0.3">
      <c r="A210" s="60">
        <v>29</v>
      </c>
      <c r="B210" s="61">
        <v>8</v>
      </c>
      <c r="C210" s="61" t="s">
        <v>432</v>
      </c>
      <c r="D210" s="62" t="s">
        <v>78</v>
      </c>
      <c r="E210" s="62" t="s">
        <v>470</v>
      </c>
      <c r="F210" s="62" t="s">
        <v>83</v>
      </c>
      <c r="G210" s="52"/>
      <c r="H210" s="83">
        <v>44</v>
      </c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</row>
    <row r="211" spans="1:24" ht="15.75" thickBot="1" x14ac:dyDescent="0.3">
      <c r="A211" s="60">
        <v>30</v>
      </c>
      <c r="B211" s="61">
        <v>18</v>
      </c>
      <c r="C211" s="61" t="s">
        <v>432</v>
      </c>
      <c r="D211" s="62" t="s">
        <v>471</v>
      </c>
      <c r="E211" s="62" t="s">
        <v>34</v>
      </c>
      <c r="F211" s="62" t="s">
        <v>117</v>
      </c>
      <c r="G211" s="85"/>
      <c r="H211" s="86">
        <v>-6.5</v>
      </c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</row>
    <row r="212" spans="1:24" ht="15.75" thickBot="1" x14ac:dyDescent="0.3">
      <c r="A212" s="60">
        <v>31</v>
      </c>
      <c r="B212" s="61">
        <v>40</v>
      </c>
      <c r="C212" s="61" t="s">
        <v>432</v>
      </c>
      <c r="D212" s="62" t="s">
        <v>472</v>
      </c>
      <c r="E212" s="62" t="s">
        <v>473</v>
      </c>
      <c r="F212" s="62" t="s">
        <v>35</v>
      </c>
      <c r="G212" s="52"/>
      <c r="H212" s="83">
        <v>734</v>
      </c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</row>
    <row r="213" spans="1:24" ht="15.75" thickBot="1" x14ac:dyDescent="0.3">
      <c r="A213" s="38">
        <v>14</v>
      </c>
      <c r="B213" s="39" t="s">
        <v>474</v>
      </c>
      <c r="C213" s="92">
        <v>500</v>
      </c>
      <c r="D213" s="39" t="s">
        <v>475</v>
      </c>
      <c r="E213" s="39" t="s">
        <v>476</v>
      </c>
      <c r="F213" s="39" t="s">
        <v>477</v>
      </c>
      <c r="G213" s="40"/>
      <c r="H213" s="92">
        <v>748.7</v>
      </c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</row>
    <row r="214" spans="1:24" ht="15.75" thickBot="1" x14ac:dyDescent="0.3">
      <c r="A214" s="41"/>
      <c r="B214" s="41"/>
      <c r="C214" s="41"/>
      <c r="D214" s="41"/>
      <c r="E214" s="41"/>
      <c r="F214" s="41"/>
      <c r="G214" s="41"/>
      <c r="H214" s="41"/>
      <c r="I214" s="41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</row>
    <row r="215" spans="1:24" ht="15.75" thickBot="1" x14ac:dyDescent="0.3">
      <c r="A215" s="38" t="s">
        <v>478</v>
      </c>
      <c r="B215" s="42" t="s">
        <v>9</v>
      </c>
      <c r="C215" s="42" t="s">
        <v>258</v>
      </c>
      <c r="D215" s="42" t="s">
        <v>30</v>
      </c>
      <c r="E215" s="42" t="s">
        <v>4</v>
      </c>
      <c r="F215" s="42" t="s">
        <v>31</v>
      </c>
      <c r="G215" s="40"/>
      <c r="H215" s="42" t="s">
        <v>32</v>
      </c>
      <c r="I215" s="42" t="s">
        <v>479</v>
      </c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</row>
    <row r="216" spans="1:24" ht="15.75" thickBot="1" x14ac:dyDescent="0.3">
      <c r="A216" s="93">
        <v>3</v>
      </c>
      <c r="B216" s="94">
        <v>22</v>
      </c>
      <c r="C216" s="94" t="s">
        <v>480</v>
      </c>
      <c r="D216" s="95" t="s">
        <v>481</v>
      </c>
      <c r="E216" s="95" t="s">
        <v>482</v>
      </c>
      <c r="F216" s="95" t="s">
        <v>483</v>
      </c>
      <c r="G216" s="96"/>
      <c r="H216" s="97">
        <v>521.73</v>
      </c>
      <c r="I216" s="98">
        <v>0.26090000000000002</v>
      </c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</row>
    <row r="217" spans="1:24" ht="15.75" thickBot="1" x14ac:dyDescent="0.3">
      <c r="A217" s="93">
        <v>4</v>
      </c>
      <c r="B217" s="94">
        <v>24</v>
      </c>
      <c r="C217" s="94" t="s">
        <v>480</v>
      </c>
      <c r="D217" s="95" t="s">
        <v>484</v>
      </c>
      <c r="E217" s="95" t="s">
        <v>485</v>
      </c>
      <c r="F217" s="95" t="s">
        <v>192</v>
      </c>
      <c r="G217" s="96"/>
      <c r="H217" s="97">
        <v>424.71</v>
      </c>
      <c r="I217" s="98">
        <v>0.21240000000000001</v>
      </c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</row>
    <row r="218" spans="1:24" ht="15.75" thickBot="1" x14ac:dyDescent="0.3">
      <c r="A218" s="93">
        <v>5</v>
      </c>
      <c r="B218" s="94">
        <v>64</v>
      </c>
      <c r="C218" s="94" t="s">
        <v>480</v>
      </c>
      <c r="D218" s="95" t="s">
        <v>486</v>
      </c>
      <c r="E218" s="95" t="s">
        <v>34</v>
      </c>
      <c r="F218" s="95" t="s">
        <v>81</v>
      </c>
      <c r="G218" s="96"/>
      <c r="H218" s="97">
        <v>-455</v>
      </c>
      <c r="I218" s="98">
        <v>-0.22750000000000001</v>
      </c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</row>
    <row r="219" spans="1:24" ht="15.75" thickBot="1" x14ac:dyDescent="0.3">
      <c r="A219" s="93">
        <v>6</v>
      </c>
      <c r="B219" s="94">
        <v>112</v>
      </c>
      <c r="C219" s="94" t="s">
        <v>480</v>
      </c>
      <c r="D219" s="95" t="s">
        <v>487</v>
      </c>
      <c r="E219" s="95" t="s">
        <v>34</v>
      </c>
      <c r="F219" s="95" t="s">
        <v>207</v>
      </c>
      <c r="G219" s="96"/>
      <c r="H219" s="97">
        <v>-1039</v>
      </c>
      <c r="I219" s="98">
        <v>-0.51949999999999996</v>
      </c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</row>
    <row r="220" spans="1:24" ht="15.75" thickBot="1" x14ac:dyDescent="0.3">
      <c r="A220" s="93">
        <v>7</v>
      </c>
      <c r="B220" s="94">
        <v>80</v>
      </c>
      <c r="C220" s="94" t="s">
        <v>480</v>
      </c>
      <c r="D220" s="95" t="s">
        <v>488</v>
      </c>
      <c r="E220" s="95" t="s">
        <v>489</v>
      </c>
      <c r="F220" s="95" t="s">
        <v>198</v>
      </c>
      <c r="G220" s="96"/>
      <c r="H220" s="97">
        <v>271.26</v>
      </c>
      <c r="I220" s="98">
        <v>0.1356</v>
      </c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</row>
    <row r="221" spans="1:24" ht="15.75" thickBot="1" x14ac:dyDescent="0.3">
      <c r="A221" s="93">
        <v>10</v>
      </c>
      <c r="B221" s="94">
        <v>32</v>
      </c>
      <c r="C221" s="94" t="s">
        <v>480</v>
      </c>
      <c r="D221" s="95" t="s">
        <v>490</v>
      </c>
      <c r="E221" s="95" t="s">
        <v>491</v>
      </c>
      <c r="F221" s="95" t="s">
        <v>492</v>
      </c>
      <c r="G221" s="96"/>
      <c r="H221" s="97">
        <v>331.3</v>
      </c>
      <c r="I221" s="98">
        <v>0.16569999999999999</v>
      </c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</row>
    <row r="222" spans="1:24" ht="15.75" thickBot="1" x14ac:dyDescent="0.3">
      <c r="A222" s="93">
        <v>11</v>
      </c>
      <c r="B222" s="94">
        <v>48</v>
      </c>
      <c r="C222" s="94" t="s">
        <v>493</v>
      </c>
      <c r="D222" s="95" t="s">
        <v>494</v>
      </c>
      <c r="E222" s="95" t="s">
        <v>34</v>
      </c>
      <c r="F222" s="95" t="s">
        <v>495</v>
      </c>
      <c r="G222" s="96"/>
      <c r="H222" s="97">
        <v>-1015.04</v>
      </c>
      <c r="I222" s="98">
        <v>-0.50749999999999995</v>
      </c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</row>
    <row r="223" spans="1:24" ht="15.75" thickBot="1" x14ac:dyDescent="0.3">
      <c r="A223" s="93">
        <v>12</v>
      </c>
      <c r="B223" s="94">
        <v>64</v>
      </c>
      <c r="C223" s="94" t="s">
        <v>493</v>
      </c>
      <c r="D223" s="95" t="s">
        <v>496</v>
      </c>
      <c r="E223" s="95" t="s">
        <v>34</v>
      </c>
      <c r="F223" s="95" t="s">
        <v>497</v>
      </c>
      <c r="G223" s="96"/>
      <c r="H223" s="97">
        <v>-670.72</v>
      </c>
      <c r="I223" s="98">
        <v>-0.33539999999999998</v>
      </c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</row>
    <row r="224" spans="1:24" ht="15.75" thickBot="1" x14ac:dyDescent="0.3">
      <c r="A224" s="93">
        <v>13</v>
      </c>
      <c r="B224" s="94">
        <v>20</v>
      </c>
      <c r="C224" s="94" t="s">
        <v>493</v>
      </c>
      <c r="D224" s="95" t="s">
        <v>498</v>
      </c>
      <c r="E224" s="95" t="s">
        <v>499</v>
      </c>
      <c r="F224" s="95" t="s">
        <v>500</v>
      </c>
      <c r="G224" s="96"/>
      <c r="H224" s="97">
        <v>281.56</v>
      </c>
      <c r="I224" s="98">
        <v>0.14080000000000001</v>
      </c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</row>
    <row r="225" spans="1:24" ht="15.75" thickBot="1" x14ac:dyDescent="0.3">
      <c r="A225" s="93">
        <v>14</v>
      </c>
      <c r="B225" s="94">
        <v>40</v>
      </c>
      <c r="C225" s="94" t="s">
        <v>493</v>
      </c>
      <c r="D225" s="95" t="s">
        <v>501</v>
      </c>
      <c r="E225" s="95" t="s">
        <v>34</v>
      </c>
      <c r="F225" s="95" t="s">
        <v>502</v>
      </c>
      <c r="G225" s="96"/>
      <c r="H225" s="97">
        <v>-569.20000000000005</v>
      </c>
      <c r="I225" s="98">
        <v>-0.28460000000000002</v>
      </c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</row>
    <row r="226" spans="1:24" ht="15.75" thickBot="1" x14ac:dyDescent="0.3">
      <c r="A226" s="93">
        <v>17</v>
      </c>
      <c r="B226" s="94">
        <v>23</v>
      </c>
      <c r="C226" s="94" t="s">
        <v>503</v>
      </c>
      <c r="D226" s="95" t="s">
        <v>504</v>
      </c>
      <c r="E226" s="95" t="s">
        <v>34</v>
      </c>
      <c r="F226" s="95" t="s">
        <v>505</v>
      </c>
      <c r="G226" s="96"/>
      <c r="H226" s="97">
        <v>-113.24</v>
      </c>
      <c r="I226" s="98">
        <v>-5.6599999999999998E-2</v>
      </c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</row>
    <row r="227" spans="1:24" ht="15.75" thickBot="1" x14ac:dyDescent="0.3">
      <c r="A227" s="93">
        <v>17</v>
      </c>
      <c r="B227" s="94">
        <v>20</v>
      </c>
      <c r="C227" s="94" t="s">
        <v>493</v>
      </c>
      <c r="D227" s="95" t="s">
        <v>506</v>
      </c>
      <c r="E227" s="95" t="s">
        <v>34</v>
      </c>
      <c r="F227" s="95" t="s">
        <v>500</v>
      </c>
      <c r="G227" s="96"/>
      <c r="H227" s="97">
        <v>-429.6</v>
      </c>
      <c r="I227" s="98">
        <v>-0.21479999999999999</v>
      </c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</row>
    <row r="228" spans="1:24" ht="15.75" thickBot="1" x14ac:dyDescent="0.3">
      <c r="A228" s="93">
        <v>18</v>
      </c>
      <c r="B228" s="94">
        <v>12</v>
      </c>
      <c r="C228" s="94" t="s">
        <v>493</v>
      </c>
      <c r="D228" s="95" t="s">
        <v>320</v>
      </c>
      <c r="E228" s="95" t="s">
        <v>34</v>
      </c>
      <c r="F228" s="95" t="s">
        <v>507</v>
      </c>
      <c r="G228" s="96"/>
      <c r="H228" s="97">
        <v>-25.76</v>
      </c>
      <c r="I228" s="98">
        <v>-1.29E-2</v>
      </c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</row>
    <row r="229" spans="1:24" ht="15.75" thickBot="1" x14ac:dyDescent="0.3">
      <c r="A229" s="93">
        <v>19</v>
      </c>
      <c r="B229" s="94">
        <v>3</v>
      </c>
      <c r="C229" s="94" t="s">
        <v>493</v>
      </c>
      <c r="D229" s="95" t="s">
        <v>372</v>
      </c>
      <c r="E229" s="95" t="s">
        <v>508</v>
      </c>
      <c r="F229" s="95" t="s">
        <v>244</v>
      </c>
      <c r="G229" s="96"/>
      <c r="H229" s="97">
        <v>43.13</v>
      </c>
      <c r="I229" s="98">
        <v>2.1600000000000001E-2</v>
      </c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</row>
    <row r="230" spans="1:24" ht="15.75" thickBot="1" x14ac:dyDescent="0.3">
      <c r="A230" s="93">
        <v>19</v>
      </c>
      <c r="B230" s="94">
        <v>1</v>
      </c>
      <c r="C230" s="94" t="s">
        <v>503</v>
      </c>
      <c r="D230" s="95" t="s">
        <v>174</v>
      </c>
      <c r="E230" s="95" t="s">
        <v>509</v>
      </c>
      <c r="F230" s="95" t="s">
        <v>510</v>
      </c>
      <c r="G230" s="96"/>
      <c r="H230" s="97">
        <v>3.09</v>
      </c>
      <c r="I230" s="98">
        <v>1.5E-3</v>
      </c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</row>
    <row r="231" spans="1:24" ht="15.75" thickBot="1" x14ac:dyDescent="0.3">
      <c r="A231" s="93">
        <v>28</v>
      </c>
      <c r="B231" s="94">
        <v>4</v>
      </c>
      <c r="C231" s="94" t="s">
        <v>503</v>
      </c>
      <c r="D231" s="95" t="s">
        <v>459</v>
      </c>
      <c r="E231" s="95" t="s">
        <v>34</v>
      </c>
      <c r="F231" s="95" t="s">
        <v>511</v>
      </c>
      <c r="G231" s="96"/>
      <c r="H231" s="97">
        <v>-117.52</v>
      </c>
      <c r="I231" s="98">
        <v>-5.8799999999999998E-2</v>
      </c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</row>
    <row r="232" spans="1:24" ht="15.75" thickBot="1" x14ac:dyDescent="0.3">
      <c r="A232" s="93">
        <v>28</v>
      </c>
      <c r="B232" s="94">
        <v>16</v>
      </c>
      <c r="C232" s="94" t="s">
        <v>493</v>
      </c>
      <c r="D232" s="95" t="s">
        <v>512</v>
      </c>
      <c r="E232" s="95" t="s">
        <v>34</v>
      </c>
      <c r="F232" s="95" t="s">
        <v>513</v>
      </c>
      <c r="G232" s="96"/>
      <c r="H232" s="97">
        <v>-72.680000000000007</v>
      </c>
      <c r="I232" s="98">
        <v>-3.6299999999999999E-2</v>
      </c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</row>
    <row r="233" spans="1:24" ht="15.75" thickBot="1" x14ac:dyDescent="0.3">
      <c r="A233" s="38">
        <v>18</v>
      </c>
      <c r="B233" s="39">
        <v>585</v>
      </c>
      <c r="C233" s="92">
        <v>2000</v>
      </c>
      <c r="D233" s="39" t="s">
        <v>514</v>
      </c>
      <c r="E233" s="39" t="s">
        <v>515</v>
      </c>
      <c r="F233" s="39" t="s">
        <v>516</v>
      </c>
      <c r="G233" s="40"/>
      <c r="H233" s="92">
        <v>-2630.99</v>
      </c>
      <c r="I233" s="99">
        <v>-1.3154999999999999</v>
      </c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</row>
    <row r="234" spans="1:24" ht="15.75" thickBot="1" x14ac:dyDescent="0.3">
      <c r="A234" s="41"/>
      <c r="B234" s="41"/>
      <c r="C234" s="41"/>
      <c r="D234" s="41"/>
      <c r="E234" s="41"/>
      <c r="F234" s="41"/>
      <c r="G234" s="41"/>
      <c r="H234" s="41"/>
      <c r="I234" s="41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</row>
    <row r="235" spans="1:24" ht="15.75" thickBot="1" x14ac:dyDescent="0.3">
      <c r="A235" s="38" t="s">
        <v>517</v>
      </c>
      <c r="B235" s="42" t="s">
        <v>9</v>
      </c>
      <c r="C235" s="42" t="s">
        <v>258</v>
      </c>
      <c r="D235" s="42" t="s">
        <v>30</v>
      </c>
      <c r="E235" s="42" t="s">
        <v>4</v>
      </c>
      <c r="F235" s="42" t="s">
        <v>31</v>
      </c>
      <c r="G235" s="40"/>
      <c r="H235" s="42" t="s">
        <v>32</v>
      </c>
      <c r="I235" s="42" t="s">
        <v>479</v>
      </c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</row>
    <row r="236" spans="1:24" ht="15.75" thickBot="1" x14ac:dyDescent="0.3">
      <c r="A236" s="93">
        <v>2</v>
      </c>
      <c r="B236" s="94">
        <v>4</v>
      </c>
      <c r="C236" s="94" t="s">
        <v>518</v>
      </c>
      <c r="D236" s="95" t="s">
        <v>519</v>
      </c>
      <c r="E236" s="95" t="s">
        <v>34</v>
      </c>
      <c r="F236" s="95" t="s">
        <v>520</v>
      </c>
      <c r="G236" s="96"/>
      <c r="H236" s="97">
        <v>-263.98</v>
      </c>
      <c r="I236" s="98">
        <v>-0.2031</v>
      </c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</row>
    <row r="237" spans="1:24" ht="15.75" thickBot="1" x14ac:dyDescent="0.3">
      <c r="A237" s="93">
        <v>2</v>
      </c>
      <c r="B237" s="94">
        <v>10</v>
      </c>
      <c r="C237" s="94" t="s">
        <v>493</v>
      </c>
      <c r="D237" s="95" t="s">
        <v>314</v>
      </c>
      <c r="E237" s="95" t="s">
        <v>34</v>
      </c>
      <c r="F237" s="95" t="s">
        <v>229</v>
      </c>
      <c r="G237" s="96"/>
      <c r="H237" s="97">
        <v>94.2</v>
      </c>
      <c r="I237" s="98">
        <v>7.2499999999999995E-2</v>
      </c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</row>
    <row r="238" spans="1:24" ht="15.75" thickBot="1" x14ac:dyDescent="0.3">
      <c r="A238" s="93">
        <v>3</v>
      </c>
      <c r="B238" s="94">
        <v>21</v>
      </c>
      <c r="C238" s="94" t="s">
        <v>493</v>
      </c>
      <c r="D238" s="95" t="s">
        <v>38</v>
      </c>
      <c r="E238" s="95" t="s">
        <v>161</v>
      </c>
      <c r="F238" s="95" t="s">
        <v>521</v>
      </c>
      <c r="G238" s="96"/>
      <c r="H238" s="97">
        <v>16.760000000000002</v>
      </c>
      <c r="I238" s="98">
        <v>1.29E-2</v>
      </c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</row>
    <row r="239" spans="1:24" ht="15.75" thickBot="1" x14ac:dyDescent="0.3">
      <c r="A239" s="93">
        <v>4</v>
      </c>
      <c r="B239" s="94">
        <v>12</v>
      </c>
      <c r="C239" s="94" t="s">
        <v>493</v>
      </c>
      <c r="D239" s="95" t="s">
        <v>201</v>
      </c>
      <c r="E239" s="95" t="s">
        <v>59</v>
      </c>
      <c r="F239" s="95" t="s">
        <v>507</v>
      </c>
      <c r="G239" s="96"/>
      <c r="H239" s="97">
        <v>23.01</v>
      </c>
      <c r="I239" s="98">
        <v>1.77E-2</v>
      </c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</row>
    <row r="240" spans="1:24" ht="15.75" thickBot="1" x14ac:dyDescent="0.3">
      <c r="A240" s="93">
        <v>5</v>
      </c>
      <c r="B240" s="94">
        <v>1</v>
      </c>
      <c r="C240" s="94" t="s">
        <v>518</v>
      </c>
      <c r="D240" s="95" t="s">
        <v>437</v>
      </c>
      <c r="E240" s="95" t="s">
        <v>522</v>
      </c>
      <c r="F240" s="95" t="s">
        <v>523</v>
      </c>
      <c r="G240" s="96"/>
      <c r="H240" s="97">
        <v>77.239999999999995</v>
      </c>
      <c r="I240" s="98">
        <v>5.9400000000000001E-2</v>
      </c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</row>
    <row r="241" spans="1:24" ht="15.75" thickBot="1" x14ac:dyDescent="0.3">
      <c r="A241" s="93">
        <v>6</v>
      </c>
      <c r="B241" s="94">
        <v>6</v>
      </c>
      <c r="C241" s="94" t="s">
        <v>518</v>
      </c>
      <c r="D241" s="95" t="s">
        <v>524</v>
      </c>
      <c r="E241" s="95" t="s">
        <v>525</v>
      </c>
      <c r="F241" s="95" t="s">
        <v>526</v>
      </c>
      <c r="G241" s="96"/>
      <c r="H241" s="97">
        <v>141.69</v>
      </c>
      <c r="I241" s="98">
        <v>0.109</v>
      </c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</row>
    <row r="242" spans="1:24" ht="15.75" thickBot="1" x14ac:dyDescent="0.3">
      <c r="A242" s="93">
        <v>6</v>
      </c>
      <c r="B242" s="94">
        <v>4</v>
      </c>
      <c r="C242" s="94" t="s">
        <v>493</v>
      </c>
      <c r="D242" s="95" t="s">
        <v>225</v>
      </c>
      <c r="E242" s="95" t="s">
        <v>457</v>
      </c>
      <c r="F242" s="95" t="s">
        <v>248</v>
      </c>
      <c r="G242" s="96"/>
      <c r="H242" s="97">
        <v>23.84</v>
      </c>
      <c r="I242" s="98">
        <v>1.83E-2</v>
      </c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</row>
    <row r="243" spans="1:24" ht="15.75" thickBot="1" x14ac:dyDescent="0.3">
      <c r="A243" s="93">
        <v>9</v>
      </c>
      <c r="B243" s="94">
        <v>44</v>
      </c>
      <c r="C243" s="94" t="s">
        <v>518</v>
      </c>
      <c r="D243" s="95" t="s">
        <v>527</v>
      </c>
      <c r="E243" s="95" t="s">
        <v>34</v>
      </c>
      <c r="F243" s="95" t="s">
        <v>528</v>
      </c>
      <c r="G243" s="96"/>
      <c r="H243" s="97">
        <v>-806.86</v>
      </c>
      <c r="I243" s="98">
        <v>-0.62070000000000003</v>
      </c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</row>
    <row r="244" spans="1:24" ht="15.75" thickBot="1" x14ac:dyDescent="0.3">
      <c r="A244" s="93">
        <v>9</v>
      </c>
      <c r="B244" s="94">
        <v>13</v>
      </c>
      <c r="C244" s="94" t="s">
        <v>493</v>
      </c>
      <c r="D244" s="95" t="s">
        <v>529</v>
      </c>
      <c r="E244" s="95" t="s">
        <v>34</v>
      </c>
      <c r="F244" s="95" t="s">
        <v>530</v>
      </c>
      <c r="G244" s="96"/>
      <c r="H244" s="97">
        <v>-241.5</v>
      </c>
      <c r="I244" s="98">
        <v>-0.18579999999999999</v>
      </c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</row>
    <row r="245" spans="1:24" ht="15.75" thickBot="1" x14ac:dyDescent="0.3">
      <c r="A245" s="93">
        <v>10</v>
      </c>
      <c r="B245" s="94">
        <v>35</v>
      </c>
      <c r="C245" s="94" t="s">
        <v>518</v>
      </c>
      <c r="D245" s="95" t="s">
        <v>531</v>
      </c>
      <c r="E245" s="95" t="s">
        <v>34</v>
      </c>
      <c r="F245" s="95" t="s">
        <v>532</v>
      </c>
      <c r="G245" s="96"/>
      <c r="H245" s="97">
        <v>-143.76</v>
      </c>
      <c r="I245" s="98">
        <v>-0.1106</v>
      </c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</row>
    <row r="246" spans="1:24" ht="15.75" thickBot="1" x14ac:dyDescent="0.3">
      <c r="A246" s="93">
        <v>10</v>
      </c>
      <c r="B246" s="94">
        <v>27</v>
      </c>
      <c r="C246" s="94" t="s">
        <v>493</v>
      </c>
      <c r="D246" s="95" t="s">
        <v>533</v>
      </c>
      <c r="E246" s="95" t="s">
        <v>34</v>
      </c>
      <c r="F246" s="95" t="s">
        <v>534</v>
      </c>
      <c r="G246" s="96"/>
      <c r="H246" s="97">
        <v>-106.5</v>
      </c>
      <c r="I246" s="98">
        <v>-8.1900000000000001E-2</v>
      </c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</row>
    <row r="247" spans="1:24" ht="15.75" thickBot="1" x14ac:dyDescent="0.3">
      <c r="A247" s="93">
        <v>11</v>
      </c>
      <c r="B247" s="94">
        <v>1</v>
      </c>
      <c r="C247" s="94" t="s">
        <v>518</v>
      </c>
      <c r="D247" s="95" t="s">
        <v>368</v>
      </c>
      <c r="E247" s="95" t="s">
        <v>34</v>
      </c>
      <c r="F247" s="95" t="s">
        <v>523</v>
      </c>
      <c r="G247" s="96"/>
      <c r="H247" s="97">
        <v>28.02</v>
      </c>
      <c r="I247" s="98">
        <v>2.1600000000000001E-2</v>
      </c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</row>
    <row r="248" spans="1:24" ht="15.75" thickBot="1" x14ac:dyDescent="0.3">
      <c r="A248" s="93">
        <v>11</v>
      </c>
      <c r="B248" s="94">
        <v>11</v>
      </c>
      <c r="C248" s="94" t="s">
        <v>493</v>
      </c>
      <c r="D248" s="95" t="s">
        <v>363</v>
      </c>
      <c r="E248" s="95" t="s">
        <v>34</v>
      </c>
      <c r="F248" s="95" t="s">
        <v>241</v>
      </c>
      <c r="G248" s="96"/>
      <c r="H248" s="97">
        <v>-51.28</v>
      </c>
      <c r="I248" s="98">
        <v>-3.9399999999999998E-2</v>
      </c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</row>
    <row r="249" spans="1:24" ht="15.75" thickBot="1" x14ac:dyDescent="0.3">
      <c r="A249" s="93">
        <v>19</v>
      </c>
      <c r="B249" s="94">
        <v>4</v>
      </c>
      <c r="C249" s="94" t="s">
        <v>518</v>
      </c>
      <c r="D249" s="95" t="s">
        <v>266</v>
      </c>
      <c r="E249" s="95" t="s">
        <v>34</v>
      </c>
      <c r="F249" s="95" t="s">
        <v>535</v>
      </c>
      <c r="G249" s="96"/>
      <c r="H249" s="97">
        <v>-67.959999999999994</v>
      </c>
      <c r="I249" s="98">
        <v>-5.2299999999999999E-2</v>
      </c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</row>
    <row r="250" spans="1:24" ht="15.75" thickBot="1" x14ac:dyDescent="0.3">
      <c r="A250" s="93">
        <v>19</v>
      </c>
      <c r="B250" s="94">
        <v>7</v>
      </c>
      <c r="C250" s="94" t="s">
        <v>493</v>
      </c>
      <c r="D250" s="95" t="s">
        <v>536</v>
      </c>
      <c r="E250" s="95" t="s">
        <v>34</v>
      </c>
      <c r="F250" s="95" t="s">
        <v>91</v>
      </c>
      <c r="G250" s="96"/>
      <c r="H250" s="97">
        <v>-246.5</v>
      </c>
      <c r="I250" s="98">
        <v>-0.18959999999999999</v>
      </c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</row>
    <row r="251" spans="1:24" ht="15.75" thickBot="1" x14ac:dyDescent="0.3">
      <c r="A251" s="93">
        <v>20</v>
      </c>
      <c r="B251" s="94">
        <v>2</v>
      </c>
      <c r="C251" s="94" t="s">
        <v>493</v>
      </c>
      <c r="D251" s="95" t="s">
        <v>343</v>
      </c>
      <c r="E251" s="95" t="s">
        <v>537</v>
      </c>
      <c r="F251" s="95" t="s">
        <v>95</v>
      </c>
      <c r="G251" s="96"/>
      <c r="H251" s="97">
        <v>68.31</v>
      </c>
      <c r="I251" s="98">
        <v>5.2499999999999998E-2</v>
      </c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</row>
    <row r="252" spans="1:24" ht="15.75" thickBot="1" x14ac:dyDescent="0.3">
      <c r="A252" s="93">
        <v>23</v>
      </c>
      <c r="B252" s="94">
        <v>6</v>
      </c>
      <c r="C252" s="94" t="s">
        <v>493</v>
      </c>
      <c r="D252" s="95" t="s">
        <v>538</v>
      </c>
      <c r="E252" s="95" t="s">
        <v>539</v>
      </c>
      <c r="F252" s="95" t="s">
        <v>48</v>
      </c>
      <c r="G252" s="96"/>
      <c r="H252" s="97">
        <v>137.61000000000001</v>
      </c>
      <c r="I252" s="98">
        <v>0.10589999999999999</v>
      </c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</row>
    <row r="253" spans="1:24" ht="15.75" thickBot="1" x14ac:dyDescent="0.3">
      <c r="A253" s="93">
        <v>24</v>
      </c>
      <c r="B253" s="94">
        <v>10</v>
      </c>
      <c r="C253" s="94" t="s">
        <v>493</v>
      </c>
      <c r="D253" s="95" t="s">
        <v>336</v>
      </c>
      <c r="E253" s="95" t="s">
        <v>337</v>
      </c>
      <c r="F253" s="95" t="s">
        <v>174</v>
      </c>
      <c r="G253" s="96"/>
      <c r="H253" s="97">
        <v>62.39</v>
      </c>
      <c r="I253" s="98">
        <v>4.8000000000000001E-2</v>
      </c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</row>
    <row r="254" spans="1:24" ht="15.75" thickBot="1" x14ac:dyDescent="0.3">
      <c r="A254" s="93">
        <v>24</v>
      </c>
      <c r="B254" s="94">
        <v>1</v>
      </c>
      <c r="C254" s="94" t="s">
        <v>518</v>
      </c>
      <c r="D254" s="95" t="s">
        <v>34</v>
      </c>
      <c r="E254" s="95" t="s">
        <v>34</v>
      </c>
      <c r="F254" s="95" t="s">
        <v>523</v>
      </c>
      <c r="G254" s="96"/>
      <c r="H254" s="97">
        <v>-1.98</v>
      </c>
      <c r="I254" s="98">
        <v>-1.5E-3</v>
      </c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</row>
    <row r="255" spans="1:24" ht="15.75" thickBot="1" x14ac:dyDescent="0.3">
      <c r="A255" s="93">
        <v>25</v>
      </c>
      <c r="B255" s="94">
        <v>17</v>
      </c>
      <c r="C255" s="94" t="s">
        <v>493</v>
      </c>
      <c r="D255" s="95" t="s">
        <v>540</v>
      </c>
      <c r="E255" s="95" t="s">
        <v>34</v>
      </c>
      <c r="F255" s="95" t="s">
        <v>334</v>
      </c>
      <c r="G255" s="96"/>
      <c r="H255" s="97">
        <v>-117.5</v>
      </c>
      <c r="I255" s="98">
        <v>-9.0399999999999994E-2</v>
      </c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</row>
    <row r="256" spans="1:24" ht="15.75" thickBot="1" x14ac:dyDescent="0.3">
      <c r="A256" s="93">
        <v>26</v>
      </c>
      <c r="B256" s="94">
        <v>1</v>
      </c>
      <c r="C256" s="94" t="s">
        <v>518</v>
      </c>
      <c r="D256" s="95" t="s">
        <v>311</v>
      </c>
      <c r="E256" s="95" t="s">
        <v>34</v>
      </c>
      <c r="F256" s="95" t="s">
        <v>523</v>
      </c>
      <c r="G256" s="96"/>
      <c r="H256" s="97">
        <v>48.02</v>
      </c>
      <c r="I256" s="98">
        <v>3.6900000000000002E-2</v>
      </c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</row>
    <row r="257" spans="1:24" ht="15.75" thickBot="1" x14ac:dyDescent="0.3">
      <c r="A257" s="93">
        <v>26</v>
      </c>
      <c r="B257" s="94">
        <v>9</v>
      </c>
      <c r="C257" s="94" t="s">
        <v>493</v>
      </c>
      <c r="D257" s="95" t="s">
        <v>541</v>
      </c>
      <c r="E257" s="95" t="s">
        <v>34</v>
      </c>
      <c r="F257" s="95" t="s">
        <v>117</v>
      </c>
      <c r="G257" s="96"/>
      <c r="H257" s="97">
        <v>-90.5</v>
      </c>
      <c r="I257" s="98">
        <v>-6.9599999999999995E-2</v>
      </c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</row>
    <row r="258" spans="1:24" ht="15.75" thickBot="1" x14ac:dyDescent="0.3">
      <c r="A258" s="93">
        <v>27</v>
      </c>
      <c r="B258" s="94">
        <v>6</v>
      </c>
      <c r="C258" s="94" t="s">
        <v>518</v>
      </c>
      <c r="D258" s="95" t="s">
        <v>203</v>
      </c>
      <c r="E258" s="95" t="s">
        <v>34</v>
      </c>
      <c r="F258" s="95" t="s">
        <v>526</v>
      </c>
      <c r="G258" s="96"/>
      <c r="H258" s="97">
        <v>23.12</v>
      </c>
      <c r="I258" s="98">
        <v>1.78E-2</v>
      </c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</row>
    <row r="259" spans="1:24" ht="15.75" thickBot="1" x14ac:dyDescent="0.3">
      <c r="A259" s="93">
        <v>27</v>
      </c>
      <c r="B259" s="94">
        <v>36</v>
      </c>
      <c r="C259" s="94" t="s">
        <v>493</v>
      </c>
      <c r="D259" s="95" t="s">
        <v>542</v>
      </c>
      <c r="E259" s="95" t="s">
        <v>34</v>
      </c>
      <c r="F259" s="95" t="s">
        <v>163</v>
      </c>
      <c r="G259" s="96"/>
      <c r="H259" s="97">
        <v>-797</v>
      </c>
      <c r="I259" s="98">
        <v>-0.61309999999999998</v>
      </c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</row>
    <row r="260" spans="1:24" ht="15.75" thickBot="1" x14ac:dyDescent="0.3">
      <c r="A260" s="93">
        <v>30</v>
      </c>
      <c r="B260" s="94">
        <v>6</v>
      </c>
      <c r="C260" s="94" t="s">
        <v>493</v>
      </c>
      <c r="D260" s="95" t="s">
        <v>543</v>
      </c>
      <c r="E260" s="95" t="s">
        <v>117</v>
      </c>
      <c r="F260" s="95" t="s">
        <v>48</v>
      </c>
      <c r="G260" s="96"/>
      <c r="H260" s="97">
        <v>445.5</v>
      </c>
      <c r="I260" s="98">
        <v>0.3427</v>
      </c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</row>
    <row r="261" spans="1:24" ht="15.75" thickBot="1" x14ac:dyDescent="0.3">
      <c r="A261" s="93">
        <v>31</v>
      </c>
      <c r="B261" s="94">
        <v>4</v>
      </c>
      <c r="C261" s="94" t="s">
        <v>493</v>
      </c>
      <c r="D261" s="95" t="s">
        <v>544</v>
      </c>
      <c r="E261" s="95" t="s">
        <v>223</v>
      </c>
      <c r="F261" s="95" t="s">
        <v>83</v>
      </c>
      <c r="G261" s="96"/>
      <c r="H261" s="97">
        <v>148.5</v>
      </c>
      <c r="I261" s="98">
        <v>0.1142</v>
      </c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</row>
    <row r="262" spans="1:24" ht="15.75" thickBot="1" x14ac:dyDescent="0.3">
      <c r="A262" s="38">
        <v>22</v>
      </c>
      <c r="B262" s="39">
        <v>298</v>
      </c>
      <c r="C262" s="92">
        <v>1300</v>
      </c>
      <c r="D262" s="39" t="s">
        <v>545</v>
      </c>
      <c r="E262" s="39" t="s">
        <v>546</v>
      </c>
      <c r="F262" s="39" t="s">
        <v>547</v>
      </c>
      <c r="G262" s="40"/>
      <c r="H262" s="92">
        <v>-1597.11</v>
      </c>
      <c r="I262" s="99">
        <v>-1.2284999999999999</v>
      </c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</row>
    <row r="263" spans="1:24" ht="15.75" thickBot="1" x14ac:dyDescent="0.3">
      <c r="A263" s="41"/>
      <c r="B263" s="41"/>
      <c r="C263" s="41"/>
      <c r="D263" s="41"/>
      <c r="E263" s="41"/>
      <c r="F263" s="41"/>
      <c r="G263" s="41"/>
      <c r="H263" s="41"/>
      <c r="I263" s="41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</row>
    <row r="264" spans="1:24" ht="15.75" thickBot="1" x14ac:dyDescent="0.3">
      <c r="A264" s="38" t="s">
        <v>548</v>
      </c>
      <c r="B264" s="42" t="s">
        <v>9</v>
      </c>
      <c r="C264" s="42" t="s">
        <v>258</v>
      </c>
      <c r="D264" s="42" t="s">
        <v>30</v>
      </c>
      <c r="E264" s="42" t="s">
        <v>4</v>
      </c>
      <c r="F264" s="42" t="s">
        <v>31</v>
      </c>
      <c r="G264" s="40"/>
      <c r="H264" s="42" t="s">
        <v>32</v>
      </c>
      <c r="I264" s="42" t="s">
        <v>479</v>
      </c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</row>
    <row r="265" spans="1:24" ht="15.75" thickBot="1" x14ac:dyDescent="0.3">
      <c r="A265" s="93">
        <v>1</v>
      </c>
      <c r="B265" s="94">
        <v>7</v>
      </c>
      <c r="C265" s="94" t="s">
        <v>493</v>
      </c>
      <c r="D265" s="95" t="s">
        <v>549</v>
      </c>
      <c r="E265" s="95" t="s">
        <v>550</v>
      </c>
      <c r="F265" s="95" t="s">
        <v>91</v>
      </c>
      <c r="G265" s="96"/>
      <c r="H265" s="97">
        <v>233.15</v>
      </c>
      <c r="I265" s="98">
        <v>0.1166</v>
      </c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</row>
    <row r="266" spans="1:24" ht="15.75" thickBot="1" x14ac:dyDescent="0.3">
      <c r="A266" s="93">
        <v>2</v>
      </c>
      <c r="B266" s="94">
        <v>21</v>
      </c>
      <c r="C266" s="94" t="s">
        <v>493</v>
      </c>
      <c r="D266" s="95" t="s">
        <v>551</v>
      </c>
      <c r="E266" s="95" t="s">
        <v>34</v>
      </c>
      <c r="F266" s="95" t="s">
        <v>330</v>
      </c>
      <c r="G266" s="96"/>
      <c r="H266" s="97">
        <v>-1080.5</v>
      </c>
      <c r="I266" s="98">
        <v>-0.5403</v>
      </c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</row>
    <row r="267" spans="1:24" ht="15.75" thickBot="1" x14ac:dyDescent="0.3">
      <c r="A267" s="93">
        <v>3</v>
      </c>
      <c r="B267" s="94">
        <v>5</v>
      </c>
      <c r="C267" s="94" t="s">
        <v>493</v>
      </c>
      <c r="D267" s="95" t="s">
        <v>332</v>
      </c>
      <c r="E267" s="95" t="s">
        <v>552</v>
      </c>
      <c r="F267" s="95" t="s">
        <v>364</v>
      </c>
      <c r="G267" s="96"/>
      <c r="H267" s="97">
        <v>79.7</v>
      </c>
      <c r="I267" s="98">
        <v>3.9800000000000002E-2</v>
      </c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</row>
    <row r="268" spans="1:24" ht="15.75" thickBot="1" x14ac:dyDescent="0.3">
      <c r="A268" s="93">
        <v>6</v>
      </c>
      <c r="B268" s="94">
        <v>8</v>
      </c>
      <c r="C268" s="94" t="s">
        <v>493</v>
      </c>
      <c r="D268" s="95" t="s">
        <v>553</v>
      </c>
      <c r="E268" s="95" t="s">
        <v>554</v>
      </c>
      <c r="F268" s="95" t="s">
        <v>98</v>
      </c>
      <c r="G268" s="96"/>
      <c r="H268" s="97">
        <v>118.8</v>
      </c>
      <c r="I268" s="98">
        <v>5.9400000000000001E-2</v>
      </c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</row>
    <row r="269" spans="1:24" ht="15.75" thickBot="1" x14ac:dyDescent="0.3">
      <c r="A269" s="93">
        <v>7</v>
      </c>
      <c r="B269" s="94">
        <v>3</v>
      </c>
      <c r="C269" s="94" t="s">
        <v>493</v>
      </c>
      <c r="D269" s="95" t="s">
        <v>555</v>
      </c>
      <c r="E269" s="95" t="s">
        <v>556</v>
      </c>
      <c r="F269" s="95" t="s">
        <v>223</v>
      </c>
      <c r="G269" s="96"/>
      <c r="H269" s="97">
        <v>206.42</v>
      </c>
      <c r="I269" s="98">
        <v>0.1032</v>
      </c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</row>
    <row r="270" spans="1:24" ht="15.75" thickBot="1" x14ac:dyDescent="0.3">
      <c r="A270" s="93">
        <v>8</v>
      </c>
      <c r="B270" s="94">
        <v>14</v>
      </c>
      <c r="C270" s="94" t="s">
        <v>493</v>
      </c>
      <c r="D270" s="95" t="s">
        <v>557</v>
      </c>
      <c r="E270" s="95" t="s">
        <v>558</v>
      </c>
      <c r="F270" s="95" t="s">
        <v>93</v>
      </c>
      <c r="G270" s="96"/>
      <c r="H270" s="97">
        <v>297.99</v>
      </c>
      <c r="I270" s="98">
        <v>0.14899999999999999</v>
      </c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</row>
    <row r="271" spans="1:24" ht="15.75" thickBot="1" x14ac:dyDescent="0.3">
      <c r="A271" s="93">
        <v>9</v>
      </c>
      <c r="B271" s="94">
        <v>49</v>
      </c>
      <c r="C271" s="94" t="s">
        <v>493</v>
      </c>
      <c r="D271" s="95" t="s">
        <v>559</v>
      </c>
      <c r="E271" s="95" t="s">
        <v>560</v>
      </c>
      <c r="F271" s="95" t="s">
        <v>561</v>
      </c>
      <c r="G271" s="96"/>
      <c r="H271" s="97">
        <v>104.45</v>
      </c>
      <c r="I271" s="98">
        <v>5.2200000000000003E-2</v>
      </c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</row>
    <row r="272" spans="1:24" ht="15.75" thickBot="1" x14ac:dyDescent="0.3">
      <c r="A272" s="93">
        <v>13</v>
      </c>
      <c r="B272" s="94">
        <v>82</v>
      </c>
      <c r="C272" s="94" t="s">
        <v>493</v>
      </c>
      <c r="D272" s="95" t="s">
        <v>562</v>
      </c>
      <c r="E272" s="95" t="s">
        <v>510</v>
      </c>
      <c r="F272" s="95" t="s">
        <v>197</v>
      </c>
      <c r="G272" s="96"/>
      <c r="H272" s="97">
        <v>185.63</v>
      </c>
      <c r="I272" s="98">
        <v>9.2799999999999994E-2</v>
      </c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</row>
    <row r="273" spans="1:24" ht="15.75" thickBot="1" x14ac:dyDescent="0.3">
      <c r="A273" s="93">
        <v>14</v>
      </c>
      <c r="B273" s="94">
        <v>70</v>
      </c>
      <c r="C273" s="94" t="s">
        <v>493</v>
      </c>
      <c r="D273" s="95" t="s">
        <v>563</v>
      </c>
      <c r="E273" s="95" t="s">
        <v>564</v>
      </c>
      <c r="F273" s="95" t="s">
        <v>565</v>
      </c>
      <c r="G273" s="96"/>
      <c r="H273" s="97">
        <v>164.84</v>
      </c>
      <c r="I273" s="98">
        <v>8.2400000000000001E-2</v>
      </c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</row>
    <row r="274" spans="1:24" ht="15.75" thickBot="1" x14ac:dyDescent="0.3">
      <c r="A274" s="93">
        <v>15</v>
      </c>
      <c r="B274" s="94">
        <v>80</v>
      </c>
      <c r="C274" s="94" t="s">
        <v>566</v>
      </c>
      <c r="D274" s="95" t="s">
        <v>567</v>
      </c>
      <c r="E274" s="95" t="s">
        <v>568</v>
      </c>
      <c r="F274" s="95" t="s">
        <v>198</v>
      </c>
      <c r="G274" s="96"/>
      <c r="H274" s="97">
        <v>447.48</v>
      </c>
      <c r="I274" s="98">
        <v>0.22370000000000001</v>
      </c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</row>
    <row r="275" spans="1:24" ht="15.75" thickBot="1" x14ac:dyDescent="0.3">
      <c r="A275" s="93">
        <v>16</v>
      </c>
      <c r="B275" s="94">
        <v>103</v>
      </c>
      <c r="C275" s="94" t="s">
        <v>566</v>
      </c>
      <c r="D275" s="95" t="s">
        <v>569</v>
      </c>
      <c r="E275" s="95" t="s">
        <v>34</v>
      </c>
      <c r="F275" s="95" t="s">
        <v>570</v>
      </c>
      <c r="G275" s="96"/>
      <c r="H275" s="97">
        <v>-433.5</v>
      </c>
      <c r="I275" s="98">
        <v>-0.21679999999999999</v>
      </c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</row>
    <row r="276" spans="1:24" ht="15.75" thickBot="1" x14ac:dyDescent="0.3">
      <c r="A276" s="93">
        <v>17</v>
      </c>
      <c r="B276" s="94">
        <v>133</v>
      </c>
      <c r="C276" s="94" t="s">
        <v>566</v>
      </c>
      <c r="D276" s="95" t="s">
        <v>571</v>
      </c>
      <c r="E276" s="95" t="s">
        <v>34</v>
      </c>
      <c r="F276" s="95" t="s">
        <v>572</v>
      </c>
      <c r="G276" s="96"/>
      <c r="H276" s="97">
        <v>-887.5</v>
      </c>
      <c r="I276" s="98">
        <v>-0.44379999999999997</v>
      </c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</row>
    <row r="277" spans="1:24" ht="15.75" thickBot="1" x14ac:dyDescent="0.3">
      <c r="A277" s="93">
        <v>20</v>
      </c>
      <c r="B277" s="94">
        <v>180</v>
      </c>
      <c r="C277" s="94" t="s">
        <v>566</v>
      </c>
      <c r="D277" s="95" t="s">
        <v>573</v>
      </c>
      <c r="E277" s="95" t="s">
        <v>34</v>
      </c>
      <c r="F277" s="95" t="s">
        <v>574</v>
      </c>
      <c r="G277" s="96"/>
      <c r="H277" s="97">
        <v>-3332.8</v>
      </c>
      <c r="I277" s="98">
        <v>-1.6664000000000001</v>
      </c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</row>
    <row r="278" spans="1:24" ht="15.75" thickBot="1" x14ac:dyDescent="0.3">
      <c r="A278" s="93">
        <v>20</v>
      </c>
      <c r="B278" s="94">
        <v>40</v>
      </c>
      <c r="C278" s="94" t="s">
        <v>575</v>
      </c>
      <c r="D278" s="95" t="s">
        <v>576</v>
      </c>
      <c r="E278" s="95" t="s">
        <v>34</v>
      </c>
      <c r="F278" s="95" t="s">
        <v>577</v>
      </c>
      <c r="G278" s="96"/>
      <c r="H278" s="97">
        <v>-1328.98</v>
      </c>
      <c r="I278" s="98">
        <v>-0.66449999999999998</v>
      </c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</row>
    <row r="279" spans="1:24" ht="15.75" thickBot="1" x14ac:dyDescent="0.3">
      <c r="A279" s="93">
        <v>22</v>
      </c>
      <c r="B279" s="94">
        <v>13</v>
      </c>
      <c r="C279" s="94" t="s">
        <v>566</v>
      </c>
      <c r="D279" s="95" t="s">
        <v>578</v>
      </c>
      <c r="E279" s="95" t="s">
        <v>579</v>
      </c>
      <c r="F279" s="95" t="s">
        <v>580</v>
      </c>
      <c r="G279" s="96"/>
      <c r="H279" s="97">
        <v>216.58</v>
      </c>
      <c r="I279" s="98">
        <v>0.10829999999999999</v>
      </c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</row>
    <row r="280" spans="1:24" ht="15.75" thickBot="1" x14ac:dyDescent="0.3">
      <c r="A280" s="93">
        <v>23</v>
      </c>
      <c r="B280" s="94">
        <v>74</v>
      </c>
      <c r="C280" s="94" t="s">
        <v>566</v>
      </c>
      <c r="D280" s="95" t="s">
        <v>581</v>
      </c>
      <c r="E280" s="95" t="s">
        <v>34</v>
      </c>
      <c r="F280" s="95" t="s">
        <v>582</v>
      </c>
      <c r="G280" s="96"/>
      <c r="H280" s="97">
        <v>-2444.52</v>
      </c>
      <c r="I280" s="98">
        <v>-1.2222999999999999</v>
      </c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</row>
    <row r="281" spans="1:24" ht="15.75" thickBot="1" x14ac:dyDescent="0.3">
      <c r="A281" s="93">
        <v>24</v>
      </c>
      <c r="B281" s="94">
        <v>6</v>
      </c>
      <c r="C281" s="94" t="s">
        <v>566</v>
      </c>
      <c r="D281" s="95" t="s">
        <v>583</v>
      </c>
      <c r="E281" s="95" t="s">
        <v>34</v>
      </c>
      <c r="F281" s="95" t="s">
        <v>238</v>
      </c>
      <c r="G281" s="96"/>
      <c r="H281" s="97">
        <v>-34.880000000000003</v>
      </c>
      <c r="I281" s="98">
        <v>-1.7399999999999999E-2</v>
      </c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</row>
    <row r="282" spans="1:24" ht="15.75" thickBot="1" x14ac:dyDescent="0.3">
      <c r="A282" s="93">
        <v>27</v>
      </c>
      <c r="B282" s="94">
        <v>10</v>
      </c>
      <c r="C282" s="94" t="s">
        <v>566</v>
      </c>
      <c r="D282" s="95" t="s">
        <v>553</v>
      </c>
      <c r="E282" s="95" t="s">
        <v>584</v>
      </c>
      <c r="F282" s="95" t="s">
        <v>229</v>
      </c>
      <c r="G282" s="96"/>
      <c r="H282" s="97">
        <v>118.01</v>
      </c>
      <c r="I282" s="98">
        <v>5.8999999999999997E-2</v>
      </c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</row>
    <row r="283" spans="1:24" ht="15.75" thickBot="1" x14ac:dyDescent="0.3">
      <c r="A283" s="93">
        <v>28</v>
      </c>
      <c r="B283" s="94">
        <v>37</v>
      </c>
      <c r="C283" s="94" t="s">
        <v>566</v>
      </c>
      <c r="D283" s="95" t="s">
        <v>585</v>
      </c>
      <c r="E283" s="95" t="s">
        <v>34</v>
      </c>
      <c r="F283" s="95" t="s">
        <v>73</v>
      </c>
      <c r="G283" s="96"/>
      <c r="H283" s="97">
        <v>-647.76</v>
      </c>
      <c r="I283" s="98">
        <v>-0.32390000000000002</v>
      </c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</row>
    <row r="284" spans="1:24" ht="15.75" thickBot="1" x14ac:dyDescent="0.3">
      <c r="A284" s="93">
        <v>30</v>
      </c>
      <c r="B284" s="94">
        <v>57</v>
      </c>
      <c r="C284" s="94" t="s">
        <v>566</v>
      </c>
      <c r="D284" s="95" t="s">
        <v>586</v>
      </c>
      <c r="E284" s="95" t="s">
        <v>34</v>
      </c>
      <c r="F284" s="95" t="s">
        <v>587</v>
      </c>
      <c r="G284" s="96"/>
      <c r="H284" s="97">
        <v>-366.36</v>
      </c>
      <c r="I284" s="98">
        <v>-0.1832</v>
      </c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</row>
    <row r="285" spans="1:24" ht="15.75" thickBot="1" x14ac:dyDescent="0.3">
      <c r="A285" s="93">
        <v>29</v>
      </c>
      <c r="B285" s="94">
        <v>12</v>
      </c>
      <c r="C285" s="94" t="s">
        <v>566</v>
      </c>
      <c r="D285" s="95" t="s">
        <v>588</v>
      </c>
      <c r="E285" s="95" t="s">
        <v>589</v>
      </c>
      <c r="F285" s="95" t="s">
        <v>507</v>
      </c>
      <c r="G285" s="96"/>
      <c r="H285" s="97">
        <v>150.72</v>
      </c>
      <c r="I285" s="98">
        <v>7.5399999999999995E-2</v>
      </c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</row>
    <row r="286" spans="1:24" ht="15.75" thickBot="1" x14ac:dyDescent="0.3">
      <c r="A286" s="38">
        <v>18</v>
      </c>
      <c r="B286" s="39">
        <v>1004</v>
      </c>
      <c r="C286" s="92">
        <v>2000</v>
      </c>
      <c r="D286" s="39" t="s">
        <v>590</v>
      </c>
      <c r="E286" s="39" t="s">
        <v>591</v>
      </c>
      <c r="F286" s="39" t="s">
        <v>592</v>
      </c>
      <c r="G286" s="40"/>
      <c r="H286" s="92">
        <v>-8233.06</v>
      </c>
      <c r="I286" s="99">
        <v>-4.1165000000000003</v>
      </c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</row>
    <row r="287" spans="1:24" ht="15.75" thickBot="1" x14ac:dyDescent="0.3">
      <c r="A287" s="41"/>
      <c r="B287" s="41"/>
      <c r="C287" s="41"/>
      <c r="D287" s="41"/>
      <c r="E287" s="41"/>
      <c r="F287" s="41"/>
      <c r="G287" s="41"/>
      <c r="H287" s="41"/>
      <c r="I287" s="41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</row>
    <row r="288" spans="1:24" ht="15.75" thickBot="1" x14ac:dyDescent="0.3">
      <c r="A288" s="38" t="s">
        <v>593</v>
      </c>
      <c r="B288" s="42" t="s">
        <v>594</v>
      </c>
      <c r="C288" s="42" t="s">
        <v>258</v>
      </c>
      <c r="D288" s="42" t="s">
        <v>30</v>
      </c>
      <c r="E288" s="42" t="s">
        <v>4</v>
      </c>
      <c r="F288" s="42" t="s">
        <v>31</v>
      </c>
      <c r="G288" s="40"/>
      <c r="H288" s="42" t="s">
        <v>32</v>
      </c>
      <c r="I288" s="42" t="s">
        <v>479</v>
      </c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</row>
    <row r="289" spans="1:24" ht="15.75" thickBot="1" x14ac:dyDescent="0.3">
      <c r="A289" s="93">
        <v>4</v>
      </c>
      <c r="B289" s="94">
        <v>22</v>
      </c>
      <c r="C289" s="94" t="s">
        <v>566</v>
      </c>
      <c r="D289" s="95" t="s">
        <v>595</v>
      </c>
      <c r="E289" s="95" t="s">
        <v>34</v>
      </c>
      <c r="F289" s="95" t="s">
        <v>347</v>
      </c>
      <c r="G289" s="96"/>
      <c r="H289" s="97">
        <v>-94.56</v>
      </c>
      <c r="I289" s="98">
        <v>-9.4600000000000004E-2</v>
      </c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</row>
    <row r="290" spans="1:24" ht="15.75" thickBot="1" x14ac:dyDescent="0.3">
      <c r="A290" s="100">
        <v>5</v>
      </c>
      <c r="B290" s="101">
        <v>1</v>
      </c>
      <c r="C290" s="101" t="s">
        <v>596</v>
      </c>
      <c r="D290" s="102" t="s">
        <v>368</v>
      </c>
      <c r="E290" s="102" t="s">
        <v>382</v>
      </c>
      <c r="F290" s="102" t="s">
        <v>597</v>
      </c>
      <c r="G290" s="103"/>
      <c r="H290" s="104">
        <v>27.62</v>
      </c>
      <c r="I290" s="105">
        <v>2.76E-2</v>
      </c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</row>
    <row r="291" spans="1:24" ht="15.75" thickBot="1" x14ac:dyDescent="0.3">
      <c r="A291" s="93">
        <v>5</v>
      </c>
      <c r="B291" s="94">
        <v>1</v>
      </c>
      <c r="C291" s="94" t="s">
        <v>566</v>
      </c>
      <c r="D291" s="95" t="s">
        <v>357</v>
      </c>
      <c r="E291" s="95" t="s">
        <v>247</v>
      </c>
      <c r="F291" s="95" t="s">
        <v>598</v>
      </c>
      <c r="G291" s="96"/>
      <c r="H291" s="97">
        <v>52.52</v>
      </c>
      <c r="I291" s="98">
        <v>5.2499999999999998E-2</v>
      </c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</row>
    <row r="292" spans="1:24" ht="15.75" thickBot="1" x14ac:dyDescent="0.3">
      <c r="A292" s="100">
        <v>6</v>
      </c>
      <c r="B292" s="101">
        <v>10</v>
      </c>
      <c r="C292" s="101" t="s">
        <v>596</v>
      </c>
      <c r="D292" s="102" t="s">
        <v>311</v>
      </c>
      <c r="E292" s="102" t="s">
        <v>34</v>
      </c>
      <c r="F292" s="102" t="s">
        <v>599</v>
      </c>
      <c r="G292" s="103"/>
      <c r="H292" s="104">
        <v>36.799999999999997</v>
      </c>
      <c r="I292" s="105">
        <v>3.6799999999999999E-2</v>
      </c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</row>
    <row r="293" spans="1:24" ht="15.75" thickBot="1" x14ac:dyDescent="0.3">
      <c r="A293" s="93">
        <v>6</v>
      </c>
      <c r="B293" s="94">
        <v>30</v>
      </c>
      <c r="C293" s="94" t="s">
        <v>566</v>
      </c>
      <c r="D293" s="95" t="s">
        <v>600</v>
      </c>
      <c r="E293" s="95" t="s">
        <v>34</v>
      </c>
      <c r="F293" s="95" t="s">
        <v>160</v>
      </c>
      <c r="G293" s="96"/>
      <c r="H293" s="97">
        <v>-705</v>
      </c>
      <c r="I293" s="98">
        <v>-0.70499999999999996</v>
      </c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</row>
    <row r="294" spans="1:24" ht="15.75" thickBot="1" x14ac:dyDescent="0.3">
      <c r="A294" s="93">
        <v>7</v>
      </c>
      <c r="B294" s="94">
        <v>32</v>
      </c>
      <c r="C294" s="94" t="s">
        <v>566</v>
      </c>
      <c r="D294" s="95" t="s">
        <v>601</v>
      </c>
      <c r="E294" s="95" t="s">
        <v>34</v>
      </c>
      <c r="F294" s="95" t="s">
        <v>492</v>
      </c>
      <c r="G294" s="96"/>
      <c r="H294" s="97">
        <v>-303.36</v>
      </c>
      <c r="I294" s="98">
        <v>-0.3034</v>
      </c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</row>
    <row r="295" spans="1:24" ht="15.75" thickBot="1" x14ac:dyDescent="0.3">
      <c r="A295" s="93">
        <v>8</v>
      </c>
      <c r="B295" s="94">
        <v>2</v>
      </c>
      <c r="C295" s="94" t="s">
        <v>566</v>
      </c>
      <c r="D295" s="95" t="s">
        <v>263</v>
      </c>
      <c r="E295" s="95" t="s">
        <v>71</v>
      </c>
      <c r="F295" s="95" t="s">
        <v>83</v>
      </c>
      <c r="G295" s="96"/>
      <c r="H295" s="97">
        <v>18</v>
      </c>
      <c r="I295" s="98">
        <v>1.7999999999999999E-2</v>
      </c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</row>
    <row r="296" spans="1:24" ht="15.75" thickBot="1" x14ac:dyDescent="0.3">
      <c r="A296" s="100">
        <v>8</v>
      </c>
      <c r="B296" s="101">
        <v>2</v>
      </c>
      <c r="C296" s="101" t="s">
        <v>596</v>
      </c>
      <c r="D296" s="102" t="s">
        <v>602</v>
      </c>
      <c r="E296" s="102" t="s">
        <v>603</v>
      </c>
      <c r="F296" s="102" t="s">
        <v>438</v>
      </c>
      <c r="G296" s="103"/>
      <c r="H296" s="104">
        <v>71.28</v>
      </c>
      <c r="I296" s="105">
        <v>7.1300000000000002E-2</v>
      </c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</row>
    <row r="297" spans="1:24" ht="15.75" thickBot="1" x14ac:dyDescent="0.3">
      <c r="A297" s="93">
        <v>11</v>
      </c>
      <c r="B297" s="94">
        <v>14</v>
      </c>
      <c r="C297" s="94" t="s">
        <v>566</v>
      </c>
      <c r="D297" s="95" t="s">
        <v>459</v>
      </c>
      <c r="E297" s="95" t="s">
        <v>34</v>
      </c>
      <c r="F297" s="95" t="s">
        <v>604</v>
      </c>
      <c r="G297" s="96"/>
      <c r="H297" s="97">
        <v>-115.6</v>
      </c>
      <c r="I297" s="98">
        <v>-0.11559999999999999</v>
      </c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</row>
    <row r="298" spans="1:24" ht="15.75" thickBot="1" x14ac:dyDescent="0.3">
      <c r="A298" s="100">
        <v>11</v>
      </c>
      <c r="B298" s="101">
        <v>4</v>
      </c>
      <c r="C298" s="101" t="s">
        <v>596</v>
      </c>
      <c r="D298" s="102" t="s">
        <v>34</v>
      </c>
      <c r="E298" s="102" t="s">
        <v>34</v>
      </c>
      <c r="F298" s="102" t="s">
        <v>605</v>
      </c>
      <c r="G298" s="103"/>
      <c r="H298" s="104">
        <v>-10.64</v>
      </c>
      <c r="I298" s="105">
        <v>-1.06E-2</v>
      </c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</row>
    <row r="299" spans="1:24" ht="15.75" thickBot="1" x14ac:dyDescent="0.3">
      <c r="A299" s="93">
        <v>12</v>
      </c>
      <c r="B299" s="94">
        <v>62</v>
      </c>
      <c r="C299" s="94" t="s">
        <v>566</v>
      </c>
      <c r="D299" s="95" t="s">
        <v>606</v>
      </c>
      <c r="E299" s="95" t="s">
        <v>34</v>
      </c>
      <c r="F299" s="95" t="s">
        <v>225</v>
      </c>
      <c r="G299" s="96"/>
      <c r="H299" s="97">
        <v>-470</v>
      </c>
      <c r="I299" s="98">
        <v>-0.47</v>
      </c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</row>
    <row r="300" spans="1:24" ht="15.75" thickBot="1" x14ac:dyDescent="0.3">
      <c r="A300" s="100">
        <v>12</v>
      </c>
      <c r="B300" s="101">
        <v>4</v>
      </c>
      <c r="C300" s="101" t="s">
        <v>596</v>
      </c>
      <c r="D300" s="102" t="s">
        <v>607</v>
      </c>
      <c r="E300" s="102" t="s">
        <v>34</v>
      </c>
      <c r="F300" s="102" t="s">
        <v>608</v>
      </c>
      <c r="G300" s="103"/>
      <c r="H300" s="104">
        <v>71.72</v>
      </c>
      <c r="I300" s="105">
        <v>7.17E-2</v>
      </c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</row>
    <row r="301" spans="1:24" ht="15.75" thickBot="1" x14ac:dyDescent="0.3">
      <c r="A301" s="93">
        <v>13</v>
      </c>
      <c r="B301" s="94">
        <v>22</v>
      </c>
      <c r="C301" s="94" t="s">
        <v>566</v>
      </c>
      <c r="D301" s="95" t="s">
        <v>506</v>
      </c>
      <c r="E301" s="95" t="s">
        <v>34</v>
      </c>
      <c r="F301" s="95" t="s">
        <v>263</v>
      </c>
      <c r="G301" s="96"/>
      <c r="H301" s="97">
        <v>-440</v>
      </c>
      <c r="I301" s="98">
        <v>-0.44</v>
      </c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</row>
    <row r="302" spans="1:24" ht="15.75" thickBot="1" x14ac:dyDescent="0.3">
      <c r="A302" s="100">
        <v>13</v>
      </c>
      <c r="B302" s="101">
        <v>6</v>
      </c>
      <c r="C302" s="101" t="s">
        <v>596</v>
      </c>
      <c r="D302" s="102" t="s">
        <v>266</v>
      </c>
      <c r="E302" s="102" t="s">
        <v>34</v>
      </c>
      <c r="F302" s="102" t="s">
        <v>609</v>
      </c>
      <c r="G302" s="103"/>
      <c r="H302" s="104">
        <v>-120.17</v>
      </c>
      <c r="I302" s="105">
        <v>-0.1202</v>
      </c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</row>
    <row r="303" spans="1:24" ht="15.75" thickBot="1" x14ac:dyDescent="0.3">
      <c r="A303" s="93">
        <v>14</v>
      </c>
      <c r="B303" s="94">
        <v>2</v>
      </c>
      <c r="C303" s="94" t="s">
        <v>566</v>
      </c>
      <c r="D303" s="95" t="s">
        <v>198</v>
      </c>
      <c r="E303" s="95" t="s">
        <v>447</v>
      </c>
      <c r="F303" s="95" t="s">
        <v>610</v>
      </c>
      <c r="G303" s="96"/>
      <c r="H303" s="97">
        <v>39.04</v>
      </c>
      <c r="I303" s="98">
        <v>3.9E-2</v>
      </c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</row>
    <row r="304" spans="1:24" ht="15.75" thickBot="1" x14ac:dyDescent="0.3">
      <c r="A304" s="93">
        <v>18</v>
      </c>
      <c r="B304" s="94">
        <v>21</v>
      </c>
      <c r="C304" s="94" t="s">
        <v>566</v>
      </c>
      <c r="D304" s="95" t="s">
        <v>611</v>
      </c>
      <c r="E304" s="95" t="s">
        <v>34</v>
      </c>
      <c r="F304" s="95" t="s">
        <v>612</v>
      </c>
      <c r="G304" s="96"/>
      <c r="H304" s="97">
        <v>-388.26</v>
      </c>
      <c r="I304" s="98">
        <v>-0.38829999999999998</v>
      </c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</row>
    <row r="305" spans="1:24" ht="15.75" thickBot="1" x14ac:dyDescent="0.3">
      <c r="A305" s="100">
        <v>18</v>
      </c>
      <c r="B305" s="101">
        <v>1</v>
      </c>
      <c r="C305" s="101" t="s">
        <v>596</v>
      </c>
      <c r="D305" s="102" t="s">
        <v>311</v>
      </c>
      <c r="E305" s="102" t="s">
        <v>34</v>
      </c>
      <c r="F305" s="102" t="s">
        <v>613</v>
      </c>
      <c r="G305" s="103"/>
      <c r="H305" s="104">
        <v>45.8</v>
      </c>
      <c r="I305" s="105">
        <v>4.58E-2</v>
      </c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</row>
    <row r="306" spans="1:24" ht="15.75" thickBot="1" x14ac:dyDescent="0.3">
      <c r="A306" s="93">
        <v>19</v>
      </c>
      <c r="B306" s="94">
        <v>1</v>
      </c>
      <c r="C306" s="94" t="s">
        <v>566</v>
      </c>
      <c r="D306" s="95" t="s">
        <v>483</v>
      </c>
      <c r="E306" s="95" t="s">
        <v>234</v>
      </c>
      <c r="F306" s="95" t="s">
        <v>95</v>
      </c>
      <c r="G306" s="96"/>
      <c r="H306" s="97">
        <v>10</v>
      </c>
      <c r="I306" s="98">
        <v>0.01</v>
      </c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</row>
    <row r="307" spans="1:24" ht="15.75" thickBot="1" x14ac:dyDescent="0.3">
      <c r="A307" s="100">
        <v>19</v>
      </c>
      <c r="B307" s="101">
        <v>1</v>
      </c>
      <c r="C307" s="101" t="s">
        <v>596</v>
      </c>
      <c r="D307" s="102" t="s">
        <v>602</v>
      </c>
      <c r="E307" s="102" t="s">
        <v>614</v>
      </c>
      <c r="F307" s="102" t="s">
        <v>615</v>
      </c>
      <c r="G307" s="103"/>
      <c r="H307" s="104">
        <v>73.14</v>
      </c>
      <c r="I307" s="105">
        <v>7.3099999999999998E-2</v>
      </c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</row>
    <row r="308" spans="1:24" ht="15.75" thickBot="1" x14ac:dyDescent="0.3">
      <c r="A308" s="93">
        <v>20</v>
      </c>
      <c r="B308" s="94">
        <v>10</v>
      </c>
      <c r="C308" s="94" t="s">
        <v>566</v>
      </c>
      <c r="D308" s="95" t="s">
        <v>616</v>
      </c>
      <c r="E308" s="95" t="s">
        <v>617</v>
      </c>
      <c r="F308" s="95" t="s">
        <v>618</v>
      </c>
      <c r="G308" s="96"/>
      <c r="H308" s="97">
        <v>82.52</v>
      </c>
      <c r="I308" s="98">
        <v>8.2500000000000004E-2</v>
      </c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</row>
    <row r="309" spans="1:24" ht="15.75" thickBot="1" x14ac:dyDescent="0.3">
      <c r="A309" s="100">
        <v>20</v>
      </c>
      <c r="B309" s="101">
        <v>7</v>
      </c>
      <c r="C309" s="101" t="s">
        <v>596</v>
      </c>
      <c r="D309" s="102" t="s">
        <v>462</v>
      </c>
      <c r="E309" s="102" t="s">
        <v>619</v>
      </c>
      <c r="F309" s="102" t="s">
        <v>620</v>
      </c>
      <c r="G309" s="103"/>
      <c r="H309" s="104">
        <v>41.02</v>
      </c>
      <c r="I309" s="105">
        <v>4.1000000000000002E-2</v>
      </c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</row>
    <row r="310" spans="1:24" ht="15.75" thickBot="1" x14ac:dyDescent="0.3">
      <c r="A310" s="93">
        <v>21</v>
      </c>
      <c r="B310" s="94">
        <v>15</v>
      </c>
      <c r="C310" s="94" t="s">
        <v>566</v>
      </c>
      <c r="D310" s="95" t="s">
        <v>621</v>
      </c>
      <c r="E310" s="95" t="s">
        <v>610</v>
      </c>
      <c r="F310" s="95" t="s">
        <v>622</v>
      </c>
      <c r="G310" s="96"/>
      <c r="H310" s="97">
        <v>100.12</v>
      </c>
      <c r="I310" s="98">
        <v>0.10009999999999999</v>
      </c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</row>
    <row r="311" spans="1:24" ht="15.75" thickBot="1" x14ac:dyDescent="0.3">
      <c r="A311" s="100">
        <v>21</v>
      </c>
      <c r="B311" s="101">
        <v>2</v>
      </c>
      <c r="C311" s="101" t="s">
        <v>596</v>
      </c>
      <c r="D311" s="102" t="s">
        <v>34</v>
      </c>
      <c r="E311" s="102" t="s">
        <v>34</v>
      </c>
      <c r="F311" s="102" t="s">
        <v>623</v>
      </c>
      <c r="G311" s="103"/>
      <c r="H311" s="104">
        <v>-4.08</v>
      </c>
      <c r="I311" s="105">
        <v>-4.1000000000000003E-3</v>
      </c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</row>
    <row r="312" spans="1:24" ht="15.75" thickBot="1" x14ac:dyDescent="0.3">
      <c r="A312" s="93">
        <v>22</v>
      </c>
      <c r="B312" s="94">
        <v>10</v>
      </c>
      <c r="C312" s="94" t="s">
        <v>566</v>
      </c>
      <c r="D312" s="95" t="s">
        <v>624</v>
      </c>
      <c r="E312" s="95" t="s">
        <v>625</v>
      </c>
      <c r="F312" s="95" t="s">
        <v>229</v>
      </c>
      <c r="G312" s="96"/>
      <c r="H312" s="97">
        <v>187.2</v>
      </c>
      <c r="I312" s="98">
        <v>0.18720000000000001</v>
      </c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</row>
    <row r="313" spans="1:24" ht="15.75" thickBot="1" x14ac:dyDescent="0.3">
      <c r="A313" s="100">
        <v>25</v>
      </c>
      <c r="B313" s="101">
        <v>6</v>
      </c>
      <c r="C313" s="101" t="s">
        <v>596</v>
      </c>
      <c r="D313" s="102" t="s">
        <v>626</v>
      </c>
      <c r="E313" s="102" t="s">
        <v>199</v>
      </c>
      <c r="F313" s="102" t="s">
        <v>627</v>
      </c>
      <c r="G313" s="103"/>
      <c r="H313" s="104">
        <v>127.56</v>
      </c>
      <c r="I313" s="105">
        <v>0.12759999999999999</v>
      </c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</row>
    <row r="314" spans="1:24" ht="15.75" thickBot="1" x14ac:dyDescent="0.3">
      <c r="A314" s="93">
        <v>25</v>
      </c>
      <c r="B314" s="94">
        <v>10</v>
      </c>
      <c r="C314" s="94" t="s">
        <v>566</v>
      </c>
      <c r="D314" s="95" t="s">
        <v>327</v>
      </c>
      <c r="E314" s="95" t="s">
        <v>34</v>
      </c>
      <c r="F314" s="95" t="s">
        <v>628</v>
      </c>
      <c r="G314" s="96"/>
      <c r="H314" s="97">
        <v>-91.64</v>
      </c>
      <c r="I314" s="98">
        <v>-9.1600000000000001E-2</v>
      </c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</row>
    <row r="315" spans="1:24" ht="15.75" thickBot="1" x14ac:dyDescent="0.3">
      <c r="A315" s="100">
        <v>26</v>
      </c>
      <c r="B315" s="101">
        <v>8</v>
      </c>
      <c r="C315" s="101" t="s">
        <v>596</v>
      </c>
      <c r="D315" s="102" t="s">
        <v>616</v>
      </c>
      <c r="E315" s="102" t="s">
        <v>369</v>
      </c>
      <c r="F315" s="102" t="s">
        <v>629</v>
      </c>
      <c r="G315" s="103"/>
      <c r="H315" s="104">
        <v>74.16</v>
      </c>
      <c r="I315" s="105">
        <v>7.4200000000000002E-2</v>
      </c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</row>
    <row r="316" spans="1:24" ht="15.75" thickBot="1" x14ac:dyDescent="0.3">
      <c r="A316" s="93">
        <v>26</v>
      </c>
      <c r="B316" s="94">
        <v>11</v>
      </c>
      <c r="C316" s="94" t="s">
        <v>566</v>
      </c>
      <c r="D316" s="95" t="s">
        <v>360</v>
      </c>
      <c r="E316" s="95" t="s">
        <v>34</v>
      </c>
      <c r="F316" s="95" t="s">
        <v>630</v>
      </c>
      <c r="G316" s="96"/>
      <c r="H316" s="97">
        <v>-48.48</v>
      </c>
      <c r="I316" s="98">
        <v>-4.8500000000000001E-2</v>
      </c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</row>
    <row r="317" spans="1:24" ht="15.75" thickBot="1" x14ac:dyDescent="0.3">
      <c r="A317" s="100">
        <v>27</v>
      </c>
      <c r="B317" s="101">
        <v>4</v>
      </c>
      <c r="C317" s="101" t="s">
        <v>596</v>
      </c>
      <c r="D317" s="102" t="s">
        <v>626</v>
      </c>
      <c r="E317" s="102" t="s">
        <v>631</v>
      </c>
      <c r="F317" s="102" t="s">
        <v>632</v>
      </c>
      <c r="G317" s="103"/>
      <c r="H317" s="104">
        <v>132.24</v>
      </c>
      <c r="I317" s="105">
        <v>0.13220000000000001</v>
      </c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</row>
    <row r="318" spans="1:24" ht="15.75" thickBot="1" x14ac:dyDescent="0.3">
      <c r="A318" s="93">
        <v>27</v>
      </c>
      <c r="B318" s="94">
        <v>5</v>
      </c>
      <c r="C318" s="94" t="s">
        <v>566</v>
      </c>
      <c r="D318" s="95" t="s">
        <v>163</v>
      </c>
      <c r="E318" s="95" t="s">
        <v>137</v>
      </c>
      <c r="F318" s="95" t="s">
        <v>633</v>
      </c>
      <c r="G318" s="96"/>
      <c r="H318" s="97">
        <v>13.84</v>
      </c>
      <c r="I318" s="98">
        <v>1.38E-2</v>
      </c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</row>
    <row r="319" spans="1:24" ht="15.75" thickBot="1" x14ac:dyDescent="0.3">
      <c r="A319" s="100">
        <v>28</v>
      </c>
      <c r="B319" s="101">
        <v>5</v>
      </c>
      <c r="C319" s="101" t="s">
        <v>596</v>
      </c>
      <c r="D319" s="102" t="s">
        <v>634</v>
      </c>
      <c r="E319" s="102" t="s">
        <v>635</v>
      </c>
      <c r="F319" s="102" t="s">
        <v>636</v>
      </c>
      <c r="G319" s="103"/>
      <c r="H319" s="104">
        <v>115.7</v>
      </c>
      <c r="I319" s="105">
        <v>0.1157</v>
      </c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</row>
    <row r="320" spans="1:24" ht="15.75" thickBot="1" x14ac:dyDescent="0.3">
      <c r="A320" s="93">
        <v>28</v>
      </c>
      <c r="B320" s="94">
        <v>5</v>
      </c>
      <c r="C320" s="94" t="s">
        <v>566</v>
      </c>
      <c r="D320" s="95" t="s">
        <v>446</v>
      </c>
      <c r="E320" s="95" t="s">
        <v>219</v>
      </c>
      <c r="F320" s="95" t="s">
        <v>174</v>
      </c>
      <c r="G320" s="96"/>
      <c r="H320" s="97">
        <v>37</v>
      </c>
      <c r="I320" s="98">
        <v>3.6999999999999998E-2</v>
      </c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</row>
    <row r="321" spans="1:24" ht="15.75" thickBot="1" x14ac:dyDescent="0.3">
      <c r="A321" s="93">
        <v>29</v>
      </c>
      <c r="B321" s="94">
        <v>14</v>
      </c>
      <c r="C321" s="94" t="s">
        <v>566</v>
      </c>
      <c r="D321" s="95" t="s">
        <v>637</v>
      </c>
      <c r="E321" s="95" t="s">
        <v>638</v>
      </c>
      <c r="F321" s="95" t="s">
        <v>639</v>
      </c>
      <c r="G321" s="96"/>
      <c r="H321" s="97">
        <v>147.28</v>
      </c>
      <c r="I321" s="98">
        <v>0.14729999999999999</v>
      </c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</row>
    <row r="322" spans="1:24" ht="15.75" thickBot="1" x14ac:dyDescent="0.3">
      <c r="A322" s="38" t="e">
        <v>#REF!</v>
      </c>
      <c r="B322" s="39">
        <v>350</v>
      </c>
      <c r="C322" s="92">
        <v>1000</v>
      </c>
      <c r="D322" s="39" t="s">
        <v>640</v>
      </c>
      <c r="E322" s="39" t="s">
        <v>641</v>
      </c>
      <c r="F322" s="39" t="s">
        <v>642</v>
      </c>
      <c r="G322" s="40"/>
      <c r="H322" s="92">
        <v>-1287.23</v>
      </c>
      <c r="I322" s="99">
        <v>-1.2871999999999999</v>
      </c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</row>
    <row r="323" spans="1:24" ht="15.75" thickBot="1" x14ac:dyDescent="0.3">
      <c r="A323" s="41"/>
      <c r="B323" s="41"/>
      <c r="C323" s="41"/>
      <c r="D323" s="41"/>
      <c r="E323" s="41"/>
      <c r="F323" s="41"/>
      <c r="G323" s="41"/>
      <c r="H323" s="41"/>
      <c r="I323" s="41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</row>
    <row r="324" spans="1:24" ht="15.75" thickBot="1" x14ac:dyDescent="0.3">
      <c r="A324" s="38" t="s">
        <v>643</v>
      </c>
      <c r="B324" s="42" t="s">
        <v>594</v>
      </c>
      <c r="C324" s="42" t="s">
        <v>258</v>
      </c>
      <c r="D324" s="42" t="s">
        <v>30</v>
      </c>
      <c r="E324" s="42" t="s">
        <v>4</v>
      </c>
      <c r="F324" s="42" t="s">
        <v>31</v>
      </c>
      <c r="G324" s="40"/>
      <c r="H324" s="42" t="s">
        <v>32</v>
      </c>
      <c r="I324" s="42" t="s">
        <v>479</v>
      </c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</row>
    <row r="325" spans="1:24" ht="15.75" thickBot="1" x14ac:dyDescent="0.3">
      <c r="A325" s="93">
        <v>1</v>
      </c>
      <c r="B325" s="94">
        <v>10</v>
      </c>
      <c r="C325" s="94" t="s">
        <v>566</v>
      </c>
      <c r="D325" s="95" t="s">
        <v>644</v>
      </c>
      <c r="E325" s="95" t="s">
        <v>34</v>
      </c>
      <c r="F325" s="95" t="s">
        <v>35</v>
      </c>
      <c r="G325" s="96"/>
      <c r="H325" s="97">
        <v>-133</v>
      </c>
      <c r="I325" s="98">
        <v>-0.13300000000000001</v>
      </c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</row>
    <row r="326" spans="1:24" ht="15.75" thickBot="1" x14ac:dyDescent="0.3">
      <c r="A326" s="100">
        <v>1</v>
      </c>
      <c r="B326" s="101">
        <v>10</v>
      </c>
      <c r="C326" s="101" t="s">
        <v>645</v>
      </c>
      <c r="D326" s="102" t="s">
        <v>646</v>
      </c>
      <c r="E326" s="102" t="s">
        <v>579</v>
      </c>
      <c r="F326" s="102" t="s">
        <v>647</v>
      </c>
      <c r="G326" s="103"/>
      <c r="H326" s="104">
        <v>351.2</v>
      </c>
      <c r="I326" s="105">
        <v>0.35120000000000001</v>
      </c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</row>
    <row r="327" spans="1:24" ht="15.75" thickBot="1" x14ac:dyDescent="0.3">
      <c r="A327" s="93">
        <v>2</v>
      </c>
      <c r="B327" s="94">
        <v>15</v>
      </c>
      <c r="C327" s="94" t="s">
        <v>566</v>
      </c>
      <c r="D327" s="95" t="s">
        <v>648</v>
      </c>
      <c r="E327" s="95" t="s">
        <v>34</v>
      </c>
      <c r="F327" s="95" t="s">
        <v>649</v>
      </c>
      <c r="G327" s="96"/>
      <c r="H327" s="97">
        <v>-181.5</v>
      </c>
      <c r="I327" s="98">
        <v>-0.18149999999999999</v>
      </c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 ht="15.75" thickBot="1" x14ac:dyDescent="0.3">
      <c r="A328" s="100">
        <v>2</v>
      </c>
      <c r="B328" s="101">
        <v>10</v>
      </c>
      <c r="C328" s="101" t="s">
        <v>645</v>
      </c>
      <c r="D328" s="102" t="s">
        <v>650</v>
      </c>
      <c r="E328" s="102" t="s">
        <v>651</v>
      </c>
      <c r="F328" s="102" t="s">
        <v>647</v>
      </c>
      <c r="G328" s="103"/>
      <c r="H328" s="104">
        <v>401.2</v>
      </c>
      <c r="I328" s="105">
        <v>0.4012</v>
      </c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 ht="15.75" thickBot="1" x14ac:dyDescent="0.3">
      <c r="A329" s="93">
        <v>3</v>
      </c>
      <c r="B329" s="94">
        <v>5</v>
      </c>
      <c r="C329" s="94" t="s">
        <v>566</v>
      </c>
      <c r="D329" s="95" t="s">
        <v>240</v>
      </c>
      <c r="E329" s="95" t="s">
        <v>652</v>
      </c>
      <c r="F329" s="95" t="s">
        <v>633</v>
      </c>
      <c r="G329" s="96"/>
      <c r="H329" s="97">
        <v>38.840000000000003</v>
      </c>
      <c r="I329" s="98">
        <v>3.8800000000000001E-2</v>
      </c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</row>
    <row r="330" spans="1:24" ht="15.75" thickBot="1" x14ac:dyDescent="0.3">
      <c r="A330" s="100">
        <v>3</v>
      </c>
      <c r="B330" s="101">
        <v>4</v>
      </c>
      <c r="C330" s="101" t="s">
        <v>645</v>
      </c>
      <c r="D330" s="102" t="s">
        <v>653</v>
      </c>
      <c r="E330" s="102" t="s">
        <v>589</v>
      </c>
      <c r="F330" s="102" t="s">
        <v>654</v>
      </c>
      <c r="G330" s="103"/>
      <c r="H330" s="104">
        <v>152.13999999999999</v>
      </c>
      <c r="I330" s="105">
        <v>0.15210000000000001</v>
      </c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 ht="15.75" thickBot="1" x14ac:dyDescent="0.3">
      <c r="A331" s="93">
        <v>4</v>
      </c>
      <c r="B331" s="94">
        <v>5</v>
      </c>
      <c r="C331" s="94" t="s">
        <v>566</v>
      </c>
      <c r="D331" s="95" t="s">
        <v>655</v>
      </c>
      <c r="E331" s="95" t="s">
        <v>656</v>
      </c>
      <c r="F331" s="95" t="s">
        <v>92</v>
      </c>
      <c r="G331" s="96"/>
      <c r="H331" s="97">
        <v>172.52</v>
      </c>
      <c r="I331" s="98">
        <v>0.17249999999999999</v>
      </c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 ht="15.75" thickBot="1" x14ac:dyDescent="0.3">
      <c r="A332" s="100">
        <v>4</v>
      </c>
      <c r="B332" s="101">
        <v>2</v>
      </c>
      <c r="C332" s="101" t="s">
        <v>645</v>
      </c>
      <c r="D332" s="102" t="s">
        <v>437</v>
      </c>
      <c r="E332" s="102" t="s">
        <v>657</v>
      </c>
      <c r="F332" s="102" t="s">
        <v>658</v>
      </c>
      <c r="G332" s="103"/>
      <c r="H332" s="104">
        <v>75.22</v>
      </c>
      <c r="I332" s="105">
        <v>7.5200000000000003E-2</v>
      </c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 ht="15.75" thickBot="1" x14ac:dyDescent="0.3">
      <c r="A333" s="93">
        <v>5</v>
      </c>
      <c r="B333" s="94">
        <v>10</v>
      </c>
      <c r="C333" s="94" t="s">
        <v>566</v>
      </c>
      <c r="D333" s="95" t="s">
        <v>659</v>
      </c>
      <c r="E333" s="95" t="s">
        <v>660</v>
      </c>
      <c r="F333" s="95" t="s">
        <v>174</v>
      </c>
      <c r="G333" s="96"/>
      <c r="H333" s="97">
        <v>270</v>
      </c>
      <c r="I333" s="98">
        <v>0.27</v>
      </c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 ht="15.75" thickBot="1" x14ac:dyDescent="0.3">
      <c r="A334" s="100">
        <v>8</v>
      </c>
      <c r="B334" s="101">
        <v>6</v>
      </c>
      <c r="C334" s="101" t="s">
        <v>645</v>
      </c>
      <c r="D334" s="102" t="s">
        <v>415</v>
      </c>
      <c r="E334" s="102" t="s">
        <v>661</v>
      </c>
      <c r="F334" s="102" t="s">
        <v>662</v>
      </c>
      <c r="G334" s="103"/>
      <c r="H334" s="104">
        <v>135.72</v>
      </c>
      <c r="I334" s="105">
        <v>0.13569999999999999</v>
      </c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 ht="15.75" thickBot="1" x14ac:dyDescent="0.3">
      <c r="A335" s="93">
        <v>8</v>
      </c>
      <c r="B335" s="94">
        <v>10</v>
      </c>
      <c r="C335" s="94" t="s">
        <v>566</v>
      </c>
      <c r="D335" s="95" t="s">
        <v>663</v>
      </c>
      <c r="E335" s="95" t="s">
        <v>376</v>
      </c>
      <c r="F335" s="95" t="s">
        <v>174</v>
      </c>
      <c r="G335" s="96"/>
      <c r="H335" s="97">
        <v>89</v>
      </c>
      <c r="I335" s="98">
        <v>8.8999999999999996E-2</v>
      </c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 ht="15.75" thickBot="1" x14ac:dyDescent="0.3">
      <c r="A336" s="100">
        <v>9</v>
      </c>
      <c r="B336" s="101">
        <v>23</v>
      </c>
      <c r="C336" s="101" t="s">
        <v>645</v>
      </c>
      <c r="D336" s="102" t="s">
        <v>664</v>
      </c>
      <c r="E336" s="102" t="s">
        <v>34</v>
      </c>
      <c r="F336" s="102" t="s">
        <v>665</v>
      </c>
      <c r="G336" s="103"/>
      <c r="H336" s="104">
        <v>-1579.16</v>
      </c>
      <c r="I336" s="105">
        <v>-1.5791999999999999</v>
      </c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 ht="15.75" thickBot="1" x14ac:dyDescent="0.3">
      <c r="A337" s="93">
        <v>9</v>
      </c>
      <c r="B337" s="94">
        <v>11</v>
      </c>
      <c r="C337" s="94" t="s">
        <v>566</v>
      </c>
      <c r="D337" s="95" t="s">
        <v>666</v>
      </c>
      <c r="E337" s="95" t="s">
        <v>34</v>
      </c>
      <c r="F337" s="95" t="s">
        <v>667</v>
      </c>
      <c r="G337" s="96"/>
      <c r="H337" s="97">
        <v>-473.08</v>
      </c>
      <c r="I337" s="98">
        <v>-0.47310000000000002</v>
      </c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 ht="15.75" thickBot="1" x14ac:dyDescent="0.3">
      <c r="A338" s="100">
        <v>10</v>
      </c>
      <c r="B338" s="101">
        <v>5</v>
      </c>
      <c r="C338" s="101" t="s">
        <v>645</v>
      </c>
      <c r="D338" s="102" t="s">
        <v>668</v>
      </c>
      <c r="E338" s="102" t="s">
        <v>34</v>
      </c>
      <c r="F338" s="102" t="s">
        <v>669</v>
      </c>
      <c r="G338" s="103"/>
      <c r="H338" s="104">
        <v>-266.10000000000002</v>
      </c>
      <c r="I338" s="105">
        <v>-0.2661</v>
      </c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 ht="15.75" thickBot="1" x14ac:dyDescent="0.3">
      <c r="A339" s="93">
        <v>10</v>
      </c>
      <c r="B339" s="94">
        <v>10</v>
      </c>
      <c r="C339" s="94" t="s">
        <v>566</v>
      </c>
      <c r="D339" s="95" t="s">
        <v>48</v>
      </c>
      <c r="E339" s="95" t="s">
        <v>34</v>
      </c>
      <c r="F339" s="95" t="s">
        <v>670</v>
      </c>
      <c r="G339" s="96"/>
      <c r="H339" s="97">
        <v>-2.8</v>
      </c>
      <c r="I339" s="98">
        <v>-2.8E-3</v>
      </c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 ht="15.75" thickBot="1" x14ac:dyDescent="0.3">
      <c r="A340" s="100">
        <v>12</v>
      </c>
      <c r="B340" s="101">
        <v>4</v>
      </c>
      <c r="C340" s="101" t="s">
        <v>645</v>
      </c>
      <c r="D340" s="102" t="s">
        <v>415</v>
      </c>
      <c r="E340" s="102" t="s">
        <v>671</v>
      </c>
      <c r="F340" s="102" t="s">
        <v>672</v>
      </c>
      <c r="G340" s="103"/>
      <c r="H340" s="104">
        <v>140.47999999999999</v>
      </c>
      <c r="I340" s="105">
        <v>0.14050000000000001</v>
      </c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 ht="15.75" thickBot="1" x14ac:dyDescent="0.3">
      <c r="A341" s="93">
        <v>15</v>
      </c>
      <c r="B341" s="94">
        <v>4</v>
      </c>
      <c r="C341" s="94" t="s">
        <v>566</v>
      </c>
      <c r="D341" s="95" t="s">
        <v>673</v>
      </c>
      <c r="E341" s="95" t="s">
        <v>34</v>
      </c>
      <c r="F341" s="95" t="s">
        <v>526</v>
      </c>
      <c r="G341" s="96"/>
      <c r="H341" s="97">
        <v>-206.88</v>
      </c>
      <c r="I341" s="98">
        <v>-0.2069</v>
      </c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 ht="15.75" thickBot="1" x14ac:dyDescent="0.3">
      <c r="A342" s="100">
        <v>15</v>
      </c>
      <c r="B342" s="101">
        <v>8</v>
      </c>
      <c r="C342" s="101" t="s">
        <v>645</v>
      </c>
      <c r="D342" s="102" t="s">
        <v>674</v>
      </c>
      <c r="E342" s="102" t="s">
        <v>34</v>
      </c>
      <c r="F342" s="102" t="s">
        <v>675</v>
      </c>
      <c r="G342" s="103"/>
      <c r="H342" s="104">
        <v>-182.06</v>
      </c>
      <c r="I342" s="105">
        <v>-0.18210000000000001</v>
      </c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 ht="15.75" thickBot="1" x14ac:dyDescent="0.3">
      <c r="A343" s="93">
        <v>16</v>
      </c>
      <c r="B343" s="94">
        <v>5</v>
      </c>
      <c r="C343" s="94" t="s">
        <v>566</v>
      </c>
      <c r="D343" s="95" t="s">
        <v>676</v>
      </c>
      <c r="E343" s="95" t="s">
        <v>677</v>
      </c>
      <c r="F343" s="95" t="s">
        <v>511</v>
      </c>
      <c r="G343" s="96"/>
      <c r="H343" s="97">
        <v>121.48</v>
      </c>
      <c r="I343" s="98">
        <v>0.1215</v>
      </c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 ht="15.75" thickBot="1" x14ac:dyDescent="0.3">
      <c r="A344" s="100">
        <v>16</v>
      </c>
      <c r="B344" s="101">
        <v>8</v>
      </c>
      <c r="C344" s="101" t="s">
        <v>645</v>
      </c>
      <c r="D344" s="102" t="s">
        <v>678</v>
      </c>
      <c r="E344" s="102" t="s">
        <v>679</v>
      </c>
      <c r="F344" s="102" t="s">
        <v>680</v>
      </c>
      <c r="G344" s="103"/>
      <c r="H344" s="104">
        <v>85.98</v>
      </c>
      <c r="I344" s="105">
        <v>8.5999999999999993E-2</v>
      </c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 ht="15.75" thickBot="1" x14ac:dyDescent="0.3">
      <c r="A345" s="93">
        <v>17</v>
      </c>
      <c r="B345" s="94">
        <v>50</v>
      </c>
      <c r="C345" s="94" t="s">
        <v>681</v>
      </c>
      <c r="D345" s="95" t="s">
        <v>578</v>
      </c>
      <c r="E345" s="95" t="s">
        <v>248</v>
      </c>
      <c r="F345" s="95" t="s">
        <v>682</v>
      </c>
      <c r="G345" s="96"/>
      <c r="H345" s="97">
        <v>198.52</v>
      </c>
      <c r="I345" s="98">
        <v>0.19850000000000001</v>
      </c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 ht="15.75" thickBot="1" x14ac:dyDescent="0.3">
      <c r="A346" s="100">
        <v>17</v>
      </c>
      <c r="B346" s="101">
        <v>22</v>
      </c>
      <c r="C346" s="101" t="s">
        <v>645</v>
      </c>
      <c r="D346" s="102" t="s">
        <v>372</v>
      </c>
      <c r="E346" s="102" t="s">
        <v>34</v>
      </c>
      <c r="F346" s="102" t="s">
        <v>683</v>
      </c>
      <c r="G346" s="103"/>
      <c r="H346" s="104">
        <v>-5.88</v>
      </c>
      <c r="I346" s="105">
        <v>-5.8999999999999999E-3</v>
      </c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 ht="15.75" thickBot="1" x14ac:dyDescent="0.3">
      <c r="A347" s="93">
        <v>18</v>
      </c>
      <c r="B347" s="94">
        <v>70</v>
      </c>
      <c r="C347" s="94" t="s">
        <v>681</v>
      </c>
      <c r="D347" s="95" t="s">
        <v>684</v>
      </c>
      <c r="E347" s="95" t="s">
        <v>685</v>
      </c>
      <c r="F347" s="95" t="s">
        <v>686</v>
      </c>
      <c r="G347" s="96"/>
      <c r="H347" s="97">
        <v>210.26</v>
      </c>
      <c r="I347" s="98">
        <v>0.21029999999999999</v>
      </c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 ht="15.75" thickBot="1" x14ac:dyDescent="0.3">
      <c r="A348" s="100">
        <v>18</v>
      </c>
      <c r="B348" s="101">
        <v>11</v>
      </c>
      <c r="C348" s="101" t="s">
        <v>645</v>
      </c>
      <c r="D348" s="102" t="s">
        <v>311</v>
      </c>
      <c r="E348" s="102" t="s">
        <v>82</v>
      </c>
      <c r="F348" s="102" t="s">
        <v>687</v>
      </c>
      <c r="G348" s="103"/>
      <c r="H348" s="104">
        <v>29.56</v>
      </c>
      <c r="I348" s="105">
        <v>2.9600000000000001E-2</v>
      </c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 ht="15.75" thickBot="1" x14ac:dyDescent="0.3">
      <c r="A349" s="93">
        <v>19</v>
      </c>
      <c r="B349" s="94">
        <v>25</v>
      </c>
      <c r="C349" s="94" t="s">
        <v>681</v>
      </c>
      <c r="D349" s="95" t="s">
        <v>688</v>
      </c>
      <c r="E349" s="95" t="s">
        <v>34</v>
      </c>
      <c r="F349" s="95" t="s">
        <v>689</v>
      </c>
      <c r="G349" s="96"/>
      <c r="H349" s="97">
        <v>-442.2</v>
      </c>
      <c r="I349" s="98">
        <v>-0.44219999999999998</v>
      </c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 ht="15.75" thickBot="1" x14ac:dyDescent="0.3">
      <c r="A350" s="100">
        <v>19</v>
      </c>
      <c r="B350" s="101">
        <v>5</v>
      </c>
      <c r="C350" s="101" t="s">
        <v>645</v>
      </c>
      <c r="D350" s="102" t="s">
        <v>690</v>
      </c>
      <c r="E350" s="102" t="s">
        <v>34</v>
      </c>
      <c r="F350" s="102" t="s">
        <v>691</v>
      </c>
      <c r="G350" s="103"/>
      <c r="H350" s="104">
        <v>101.8</v>
      </c>
      <c r="I350" s="105">
        <v>0.1018</v>
      </c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ht="15.75" thickBot="1" x14ac:dyDescent="0.3">
      <c r="A351" s="100">
        <v>22</v>
      </c>
      <c r="B351" s="101">
        <v>7</v>
      </c>
      <c r="C351" s="101" t="s">
        <v>645</v>
      </c>
      <c r="D351" s="102" t="s">
        <v>692</v>
      </c>
      <c r="E351" s="102" t="s">
        <v>623</v>
      </c>
      <c r="F351" s="102" t="s">
        <v>693</v>
      </c>
      <c r="G351" s="103"/>
      <c r="H351" s="104">
        <v>404.26</v>
      </c>
      <c r="I351" s="105">
        <v>0.40429999999999999</v>
      </c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 ht="15.75" thickBot="1" x14ac:dyDescent="0.3">
      <c r="A352" s="100">
        <v>23</v>
      </c>
      <c r="B352" s="101">
        <v>10</v>
      </c>
      <c r="C352" s="101" t="s">
        <v>645</v>
      </c>
      <c r="D352" s="102" t="s">
        <v>694</v>
      </c>
      <c r="E352" s="102" t="s">
        <v>34</v>
      </c>
      <c r="F352" s="102" t="s">
        <v>695</v>
      </c>
      <c r="G352" s="103"/>
      <c r="H352" s="104">
        <v>-413.8</v>
      </c>
      <c r="I352" s="105">
        <v>-0.4138</v>
      </c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 ht="15.75" thickBot="1" x14ac:dyDescent="0.3">
      <c r="A353" s="100">
        <v>24</v>
      </c>
      <c r="B353" s="101">
        <v>14</v>
      </c>
      <c r="C353" s="101" t="s">
        <v>645</v>
      </c>
      <c r="D353" s="102" t="s">
        <v>203</v>
      </c>
      <c r="E353" s="102" t="s">
        <v>34</v>
      </c>
      <c r="F353" s="102" t="s">
        <v>696</v>
      </c>
      <c r="G353" s="103"/>
      <c r="H353" s="104">
        <v>8.34</v>
      </c>
      <c r="I353" s="105">
        <v>8.3000000000000001E-3</v>
      </c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 ht="15.75" thickBot="1" x14ac:dyDescent="0.3">
      <c r="A354" s="93">
        <v>24</v>
      </c>
      <c r="B354" s="94">
        <v>15</v>
      </c>
      <c r="C354" s="94" t="s">
        <v>681</v>
      </c>
      <c r="D354" s="95" t="s">
        <v>697</v>
      </c>
      <c r="E354" s="95" t="s">
        <v>34</v>
      </c>
      <c r="F354" s="95" t="s">
        <v>698</v>
      </c>
      <c r="G354" s="96"/>
      <c r="H354" s="97">
        <v>-252.16</v>
      </c>
      <c r="I354" s="98">
        <v>-0.25219999999999998</v>
      </c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 ht="15.75" thickBot="1" x14ac:dyDescent="0.3">
      <c r="A355" s="100">
        <v>25</v>
      </c>
      <c r="B355" s="101">
        <v>12</v>
      </c>
      <c r="C355" s="101" t="s">
        <v>645</v>
      </c>
      <c r="D355" s="102" t="s">
        <v>699</v>
      </c>
      <c r="E355" s="102" t="s">
        <v>34</v>
      </c>
      <c r="F355" s="102" t="s">
        <v>700</v>
      </c>
      <c r="G355" s="103"/>
      <c r="H355" s="104">
        <v>38.36</v>
      </c>
      <c r="I355" s="105">
        <v>3.8399999999999997E-2</v>
      </c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 ht="15.75" thickBot="1" x14ac:dyDescent="0.3">
      <c r="A356" s="93">
        <v>25</v>
      </c>
      <c r="B356" s="94">
        <v>24</v>
      </c>
      <c r="C356" s="94" t="s">
        <v>681</v>
      </c>
      <c r="D356" s="95" t="s">
        <v>701</v>
      </c>
      <c r="E356" s="95" t="s">
        <v>34</v>
      </c>
      <c r="F356" s="95" t="s">
        <v>702</v>
      </c>
      <c r="G356" s="96"/>
      <c r="H356" s="97">
        <v>-113.92</v>
      </c>
      <c r="I356" s="98">
        <v>-0.1139</v>
      </c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 ht="15.75" thickBot="1" x14ac:dyDescent="0.3">
      <c r="A357" s="100">
        <v>29</v>
      </c>
      <c r="B357" s="101">
        <v>8</v>
      </c>
      <c r="C357" s="101" t="s">
        <v>645</v>
      </c>
      <c r="D357" s="102" t="s">
        <v>343</v>
      </c>
      <c r="E357" s="102" t="s">
        <v>703</v>
      </c>
      <c r="F357" s="102" t="s">
        <v>704</v>
      </c>
      <c r="G357" s="103"/>
      <c r="H357" s="104">
        <v>57.34</v>
      </c>
      <c r="I357" s="105">
        <v>5.7299999999999997E-2</v>
      </c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 ht="15.75" thickBot="1" x14ac:dyDescent="0.3">
      <c r="A358" s="93">
        <v>29</v>
      </c>
      <c r="B358" s="94">
        <v>1</v>
      </c>
      <c r="C358" s="94" t="s">
        <v>681</v>
      </c>
      <c r="D358" s="95" t="s">
        <v>35</v>
      </c>
      <c r="E358" s="95" t="s">
        <v>509</v>
      </c>
      <c r="F358" s="95" t="s">
        <v>705</v>
      </c>
      <c r="G358" s="96"/>
      <c r="H358" s="97">
        <v>3.12</v>
      </c>
      <c r="I358" s="98">
        <v>3.0999999999999999E-3</v>
      </c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 ht="15.75" thickBot="1" x14ac:dyDescent="0.3">
      <c r="A359" s="100">
        <v>30</v>
      </c>
      <c r="B359" s="101">
        <v>8</v>
      </c>
      <c r="C359" s="101" t="s">
        <v>706</v>
      </c>
      <c r="D359" s="102" t="s">
        <v>343</v>
      </c>
      <c r="E359" s="102" t="s">
        <v>247</v>
      </c>
      <c r="F359" s="102" t="s">
        <v>707</v>
      </c>
      <c r="G359" s="103"/>
      <c r="H359" s="104">
        <v>51.72</v>
      </c>
      <c r="I359" s="105">
        <v>5.1700000000000003E-2</v>
      </c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 ht="15.75" thickBot="1" x14ac:dyDescent="0.3">
      <c r="A360" s="93">
        <v>30</v>
      </c>
      <c r="B360" s="94">
        <v>13</v>
      </c>
      <c r="C360" s="94" t="s">
        <v>681</v>
      </c>
      <c r="D360" s="95" t="s">
        <v>246</v>
      </c>
      <c r="E360" s="95" t="s">
        <v>470</v>
      </c>
      <c r="F360" s="95" t="s">
        <v>708</v>
      </c>
      <c r="G360" s="96"/>
      <c r="H360" s="97">
        <v>44.36</v>
      </c>
      <c r="I360" s="98">
        <v>4.4400000000000002E-2</v>
      </c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 ht="15.75" thickBot="1" x14ac:dyDescent="0.3">
      <c r="A361" s="38" t="e">
        <v>#REF!</v>
      </c>
      <c r="B361" s="39">
        <v>460</v>
      </c>
      <c r="C361" s="92">
        <v>1000</v>
      </c>
      <c r="D361" s="39" t="s">
        <v>709</v>
      </c>
      <c r="E361" s="39" t="s">
        <v>710</v>
      </c>
      <c r="F361" s="39" t="s">
        <v>711</v>
      </c>
      <c r="G361" s="40"/>
      <c r="H361" s="92">
        <v>-1071.1199999999999</v>
      </c>
      <c r="I361" s="99">
        <v>-1.0710999999999999</v>
      </c>
      <c r="J361" s="45">
        <v>413.68</v>
      </c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 ht="15.75" thickBot="1" x14ac:dyDescent="0.3">
      <c r="A362" s="41"/>
      <c r="B362" s="41"/>
      <c r="C362" s="41"/>
      <c r="D362" s="41"/>
      <c r="E362" s="41"/>
      <c r="F362" s="41"/>
      <c r="G362" s="41"/>
      <c r="H362" s="41"/>
      <c r="I362" s="41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 ht="15.75" thickBot="1" x14ac:dyDescent="0.3">
      <c r="A363" s="38" t="s">
        <v>712</v>
      </c>
      <c r="B363" s="42" t="s">
        <v>594</v>
      </c>
      <c r="C363" s="42" t="s">
        <v>258</v>
      </c>
      <c r="D363" s="42" t="s">
        <v>30</v>
      </c>
      <c r="E363" s="42" t="s">
        <v>4</v>
      </c>
      <c r="F363" s="42" t="s">
        <v>31</v>
      </c>
      <c r="G363" s="40"/>
      <c r="H363" s="42" t="s">
        <v>32</v>
      </c>
      <c r="I363" s="42" t="s">
        <v>479</v>
      </c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 ht="15.75" thickBot="1" x14ac:dyDescent="0.3">
      <c r="A364" s="100">
        <v>1</v>
      </c>
      <c r="B364" s="101">
        <v>11</v>
      </c>
      <c r="C364" s="101" t="s">
        <v>706</v>
      </c>
      <c r="D364" s="102" t="s">
        <v>607</v>
      </c>
      <c r="E364" s="102" t="s">
        <v>713</v>
      </c>
      <c r="F364" s="102" t="s">
        <v>502</v>
      </c>
      <c r="G364" s="103"/>
      <c r="H364" s="104">
        <v>65.8</v>
      </c>
      <c r="I364" s="105">
        <v>6.6E-3</v>
      </c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 ht="15.75" thickBot="1" x14ac:dyDescent="0.3">
      <c r="A365" s="93">
        <v>1</v>
      </c>
      <c r="B365" s="94">
        <v>6</v>
      </c>
      <c r="C365" s="94" t="s">
        <v>681</v>
      </c>
      <c r="D365" s="95" t="s">
        <v>714</v>
      </c>
      <c r="E365" s="95" t="s">
        <v>679</v>
      </c>
      <c r="F365" s="95" t="s">
        <v>715</v>
      </c>
      <c r="G365" s="96"/>
      <c r="H365" s="97">
        <v>85.58</v>
      </c>
      <c r="I365" s="98">
        <v>8.6E-3</v>
      </c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 ht="15.75" thickBot="1" x14ac:dyDescent="0.3">
      <c r="A366" s="100">
        <v>2</v>
      </c>
      <c r="B366" s="101">
        <v>20</v>
      </c>
      <c r="C366" s="101" t="s">
        <v>706</v>
      </c>
      <c r="D366" s="102" t="s">
        <v>396</v>
      </c>
      <c r="E366" s="102" t="s">
        <v>34</v>
      </c>
      <c r="F366" s="102" t="s">
        <v>716</v>
      </c>
      <c r="G366" s="103"/>
      <c r="H366" s="104">
        <v>-193.68</v>
      </c>
      <c r="I366" s="105">
        <v>-1.9400000000000001E-2</v>
      </c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 ht="15.75" thickBot="1" x14ac:dyDescent="0.3">
      <c r="A367" s="93">
        <v>2</v>
      </c>
      <c r="B367" s="94">
        <v>21</v>
      </c>
      <c r="C367" s="94" t="s">
        <v>681</v>
      </c>
      <c r="D367" s="95" t="s">
        <v>717</v>
      </c>
      <c r="E367" s="95" t="s">
        <v>34</v>
      </c>
      <c r="F367" s="95" t="s">
        <v>718</v>
      </c>
      <c r="G367" s="96"/>
      <c r="H367" s="97">
        <v>-379.72</v>
      </c>
      <c r="I367" s="98">
        <v>-3.7999999999999999E-2</v>
      </c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 ht="15.75" thickBot="1" x14ac:dyDescent="0.3">
      <c r="A368" s="100">
        <v>3</v>
      </c>
      <c r="B368" s="101">
        <v>8</v>
      </c>
      <c r="C368" s="101" t="s">
        <v>706</v>
      </c>
      <c r="D368" s="102" t="s">
        <v>719</v>
      </c>
      <c r="E368" s="102" t="s">
        <v>34</v>
      </c>
      <c r="F368" s="102" t="s">
        <v>720</v>
      </c>
      <c r="G368" s="103"/>
      <c r="H368" s="104">
        <v>-310.88</v>
      </c>
      <c r="I368" s="105">
        <v>-3.1099999999999999E-2</v>
      </c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 ht="15.75" thickBot="1" x14ac:dyDescent="0.3">
      <c r="A369" s="93">
        <v>3</v>
      </c>
      <c r="B369" s="94">
        <v>10</v>
      </c>
      <c r="C369" s="94" t="s">
        <v>681</v>
      </c>
      <c r="D369" s="95" t="s">
        <v>721</v>
      </c>
      <c r="E369" s="95" t="s">
        <v>34</v>
      </c>
      <c r="F369" s="95" t="s">
        <v>630</v>
      </c>
      <c r="G369" s="96"/>
      <c r="H369" s="97">
        <v>-222.48</v>
      </c>
      <c r="I369" s="98">
        <v>-2.2200000000000001E-2</v>
      </c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 ht="15.75" thickBot="1" x14ac:dyDescent="0.3">
      <c r="A370" s="93">
        <v>7</v>
      </c>
      <c r="B370" s="94">
        <v>1</v>
      </c>
      <c r="C370" s="94" t="s">
        <v>681</v>
      </c>
      <c r="D370" s="95" t="s">
        <v>263</v>
      </c>
      <c r="E370" s="95" t="s">
        <v>75</v>
      </c>
      <c r="F370" s="95" t="s">
        <v>60</v>
      </c>
      <c r="G370" s="96"/>
      <c r="H370" s="97">
        <v>19.5</v>
      </c>
      <c r="I370" s="98">
        <v>2E-3</v>
      </c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 ht="15.75" thickBot="1" x14ac:dyDescent="0.3">
      <c r="A371" s="100">
        <v>13</v>
      </c>
      <c r="B371" s="101">
        <v>8</v>
      </c>
      <c r="C371" s="101" t="s">
        <v>706</v>
      </c>
      <c r="D371" s="102" t="s">
        <v>699</v>
      </c>
      <c r="E371" s="102" t="s">
        <v>71</v>
      </c>
      <c r="F371" s="102" t="s">
        <v>722</v>
      </c>
      <c r="G371" s="103"/>
      <c r="H371" s="104">
        <v>46.84</v>
      </c>
      <c r="I371" s="105">
        <v>4.7000000000000002E-3</v>
      </c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 ht="15.75" thickBot="1" x14ac:dyDescent="0.3">
      <c r="A372" s="93">
        <v>13</v>
      </c>
      <c r="B372" s="94">
        <v>2</v>
      </c>
      <c r="C372" s="94" t="s">
        <v>681</v>
      </c>
      <c r="D372" s="95" t="s">
        <v>723</v>
      </c>
      <c r="E372" s="95" t="s">
        <v>34</v>
      </c>
      <c r="F372" s="95" t="s">
        <v>309</v>
      </c>
      <c r="G372" s="96"/>
      <c r="H372" s="97">
        <v>-28.2</v>
      </c>
      <c r="I372" s="98">
        <v>-2.8E-3</v>
      </c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 ht="15.75" thickBot="1" x14ac:dyDescent="0.3">
      <c r="A373" s="100">
        <v>14</v>
      </c>
      <c r="B373" s="101">
        <v>2</v>
      </c>
      <c r="C373" s="101" t="s">
        <v>706</v>
      </c>
      <c r="D373" s="102" t="s">
        <v>221</v>
      </c>
      <c r="E373" s="102" t="s">
        <v>724</v>
      </c>
      <c r="F373" s="102" t="s">
        <v>725</v>
      </c>
      <c r="G373" s="103"/>
      <c r="H373" s="104">
        <v>56.54</v>
      </c>
      <c r="I373" s="105">
        <v>5.7000000000000002E-3</v>
      </c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 ht="15.75" thickBot="1" x14ac:dyDescent="0.3">
      <c r="A374" s="93">
        <v>14</v>
      </c>
      <c r="B374" s="94">
        <v>1</v>
      </c>
      <c r="C374" s="94" t="s">
        <v>681</v>
      </c>
      <c r="D374" s="95" t="s">
        <v>203</v>
      </c>
      <c r="E374" s="95" t="s">
        <v>133</v>
      </c>
      <c r="F374" s="95" t="s">
        <v>510</v>
      </c>
      <c r="G374" s="96"/>
      <c r="H374" s="97">
        <v>33.119999999999997</v>
      </c>
      <c r="I374" s="98">
        <v>3.3E-3</v>
      </c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 ht="15.75" thickBot="1" x14ac:dyDescent="0.3">
      <c r="A375" s="100">
        <v>15</v>
      </c>
      <c r="B375" s="101">
        <v>2</v>
      </c>
      <c r="C375" s="101" t="s">
        <v>706</v>
      </c>
      <c r="D375" s="102" t="s">
        <v>726</v>
      </c>
      <c r="E375" s="102" t="s">
        <v>34</v>
      </c>
      <c r="F375" s="102" t="s">
        <v>725</v>
      </c>
      <c r="G375" s="103"/>
      <c r="H375" s="104">
        <v>-83.46</v>
      </c>
      <c r="I375" s="105">
        <v>-8.3000000000000001E-3</v>
      </c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 ht="15.75" thickBot="1" x14ac:dyDescent="0.3">
      <c r="A376" s="93">
        <v>15</v>
      </c>
      <c r="B376" s="94">
        <v>1</v>
      </c>
      <c r="C376" s="94" t="s">
        <v>681</v>
      </c>
      <c r="D376" s="95" t="s">
        <v>44</v>
      </c>
      <c r="E376" s="95" t="s">
        <v>34</v>
      </c>
      <c r="F376" s="95" t="s">
        <v>510</v>
      </c>
      <c r="G376" s="96"/>
      <c r="H376" s="97">
        <v>17.12</v>
      </c>
      <c r="I376" s="98">
        <v>1.6999999999999999E-3</v>
      </c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 ht="15.75" thickBot="1" x14ac:dyDescent="0.3">
      <c r="A377" s="100">
        <v>16</v>
      </c>
      <c r="B377" s="101">
        <v>5</v>
      </c>
      <c r="C377" s="101" t="s">
        <v>706</v>
      </c>
      <c r="D377" s="102" t="s">
        <v>726</v>
      </c>
      <c r="E377" s="102" t="s">
        <v>34</v>
      </c>
      <c r="F377" s="102" t="s">
        <v>727</v>
      </c>
      <c r="G377" s="103"/>
      <c r="H377" s="104">
        <v>-88.14</v>
      </c>
      <c r="I377" s="105">
        <v>-8.8000000000000005E-3</v>
      </c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 ht="15.75" thickBot="1" x14ac:dyDescent="0.3">
      <c r="A378" s="93">
        <v>16</v>
      </c>
      <c r="B378" s="94">
        <v>1</v>
      </c>
      <c r="C378" s="94" t="s">
        <v>681</v>
      </c>
      <c r="D378" s="95" t="s">
        <v>320</v>
      </c>
      <c r="E378" s="95" t="s">
        <v>34</v>
      </c>
      <c r="F378" s="95" t="s">
        <v>728</v>
      </c>
      <c r="G378" s="96"/>
      <c r="H378" s="97">
        <v>-24.46</v>
      </c>
      <c r="I378" s="98">
        <v>-2.3999999999999998E-3</v>
      </c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 ht="15.75" thickBot="1" x14ac:dyDescent="0.3">
      <c r="A379" s="100">
        <v>17</v>
      </c>
      <c r="B379" s="101">
        <v>3</v>
      </c>
      <c r="C379" s="101" t="s">
        <v>706</v>
      </c>
      <c r="D379" s="102" t="s">
        <v>160</v>
      </c>
      <c r="E379" s="102" t="s">
        <v>34</v>
      </c>
      <c r="F379" s="102" t="s">
        <v>729</v>
      </c>
      <c r="G379" s="103"/>
      <c r="H379" s="104">
        <v>18.62</v>
      </c>
      <c r="I379" s="105">
        <v>1.9E-3</v>
      </c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 ht="15.75" thickBot="1" x14ac:dyDescent="0.3">
      <c r="A380" s="93">
        <v>17</v>
      </c>
      <c r="B380" s="94">
        <v>5</v>
      </c>
      <c r="C380" s="94" t="s">
        <v>681</v>
      </c>
      <c r="D380" s="95" t="s">
        <v>62</v>
      </c>
      <c r="E380" s="95" t="s">
        <v>34</v>
      </c>
      <c r="F380" s="95" t="s">
        <v>730</v>
      </c>
      <c r="G380" s="96"/>
      <c r="H380" s="97">
        <v>-19.38</v>
      </c>
      <c r="I380" s="98">
        <v>-1.9E-3</v>
      </c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 ht="15.75" thickBot="1" x14ac:dyDescent="0.3">
      <c r="A381" s="93">
        <v>20</v>
      </c>
      <c r="B381" s="94">
        <v>32</v>
      </c>
      <c r="C381" s="94" t="s">
        <v>681</v>
      </c>
      <c r="D381" s="95" t="s">
        <v>731</v>
      </c>
      <c r="E381" s="95" t="s">
        <v>34</v>
      </c>
      <c r="F381" s="95" t="s">
        <v>305</v>
      </c>
      <c r="G381" s="96"/>
      <c r="H381" s="97">
        <v>-161</v>
      </c>
      <c r="I381" s="98">
        <v>-1.61E-2</v>
      </c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 ht="15.75" thickBot="1" x14ac:dyDescent="0.3">
      <c r="A382" s="100">
        <v>21</v>
      </c>
      <c r="B382" s="101">
        <v>3</v>
      </c>
      <c r="C382" s="101" t="s">
        <v>706</v>
      </c>
      <c r="D382" s="102" t="s">
        <v>311</v>
      </c>
      <c r="E382" s="102" t="s">
        <v>46</v>
      </c>
      <c r="F382" s="102" t="s">
        <v>732</v>
      </c>
      <c r="G382" s="103"/>
      <c r="H382" s="104">
        <v>42.74</v>
      </c>
      <c r="I382" s="105">
        <v>4.3E-3</v>
      </c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 ht="15.75" thickBot="1" x14ac:dyDescent="0.3">
      <c r="A383" s="93">
        <v>21</v>
      </c>
      <c r="B383" s="94">
        <v>7</v>
      </c>
      <c r="C383" s="94" t="s">
        <v>681</v>
      </c>
      <c r="D383" s="95" t="s">
        <v>733</v>
      </c>
      <c r="E383" s="95" t="s">
        <v>34</v>
      </c>
      <c r="F383" s="95" t="s">
        <v>91</v>
      </c>
      <c r="G383" s="96"/>
      <c r="H383" s="97">
        <v>-38.5</v>
      </c>
      <c r="I383" s="98">
        <v>-3.8999999999999998E-3</v>
      </c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 ht="15.75" thickBot="1" x14ac:dyDescent="0.3">
      <c r="A384" s="100">
        <v>22</v>
      </c>
      <c r="B384" s="101">
        <v>7</v>
      </c>
      <c r="C384" s="101" t="s">
        <v>706</v>
      </c>
      <c r="D384" s="102" t="s">
        <v>462</v>
      </c>
      <c r="E384" s="102" t="s">
        <v>652</v>
      </c>
      <c r="F384" s="102" t="s">
        <v>734</v>
      </c>
      <c r="G384" s="103"/>
      <c r="H384" s="104">
        <v>38.06</v>
      </c>
      <c r="I384" s="105">
        <v>3.8E-3</v>
      </c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 ht="15.75" thickBot="1" x14ac:dyDescent="0.3">
      <c r="A385" s="93">
        <v>22</v>
      </c>
      <c r="B385" s="94">
        <v>10</v>
      </c>
      <c r="C385" s="94" t="s">
        <v>681</v>
      </c>
      <c r="D385" s="95" t="s">
        <v>462</v>
      </c>
      <c r="E385" s="95" t="s">
        <v>60</v>
      </c>
      <c r="F385" s="95" t="s">
        <v>174</v>
      </c>
      <c r="G385" s="96"/>
      <c r="H385" s="97">
        <v>50</v>
      </c>
      <c r="I385" s="98">
        <v>5.0000000000000001E-3</v>
      </c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 ht="15.75" thickBot="1" x14ac:dyDescent="0.3">
      <c r="A386" s="100">
        <v>23</v>
      </c>
      <c r="B386" s="101">
        <v>11</v>
      </c>
      <c r="C386" s="101" t="s">
        <v>706</v>
      </c>
      <c r="D386" s="102" t="s">
        <v>343</v>
      </c>
      <c r="E386" s="102" t="s">
        <v>508</v>
      </c>
      <c r="F386" s="102" t="s">
        <v>735</v>
      </c>
      <c r="G386" s="103"/>
      <c r="H386" s="104">
        <v>43.38</v>
      </c>
      <c r="I386" s="105">
        <v>4.3E-3</v>
      </c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 ht="15.75" thickBot="1" x14ac:dyDescent="0.3">
      <c r="A387" s="93">
        <v>23</v>
      </c>
      <c r="B387" s="94">
        <v>16</v>
      </c>
      <c r="C387" s="94" t="s">
        <v>681</v>
      </c>
      <c r="D387" s="95" t="s">
        <v>736</v>
      </c>
      <c r="E387" s="95" t="s">
        <v>737</v>
      </c>
      <c r="F387" s="95" t="s">
        <v>170</v>
      </c>
      <c r="G387" s="96"/>
      <c r="H387" s="97">
        <v>155</v>
      </c>
      <c r="I387" s="98">
        <v>1.55E-2</v>
      </c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 ht="15.75" thickBot="1" x14ac:dyDescent="0.3">
      <c r="A388" s="93">
        <v>24</v>
      </c>
      <c r="B388" s="94">
        <v>111</v>
      </c>
      <c r="C388" s="94" t="s">
        <v>681</v>
      </c>
      <c r="D388" s="95" t="s">
        <v>738</v>
      </c>
      <c r="E388" s="95" t="s">
        <v>739</v>
      </c>
      <c r="F388" s="95" t="s">
        <v>740</v>
      </c>
      <c r="G388" s="96"/>
      <c r="H388" s="97">
        <v>746.5</v>
      </c>
      <c r="I388" s="98">
        <v>7.4700000000000003E-2</v>
      </c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 ht="15.75" thickBot="1" x14ac:dyDescent="0.3">
      <c r="A389" s="93">
        <v>27</v>
      </c>
      <c r="B389" s="94">
        <v>112</v>
      </c>
      <c r="C389" s="94" t="s">
        <v>681</v>
      </c>
      <c r="D389" s="95" t="s">
        <v>741</v>
      </c>
      <c r="E389" s="95" t="s">
        <v>742</v>
      </c>
      <c r="F389" s="95" t="s">
        <v>207</v>
      </c>
      <c r="G389" s="96"/>
      <c r="H389" s="97">
        <v>864</v>
      </c>
      <c r="I389" s="98">
        <v>8.6400000000000005E-2</v>
      </c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 ht="15.75" thickBot="1" x14ac:dyDescent="0.3">
      <c r="A390" s="93">
        <v>28</v>
      </c>
      <c r="B390" s="94">
        <v>95</v>
      </c>
      <c r="C390" s="94" t="s">
        <v>681</v>
      </c>
      <c r="D390" s="95" t="s">
        <v>743</v>
      </c>
      <c r="E390" s="95" t="s">
        <v>744</v>
      </c>
      <c r="F390" s="95" t="s">
        <v>745</v>
      </c>
      <c r="G390" s="96"/>
      <c r="H390" s="97">
        <v>732.5</v>
      </c>
      <c r="I390" s="98">
        <v>7.3300000000000004E-2</v>
      </c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 ht="15.75" thickBot="1" x14ac:dyDescent="0.3">
      <c r="A391" s="93">
        <v>29</v>
      </c>
      <c r="B391" s="94">
        <v>119</v>
      </c>
      <c r="C391" s="94" t="s">
        <v>681</v>
      </c>
      <c r="D391" s="95" t="s">
        <v>746</v>
      </c>
      <c r="E391" s="95" t="s">
        <v>747</v>
      </c>
      <c r="F391" s="95" t="s">
        <v>748</v>
      </c>
      <c r="G391" s="96"/>
      <c r="H391" s="97">
        <v>525.5</v>
      </c>
      <c r="I391" s="98">
        <v>5.2600000000000001E-2</v>
      </c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 ht="15.75" thickBot="1" x14ac:dyDescent="0.3">
      <c r="A392" s="93">
        <v>30</v>
      </c>
      <c r="B392" s="94">
        <v>128</v>
      </c>
      <c r="C392" s="94" t="s">
        <v>681</v>
      </c>
      <c r="D392" s="95" t="s">
        <v>749</v>
      </c>
      <c r="E392" s="95" t="s">
        <v>654</v>
      </c>
      <c r="F392" s="95" t="s">
        <v>750</v>
      </c>
      <c r="G392" s="96"/>
      <c r="H392" s="97">
        <v>786</v>
      </c>
      <c r="I392" s="98">
        <v>7.8600000000000003E-2</v>
      </c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 ht="15.75" thickBot="1" x14ac:dyDescent="0.3">
      <c r="A393" s="38" t="e">
        <v>#REF!</v>
      </c>
      <c r="B393" s="39">
        <v>758</v>
      </c>
      <c r="C393" s="106">
        <v>10000</v>
      </c>
      <c r="D393" s="39" t="s">
        <v>751</v>
      </c>
      <c r="E393" s="39" t="s">
        <v>752</v>
      </c>
      <c r="F393" s="39" t="s">
        <v>753</v>
      </c>
      <c r="G393" s="40"/>
      <c r="H393" s="92">
        <v>2776.9</v>
      </c>
      <c r="I393" s="99">
        <v>0.2777</v>
      </c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 ht="15.75" thickBot="1" x14ac:dyDescent="0.3">
      <c r="A394" s="41"/>
      <c r="B394" s="41"/>
      <c r="C394" s="41"/>
      <c r="D394" s="41"/>
      <c r="E394" s="41"/>
      <c r="F394" s="41"/>
      <c r="G394" s="41"/>
      <c r="H394" s="41"/>
      <c r="I394" s="41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 ht="15.75" thickBot="1" x14ac:dyDescent="0.3">
      <c r="A395" s="38" t="s">
        <v>754</v>
      </c>
      <c r="B395" s="42" t="s">
        <v>594</v>
      </c>
      <c r="C395" s="42" t="s">
        <v>258</v>
      </c>
      <c r="D395" s="42" t="s">
        <v>30</v>
      </c>
      <c r="E395" s="42" t="s">
        <v>4</v>
      </c>
      <c r="F395" s="42" t="s">
        <v>31</v>
      </c>
      <c r="G395" s="40"/>
      <c r="H395" s="42" t="s">
        <v>32</v>
      </c>
      <c r="I395" s="42" t="s">
        <v>479</v>
      </c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 ht="15.75" thickBot="1" x14ac:dyDescent="0.3">
      <c r="A396" s="93">
        <v>3</v>
      </c>
      <c r="B396" s="94">
        <v>60</v>
      </c>
      <c r="C396" s="94" t="s">
        <v>681</v>
      </c>
      <c r="D396" s="95" t="s">
        <v>755</v>
      </c>
      <c r="E396" s="95" t="s">
        <v>756</v>
      </c>
      <c r="F396" s="95" t="s">
        <v>757</v>
      </c>
      <c r="G396" s="96"/>
      <c r="H396" s="97">
        <v>529.20000000000005</v>
      </c>
      <c r="I396" s="98">
        <v>5.2900000000000003E-2</v>
      </c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 ht="15.75" thickBot="1" x14ac:dyDescent="0.3">
      <c r="A397" s="93">
        <v>4</v>
      </c>
      <c r="B397" s="94">
        <v>53</v>
      </c>
      <c r="C397" s="94" t="s">
        <v>681</v>
      </c>
      <c r="D397" s="95" t="s">
        <v>758</v>
      </c>
      <c r="E397" s="95" t="s">
        <v>759</v>
      </c>
      <c r="F397" s="95" t="s">
        <v>760</v>
      </c>
      <c r="G397" s="96"/>
      <c r="H397" s="97">
        <v>607.55999999999995</v>
      </c>
      <c r="I397" s="98">
        <v>6.08E-2</v>
      </c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 ht="15.75" thickBot="1" x14ac:dyDescent="0.3">
      <c r="A398" s="93">
        <v>5</v>
      </c>
      <c r="B398" s="94">
        <v>67</v>
      </c>
      <c r="C398" s="94" t="s">
        <v>681</v>
      </c>
      <c r="D398" s="95" t="s">
        <v>761</v>
      </c>
      <c r="E398" s="95" t="s">
        <v>670</v>
      </c>
      <c r="F398" s="95" t="s">
        <v>762</v>
      </c>
      <c r="G398" s="96"/>
      <c r="H398" s="97">
        <v>579.84</v>
      </c>
      <c r="I398" s="98">
        <v>5.8000000000000003E-2</v>
      </c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 ht="15.75" thickBot="1" x14ac:dyDescent="0.3">
      <c r="A399" s="93">
        <v>6</v>
      </c>
      <c r="B399" s="94">
        <v>50</v>
      </c>
      <c r="C399" s="94" t="s">
        <v>681</v>
      </c>
      <c r="D399" s="95" t="s">
        <v>763</v>
      </c>
      <c r="E399" s="95" t="s">
        <v>764</v>
      </c>
      <c r="F399" s="95" t="s">
        <v>58</v>
      </c>
      <c r="G399" s="96"/>
      <c r="H399" s="97">
        <v>556</v>
      </c>
      <c r="I399" s="98">
        <v>5.5599999999999997E-2</v>
      </c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 ht="15.75" thickBot="1" x14ac:dyDescent="0.3">
      <c r="A400" s="93">
        <v>7</v>
      </c>
      <c r="B400" s="94">
        <v>55</v>
      </c>
      <c r="C400" s="94" t="s">
        <v>681</v>
      </c>
      <c r="D400" s="95" t="s">
        <v>765</v>
      </c>
      <c r="E400" s="95" t="s">
        <v>766</v>
      </c>
      <c r="F400" s="95" t="s">
        <v>767</v>
      </c>
      <c r="G400" s="96"/>
      <c r="H400" s="97">
        <v>476.6</v>
      </c>
      <c r="I400" s="98">
        <v>4.7699999999999999E-2</v>
      </c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4" ht="15.75" thickBot="1" x14ac:dyDescent="0.3">
      <c r="A401" s="93">
        <v>10</v>
      </c>
      <c r="B401" s="94">
        <v>62</v>
      </c>
      <c r="C401" s="94" t="s">
        <v>681</v>
      </c>
      <c r="D401" s="95" t="s">
        <v>768</v>
      </c>
      <c r="E401" s="95" t="s">
        <v>769</v>
      </c>
      <c r="F401" s="95" t="s">
        <v>770</v>
      </c>
      <c r="G401" s="96"/>
      <c r="H401" s="97">
        <v>547.24</v>
      </c>
      <c r="I401" s="98">
        <v>5.4699999999999999E-2</v>
      </c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4" ht="15.75" thickBot="1" x14ac:dyDescent="0.3">
      <c r="A402" s="93">
        <v>11</v>
      </c>
      <c r="B402" s="94">
        <v>83</v>
      </c>
      <c r="C402" s="94" t="s">
        <v>681</v>
      </c>
      <c r="D402" s="95" t="s">
        <v>771</v>
      </c>
      <c r="E402" s="95" t="s">
        <v>142</v>
      </c>
      <c r="F402" s="95" t="s">
        <v>772</v>
      </c>
      <c r="G402" s="96"/>
      <c r="H402" s="97">
        <v>581.16</v>
      </c>
      <c r="I402" s="98">
        <v>5.8099999999999999E-2</v>
      </c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4" ht="15.75" thickBot="1" x14ac:dyDescent="0.3">
      <c r="A403" s="93">
        <v>12</v>
      </c>
      <c r="B403" s="94">
        <v>83</v>
      </c>
      <c r="C403" s="94" t="s">
        <v>773</v>
      </c>
      <c r="D403" s="95" t="s">
        <v>774</v>
      </c>
      <c r="E403" s="95" t="s">
        <v>775</v>
      </c>
      <c r="F403" s="95" t="s">
        <v>772</v>
      </c>
      <c r="G403" s="96"/>
      <c r="H403" s="97">
        <v>1028.1600000000001</v>
      </c>
      <c r="I403" s="98">
        <v>0.1028</v>
      </c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</row>
    <row r="404" spans="1:24" ht="15.75" thickBot="1" x14ac:dyDescent="0.3">
      <c r="A404" s="93">
        <v>13</v>
      </c>
      <c r="B404" s="94">
        <v>55</v>
      </c>
      <c r="C404" s="94" t="s">
        <v>773</v>
      </c>
      <c r="D404" s="95" t="s">
        <v>776</v>
      </c>
      <c r="E404" s="95" t="s">
        <v>72</v>
      </c>
      <c r="F404" s="95" t="s">
        <v>767</v>
      </c>
      <c r="G404" s="96"/>
      <c r="H404" s="97">
        <v>605.6</v>
      </c>
      <c r="I404" s="98">
        <v>6.0600000000000001E-2</v>
      </c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4" ht="15.75" thickBot="1" x14ac:dyDescent="0.3">
      <c r="A405" s="93">
        <v>14</v>
      </c>
      <c r="B405" s="94">
        <v>711</v>
      </c>
      <c r="C405" s="94" t="s">
        <v>773</v>
      </c>
      <c r="D405" s="95" t="s">
        <v>777</v>
      </c>
      <c r="E405" s="95" t="s">
        <v>34</v>
      </c>
      <c r="F405" s="95" t="s">
        <v>778</v>
      </c>
      <c r="G405" s="96"/>
      <c r="H405" s="97">
        <v>-18123.28</v>
      </c>
      <c r="I405" s="98">
        <v>-1.8123</v>
      </c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4" ht="15.75" thickBot="1" x14ac:dyDescent="0.3">
      <c r="A406" s="93">
        <v>17</v>
      </c>
      <c r="B406" s="94">
        <v>142</v>
      </c>
      <c r="C406" s="94" t="s">
        <v>773</v>
      </c>
      <c r="D406" s="95" t="s">
        <v>779</v>
      </c>
      <c r="E406" s="95" t="s">
        <v>780</v>
      </c>
      <c r="F406" s="95" t="s">
        <v>781</v>
      </c>
      <c r="G406" s="96"/>
      <c r="H406" s="97">
        <v>393.84</v>
      </c>
      <c r="I406" s="98">
        <v>3.9399999999999998E-2</v>
      </c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4" ht="15.75" thickBot="1" x14ac:dyDescent="0.3">
      <c r="A407" s="100">
        <v>17</v>
      </c>
      <c r="B407" s="101">
        <v>27</v>
      </c>
      <c r="C407" s="101" t="s">
        <v>782</v>
      </c>
      <c r="D407" s="102" t="s">
        <v>174</v>
      </c>
      <c r="E407" s="102" t="s">
        <v>34</v>
      </c>
      <c r="F407" s="102" t="s">
        <v>783</v>
      </c>
      <c r="G407" s="103"/>
      <c r="H407" s="104">
        <v>-74.680000000000007</v>
      </c>
      <c r="I407" s="105">
        <v>-7.4999999999999997E-3</v>
      </c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1:24" ht="15.75" thickBot="1" x14ac:dyDescent="0.3">
      <c r="A408" s="93">
        <v>18</v>
      </c>
      <c r="B408" s="94">
        <v>37</v>
      </c>
      <c r="C408" s="94" t="s">
        <v>773</v>
      </c>
      <c r="D408" s="95" t="s">
        <v>607</v>
      </c>
      <c r="E408" s="95" t="s">
        <v>59</v>
      </c>
      <c r="F408" s="95" t="s">
        <v>784</v>
      </c>
      <c r="G408" s="96"/>
      <c r="H408" s="97">
        <v>66.5</v>
      </c>
      <c r="I408" s="98">
        <v>6.7000000000000002E-3</v>
      </c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1:24" ht="15.75" thickBot="1" x14ac:dyDescent="0.3">
      <c r="A409" s="100">
        <v>18</v>
      </c>
      <c r="B409" s="101">
        <v>13</v>
      </c>
      <c r="C409" s="101" t="s">
        <v>782</v>
      </c>
      <c r="D409" s="102" t="s">
        <v>174</v>
      </c>
      <c r="E409" s="102" t="s">
        <v>34</v>
      </c>
      <c r="F409" s="102" t="s">
        <v>106</v>
      </c>
      <c r="G409" s="103"/>
      <c r="H409" s="104">
        <v>-20.74</v>
      </c>
      <c r="I409" s="105">
        <v>-2.0999999999999999E-3</v>
      </c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1:24" ht="15.75" thickBot="1" x14ac:dyDescent="0.3">
      <c r="A410" s="93">
        <v>19</v>
      </c>
      <c r="B410" s="94">
        <v>297</v>
      </c>
      <c r="C410" s="94" t="s">
        <v>773</v>
      </c>
      <c r="D410" s="95" t="s">
        <v>785</v>
      </c>
      <c r="E410" s="95" t="s">
        <v>34</v>
      </c>
      <c r="F410" s="95" t="s">
        <v>786</v>
      </c>
      <c r="G410" s="96"/>
      <c r="H410" s="97">
        <v>-19290.52</v>
      </c>
      <c r="I410" s="98">
        <v>-1.9291</v>
      </c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1:24" ht="15.75" thickBot="1" x14ac:dyDescent="0.3">
      <c r="A411" s="100">
        <v>19</v>
      </c>
      <c r="B411" s="101">
        <v>7</v>
      </c>
      <c r="C411" s="101" t="s">
        <v>782</v>
      </c>
      <c r="D411" s="102" t="s">
        <v>787</v>
      </c>
      <c r="E411" s="102" t="s">
        <v>34</v>
      </c>
      <c r="F411" s="102" t="s">
        <v>406</v>
      </c>
      <c r="G411" s="103"/>
      <c r="H411" s="104">
        <v>81.14</v>
      </c>
      <c r="I411" s="105">
        <v>8.0999999999999996E-3</v>
      </c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1:24" ht="15.75" thickBot="1" x14ac:dyDescent="0.3">
      <c r="A412" s="100">
        <v>20</v>
      </c>
      <c r="B412" s="101">
        <v>2</v>
      </c>
      <c r="C412" s="101" t="s">
        <v>782</v>
      </c>
      <c r="D412" s="102" t="s">
        <v>701</v>
      </c>
      <c r="E412" s="102" t="s">
        <v>34</v>
      </c>
      <c r="F412" s="102" t="s">
        <v>788</v>
      </c>
      <c r="G412" s="103"/>
      <c r="H412" s="104">
        <v>-103.6</v>
      </c>
      <c r="I412" s="105">
        <v>-1.04E-2</v>
      </c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1:24" ht="15.75" thickBot="1" x14ac:dyDescent="0.3">
      <c r="A413" s="93">
        <v>20</v>
      </c>
      <c r="B413" s="94">
        <v>2</v>
      </c>
      <c r="C413" s="94" t="s">
        <v>773</v>
      </c>
      <c r="D413" s="95" t="s">
        <v>243</v>
      </c>
      <c r="E413" s="95" t="s">
        <v>34</v>
      </c>
      <c r="F413" s="95" t="s">
        <v>248</v>
      </c>
      <c r="G413" s="96"/>
      <c r="H413" s="97">
        <v>50.08</v>
      </c>
      <c r="I413" s="98">
        <v>5.0000000000000001E-3</v>
      </c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1:24" ht="15.75" thickBot="1" x14ac:dyDescent="0.3">
      <c r="A414" s="100">
        <v>21</v>
      </c>
      <c r="B414" s="101">
        <v>2</v>
      </c>
      <c r="C414" s="103" t="s">
        <v>782</v>
      </c>
      <c r="D414" s="102" t="s">
        <v>198</v>
      </c>
      <c r="E414" s="102" t="s">
        <v>199</v>
      </c>
      <c r="F414" s="102" t="s">
        <v>568</v>
      </c>
      <c r="G414" s="103"/>
      <c r="H414" s="104">
        <v>35.479999999999997</v>
      </c>
      <c r="I414" s="105">
        <v>3.5000000000000001E-3</v>
      </c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</row>
    <row r="415" spans="1:24" ht="15.75" thickBot="1" x14ac:dyDescent="0.3">
      <c r="A415" s="93">
        <v>21</v>
      </c>
      <c r="B415" s="94">
        <v>5</v>
      </c>
      <c r="C415" s="94" t="s">
        <v>773</v>
      </c>
      <c r="D415" s="95" t="s">
        <v>89</v>
      </c>
      <c r="E415" s="95" t="s">
        <v>46</v>
      </c>
      <c r="F415" s="95" t="s">
        <v>251</v>
      </c>
      <c r="G415" s="96"/>
      <c r="H415" s="97">
        <v>3.6</v>
      </c>
      <c r="I415" s="98">
        <v>4.0000000000000002E-4</v>
      </c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</row>
    <row r="416" spans="1:24" ht="15.75" thickBot="1" x14ac:dyDescent="0.3">
      <c r="A416" s="100">
        <v>24</v>
      </c>
      <c r="B416" s="101">
        <v>8</v>
      </c>
      <c r="C416" s="101" t="s">
        <v>782</v>
      </c>
      <c r="D416" s="102" t="s">
        <v>49</v>
      </c>
      <c r="E416" s="102" t="s">
        <v>34</v>
      </c>
      <c r="F416" s="102" t="s">
        <v>789</v>
      </c>
      <c r="G416" s="103"/>
      <c r="H416" s="104">
        <v>-108.24</v>
      </c>
      <c r="I416" s="105">
        <v>-1.0800000000000001E-2</v>
      </c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</row>
    <row r="417" spans="1:24" ht="15.75" thickBot="1" x14ac:dyDescent="0.3">
      <c r="A417" s="100">
        <v>25</v>
      </c>
      <c r="B417" s="101">
        <v>4</v>
      </c>
      <c r="C417" s="101" t="s">
        <v>782</v>
      </c>
      <c r="D417" s="102" t="s">
        <v>690</v>
      </c>
      <c r="E417" s="102" t="s">
        <v>75</v>
      </c>
      <c r="F417" s="102" t="s">
        <v>466</v>
      </c>
      <c r="G417" s="103"/>
      <c r="H417" s="104">
        <v>102.8</v>
      </c>
      <c r="I417" s="105">
        <v>1.03E-2</v>
      </c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</row>
    <row r="418" spans="1:24" ht="15.75" thickBot="1" x14ac:dyDescent="0.3">
      <c r="A418" s="93">
        <v>25</v>
      </c>
      <c r="B418" s="94">
        <v>4</v>
      </c>
      <c r="C418" s="94" t="s">
        <v>773</v>
      </c>
      <c r="D418" s="95" t="s">
        <v>790</v>
      </c>
      <c r="E418" s="95" t="s">
        <v>34</v>
      </c>
      <c r="F418" s="95" t="s">
        <v>791</v>
      </c>
      <c r="G418" s="96"/>
      <c r="H418" s="97">
        <v>-81.84</v>
      </c>
      <c r="I418" s="98">
        <v>-8.2000000000000007E-3</v>
      </c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</row>
    <row r="419" spans="1:24" ht="15.75" thickBot="1" x14ac:dyDescent="0.3">
      <c r="A419" s="93">
        <v>26</v>
      </c>
      <c r="B419" s="94">
        <v>11</v>
      </c>
      <c r="C419" s="94" t="s">
        <v>773</v>
      </c>
      <c r="D419" s="95" t="s">
        <v>192</v>
      </c>
      <c r="E419" s="95" t="s">
        <v>36</v>
      </c>
      <c r="F419" s="95" t="s">
        <v>792</v>
      </c>
      <c r="G419" s="96"/>
      <c r="H419" s="97">
        <v>9.44</v>
      </c>
      <c r="I419" s="98">
        <v>8.9999999999999998E-4</v>
      </c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</row>
    <row r="420" spans="1:24" ht="15.75" thickBot="1" x14ac:dyDescent="0.3">
      <c r="A420" s="100">
        <v>26</v>
      </c>
      <c r="B420" s="101">
        <v>1</v>
      </c>
      <c r="C420" s="101" t="s">
        <v>782</v>
      </c>
      <c r="D420" s="102" t="s">
        <v>198</v>
      </c>
      <c r="E420" s="102" t="s">
        <v>199</v>
      </c>
      <c r="F420" s="102" t="s">
        <v>174</v>
      </c>
      <c r="G420" s="103"/>
      <c r="H420" s="104">
        <v>35</v>
      </c>
      <c r="I420" s="105">
        <v>3.5000000000000001E-3</v>
      </c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</row>
    <row r="421" spans="1:24" ht="15.75" thickBot="1" x14ac:dyDescent="0.3">
      <c r="A421" s="100">
        <v>27</v>
      </c>
      <c r="B421" s="101">
        <v>2</v>
      </c>
      <c r="C421" s="101" t="s">
        <v>782</v>
      </c>
      <c r="D421" s="102" t="s">
        <v>368</v>
      </c>
      <c r="E421" s="102" t="s">
        <v>369</v>
      </c>
      <c r="F421" s="102" t="s">
        <v>793</v>
      </c>
      <c r="G421" s="103"/>
      <c r="H421" s="104">
        <v>25.12</v>
      </c>
      <c r="I421" s="105">
        <v>2.5000000000000001E-3</v>
      </c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</row>
    <row r="422" spans="1:24" ht="15.75" thickBot="1" x14ac:dyDescent="0.3">
      <c r="A422" s="93">
        <v>27</v>
      </c>
      <c r="B422" s="94">
        <v>6</v>
      </c>
      <c r="C422" s="94" t="s">
        <v>773</v>
      </c>
      <c r="D422" s="95" t="s">
        <v>132</v>
      </c>
      <c r="E422" s="95" t="s">
        <v>133</v>
      </c>
      <c r="F422" s="95" t="s">
        <v>792</v>
      </c>
      <c r="G422" s="96"/>
      <c r="H422" s="97">
        <v>33.44</v>
      </c>
      <c r="I422" s="98">
        <v>3.3E-3</v>
      </c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</row>
    <row r="423" spans="1:24" ht="15.75" thickBot="1" x14ac:dyDescent="0.3">
      <c r="A423" s="100">
        <v>28</v>
      </c>
      <c r="B423" s="101">
        <v>2</v>
      </c>
      <c r="C423" s="101" t="s">
        <v>782</v>
      </c>
      <c r="D423" s="102" t="s">
        <v>368</v>
      </c>
      <c r="E423" s="102" t="s">
        <v>39</v>
      </c>
      <c r="F423" s="102" t="s">
        <v>788</v>
      </c>
      <c r="G423" s="103"/>
      <c r="H423" s="104">
        <v>26.4</v>
      </c>
      <c r="I423" s="105">
        <v>2.5999999999999999E-3</v>
      </c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</row>
    <row r="424" spans="1:24" ht="15.75" thickBot="1" x14ac:dyDescent="0.3">
      <c r="A424" s="93">
        <v>28</v>
      </c>
      <c r="B424" s="94">
        <v>2</v>
      </c>
      <c r="C424" s="94" t="s">
        <v>773</v>
      </c>
      <c r="D424" s="95" t="s">
        <v>225</v>
      </c>
      <c r="E424" s="95" t="s">
        <v>457</v>
      </c>
      <c r="F424" s="95" t="s">
        <v>248</v>
      </c>
      <c r="G424" s="96"/>
      <c r="H424" s="97">
        <v>24.08</v>
      </c>
      <c r="I424" s="98">
        <v>2.3999999999999998E-3</v>
      </c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</row>
    <row r="425" spans="1:24" ht="15.75" thickBot="1" x14ac:dyDescent="0.3">
      <c r="A425" s="100">
        <v>31</v>
      </c>
      <c r="B425" s="101">
        <v>6</v>
      </c>
      <c r="C425" s="101" t="s">
        <v>794</v>
      </c>
      <c r="D425" s="102" t="s">
        <v>795</v>
      </c>
      <c r="E425" s="102" t="s">
        <v>796</v>
      </c>
      <c r="F425" s="102" t="s">
        <v>797</v>
      </c>
      <c r="G425" s="103"/>
      <c r="H425" s="104">
        <v>102.6</v>
      </c>
      <c r="I425" s="105">
        <v>1.03E-2</v>
      </c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</row>
    <row r="426" spans="1:24" ht="15.75" thickBot="1" x14ac:dyDescent="0.3">
      <c r="A426" s="93">
        <v>31</v>
      </c>
      <c r="B426" s="94">
        <v>11</v>
      </c>
      <c r="C426" s="94" t="s">
        <v>773</v>
      </c>
      <c r="D426" s="95" t="s">
        <v>798</v>
      </c>
      <c r="E426" s="95" t="s">
        <v>34</v>
      </c>
      <c r="F426" s="95" t="s">
        <v>799</v>
      </c>
      <c r="G426" s="96"/>
      <c r="H426" s="97">
        <v>-68.56</v>
      </c>
      <c r="I426" s="98">
        <v>-6.8999999999999999E-3</v>
      </c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</row>
    <row r="427" spans="1:24" ht="15.75" thickBot="1" x14ac:dyDescent="0.3">
      <c r="A427" s="38" t="e">
        <v>#REF!</v>
      </c>
      <c r="B427" s="39">
        <v>1870</v>
      </c>
      <c r="C427" s="106">
        <v>10000</v>
      </c>
      <c r="D427" s="39" t="s">
        <v>800</v>
      </c>
      <c r="E427" s="39" t="s">
        <v>801</v>
      </c>
      <c r="F427" s="39" t="s">
        <v>802</v>
      </c>
      <c r="G427" s="40"/>
      <c r="H427" s="92">
        <v>-31370.58</v>
      </c>
      <c r="I427" s="99">
        <v>-3.1371000000000002</v>
      </c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spans="1:24" ht="15.75" thickBot="1" x14ac:dyDescent="0.3">
      <c r="A428" s="41"/>
      <c r="B428" s="41"/>
      <c r="C428" s="41"/>
      <c r="D428" s="41"/>
      <c r="E428" s="41"/>
      <c r="F428" s="41"/>
      <c r="G428" s="41"/>
      <c r="H428" s="41"/>
      <c r="I428" s="41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spans="1:24" ht="15.75" thickBot="1" x14ac:dyDescent="0.3">
      <c r="A429" s="38" t="s">
        <v>803</v>
      </c>
      <c r="B429" s="42" t="s">
        <v>594</v>
      </c>
      <c r="C429" s="42" t="s">
        <v>258</v>
      </c>
      <c r="D429" s="42" t="s">
        <v>30</v>
      </c>
      <c r="E429" s="42" t="s">
        <v>4</v>
      </c>
      <c r="F429" s="42" t="s">
        <v>31</v>
      </c>
      <c r="G429" s="40"/>
      <c r="H429" s="42" t="s">
        <v>32</v>
      </c>
      <c r="I429" s="42" t="s">
        <v>479</v>
      </c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spans="1:24" ht="15.75" thickBot="1" x14ac:dyDescent="0.3">
      <c r="A430" s="93">
        <v>1</v>
      </c>
      <c r="B430" s="94">
        <v>6</v>
      </c>
      <c r="C430" s="94" t="s">
        <v>773</v>
      </c>
      <c r="D430" s="95" t="s">
        <v>804</v>
      </c>
      <c r="E430" s="95" t="s">
        <v>34</v>
      </c>
      <c r="F430" s="95" t="s">
        <v>805</v>
      </c>
      <c r="G430" s="96"/>
      <c r="H430" s="97">
        <v>-90.92</v>
      </c>
      <c r="I430" s="98">
        <v>-4.5499999999999999E-2</v>
      </c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spans="1:24" ht="15.75" thickBot="1" x14ac:dyDescent="0.3">
      <c r="A431" s="100">
        <v>1</v>
      </c>
      <c r="B431" s="101">
        <v>5</v>
      </c>
      <c r="C431" s="101" t="s">
        <v>794</v>
      </c>
      <c r="D431" s="102" t="s">
        <v>160</v>
      </c>
      <c r="E431" s="102" t="s">
        <v>312</v>
      </c>
      <c r="F431" s="102" t="s">
        <v>806</v>
      </c>
      <c r="G431" s="103"/>
      <c r="H431" s="104">
        <v>12.04</v>
      </c>
      <c r="I431" s="105">
        <v>6.0000000000000001E-3</v>
      </c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spans="1:24" ht="15.75" thickBot="1" x14ac:dyDescent="0.3">
      <c r="A432" s="93">
        <v>2</v>
      </c>
      <c r="B432" s="94">
        <v>5</v>
      </c>
      <c r="C432" s="94" t="s">
        <v>773</v>
      </c>
      <c r="D432" s="95" t="s">
        <v>807</v>
      </c>
      <c r="E432" s="95" t="s">
        <v>34</v>
      </c>
      <c r="F432" s="95" t="s">
        <v>92</v>
      </c>
      <c r="G432" s="96"/>
      <c r="H432" s="97">
        <v>-117.48</v>
      </c>
      <c r="I432" s="98">
        <v>-5.8700000000000002E-2</v>
      </c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</row>
    <row r="433" spans="1:24" ht="15.75" thickBot="1" x14ac:dyDescent="0.3">
      <c r="A433" s="100">
        <v>2</v>
      </c>
      <c r="B433" s="101">
        <v>2</v>
      </c>
      <c r="C433" s="101" t="s">
        <v>794</v>
      </c>
      <c r="D433" s="102" t="s">
        <v>726</v>
      </c>
      <c r="E433" s="102" t="s">
        <v>34</v>
      </c>
      <c r="F433" s="102" t="s">
        <v>808</v>
      </c>
      <c r="G433" s="103"/>
      <c r="H433" s="104">
        <v>-84.72</v>
      </c>
      <c r="I433" s="105">
        <v>-4.24E-2</v>
      </c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</row>
    <row r="434" spans="1:24" ht="15.75" thickBot="1" x14ac:dyDescent="0.3">
      <c r="A434" s="93">
        <v>3</v>
      </c>
      <c r="B434" s="94">
        <v>5</v>
      </c>
      <c r="C434" s="94" t="s">
        <v>773</v>
      </c>
      <c r="D434" s="95" t="s">
        <v>809</v>
      </c>
      <c r="E434" s="95" t="s">
        <v>443</v>
      </c>
      <c r="F434" s="95" t="s">
        <v>251</v>
      </c>
      <c r="G434" s="96"/>
      <c r="H434" s="97">
        <v>76.599999999999994</v>
      </c>
      <c r="I434" s="98">
        <v>3.8300000000000001E-2</v>
      </c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</row>
    <row r="435" spans="1:24" ht="15.75" thickBot="1" x14ac:dyDescent="0.3">
      <c r="A435" s="100">
        <v>3</v>
      </c>
      <c r="B435" s="101">
        <v>1</v>
      </c>
      <c r="C435" s="101" t="s">
        <v>794</v>
      </c>
      <c r="D435" s="102" t="s">
        <v>35</v>
      </c>
      <c r="E435" s="102" t="s">
        <v>810</v>
      </c>
      <c r="F435" s="102" t="s">
        <v>251</v>
      </c>
      <c r="G435" s="103"/>
      <c r="H435" s="104">
        <v>7.6</v>
      </c>
      <c r="I435" s="105">
        <v>3.8E-3</v>
      </c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</row>
    <row r="436" spans="1:24" ht="15.75" thickBot="1" x14ac:dyDescent="0.3">
      <c r="A436" s="93">
        <v>4</v>
      </c>
      <c r="B436" s="94">
        <v>30</v>
      </c>
      <c r="C436" s="94" t="s">
        <v>773</v>
      </c>
      <c r="D436" s="95" t="s">
        <v>811</v>
      </c>
      <c r="E436" s="95" t="s">
        <v>95</v>
      </c>
      <c r="F436" s="95" t="s">
        <v>812</v>
      </c>
      <c r="G436" s="96"/>
      <c r="H436" s="97">
        <v>99.64</v>
      </c>
      <c r="I436" s="98">
        <v>4.9799999999999997E-2</v>
      </c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</row>
    <row r="437" spans="1:24" ht="15.75" thickBot="1" x14ac:dyDescent="0.3">
      <c r="A437" s="100">
        <v>4</v>
      </c>
      <c r="B437" s="101">
        <v>9</v>
      </c>
      <c r="C437" s="101" t="s">
        <v>794</v>
      </c>
      <c r="D437" s="102" t="s">
        <v>368</v>
      </c>
      <c r="E437" s="102" t="s">
        <v>94</v>
      </c>
      <c r="F437" s="102" t="s">
        <v>813</v>
      </c>
      <c r="G437" s="103"/>
      <c r="H437" s="104">
        <v>6.36</v>
      </c>
      <c r="I437" s="105">
        <v>3.2000000000000002E-3</v>
      </c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</row>
    <row r="438" spans="1:24" ht="15.75" thickBot="1" x14ac:dyDescent="0.3">
      <c r="A438" s="93">
        <v>8</v>
      </c>
      <c r="B438" s="94">
        <v>17</v>
      </c>
      <c r="C438" s="94" t="s">
        <v>773</v>
      </c>
      <c r="D438" s="95" t="s">
        <v>814</v>
      </c>
      <c r="E438" s="95" t="s">
        <v>34</v>
      </c>
      <c r="F438" s="95" t="s">
        <v>815</v>
      </c>
      <c r="G438" s="96"/>
      <c r="H438" s="97">
        <v>-106.6</v>
      </c>
      <c r="I438" s="98">
        <v>-5.33E-2</v>
      </c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</row>
    <row r="439" spans="1:24" ht="15.75" thickBot="1" x14ac:dyDescent="0.3">
      <c r="A439" s="100">
        <v>8</v>
      </c>
      <c r="B439" s="101">
        <v>6</v>
      </c>
      <c r="C439" s="101" t="s">
        <v>794</v>
      </c>
      <c r="D439" s="102" t="s">
        <v>198</v>
      </c>
      <c r="E439" s="102" t="s">
        <v>34</v>
      </c>
      <c r="F439" s="102" t="s">
        <v>816</v>
      </c>
      <c r="G439" s="103"/>
      <c r="H439" s="104">
        <v>25.52</v>
      </c>
      <c r="I439" s="105">
        <v>1.2800000000000001E-2</v>
      </c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</row>
    <row r="440" spans="1:24" ht="15.75" thickBot="1" x14ac:dyDescent="0.3">
      <c r="A440" s="93">
        <v>9</v>
      </c>
      <c r="B440" s="94">
        <v>13</v>
      </c>
      <c r="C440" s="94" t="s">
        <v>773</v>
      </c>
      <c r="D440" s="95" t="s">
        <v>98</v>
      </c>
      <c r="E440" s="95" t="s">
        <v>34</v>
      </c>
      <c r="F440" s="95" t="s">
        <v>817</v>
      </c>
      <c r="G440" s="96"/>
      <c r="H440" s="97">
        <v>-2.2799999999999998</v>
      </c>
      <c r="I440" s="98">
        <v>-1.1000000000000001E-3</v>
      </c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</row>
    <row r="441" spans="1:24" ht="15.75" thickBot="1" x14ac:dyDescent="0.3">
      <c r="A441" s="100">
        <v>9</v>
      </c>
      <c r="B441" s="101">
        <v>5</v>
      </c>
      <c r="C441" s="101" t="s">
        <v>794</v>
      </c>
      <c r="D441" s="102" t="s">
        <v>311</v>
      </c>
      <c r="E441" s="102" t="s">
        <v>75</v>
      </c>
      <c r="F441" s="102" t="s">
        <v>818</v>
      </c>
      <c r="G441" s="103"/>
      <c r="H441" s="104">
        <v>38.04</v>
      </c>
      <c r="I441" s="105">
        <v>1.9E-2</v>
      </c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</row>
    <row r="442" spans="1:24" ht="15.75" thickBot="1" x14ac:dyDescent="0.3">
      <c r="A442" s="93">
        <v>10</v>
      </c>
      <c r="B442" s="94">
        <v>3</v>
      </c>
      <c r="C442" s="94" t="s">
        <v>773</v>
      </c>
      <c r="D442" s="95" t="s">
        <v>240</v>
      </c>
      <c r="E442" s="95" t="s">
        <v>619</v>
      </c>
      <c r="F442" s="95" t="s">
        <v>48</v>
      </c>
      <c r="G442" s="96"/>
      <c r="H442" s="97">
        <v>40</v>
      </c>
      <c r="I442" s="98">
        <v>0.02</v>
      </c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</row>
    <row r="443" spans="1:24" ht="15.75" thickBot="1" x14ac:dyDescent="0.3">
      <c r="A443" s="100">
        <v>10</v>
      </c>
      <c r="B443" s="101">
        <v>2</v>
      </c>
      <c r="C443" s="101" t="s">
        <v>794</v>
      </c>
      <c r="D443" s="102" t="s">
        <v>462</v>
      </c>
      <c r="E443" s="102" t="s">
        <v>60</v>
      </c>
      <c r="F443" s="102" t="s">
        <v>819</v>
      </c>
      <c r="G443" s="103"/>
      <c r="H443" s="104">
        <v>49.36</v>
      </c>
      <c r="I443" s="105">
        <v>2.47E-2</v>
      </c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</row>
    <row r="444" spans="1:24" ht="15.75" thickBot="1" x14ac:dyDescent="0.3">
      <c r="A444" s="93">
        <v>11</v>
      </c>
      <c r="B444" s="94">
        <v>4</v>
      </c>
      <c r="C444" s="94" t="s">
        <v>773</v>
      </c>
      <c r="D444" s="95" t="s">
        <v>820</v>
      </c>
      <c r="E444" s="95" t="s">
        <v>821</v>
      </c>
      <c r="F444" s="95" t="s">
        <v>422</v>
      </c>
      <c r="G444" s="96"/>
      <c r="H444" s="97">
        <v>79.2</v>
      </c>
      <c r="I444" s="98">
        <v>3.9600000000000003E-2</v>
      </c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</row>
    <row r="445" spans="1:24" ht="15.75" thickBot="1" x14ac:dyDescent="0.3">
      <c r="A445" s="100">
        <v>11</v>
      </c>
      <c r="B445" s="101">
        <v>2</v>
      </c>
      <c r="C445" s="101" t="s">
        <v>794</v>
      </c>
      <c r="D445" s="102" t="s">
        <v>160</v>
      </c>
      <c r="E445" s="102" t="s">
        <v>822</v>
      </c>
      <c r="F445" s="102" t="s">
        <v>823</v>
      </c>
      <c r="G445" s="103"/>
      <c r="H445" s="104">
        <v>19.64</v>
      </c>
      <c r="I445" s="105">
        <v>9.7999999999999997E-3</v>
      </c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</row>
    <row r="446" spans="1:24" ht="15.75" thickBot="1" x14ac:dyDescent="0.3">
      <c r="A446" s="93">
        <v>14</v>
      </c>
      <c r="B446" s="94">
        <v>10</v>
      </c>
      <c r="C446" s="94" t="s">
        <v>773</v>
      </c>
      <c r="D446" s="95" t="s">
        <v>690</v>
      </c>
      <c r="E446" s="95" t="s">
        <v>34</v>
      </c>
      <c r="F446" s="95" t="s">
        <v>35</v>
      </c>
      <c r="G446" s="96"/>
      <c r="H446" s="97">
        <v>100</v>
      </c>
      <c r="I446" s="98">
        <v>0.05</v>
      </c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</row>
    <row r="447" spans="1:24" ht="15.75" thickBot="1" x14ac:dyDescent="0.3">
      <c r="A447" s="100">
        <v>14</v>
      </c>
      <c r="B447" s="101">
        <v>10</v>
      </c>
      <c r="C447" s="101" t="s">
        <v>794</v>
      </c>
      <c r="D447" s="102" t="s">
        <v>824</v>
      </c>
      <c r="E447" s="102" t="s">
        <v>34</v>
      </c>
      <c r="F447" s="102" t="s">
        <v>647</v>
      </c>
      <c r="G447" s="103"/>
      <c r="H447" s="104">
        <v>-383.8</v>
      </c>
      <c r="I447" s="105">
        <v>-0.19189999999999999</v>
      </c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</row>
    <row r="448" spans="1:24" ht="15.75" thickBot="1" x14ac:dyDescent="0.3">
      <c r="A448" s="93">
        <v>15</v>
      </c>
      <c r="B448" s="94">
        <v>18</v>
      </c>
      <c r="C448" s="94" t="s">
        <v>773</v>
      </c>
      <c r="D448" s="95" t="s">
        <v>559</v>
      </c>
      <c r="E448" s="95" t="s">
        <v>584</v>
      </c>
      <c r="F448" s="95" t="s">
        <v>825</v>
      </c>
      <c r="G448" s="96"/>
      <c r="H448" s="97">
        <v>119.56</v>
      </c>
      <c r="I448" s="98">
        <v>5.9799999999999999E-2</v>
      </c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</row>
    <row r="449" spans="1:24" ht="15.75" thickBot="1" x14ac:dyDescent="0.3">
      <c r="A449" s="100">
        <v>15</v>
      </c>
      <c r="B449" s="101">
        <v>3</v>
      </c>
      <c r="C449" s="101" t="s">
        <v>794</v>
      </c>
      <c r="D449" s="102" t="s">
        <v>174</v>
      </c>
      <c r="E449" s="102" t="s">
        <v>34</v>
      </c>
      <c r="F449" s="102" t="s">
        <v>826</v>
      </c>
      <c r="G449" s="103"/>
      <c r="H449" s="104">
        <v>-0.4</v>
      </c>
      <c r="I449" s="105">
        <v>-2.0000000000000001E-4</v>
      </c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</row>
    <row r="450" spans="1:24" ht="15.75" thickBot="1" x14ac:dyDescent="0.3">
      <c r="A450" s="93">
        <v>16</v>
      </c>
      <c r="B450" s="94">
        <v>20</v>
      </c>
      <c r="C450" s="94" t="s">
        <v>773</v>
      </c>
      <c r="D450" s="95" t="s">
        <v>827</v>
      </c>
      <c r="E450" s="95" t="s">
        <v>828</v>
      </c>
      <c r="F450" s="95" t="s">
        <v>829</v>
      </c>
      <c r="G450" s="96"/>
      <c r="H450" s="97">
        <v>-253.08</v>
      </c>
      <c r="I450" s="98">
        <v>-0.1265</v>
      </c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</row>
    <row r="451" spans="1:24" ht="15.75" thickBot="1" x14ac:dyDescent="0.3">
      <c r="A451" s="100">
        <v>16</v>
      </c>
      <c r="B451" s="101">
        <v>3</v>
      </c>
      <c r="C451" s="101" t="s">
        <v>794</v>
      </c>
      <c r="D451" s="102" t="s">
        <v>531</v>
      </c>
      <c r="E451" s="102" t="s">
        <v>830</v>
      </c>
      <c r="F451" s="102" t="s">
        <v>831</v>
      </c>
      <c r="G451" s="103"/>
      <c r="H451" s="104">
        <v>-80.72</v>
      </c>
      <c r="I451" s="105">
        <v>-4.0399999999999998E-2</v>
      </c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</row>
    <row r="452" spans="1:24" ht="15.75" thickBot="1" x14ac:dyDescent="0.3">
      <c r="A452" s="93">
        <v>18</v>
      </c>
      <c r="B452" s="94">
        <v>1</v>
      </c>
      <c r="C452" s="94" t="s">
        <v>773</v>
      </c>
      <c r="D452" s="95" t="s">
        <v>189</v>
      </c>
      <c r="E452" s="95" t="s">
        <v>34</v>
      </c>
      <c r="F452" s="95" t="s">
        <v>60</v>
      </c>
      <c r="G452" s="96"/>
      <c r="H452" s="97">
        <v>-30.5</v>
      </c>
      <c r="I452" s="98">
        <v>-1.5299999999999999E-2</v>
      </c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</row>
    <row r="453" spans="1:24" ht="15.75" thickBot="1" x14ac:dyDescent="0.3">
      <c r="A453" s="100">
        <v>18</v>
      </c>
      <c r="B453" s="101">
        <v>1</v>
      </c>
      <c r="C453" s="101" t="s">
        <v>794</v>
      </c>
      <c r="D453" s="102" t="s">
        <v>360</v>
      </c>
      <c r="E453" s="102" t="s">
        <v>34</v>
      </c>
      <c r="F453" s="102" t="s">
        <v>597</v>
      </c>
      <c r="G453" s="103"/>
      <c r="H453" s="104">
        <v>-42.38</v>
      </c>
      <c r="I453" s="105">
        <v>-2.12E-2</v>
      </c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</row>
    <row r="454" spans="1:24" ht="15.75" thickBot="1" x14ac:dyDescent="0.3">
      <c r="A454" s="93">
        <v>21</v>
      </c>
      <c r="B454" s="94">
        <v>2</v>
      </c>
      <c r="C454" s="94" t="s">
        <v>773</v>
      </c>
      <c r="D454" s="95" t="s">
        <v>832</v>
      </c>
      <c r="E454" s="95" t="s">
        <v>34</v>
      </c>
      <c r="F454" s="95" t="s">
        <v>83</v>
      </c>
      <c r="G454" s="96"/>
      <c r="H454" s="97">
        <v>-85</v>
      </c>
      <c r="I454" s="98">
        <v>-4.2500000000000003E-2</v>
      </c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</row>
    <row r="455" spans="1:24" ht="15.75" thickBot="1" x14ac:dyDescent="0.3">
      <c r="A455" s="100">
        <v>21</v>
      </c>
      <c r="B455" s="101">
        <v>2</v>
      </c>
      <c r="C455" s="101" t="s">
        <v>794</v>
      </c>
      <c r="D455" s="102" t="s">
        <v>833</v>
      </c>
      <c r="E455" s="102" t="s">
        <v>834</v>
      </c>
      <c r="F455" s="102" t="s">
        <v>835</v>
      </c>
      <c r="G455" s="103"/>
      <c r="H455" s="104">
        <v>211.2</v>
      </c>
      <c r="I455" s="105">
        <v>0.1056</v>
      </c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</row>
    <row r="456" spans="1:24" ht="15.75" thickBot="1" x14ac:dyDescent="0.3">
      <c r="A456" s="93">
        <v>22</v>
      </c>
      <c r="B456" s="94">
        <v>1</v>
      </c>
      <c r="C456" s="94" t="s">
        <v>773</v>
      </c>
      <c r="D456" s="95" t="s">
        <v>163</v>
      </c>
      <c r="E456" s="95" t="s">
        <v>34</v>
      </c>
      <c r="F456" s="95" t="s">
        <v>60</v>
      </c>
      <c r="G456" s="96"/>
      <c r="H456" s="97">
        <v>17.5</v>
      </c>
      <c r="I456" s="98">
        <v>8.8000000000000005E-3</v>
      </c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</row>
    <row r="457" spans="1:24" ht="15.75" thickBot="1" x14ac:dyDescent="0.3">
      <c r="A457" s="100">
        <v>22</v>
      </c>
      <c r="B457" s="101">
        <v>2</v>
      </c>
      <c r="C457" s="101" t="s">
        <v>794</v>
      </c>
      <c r="D457" s="102" t="s">
        <v>701</v>
      </c>
      <c r="E457" s="102" t="s">
        <v>34</v>
      </c>
      <c r="F457" s="102" t="s">
        <v>229</v>
      </c>
      <c r="G457" s="103"/>
      <c r="H457" s="104">
        <v>-104.8</v>
      </c>
      <c r="I457" s="105">
        <v>-5.2400000000000002E-2</v>
      </c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</row>
    <row r="458" spans="1:24" ht="15.75" thickBot="1" x14ac:dyDescent="0.3">
      <c r="A458" s="93">
        <v>23</v>
      </c>
      <c r="B458" s="94">
        <v>3</v>
      </c>
      <c r="C458" s="94" t="s">
        <v>773</v>
      </c>
      <c r="D458" s="95" t="s">
        <v>34</v>
      </c>
      <c r="E458" s="95" t="s">
        <v>34</v>
      </c>
      <c r="F458" s="95" t="s">
        <v>223</v>
      </c>
      <c r="G458" s="96"/>
      <c r="H458" s="97">
        <v>-1.5</v>
      </c>
      <c r="I458" s="98">
        <v>-8.0000000000000004E-4</v>
      </c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</row>
    <row r="459" spans="1:24" ht="15.75" thickBot="1" x14ac:dyDescent="0.3">
      <c r="A459" s="100">
        <v>23</v>
      </c>
      <c r="B459" s="101">
        <v>3</v>
      </c>
      <c r="C459" s="101" t="s">
        <v>794</v>
      </c>
      <c r="D459" s="102" t="s">
        <v>160</v>
      </c>
      <c r="E459" s="102" t="s">
        <v>161</v>
      </c>
      <c r="F459" s="102" t="s">
        <v>466</v>
      </c>
      <c r="G459" s="103"/>
      <c r="H459" s="104">
        <v>17.8</v>
      </c>
      <c r="I459" s="105">
        <v>8.8999999999999999E-3</v>
      </c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</row>
    <row r="460" spans="1:24" ht="15.75" thickBot="1" x14ac:dyDescent="0.3">
      <c r="A460" s="93">
        <v>24</v>
      </c>
      <c r="B460" s="94">
        <v>2</v>
      </c>
      <c r="C460" s="94" t="s">
        <v>773</v>
      </c>
      <c r="D460" s="95" t="s">
        <v>836</v>
      </c>
      <c r="E460" s="95" t="s">
        <v>34</v>
      </c>
      <c r="F460" s="95" t="s">
        <v>95</v>
      </c>
      <c r="G460" s="96"/>
      <c r="H460" s="97">
        <v>-93</v>
      </c>
      <c r="I460" s="98">
        <v>-4.65E-2</v>
      </c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</row>
    <row r="461" spans="1:24" ht="15.75" thickBot="1" x14ac:dyDescent="0.3">
      <c r="A461" s="100">
        <v>24</v>
      </c>
      <c r="B461" s="101">
        <v>4</v>
      </c>
      <c r="C461" s="101" t="s">
        <v>794</v>
      </c>
      <c r="D461" s="102" t="s">
        <v>266</v>
      </c>
      <c r="E461" s="102" t="s">
        <v>34</v>
      </c>
      <c r="F461" s="102" t="s">
        <v>500</v>
      </c>
      <c r="G461" s="103"/>
      <c r="H461" s="104">
        <v>-69.599999999999994</v>
      </c>
      <c r="I461" s="105">
        <v>-3.4799999999999998E-2</v>
      </c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</row>
    <row r="462" spans="1:24" ht="15.75" thickBot="1" x14ac:dyDescent="0.3">
      <c r="A462" s="100">
        <v>28</v>
      </c>
      <c r="B462" s="101">
        <v>1</v>
      </c>
      <c r="C462" s="101" t="s">
        <v>794</v>
      </c>
      <c r="D462" s="102" t="s">
        <v>125</v>
      </c>
      <c r="E462" s="102" t="s">
        <v>34</v>
      </c>
      <c r="F462" s="102" t="s">
        <v>251</v>
      </c>
      <c r="G462" s="103"/>
      <c r="H462" s="104">
        <v>-52.4</v>
      </c>
      <c r="I462" s="105">
        <v>-2.6200000000000001E-2</v>
      </c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</row>
    <row r="463" spans="1:24" ht="15.75" thickBot="1" x14ac:dyDescent="0.3">
      <c r="A463" s="38" t="e">
        <v>#REF!</v>
      </c>
      <c r="B463" s="39">
        <v>201</v>
      </c>
      <c r="C463" s="92">
        <v>2000</v>
      </c>
      <c r="D463" s="39" t="s">
        <v>837</v>
      </c>
      <c r="E463" s="39" t="s">
        <v>838</v>
      </c>
      <c r="F463" s="39" t="s">
        <v>839</v>
      </c>
      <c r="G463" s="40"/>
      <c r="H463" s="92">
        <v>-679.12</v>
      </c>
      <c r="I463" s="99">
        <v>-0.33960000000000001</v>
      </c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</row>
    <row r="464" spans="1:24" ht="15.75" thickBot="1" x14ac:dyDescent="0.3">
      <c r="A464" s="41"/>
      <c r="B464" s="41"/>
      <c r="C464" s="41"/>
      <c r="D464" s="41"/>
      <c r="E464" s="41"/>
      <c r="F464" s="41"/>
      <c r="G464" s="41"/>
      <c r="H464" s="41"/>
      <c r="I464" s="41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</row>
    <row r="465" spans="1:24" ht="15.75" thickBot="1" x14ac:dyDescent="0.3">
      <c r="A465" s="38" t="s">
        <v>840</v>
      </c>
      <c r="B465" s="42" t="s">
        <v>594</v>
      </c>
      <c r="C465" s="42" t="s">
        <v>258</v>
      </c>
      <c r="D465" s="42" t="s">
        <v>30</v>
      </c>
      <c r="E465" s="42" t="s">
        <v>4</v>
      </c>
      <c r="F465" s="42" t="s">
        <v>31</v>
      </c>
      <c r="G465" s="40"/>
      <c r="H465" s="42" t="s">
        <v>32</v>
      </c>
      <c r="I465" s="42" t="s">
        <v>479</v>
      </c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</row>
    <row r="466" spans="1:24" ht="15.75" thickBot="1" x14ac:dyDescent="0.3">
      <c r="A466" s="93">
        <v>1</v>
      </c>
      <c r="B466" s="94">
        <v>2</v>
      </c>
      <c r="C466" s="94" t="s">
        <v>773</v>
      </c>
      <c r="D466" s="95" t="s">
        <v>804</v>
      </c>
      <c r="E466" s="95" t="s">
        <v>34</v>
      </c>
      <c r="F466" s="95" t="s">
        <v>95</v>
      </c>
      <c r="G466" s="96"/>
      <c r="H466" s="97">
        <v>-65</v>
      </c>
      <c r="I466" s="98">
        <v>-3.2500000000000001E-2</v>
      </c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</row>
    <row r="467" spans="1:24" ht="15.75" thickBot="1" x14ac:dyDescent="0.3">
      <c r="A467" s="100">
        <v>1</v>
      </c>
      <c r="B467" s="101">
        <v>2</v>
      </c>
      <c r="C467" s="101" t="s">
        <v>841</v>
      </c>
      <c r="D467" s="102" t="s">
        <v>368</v>
      </c>
      <c r="E467" s="102" t="s">
        <v>34</v>
      </c>
      <c r="F467" s="102" t="s">
        <v>842</v>
      </c>
      <c r="G467" s="103"/>
      <c r="H467" s="104">
        <v>24.04</v>
      </c>
      <c r="I467" s="105">
        <v>1.2E-2</v>
      </c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</row>
    <row r="468" spans="1:24" ht="15.75" thickBot="1" x14ac:dyDescent="0.3">
      <c r="A468" s="100">
        <v>2</v>
      </c>
      <c r="B468" s="101">
        <v>1</v>
      </c>
      <c r="C468" s="101" t="s">
        <v>841</v>
      </c>
      <c r="D468" s="102" t="s">
        <v>160</v>
      </c>
      <c r="E468" s="102" t="s">
        <v>843</v>
      </c>
      <c r="F468" s="102" t="s">
        <v>92</v>
      </c>
      <c r="G468" s="103"/>
      <c r="H468" s="104">
        <v>22.52</v>
      </c>
      <c r="I468" s="105">
        <v>1.1299999999999999E-2</v>
      </c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</row>
    <row r="469" spans="1:24" ht="15.75" thickBot="1" x14ac:dyDescent="0.3">
      <c r="A469" s="93">
        <v>5</v>
      </c>
      <c r="B469" s="94">
        <v>5</v>
      </c>
      <c r="C469" s="94" t="s">
        <v>773</v>
      </c>
      <c r="D469" s="95" t="s">
        <v>844</v>
      </c>
      <c r="E469" s="95" t="s">
        <v>223</v>
      </c>
      <c r="F469" s="95" t="s">
        <v>364</v>
      </c>
      <c r="G469" s="96"/>
      <c r="H469" s="97">
        <v>150.5</v>
      </c>
      <c r="I469" s="98">
        <v>7.5300000000000006E-2</v>
      </c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</row>
    <row r="470" spans="1:24" ht="15.75" thickBot="1" x14ac:dyDescent="0.3">
      <c r="A470" s="93">
        <v>6</v>
      </c>
      <c r="B470" s="94">
        <v>19</v>
      </c>
      <c r="C470" s="94" t="s">
        <v>773</v>
      </c>
      <c r="D470" s="95" t="s">
        <v>845</v>
      </c>
      <c r="E470" s="95" t="s">
        <v>465</v>
      </c>
      <c r="F470" s="95" t="s">
        <v>846</v>
      </c>
      <c r="G470" s="96"/>
      <c r="H470" s="97">
        <v>173.5</v>
      </c>
      <c r="I470" s="98">
        <v>8.6800000000000002E-2</v>
      </c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</row>
    <row r="471" spans="1:24" ht="15.75" thickBot="1" x14ac:dyDescent="0.3">
      <c r="A471" s="93">
        <v>7</v>
      </c>
      <c r="B471" s="94">
        <v>11</v>
      </c>
      <c r="C471" s="94" t="s">
        <v>773</v>
      </c>
      <c r="D471" s="95" t="s">
        <v>837</v>
      </c>
      <c r="E471" s="95" t="s">
        <v>34</v>
      </c>
      <c r="F471" s="95" t="s">
        <v>202</v>
      </c>
      <c r="G471" s="96"/>
      <c r="H471" s="97">
        <v>-442.5</v>
      </c>
      <c r="I471" s="98">
        <v>-0.2213</v>
      </c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</row>
    <row r="472" spans="1:24" ht="15.75" thickBot="1" x14ac:dyDescent="0.3">
      <c r="A472" s="100">
        <v>7</v>
      </c>
      <c r="B472" s="101">
        <v>1</v>
      </c>
      <c r="C472" s="101" t="s">
        <v>841</v>
      </c>
      <c r="D472" s="102" t="s">
        <v>460</v>
      </c>
      <c r="E472" s="102" t="s">
        <v>34</v>
      </c>
      <c r="F472" s="102" t="s">
        <v>251</v>
      </c>
      <c r="G472" s="103"/>
      <c r="H472" s="104">
        <v>-97.4</v>
      </c>
      <c r="I472" s="105">
        <v>-4.87E-2</v>
      </c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</row>
    <row r="473" spans="1:24" ht="15.75" thickBot="1" x14ac:dyDescent="0.3">
      <c r="A473" s="93">
        <v>8</v>
      </c>
      <c r="B473" s="94">
        <v>18</v>
      </c>
      <c r="C473" s="94" t="s">
        <v>773</v>
      </c>
      <c r="D473" s="95" t="s">
        <v>469</v>
      </c>
      <c r="E473" s="95" t="s">
        <v>199</v>
      </c>
      <c r="F473" s="95" t="s">
        <v>377</v>
      </c>
      <c r="G473" s="96"/>
      <c r="H473" s="97">
        <v>35</v>
      </c>
      <c r="I473" s="98">
        <v>1.7500000000000002E-2</v>
      </c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</row>
    <row r="474" spans="1:24" ht="15.75" thickBot="1" x14ac:dyDescent="0.3">
      <c r="A474" s="100">
        <v>8</v>
      </c>
      <c r="B474" s="101">
        <v>2</v>
      </c>
      <c r="C474" s="101" t="s">
        <v>841</v>
      </c>
      <c r="D474" s="102" t="s">
        <v>699</v>
      </c>
      <c r="E474" s="102" t="s">
        <v>847</v>
      </c>
      <c r="F474" s="102" t="s">
        <v>848</v>
      </c>
      <c r="G474" s="103"/>
      <c r="H474" s="104">
        <v>60.04</v>
      </c>
      <c r="I474" s="105">
        <v>0.03</v>
      </c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</row>
    <row r="475" spans="1:24" ht="15.75" thickBot="1" x14ac:dyDescent="0.3">
      <c r="A475" s="93">
        <v>13</v>
      </c>
      <c r="B475" s="94">
        <v>5</v>
      </c>
      <c r="C475" s="94" t="s">
        <v>773</v>
      </c>
      <c r="D475" s="95" t="s">
        <v>849</v>
      </c>
      <c r="E475" s="95" t="s">
        <v>113</v>
      </c>
      <c r="F475" s="95" t="s">
        <v>364</v>
      </c>
      <c r="G475" s="96"/>
      <c r="H475" s="97">
        <v>46.5</v>
      </c>
      <c r="I475" s="98">
        <v>2.3300000000000001E-2</v>
      </c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</row>
    <row r="476" spans="1:24" ht="15.75" thickBot="1" x14ac:dyDescent="0.3">
      <c r="A476" s="100">
        <v>13</v>
      </c>
      <c r="B476" s="101">
        <v>1</v>
      </c>
      <c r="C476" s="101" t="s">
        <v>841</v>
      </c>
      <c r="D476" s="102" t="s">
        <v>198</v>
      </c>
      <c r="E476" s="102" t="s">
        <v>652</v>
      </c>
      <c r="F476" s="102" t="s">
        <v>92</v>
      </c>
      <c r="G476" s="103"/>
      <c r="H476" s="104">
        <v>37.520000000000003</v>
      </c>
      <c r="I476" s="105">
        <v>1.8800000000000001E-2</v>
      </c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</row>
    <row r="477" spans="1:24" ht="15.75" thickBot="1" x14ac:dyDescent="0.3">
      <c r="A477" s="93">
        <v>14</v>
      </c>
      <c r="B477" s="94">
        <v>22</v>
      </c>
      <c r="C477" s="94" t="s">
        <v>773</v>
      </c>
      <c r="D477" s="95" t="s">
        <v>850</v>
      </c>
      <c r="E477" s="95" t="s">
        <v>41</v>
      </c>
      <c r="F477" s="95" t="s">
        <v>483</v>
      </c>
      <c r="G477" s="96"/>
      <c r="H477" s="97">
        <v>224</v>
      </c>
      <c r="I477" s="98">
        <v>0.112</v>
      </c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</row>
    <row r="478" spans="1:24" ht="15.75" thickBot="1" x14ac:dyDescent="0.3">
      <c r="A478" s="100">
        <v>14</v>
      </c>
      <c r="B478" s="101">
        <v>4</v>
      </c>
      <c r="C478" s="101" t="s">
        <v>841</v>
      </c>
      <c r="D478" s="102" t="s">
        <v>851</v>
      </c>
      <c r="E478" s="102" t="s">
        <v>34</v>
      </c>
      <c r="F478" s="102" t="s">
        <v>852</v>
      </c>
      <c r="G478" s="103"/>
      <c r="H478" s="104">
        <v>-209.92</v>
      </c>
      <c r="I478" s="105">
        <v>-0.105</v>
      </c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</row>
    <row r="479" spans="1:24" ht="15.75" thickBot="1" x14ac:dyDescent="0.3">
      <c r="A479" s="93">
        <v>15</v>
      </c>
      <c r="B479" s="94">
        <v>47</v>
      </c>
      <c r="C479" s="94" t="s">
        <v>773</v>
      </c>
      <c r="D479" s="95" t="s">
        <v>853</v>
      </c>
      <c r="E479" s="95" t="s">
        <v>34</v>
      </c>
      <c r="F479" s="95" t="s">
        <v>854</v>
      </c>
      <c r="G479" s="96"/>
      <c r="H479" s="97">
        <v>-297.5</v>
      </c>
      <c r="I479" s="98">
        <v>-0.14879999999999999</v>
      </c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</row>
    <row r="480" spans="1:24" ht="15.75" thickBot="1" x14ac:dyDescent="0.3">
      <c r="A480" s="100">
        <v>15</v>
      </c>
      <c r="B480" s="101">
        <v>5</v>
      </c>
      <c r="C480" s="101" t="s">
        <v>841</v>
      </c>
      <c r="D480" s="102" t="s">
        <v>855</v>
      </c>
      <c r="E480" s="102" t="s">
        <v>34</v>
      </c>
      <c r="F480" s="102" t="s">
        <v>797</v>
      </c>
      <c r="G480" s="103"/>
      <c r="H480" s="104">
        <v>-37.4</v>
      </c>
      <c r="I480" s="105">
        <v>-1.8700000000000001E-2</v>
      </c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</row>
    <row r="481" spans="1:24" ht="15.75" thickBot="1" x14ac:dyDescent="0.3">
      <c r="A481" s="93">
        <v>16</v>
      </c>
      <c r="B481" s="94">
        <v>13</v>
      </c>
      <c r="C481" s="94" t="s">
        <v>773</v>
      </c>
      <c r="D481" s="95" t="s">
        <v>856</v>
      </c>
      <c r="E481" s="95" t="s">
        <v>34</v>
      </c>
      <c r="F481" s="95" t="s">
        <v>530</v>
      </c>
      <c r="G481" s="96"/>
      <c r="H481" s="97">
        <v>-157.5</v>
      </c>
      <c r="I481" s="98">
        <v>-7.8799999999999995E-2</v>
      </c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</row>
    <row r="482" spans="1:24" ht="15.75" thickBot="1" x14ac:dyDescent="0.3">
      <c r="A482" s="93">
        <v>19</v>
      </c>
      <c r="B482" s="94">
        <v>13</v>
      </c>
      <c r="C482" s="94" t="s">
        <v>773</v>
      </c>
      <c r="D482" s="95" t="s">
        <v>857</v>
      </c>
      <c r="E482" s="95" t="s">
        <v>34</v>
      </c>
      <c r="F482" s="95" t="s">
        <v>530</v>
      </c>
      <c r="G482" s="96"/>
      <c r="H482" s="97">
        <v>-446.5</v>
      </c>
      <c r="I482" s="98">
        <v>-0.2233</v>
      </c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</row>
    <row r="483" spans="1:24" ht="15.75" thickBot="1" x14ac:dyDescent="0.3">
      <c r="A483" s="93">
        <v>20</v>
      </c>
      <c r="B483" s="94">
        <v>30</v>
      </c>
      <c r="C483" s="94" t="s">
        <v>773</v>
      </c>
      <c r="D483" s="95" t="s">
        <v>858</v>
      </c>
      <c r="E483" s="95" t="s">
        <v>671</v>
      </c>
      <c r="F483" s="95" t="s">
        <v>204</v>
      </c>
      <c r="G483" s="96"/>
      <c r="H483" s="97">
        <v>141</v>
      </c>
      <c r="I483" s="98">
        <v>7.0499999999999993E-2</v>
      </c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</row>
    <row r="484" spans="1:24" ht="15.75" thickBot="1" x14ac:dyDescent="0.3">
      <c r="A484" s="100">
        <v>20</v>
      </c>
      <c r="B484" s="101">
        <v>3</v>
      </c>
      <c r="C484" s="101" t="s">
        <v>841</v>
      </c>
      <c r="D484" s="102" t="s">
        <v>263</v>
      </c>
      <c r="E484" s="102" t="s">
        <v>137</v>
      </c>
      <c r="F484" s="102" t="s">
        <v>859</v>
      </c>
      <c r="G484" s="103"/>
      <c r="H484" s="104">
        <v>12.56</v>
      </c>
      <c r="I484" s="105">
        <v>6.3E-3</v>
      </c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</row>
    <row r="485" spans="1:24" ht="15.75" thickBot="1" x14ac:dyDescent="0.3">
      <c r="A485" s="93">
        <v>21</v>
      </c>
      <c r="B485" s="94">
        <v>1</v>
      </c>
      <c r="C485" s="94" t="s">
        <v>773</v>
      </c>
      <c r="D485" s="95" t="s">
        <v>512</v>
      </c>
      <c r="E485" s="95" t="s">
        <v>34</v>
      </c>
      <c r="F485" s="95" t="s">
        <v>60</v>
      </c>
      <c r="G485" s="96"/>
      <c r="H485" s="97">
        <v>-65.5</v>
      </c>
      <c r="I485" s="98">
        <v>-3.2800000000000003E-2</v>
      </c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</row>
    <row r="486" spans="1:24" ht="15.75" thickBot="1" x14ac:dyDescent="0.3">
      <c r="A486" s="100">
        <v>21</v>
      </c>
      <c r="B486" s="101">
        <v>5</v>
      </c>
      <c r="C486" s="101" t="s">
        <v>841</v>
      </c>
      <c r="D486" s="102" t="s">
        <v>860</v>
      </c>
      <c r="E486" s="102" t="s">
        <v>34</v>
      </c>
      <c r="F486" s="102" t="s">
        <v>797</v>
      </c>
      <c r="G486" s="103"/>
      <c r="H486" s="104">
        <v>-132.4</v>
      </c>
      <c r="I486" s="105">
        <v>-6.6199999999999995E-2</v>
      </c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</row>
    <row r="487" spans="1:24" ht="15.75" thickBot="1" x14ac:dyDescent="0.3">
      <c r="A487" s="93">
        <v>22</v>
      </c>
      <c r="B487" s="94">
        <v>2</v>
      </c>
      <c r="C487" s="94" t="s">
        <v>773</v>
      </c>
      <c r="D487" s="95" t="s">
        <v>861</v>
      </c>
      <c r="E487" s="95" t="s">
        <v>34</v>
      </c>
      <c r="F487" s="95" t="s">
        <v>95</v>
      </c>
      <c r="G487" s="96"/>
      <c r="H487" s="97">
        <v>-69</v>
      </c>
      <c r="I487" s="98">
        <v>-3.4500000000000003E-2</v>
      </c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</row>
    <row r="488" spans="1:24" ht="15.75" thickBot="1" x14ac:dyDescent="0.3">
      <c r="A488" s="100">
        <v>22</v>
      </c>
      <c r="B488" s="101">
        <v>7</v>
      </c>
      <c r="C488" s="101" t="s">
        <v>841</v>
      </c>
      <c r="D488" s="102" t="s">
        <v>862</v>
      </c>
      <c r="E488" s="102" t="s">
        <v>34</v>
      </c>
      <c r="F488" s="102" t="s">
        <v>863</v>
      </c>
      <c r="G488" s="103"/>
      <c r="H488" s="104">
        <v>-322.36</v>
      </c>
      <c r="I488" s="105">
        <v>-0.16120000000000001</v>
      </c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</row>
    <row r="489" spans="1:24" ht="15.75" thickBot="1" x14ac:dyDescent="0.3">
      <c r="A489" s="38" t="e">
        <v>#REF!</v>
      </c>
      <c r="B489" s="39">
        <v>219</v>
      </c>
      <c r="C489" s="92">
        <v>1000</v>
      </c>
      <c r="D489" s="39" t="s">
        <v>864</v>
      </c>
      <c r="E489" s="39" t="s">
        <v>865</v>
      </c>
      <c r="F489" s="39" t="s">
        <v>866</v>
      </c>
      <c r="G489" s="40"/>
      <c r="H489" s="92">
        <v>-1415.8</v>
      </c>
      <c r="I489" s="99">
        <v>-1.4157999999999999</v>
      </c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</row>
    <row r="490" spans="1:24" ht="15.75" thickBot="1" x14ac:dyDescent="0.3">
      <c r="A490" s="41"/>
      <c r="B490" s="41"/>
      <c r="C490" s="41"/>
      <c r="D490" s="41"/>
      <c r="E490" s="41"/>
      <c r="F490" s="41"/>
      <c r="G490" s="41"/>
      <c r="H490" s="41"/>
      <c r="I490" s="41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</row>
    <row r="491" spans="1:24" ht="15.75" thickBot="1" x14ac:dyDescent="0.3">
      <c r="A491" s="38" t="s">
        <v>867</v>
      </c>
      <c r="B491" s="42" t="s">
        <v>594</v>
      </c>
      <c r="C491" s="42" t="s">
        <v>258</v>
      </c>
      <c r="D491" s="42" t="s">
        <v>30</v>
      </c>
      <c r="E491" s="42" t="s">
        <v>4</v>
      </c>
      <c r="F491" s="42" t="s">
        <v>31</v>
      </c>
      <c r="G491" s="40"/>
      <c r="H491" s="42" t="s">
        <v>32</v>
      </c>
      <c r="I491" s="42" t="s">
        <v>479</v>
      </c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</row>
    <row r="492" spans="1:24" ht="15.75" thickBot="1" x14ac:dyDescent="0.3">
      <c r="A492" s="100">
        <v>3</v>
      </c>
      <c r="B492" s="101">
        <v>1</v>
      </c>
      <c r="C492" s="101" t="s">
        <v>868</v>
      </c>
      <c r="D492" s="102" t="s">
        <v>343</v>
      </c>
      <c r="E492" s="102" t="s">
        <v>869</v>
      </c>
      <c r="F492" s="102" t="s">
        <v>870</v>
      </c>
      <c r="G492" s="103"/>
      <c r="H492" s="104">
        <v>67.459999999999994</v>
      </c>
      <c r="I492" s="105">
        <v>3.3700000000000001E-2</v>
      </c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</row>
    <row r="493" spans="1:24" ht="15.75" thickBot="1" x14ac:dyDescent="0.3">
      <c r="A493" s="100">
        <v>4</v>
      </c>
      <c r="B493" s="101">
        <v>2</v>
      </c>
      <c r="C493" s="101" t="s">
        <v>868</v>
      </c>
      <c r="D493" s="102" t="s">
        <v>504</v>
      </c>
      <c r="E493" s="102" t="s">
        <v>34</v>
      </c>
      <c r="F493" s="102" t="s">
        <v>871</v>
      </c>
      <c r="G493" s="103"/>
      <c r="H493" s="104">
        <v>-75.08</v>
      </c>
      <c r="I493" s="105">
        <v>-3.7499999999999999E-2</v>
      </c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</row>
    <row r="494" spans="1:24" ht="15.75" thickBot="1" x14ac:dyDescent="0.3">
      <c r="A494" s="93">
        <v>5</v>
      </c>
      <c r="B494" s="94">
        <v>1</v>
      </c>
      <c r="C494" s="94" t="s">
        <v>872</v>
      </c>
      <c r="D494" s="95" t="s">
        <v>263</v>
      </c>
      <c r="E494" s="95" t="s">
        <v>822</v>
      </c>
      <c r="F494" s="95" t="s">
        <v>60</v>
      </c>
      <c r="G494" s="96"/>
      <c r="H494" s="97">
        <v>19.5</v>
      </c>
      <c r="I494" s="98">
        <v>9.7999999999999997E-3</v>
      </c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</row>
    <row r="495" spans="1:24" ht="15.75" thickBot="1" x14ac:dyDescent="0.3">
      <c r="A495" s="100">
        <v>5</v>
      </c>
      <c r="B495" s="101">
        <v>2</v>
      </c>
      <c r="C495" s="101" t="s">
        <v>868</v>
      </c>
      <c r="D495" s="102" t="s">
        <v>174</v>
      </c>
      <c r="E495" s="102" t="s">
        <v>34</v>
      </c>
      <c r="F495" s="102" t="s">
        <v>871</v>
      </c>
      <c r="G495" s="103"/>
      <c r="H495" s="104">
        <v>-0.08</v>
      </c>
      <c r="I495" s="105">
        <v>0</v>
      </c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</row>
    <row r="496" spans="1:24" ht="15.75" thickBot="1" x14ac:dyDescent="0.3">
      <c r="A496" s="93">
        <v>6</v>
      </c>
      <c r="B496" s="94">
        <v>3</v>
      </c>
      <c r="C496" s="94" t="s">
        <v>872</v>
      </c>
      <c r="D496" s="95" t="s">
        <v>483</v>
      </c>
      <c r="E496" s="95" t="s">
        <v>34</v>
      </c>
      <c r="F496" s="95" t="s">
        <v>223</v>
      </c>
      <c r="G496" s="96"/>
      <c r="H496" s="97">
        <v>9.5</v>
      </c>
      <c r="I496" s="98">
        <v>4.7999999999999996E-3</v>
      </c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</row>
    <row r="497" spans="1:24" ht="15.75" thickBot="1" x14ac:dyDescent="0.3">
      <c r="A497" s="100">
        <v>6</v>
      </c>
      <c r="B497" s="101">
        <v>6</v>
      </c>
      <c r="C497" s="101" t="s">
        <v>868</v>
      </c>
      <c r="D497" s="102" t="s">
        <v>807</v>
      </c>
      <c r="E497" s="102" t="s">
        <v>34</v>
      </c>
      <c r="F497" s="102" t="s">
        <v>873</v>
      </c>
      <c r="G497" s="103"/>
      <c r="H497" s="104">
        <v>-130.24</v>
      </c>
      <c r="I497" s="105">
        <v>-6.5100000000000005E-2</v>
      </c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</row>
    <row r="498" spans="1:24" ht="15.75" thickBot="1" x14ac:dyDescent="0.3">
      <c r="A498" s="100">
        <v>9</v>
      </c>
      <c r="B498" s="101">
        <v>10</v>
      </c>
      <c r="C498" s="101" t="s">
        <v>868</v>
      </c>
      <c r="D498" s="102" t="s">
        <v>874</v>
      </c>
      <c r="E498" s="102" t="s">
        <v>875</v>
      </c>
      <c r="F498" s="102" t="s">
        <v>876</v>
      </c>
      <c r="G498" s="103"/>
      <c r="H498" s="104">
        <v>164.6</v>
      </c>
      <c r="I498" s="105">
        <v>8.2299999999999998E-2</v>
      </c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</row>
    <row r="499" spans="1:24" ht="15.75" thickBot="1" x14ac:dyDescent="0.3">
      <c r="A499" s="100">
        <v>10</v>
      </c>
      <c r="B499" s="101">
        <v>7</v>
      </c>
      <c r="C499" s="101" t="s">
        <v>868</v>
      </c>
      <c r="D499" s="102" t="s">
        <v>437</v>
      </c>
      <c r="E499" s="102" t="s">
        <v>877</v>
      </c>
      <c r="F499" s="102" t="s">
        <v>878</v>
      </c>
      <c r="G499" s="103"/>
      <c r="H499" s="104">
        <v>62.22</v>
      </c>
      <c r="I499" s="105">
        <v>3.1099999999999999E-2</v>
      </c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</row>
    <row r="500" spans="1:24" ht="15.75" thickBot="1" x14ac:dyDescent="0.3">
      <c r="A500" s="100">
        <v>11</v>
      </c>
      <c r="B500" s="101">
        <v>6</v>
      </c>
      <c r="C500" s="101" t="s">
        <v>868</v>
      </c>
      <c r="D500" s="102" t="s">
        <v>851</v>
      </c>
      <c r="E500" s="102" t="s">
        <v>34</v>
      </c>
      <c r="F500" s="102" t="s">
        <v>873</v>
      </c>
      <c r="G500" s="103"/>
      <c r="H500" s="104">
        <v>-215.24</v>
      </c>
      <c r="I500" s="105">
        <v>-0.1076</v>
      </c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</row>
    <row r="501" spans="1:24" ht="15.75" thickBot="1" x14ac:dyDescent="0.3">
      <c r="A501" s="100">
        <v>12</v>
      </c>
      <c r="B501" s="101">
        <v>9</v>
      </c>
      <c r="C501" s="101" t="s">
        <v>868</v>
      </c>
      <c r="D501" s="102" t="s">
        <v>343</v>
      </c>
      <c r="E501" s="102" t="s">
        <v>312</v>
      </c>
      <c r="F501" s="102" t="s">
        <v>879</v>
      </c>
      <c r="G501" s="103"/>
      <c r="H501" s="104">
        <v>47.14</v>
      </c>
      <c r="I501" s="105">
        <v>2.3599999999999999E-2</v>
      </c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</row>
    <row r="502" spans="1:24" ht="15.75" thickBot="1" x14ac:dyDescent="0.3">
      <c r="A502" s="93">
        <v>12</v>
      </c>
      <c r="B502" s="94">
        <v>2</v>
      </c>
      <c r="C502" s="94" t="s">
        <v>872</v>
      </c>
      <c r="D502" s="95" t="s">
        <v>446</v>
      </c>
      <c r="E502" s="95" t="s">
        <v>108</v>
      </c>
      <c r="F502" s="95" t="s">
        <v>95</v>
      </c>
      <c r="G502" s="96"/>
      <c r="H502" s="97">
        <v>41</v>
      </c>
      <c r="I502" s="98">
        <v>2.0500000000000001E-2</v>
      </c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</row>
    <row r="503" spans="1:24" ht="15.75" thickBot="1" x14ac:dyDescent="0.3">
      <c r="A503" s="100">
        <v>13</v>
      </c>
      <c r="B503" s="101">
        <v>9</v>
      </c>
      <c r="C503" s="101" t="s">
        <v>868</v>
      </c>
      <c r="D503" s="102" t="s">
        <v>880</v>
      </c>
      <c r="E503" s="102" t="s">
        <v>34</v>
      </c>
      <c r="F503" s="102" t="s">
        <v>879</v>
      </c>
      <c r="G503" s="103"/>
      <c r="H503" s="104">
        <v>-202.86</v>
      </c>
      <c r="I503" s="105">
        <v>-0.1014</v>
      </c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</row>
    <row r="504" spans="1:24" ht="15.75" thickBot="1" x14ac:dyDescent="0.3">
      <c r="A504" s="100">
        <v>16</v>
      </c>
      <c r="B504" s="101">
        <v>4</v>
      </c>
      <c r="C504" s="101" t="s">
        <v>868</v>
      </c>
      <c r="D504" s="102" t="s">
        <v>327</v>
      </c>
      <c r="E504" s="102" t="s">
        <v>34</v>
      </c>
      <c r="F504" s="102" t="s">
        <v>881</v>
      </c>
      <c r="G504" s="103"/>
      <c r="H504" s="104">
        <v>-95.16</v>
      </c>
      <c r="I504" s="105">
        <v>-4.7600000000000003E-2</v>
      </c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</row>
    <row r="505" spans="1:24" ht="15.75" thickBot="1" x14ac:dyDescent="0.3">
      <c r="A505" s="100">
        <v>17</v>
      </c>
      <c r="B505" s="101">
        <v>5</v>
      </c>
      <c r="C505" s="101" t="s">
        <v>868</v>
      </c>
      <c r="D505" s="102" t="s">
        <v>437</v>
      </c>
      <c r="E505" s="102" t="s">
        <v>869</v>
      </c>
      <c r="F505" s="102" t="s">
        <v>882</v>
      </c>
      <c r="G505" s="103"/>
      <c r="H505" s="104">
        <v>67.3</v>
      </c>
      <c r="I505" s="105">
        <v>3.3700000000000001E-2</v>
      </c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</row>
    <row r="506" spans="1:24" ht="15.75" thickBot="1" x14ac:dyDescent="0.3">
      <c r="A506" s="100">
        <v>18</v>
      </c>
      <c r="B506" s="101">
        <v>2</v>
      </c>
      <c r="C506" s="101" t="s">
        <v>868</v>
      </c>
      <c r="D506" s="102" t="s">
        <v>678</v>
      </c>
      <c r="E506" s="102" t="s">
        <v>315</v>
      </c>
      <c r="F506" s="102" t="s">
        <v>871</v>
      </c>
      <c r="G506" s="103"/>
      <c r="H506" s="104">
        <v>94.92</v>
      </c>
      <c r="I506" s="105">
        <v>4.7500000000000001E-2</v>
      </c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</row>
    <row r="507" spans="1:24" ht="15.75" thickBot="1" x14ac:dyDescent="0.3">
      <c r="A507" s="93">
        <v>25</v>
      </c>
      <c r="B507" s="94">
        <v>3</v>
      </c>
      <c r="C507" s="94" t="s">
        <v>872</v>
      </c>
      <c r="D507" s="95" t="s">
        <v>883</v>
      </c>
      <c r="E507" s="95" t="s">
        <v>34</v>
      </c>
      <c r="F507" s="95" t="s">
        <v>223</v>
      </c>
      <c r="G507" s="96"/>
      <c r="H507" s="97">
        <v>-143.5</v>
      </c>
      <c r="I507" s="98">
        <v>-7.1800000000000003E-2</v>
      </c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</row>
    <row r="508" spans="1:24" ht="15.75" thickBot="1" x14ac:dyDescent="0.3">
      <c r="A508" s="100">
        <v>25</v>
      </c>
      <c r="B508" s="101">
        <v>3</v>
      </c>
      <c r="C508" s="101" t="s">
        <v>868</v>
      </c>
      <c r="D508" s="102" t="s">
        <v>733</v>
      </c>
      <c r="E508" s="102" t="s">
        <v>34</v>
      </c>
      <c r="F508" s="102" t="s">
        <v>884</v>
      </c>
      <c r="G508" s="103"/>
      <c r="H508" s="104">
        <v>-42.62</v>
      </c>
      <c r="I508" s="105">
        <v>-2.1299999999999999E-2</v>
      </c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</row>
    <row r="509" spans="1:24" ht="15.75" thickBot="1" x14ac:dyDescent="0.3">
      <c r="A509" s="100">
        <v>26</v>
      </c>
      <c r="B509" s="101">
        <v>2</v>
      </c>
      <c r="C509" s="101" t="s">
        <v>868</v>
      </c>
      <c r="D509" s="102" t="s">
        <v>885</v>
      </c>
      <c r="E509" s="102" t="s">
        <v>886</v>
      </c>
      <c r="F509" s="102" t="s">
        <v>871</v>
      </c>
      <c r="G509" s="103"/>
      <c r="H509" s="104">
        <v>174.92</v>
      </c>
      <c r="I509" s="105">
        <v>8.7499999999999994E-2</v>
      </c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</row>
    <row r="510" spans="1:24" ht="15.75" thickBot="1" x14ac:dyDescent="0.3">
      <c r="A510" s="100">
        <v>27</v>
      </c>
      <c r="B510" s="101">
        <v>2</v>
      </c>
      <c r="C510" s="101" t="s">
        <v>868</v>
      </c>
      <c r="D510" s="102" t="s">
        <v>198</v>
      </c>
      <c r="E510" s="102" t="s">
        <v>199</v>
      </c>
      <c r="F510" s="102" t="s">
        <v>871</v>
      </c>
      <c r="G510" s="103"/>
      <c r="H510" s="104">
        <v>34.92</v>
      </c>
      <c r="I510" s="105">
        <v>1.7500000000000002E-2</v>
      </c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</row>
    <row r="511" spans="1:24" ht="15.75" thickBot="1" x14ac:dyDescent="0.3">
      <c r="A511" s="100">
        <v>30</v>
      </c>
      <c r="B511" s="101">
        <v>10</v>
      </c>
      <c r="C511" s="101" t="s">
        <v>887</v>
      </c>
      <c r="D511" s="102" t="s">
        <v>888</v>
      </c>
      <c r="E511" s="102" t="s">
        <v>34</v>
      </c>
      <c r="F511" s="102" t="s">
        <v>876</v>
      </c>
      <c r="G511" s="103"/>
      <c r="H511" s="104">
        <v>-325.39999999999998</v>
      </c>
      <c r="I511" s="105">
        <v>-0.16270000000000001</v>
      </c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</row>
    <row r="512" spans="1:24" ht="15.75" thickBot="1" x14ac:dyDescent="0.3">
      <c r="A512" s="38" t="e">
        <v>#REF!</v>
      </c>
      <c r="B512" s="39">
        <v>89</v>
      </c>
      <c r="C512" s="92">
        <v>1000</v>
      </c>
      <c r="D512" s="39" t="s">
        <v>228</v>
      </c>
      <c r="E512" s="39" t="s">
        <v>889</v>
      </c>
      <c r="F512" s="39" t="s">
        <v>890</v>
      </c>
      <c r="G512" s="40"/>
      <c r="H512" s="92">
        <v>-446.7</v>
      </c>
      <c r="I512" s="99">
        <v>-0.44669999999999999</v>
      </c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</row>
    <row r="513" spans="1:24" ht="15.75" thickBot="1" x14ac:dyDescent="0.3">
      <c r="A513" s="41"/>
      <c r="B513" s="41"/>
      <c r="C513" s="41"/>
      <c r="D513" s="41"/>
      <c r="E513" s="41"/>
      <c r="F513" s="41"/>
      <c r="G513" s="41"/>
      <c r="H513" s="41"/>
      <c r="I513" s="41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</row>
    <row r="514" spans="1:24" ht="15.75" thickBot="1" x14ac:dyDescent="0.3">
      <c r="A514" s="38" t="s">
        <v>891</v>
      </c>
      <c r="B514" s="42" t="s">
        <v>594</v>
      </c>
      <c r="C514" s="42" t="s">
        <v>258</v>
      </c>
      <c r="D514" s="42" t="s">
        <v>30</v>
      </c>
      <c r="E514" s="42" t="s">
        <v>4</v>
      </c>
      <c r="F514" s="42" t="s">
        <v>31</v>
      </c>
      <c r="G514" s="40"/>
      <c r="H514" s="42" t="s">
        <v>32</v>
      </c>
      <c r="I514" s="42" t="s">
        <v>479</v>
      </c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</row>
    <row r="515" spans="1:24" ht="15.75" thickBot="1" x14ac:dyDescent="0.3">
      <c r="A515" s="93">
        <v>1</v>
      </c>
      <c r="B515" s="94">
        <v>10</v>
      </c>
      <c r="C515" s="94" t="s">
        <v>872</v>
      </c>
      <c r="D515" s="95" t="s">
        <v>451</v>
      </c>
      <c r="E515" s="95" t="s">
        <v>182</v>
      </c>
      <c r="F515" s="95" t="s">
        <v>174</v>
      </c>
      <c r="G515" s="96"/>
      <c r="H515" s="97">
        <v>266</v>
      </c>
      <c r="I515" s="98">
        <v>0.26600000000000001</v>
      </c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</row>
    <row r="516" spans="1:24" ht="15.75" thickBot="1" x14ac:dyDescent="0.3">
      <c r="A516" s="100">
        <v>2</v>
      </c>
      <c r="B516" s="101">
        <v>9</v>
      </c>
      <c r="C516" s="101" t="s">
        <v>887</v>
      </c>
      <c r="D516" s="102" t="s">
        <v>719</v>
      </c>
      <c r="E516" s="102" t="s">
        <v>34</v>
      </c>
      <c r="F516" s="102" t="s">
        <v>879</v>
      </c>
      <c r="G516" s="103"/>
      <c r="H516" s="104">
        <v>-317.86</v>
      </c>
      <c r="I516" s="105">
        <v>-0.31790000000000002</v>
      </c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</row>
    <row r="517" spans="1:24" ht="15.75" thickBot="1" x14ac:dyDescent="0.3">
      <c r="A517" s="93">
        <v>3</v>
      </c>
      <c r="B517" s="94">
        <v>8</v>
      </c>
      <c r="C517" s="94" t="s">
        <v>872</v>
      </c>
      <c r="D517" s="95" t="s">
        <v>892</v>
      </c>
      <c r="E517" s="95" t="s">
        <v>34</v>
      </c>
      <c r="F517" s="95" t="s">
        <v>98</v>
      </c>
      <c r="G517" s="96"/>
      <c r="H517" s="97">
        <v>-392</v>
      </c>
      <c r="I517" s="98">
        <v>-0.39200000000000002</v>
      </c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</row>
    <row r="518" spans="1:24" ht="15.75" thickBot="1" x14ac:dyDescent="0.3">
      <c r="A518" s="100">
        <v>3</v>
      </c>
      <c r="B518" s="101">
        <v>4</v>
      </c>
      <c r="C518" s="101" t="s">
        <v>887</v>
      </c>
      <c r="D518" s="102" t="s">
        <v>616</v>
      </c>
      <c r="E518" s="102" t="s">
        <v>34</v>
      </c>
      <c r="F518" s="102" t="s">
        <v>881</v>
      </c>
      <c r="G518" s="103"/>
      <c r="H518" s="104">
        <v>79.84</v>
      </c>
      <c r="I518" s="105">
        <v>7.9799999999999996E-2</v>
      </c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</row>
    <row r="519" spans="1:24" ht="15.75" thickBot="1" x14ac:dyDescent="0.3">
      <c r="A519" s="100">
        <v>4</v>
      </c>
      <c r="B519" s="101">
        <v>1</v>
      </c>
      <c r="C519" s="101" t="s">
        <v>887</v>
      </c>
      <c r="D519" s="102" t="s">
        <v>311</v>
      </c>
      <c r="E519" s="102" t="s">
        <v>312</v>
      </c>
      <c r="F519" s="102" t="s">
        <v>893</v>
      </c>
      <c r="G519" s="103"/>
      <c r="H519" s="104">
        <v>47.66</v>
      </c>
      <c r="I519" s="105">
        <v>4.7699999999999999E-2</v>
      </c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</row>
    <row r="520" spans="1:24" ht="15.75" thickBot="1" x14ac:dyDescent="0.3">
      <c r="A520" s="93">
        <v>7</v>
      </c>
      <c r="B520" s="94">
        <v>5</v>
      </c>
      <c r="C520" s="94" t="s">
        <v>872</v>
      </c>
      <c r="D520" s="95" t="s">
        <v>187</v>
      </c>
      <c r="E520" s="95" t="s">
        <v>34</v>
      </c>
      <c r="F520" s="95" t="s">
        <v>364</v>
      </c>
      <c r="G520" s="96"/>
      <c r="H520" s="97">
        <v>-55.5</v>
      </c>
      <c r="I520" s="98">
        <v>-5.5500000000000001E-2</v>
      </c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</row>
    <row r="521" spans="1:24" ht="15.75" thickBot="1" x14ac:dyDescent="0.3">
      <c r="A521" s="100">
        <v>7</v>
      </c>
      <c r="B521" s="101">
        <v>1</v>
      </c>
      <c r="C521" s="101" t="s">
        <v>887</v>
      </c>
      <c r="D521" s="102" t="s">
        <v>733</v>
      </c>
      <c r="E521" s="102" t="s">
        <v>34</v>
      </c>
      <c r="F521" s="102" t="s">
        <v>893</v>
      </c>
      <c r="G521" s="103"/>
      <c r="H521" s="104">
        <v>-37.340000000000003</v>
      </c>
      <c r="I521" s="105">
        <v>-3.73E-2</v>
      </c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</row>
    <row r="522" spans="1:24" ht="15.75" thickBot="1" x14ac:dyDescent="0.3">
      <c r="A522" s="93">
        <v>8</v>
      </c>
      <c r="B522" s="94">
        <v>7</v>
      </c>
      <c r="C522" s="94" t="s">
        <v>872</v>
      </c>
      <c r="D522" s="95" t="s">
        <v>357</v>
      </c>
      <c r="E522" s="95" t="s">
        <v>34</v>
      </c>
      <c r="F522" s="95" t="s">
        <v>91</v>
      </c>
      <c r="G522" s="96"/>
      <c r="H522" s="97">
        <v>49.5</v>
      </c>
      <c r="I522" s="98">
        <v>4.9500000000000002E-2</v>
      </c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</row>
    <row r="523" spans="1:24" ht="15.75" thickBot="1" x14ac:dyDescent="0.3">
      <c r="A523" s="100">
        <v>8</v>
      </c>
      <c r="B523" s="101">
        <v>2</v>
      </c>
      <c r="C523" s="101" t="s">
        <v>887</v>
      </c>
      <c r="D523" s="102" t="s">
        <v>726</v>
      </c>
      <c r="E523" s="102" t="s">
        <v>34</v>
      </c>
      <c r="F523" s="102" t="s">
        <v>894</v>
      </c>
      <c r="G523" s="103"/>
      <c r="H523" s="104">
        <v>-84.68</v>
      </c>
      <c r="I523" s="105">
        <v>-8.4699999999999998E-2</v>
      </c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</row>
    <row r="524" spans="1:24" ht="15.75" thickBot="1" x14ac:dyDescent="0.3">
      <c r="A524" s="93">
        <v>9</v>
      </c>
      <c r="B524" s="94">
        <v>1</v>
      </c>
      <c r="C524" s="94" t="s">
        <v>872</v>
      </c>
      <c r="D524" s="95" t="s">
        <v>895</v>
      </c>
      <c r="E524" s="95" t="s">
        <v>34</v>
      </c>
      <c r="F524" s="95" t="s">
        <v>60</v>
      </c>
      <c r="G524" s="96"/>
      <c r="H524" s="97">
        <v>-36.5</v>
      </c>
      <c r="I524" s="98">
        <v>-3.6499999999999998E-2</v>
      </c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</row>
    <row r="525" spans="1:24" ht="15.75" thickBot="1" x14ac:dyDescent="0.3">
      <c r="A525" s="100">
        <v>9</v>
      </c>
      <c r="B525" s="101">
        <v>2</v>
      </c>
      <c r="C525" s="101" t="s">
        <v>887</v>
      </c>
      <c r="D525" s="102" t="s">
        <v>512</v>
      </c>
      <c r="E525" s="102" t="s">
        <v>34</v>
      </c>
      <c r="F525" s="102" t="s">
        <v>894</v>
      </c>
      <c r="G525" s="103"/>
      <c r="H525" s="104">
        <v>-69.680000000000007</v>
      </c>
      <c r="I525" s="105">
        <v>-6.9699999999999998E-2</v>
      </c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</row>
    <row r="526" spans="1:24" ht="15.75" thickBot="1" x14ac:dyDescent="0.3">
      <c r="A526" s="93">
        <v>10</v>
      </c>
      <c r="B526" s="94">
        <v>1</v>
      </c>
      <c r="C526" s="94" t="s">
        <v>872</v>
      </c>
      <c r="D526" s="95" t="s">
        <v>89</v>
      </c>
      <c r="E526" s="95" t="s">
        <v>94</v>
      </c>
      <c r="F526" s="95" t="s">
        <v>60</v>
      </c>
      <c r="G526" s="96"/>
      <c r="H526" s="97">
        <v>5.5</v>
      </c>
      <c r="I526" s="98">
        <v>5.4999999999999997E-3</v>
      </c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</row>
    <row r="527" spans="1:24" ht="15.75" thickBot="1" x14ac:dyDescent="0.3">
      <c r="A527" s="100">
        <v>10</v>
      </c>
      <c r="B527" s="101">
        <v>2</v>
      </c>
      <c r="C527" s="101" t="s">
        <v>887</v>
      </c>
      <c r="D527" s="102" t="s">
        <v>221</v>
      </c>
      <c r="E527" s="102" t="s">
        <v>302</v>
      </c>
      <c r="F527" s="102" t="s">
        <v>894</v>
      </c>
      <c r="G527" s="103"/>
      <c r="H527" s="104">
        <v>55.32</v>
      </c>
      <c r="I527" s="105">
        <v>5.5300000000000002E-2</v>
      </c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</row>
    <row r="528" spans="1:24" ht="15.75" thickBot="1" x14ac:dyDescent="0.3">
      <c r="A528" s="93">
        <v>11</v>
      </c>
      <c r="B528" s="94">
        <v>1</v>
      </c>
      <c r="C528" s="94" t="s">
        <v>872</v>
      </c>
      <c r="D528" s="95" t="s">
        <v>148</v>
      </c>
      <c r="E528" s="95" t="s">
        <v>34</v>
      </c>
      <c r="F528" s="95" t="s">
        <v>60</v>
      </c>
      <c r="G528" s="96"/>
      <c r="H528" s="97">
        <v>-33.5</v>
      </c>
      <c r="I528" s="98">
        <v>-3.3500000000000002E-2</v>
      </c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</row>
    <row r="529" spans="1:24" ht="15.75" thickBot="1" x14ac:dyDescent="0.3">
      <c r="A529" s="100">
        <v>11</v>
      </c>
      <c r="B529" s="101">
        <v>2</v>
      </c>
      <c r="C529" s="101" t="s">
        <v>887</v>
      </c>
      <c r="D529" s="102" t="s">
        <v>701</v>
      </c>
      <c r="E529" s="102" t="s">
        <v>34</v>
      </c>
      <c r="F529" s="102" t="s">
        <v>894</v>
      </c>
      <c r="G529" s="103"/>
      <c r="H529" s="104">
        <v>-104.68</v>
      </c>
      <c r="I529" s="105">
        <v>-0.1047</v>
      </c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</row>
    <row r="530" spans="1:24" ht="15.75" thickBot="1" x14ac:dyDescent="0.3">
      <c r="A530" s="93">
        <v>14</v>
      </c>
      <c r="B530" s="94">
        <v>3</v>
      </c>
      <c r="C530" s="94" t="s">
        <v>872</v>
      </c>
      <c r="D530" s="95" t="s">
        <v>174</v>
      </c>
      <c r="E530" s="95" t="s">
        <v>46</v>
      </c>
      <c r="F530" s="95" t="s">
        <v>223</v>
      </c>
      <c r="G530" s="96"/>
      <c r="H530" s="97">
        <v>3.5</v>
      </c>
      <c r="I530" s="98">
        <v>3.5000000000000001E-3</v>
      </c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</row>
    <row r="531" spans="1:24" ht="15.75" thickBot="1" x14ac:dyDescent="0.3">
      <c r="A531" s="100">
        <v>14</v>
      </c>
      <c r="B531" s="101">
        <v>1</v>
      </c>
      <c r="C531" s="101" t="s">
        <v>887</v>
      </c>
      <c r="D531" s="102" t="s">
        <v>263</v>
      </c>
      <c r="E531" s="102" t="s">
        <v>71</v>
      </c>
      <c r="F531" s="102" t="s">
        <v>893</v>
      </c>
      <c r="G531" s="103"/>
      <c r="H531" s="104">
        <v>17.66</v>
      </c>
      <c r="I531" s="105">
        <v>1.77E-2</v>
      </c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</row>
    <row r="532" spans="1:24" ht="15.75" thickBot="1" x14ac:dyDescent="0.3">
      <c r="A532" s="100">
        <v>15</v>
      </c>
      <c r="B532" s="101">
        <v>4</v>
      </c>
      <c r="C532" s="101" t="s">
        <v>887</v>
      </c>
      <c r="D532" s="102" t="s">
        <v>860</v>
      </c>
      <c r="E532" s="102" t="s">
        <v>34</v>
      </c>
      <c r="F532" s="102" t="s">
        <v>896</v>
      </c>
      <c r="G532" s="103"/>
      <c r="H532" s="104">
        <v>-129.36000000000001</v>
      </c>
      <c r="I532" s="105">
        <v>-0.12939999999999999</v>
      </c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</row>
    <row r="533" spans="1:24" ht="15.75" thickBot="1" x14ac:dyDescent="0.3">
      <c r="A533" s="93">
        <v>21</v>
      </c>
      <c r="B533" s="94">
        <v>3</v>
      </c>
      <c r="C533" s="94" t="s">
        <v>897</v>
      </c>
      <c r="D533" s="95" t="s">
        <v>446</v>
      </c>
      <c r="E533" s="95" t="s">
        <v>108</v>
      </c>
      <c r="F533" s="95" t="s">
        <v>223</v>
      </c>
      <c r="G533" s="96"/>
      <c r="H533" s="97">
        <v>40.5</v>
      </c>
      <c r="I533" s="98">
        <v>4.0500000000000001E-2</v>
      </c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</row>
    <row r="534" spans="1:24" ht="15.75" thickBot="1" x14ac:dyDescent="0.3">
      <c r="A534" s="93">
        <v>22</v>
      </c>
      <c r="B534" s="94">
        <v>6</v>
      </c>
      <c r="C534" s="94" t="s">
        <v>897</v>
      </c>
      <c r="D534" s="95" t="s">
        <v>176</v>
      </c>
      <c r="E534" s="95" t="s">
        <v>382</v>
      </c>
      <c r="F534" s="95" t="s">
        <v>48</v>
      </c>
      <c r="G534" s="96"/>
      <c r="H534" s="97">
        <v>28</v>
      </c>
      <c r="I534" s="98">
        <v>2.8000000000000001E-2</v>
      </c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</row>
    <row r="535" spans="1:24" ht="15.75" thickBot="1" x14ac:dyDescent="0.3">
      <c r="A535" s="93">
        <v>23</v>
      </c>
      <c r="B535" s="94">
        <v>3</v>
      </c>
      <c r="C535" s="94" t="s">
        <v>897</v>
      </c>
      <c r="D535" s="95" t="s">
        <v>898</v>
      </c>
      <c r="E535" s="95" t="s">
        <v>703</v>
      </c>
      <c r="F535" s="95" t="s">
        <v>223</v>
      </c>
      <c r="G535" s="96"/>
      <c r="H535" s="97">
        <v>56.5</v>
      </c>
      <c r="I535" s="98">
        <v>5.6500000000000002E-2</v>
      </c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</row>
    <row r="536" spans="1:24" ht="15.75" thickBot="1" x14ac:dyDescent="0.3">
      <c r="A536" s="93">
        <v>28</v>
      </c>
      <c r="B536" s="94">
        <v>4</v>
      </c>
      <c r="C536" s="94" t="s">
        <v>897</v>
      </c>
      <c r="D536" s="95" t="s">
        <v>277</v>
      </c>
      <c r="E536" s="95" t="s">
        <v>34</v>
      </c>
      <c r="F536" s="95" t="s">
        <v>83</v>
      </c>
      <c r="G536" s="96"/>
      <c r="H536" s="97">
        <v>-103</v>
      </c>
      <c r="I536" s="98">
        <v>-0.10299999999999999</v>
      </c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</row>
    <row r="537" spans="1:24" ht="15.75" thickBot="1" x14ac:dyDescent="0.3">
      <c r="A537" s="100">
        <v>28</v>
      </c>
      <c r="B537" s="101">
        <v>4</v>
      </c>
      <c r="C537" s="101" t="s">
        <v>887</v>
      </c>
      <c r="D537" s="102" t="s">
        <v>160</v>
      </c>
      <c r="E537" s="102" t="s">
        <v>34</v>
      </c>
      <c r="F537" s="102" t="s">
        <v>896</v>
      </c>
      <c r="G537" s="103"/>
      <c r="H537" s="104">
        <v>15.64</v>
      </c>
      <c r="I537" s="105">
        <v>1.5599999999999999E-2</v>
      </c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</row>
    <row r="538" spans="1:24" ht="15.75" thickBot="1" x14ac:dyDescent="0.3">
      <c r="A538" s="100">
        <v>29</v>
      </c>
      <c r="B538" s="101">
        <v>4</v>
      </c>
      <c r="C538" s="101" t="s">
        <v>887</v>
      </c>
      <c r="D538" s="102" t="s">
        <v>160</v>
      </c>
      <c r="E538" s="102" t="s">
        <v>34</v>
      </c>
      <c r="F538" s="102" t="s">
        <v>896</v>
      </c>
      <c r="G538" s="103"/>
      <c r="H538" s="104">
        <v>15.64</v>
      </c>
      <c r="I538" s="105">
        <v>1.5599999999999999E-2</v>
      </c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</row>
    <row r="539" spans="1:24" ht="15.75" thickBot="1" x14ac:dyDescent="0.3">
      <c r="A539" s="93">
        <v>29</v>
      </c>
      <c r="B539" s="94">
        <v>6</v>
      </c>
      <c r="C539" s="94" t="s">
        <v>897</v>
      </c>
      <c r="D539" s="95" t="s">
        <v>533</v>
      </c>
      <c r="E539" s="95" t="s">
        <v>34</v>
      </c>
      <c r="F539" s="95" t="s">
        <v>48</v>
      </c>
      <c r="G539" s="96"/>
      <c r="H539" s="97">
        <v>-96</v>
      </c>
      <c r="I539" s="98">
        <v>-9.6000000000000002E-2</v>
      </c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</row>
    <row r="540" spans="1:24" ht="15.75" thickBot="1" x14ac:dyDescent="0.3">
      <c r="A540" s="38" t="e">
        <v>#REF!</v>
      </c>
      <c r="B540" s="39">
        <v>94</v>
      </c>
      <c r="C540" s="92">
        <v>1000</v>
      </c>
      <c r="D540" s="39" t="s">
        <v>899</v>
      </c>
      <c r="E540" s="39" t="s">
        <v>900</v>
      </c>
      <c r="F540" s="39" t="s">
        <v>901</v>
      </c>
      <c r="G540" s="40"/>
      <c r="H540" s="92">
        <v>-778.84</v>
      </c>
      <c r="I540" s="99">
        <v>-0.77880000000000005</v>
      </c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</row>
    <row r="541" spans="1:24" ht="15.75" thickBot="1" x14ac:dyDescent="0.3">
      <c r="A541" s="41"/>
      <c r="B541" s="41"/>
      <c r="C541" s="41"/>
      <c r="D541" s="41"/>
      <c r="E541" s="41"/>
      <c r="F541" s="41"/>
      <c r="G541" s="41"/>
      <c r="H541" s="41"/>
      <c r="I541" s="41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</row>
    <row r="542" spans="1:24" ht="15.75" thickBot="1" x14ac:dyDescent="0.3">
      <c r="A542" s="38" t="s">
        <v>902</v>
      </c>
      <c r="B542" s="42" t="s">
        <v>594</v>
      </c>
      <c r="C542" s="42" t="s">
        <v>258</v>
      </c>
      <c r="D542" s="42" t="s">
        <v>30</v>
      </c>
      <c r="E542" s="42" t="s">
        <v>4</v>
      </c>
      <c r="F542" s="42" t="s">
        <v>31</v>
      </c>
      <c r="G542" s="40"/>
      <c r="H542" s="42" t="s">
        <v>32</v>
      </c>
      <c r="I542" s="42" t="s">
        <v>479</v>
      </c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</row>
    <row r="543" spans="1:24" ht="15.75" thickBot="1" x14ac:dyDescent="0.3">
      <c r="A543" s="93">
        <v>4</v>
      </c>
      <c r="B543" s="94">
        <v>1</v>
      </c>
      <c r="C543" s="94" t="s">
        <v>897</v>
      </c>
      <c r="D543" s="95" t="s">
        <v>243</v>
      </c>
      <c r="E543" s="95" t="s">
        <v>247</v>
      </c>
      <c r="F543" s="95" t="s">
        <v>60</v>
      </c>
      <c r="G543" s="96"/>
      <c r="H543" s="97">
        <v>51.5</v>
      </c>
      <c r="I543" s="98">
        <v>5.1499999999999997E-2</v>
      </c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</row>
    <row r="544" spans="1:24" ht="15.75" thickBot="1" x14ac:dyDescent="0.3">
      <c r="A544" s="100">
        <v>5</v>
      </c>
      <c r="B544" s="101">
        <v>3</v>
      </c>
      <c r="C544" s="101" t="s">
        <v>887</v>
      </c>
      <c r="D544" s="102" t="s">
        <v>459</v>
      </c>
      <c r="E544" s="102" t="s">
        <v>34</v>
      </c>
      <c r="F544" s="102" t="s">
        <v>162</v>
      </c>
      <c r="G544" s="103"/>
      <c r="H544" s="104">
        <v>-116.84</v>
      </c>
      <c r="I544" s="105">
        <v>-0.1168</v>
      </c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</row>
    <row r="545" spans="1:24" ht="15.75" thickBot="1" x14ac:dyDescent="0.3">
      <c r="A545" s="93">
        <v>5</v>
      </c>
      <c r="B545" s="94">
        <v>2</v>
      </c>
      <c r="C545" s="94" t="s">
        <v>897</v>
      </c>
      <c r="D545" s="95" t="s">
        <v>368</v>
      </c>
      <c r="E545" s="95" t="s">
        <v>34</v>
      </c>
      <c r="F545" s="95" t="s">
        <v>95</v>
      </c>
      <c r="G545" s="96"/>
      <c r="H545" s="97">
        <v>29</v>
      </c>
      <c r="I545" s="98">
        <v>2.9000000000000001E-2</v>
      </c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</row>
    <row r="546" spans="1:24" ht="15.75" thickBot="1" x14ac:dyDescent="0.3">
      <c r="A546" s="100">
        <v>6</v>
      </c>
      <c r="B546" s="101">
        <v>2</v>
      </c>
      <c r="C546" s="101" t="s">
        <v>887</v>
      </c>
      <c r="D546" s="102" t="s">
        <v>34</v>
      </c>
      <c r="E546" s="102" t="s">
        <v>34</v>
      </c>
      <c r="F546" s="102" t="s">
        <v>903</v>
      </c>
      <c r="G546" s="103"/>
      <c r="H546" s="104">
        <v>-4.5599999999999996</v>
      </c>
      <c r="I546" s="105">
        <v>-4.5999999999999999E-3</v>
      </c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</row>
    <row r="547" spans="1:24" ht="15.75" thickBot="1" x14ac:dyDescent="0.3">
      <c r="A547" s="93">
        <v>6</v>
      </c>
      <c r="B547" s="94">
        <v>3</v>
      </c>
      <c r="C547" s="94" t="s">
        <v>897</v>
      </c>
      <c r="D547" s="95" t="s">
        <v>196</v>
      </c>
      <c r="E547" s="95" t="s">
        <v>904</v>
      </c>
      <c r="F547" s="95" t="s">
        <v>223</v>
      </c>
      <c r="G547" s="96"/>
      <c r="H547" s="97">
        <v>32.5</v>
      </c>
      <c r="I547" s="98">
        <v>3.2500000000000001E-2</v>
      </c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</row>
    <row r="548" spans="1:24" ht="15.75" thickBot="1" x14ac:dyDescent="0.3">
      <c r="A548" s="100">
        <v>7</v>
      </c>
      <c r="B548" s="101">
        <v>10</v>
      </c>
      <c r="C548" s="101" t="s">
        <v>887</v>
      </c>
      <c r="D548" s="102" t="s">
        <v>311</v>
      </c>
      <c r="E548" s="102" t="s">
        <v>904</v>
      </c>
      <c r="F548" s="102" t="s">
        <v>905</v>
      </c>
      <c r="G548" s="103"/>
      <c r="H548" s="104">
        <v>27.2</v>
      </c>
      <c r="I548" s="105">
        <v>2.7199999999999998E-2</v>
      </c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</row>
    <row r="549" spans="1:24" ht="15.75" thickBot="1" x14ac:dyDescent="0.3">
      <c r="A549" s="100">
        <v>8</v>
      </c>
      <c r="B549" s="101">
        <v>1</v>
      </c>
      <c r="C549" s="101" t="s">
        <v>887</v>
      </c>
      <c r="D549" s="102" t="s">
        <v>368</v>
      </c>
      <c r="E549" s="102" t="s">
        <v>904</v>
      </c>
      <c r="F549" s="102" t="s">
        <v>906</v>
      </c>
      <c r="G549" s="103"/>
      <c r="H549" s="104">
        <v>27.72</v>
      </c>
      <c r="I549" s="105">
        <v>2.7699999999999999E-2</v>
      </c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</row>
    <row r="550" spans="1:24" ht="15.75" thickBot="1" x14ac:dyDescent="0.3">
      <c r="A550" s="100">
        <v>11</v>
      </c>
      <c r="B550" s="101">
        <v>1</v>
      </c>
      <c r="C550" s="101" t="s">
        <v>887</v>
      </c>
      <c r="D550" s="102" t="s">
        <v>343</v>
      </c>
      <c r="E550" s="102" t="s">
        <v>869</v>
      </c>
      <c r="F550" s="102" t="s">
        <v>906</v>
      </c>
      <c r="G550" s="103"/>
      <c r="H550" s="104">
        <v>67.72</v>
      </c>
      <c r="I550" s="105">
        <v>6.7699999999999996E-2</v>
      </c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</row>
    <row r="551" spans="1:24" ht="15.75" thickBot="1" x14ac:dyDescent="0.3">
      <c r="A551" s="100">
        <v>12</v>
      </c>
      <c r="B551" s="101">
        <v>3</v>
      </c>
      <c r="C551" s="101" t="s">
        <v>887</v>
      </c>
      <c r="D551" s="102" t="s">
        <v>174</v>
      </c>
      <c r="E551" s="102" t="s">
        <v>34</v>
      </c>
      <c r="F551" s="102" t="s">
        <v>162</v>
      </c>
      <c r="G551" s="103"/>
      <c r="H551" s="104">
        <v>-1.84</v>
      </c>
      <c r="I551" s="105">
        <v>-1.8E-3</v>
      </c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</row>
    <row r="552" spans="1:24" ht="15.75" thickBot="1" x14ac:dyDescent="0.3">
      <c r="A552" s="93">
        <v>12</v>
      </c>
      <c r="B552" s="94">
        <v>11</v>
      </c>
      <c r="C552" s="94" t="s">
        <v>897</v>
      </c>
      <c r="D552" s="95" t="s">
        <v>467</v>
      </c>
      <c r="E552" s="95" t="s">
        <v>34</v>
      </c>
      <c r="F552" s="95" t="s">
        <v>202</v>
      </c>
      <c r="G552" s="96"/>
      <c r="H552" s="97">
        <v>-109.5</v>
      </c>
      <c r="I552" s="98">
        <v>-0.1095</v>
      </c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</row>
    <row r="553" spans="1:24" ht="15.75" thickBot="1" x14ac:dyDescent="0.3">
      <c r="A553" s="93">
        <v>13</v>
      </c>
      <c r="B553" s="94">
        <v>7</v>
      </c>
      <c r="C553" s="94" t="s">
        <v>897</v>
      </c>
      <c r="D553" s="95" t="s">
        <v>907</v>
      </c>
      <c r="E553" s="95" t="s">
        <v>908</v>
      </c>
      <c r="F553" s="95" t="s">
        <v>91</v>
      </c>
      <c r="G553" s="96"/>
      <c r="H553" s="97">
        <v>65.5</v>
      </c>
      <c r="I553" s="98">
        <v>6.5500000000000003E-2</v>
      </c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</row>
    <row r="554" spans="1:24" ht="15.75" thickBot="1" x14ac:dyDescent="0.3">
      <c r="A554" s="93">
        <v>18</v>
      </c>
      <c r="B554" s="94">
        <v>6</v>
      </c>
      <c r="C554" s="94" t="s">
        <v>897</v>
      </c>
      <c r="D554" s="95" t="s">
        <v>201</v>
      </c>
      <c r="E554" s="95" t="s">
        <v>39</v>
      </c>
      <c r="F554" s="95" t="s">
        <v>48</v>
      </c>
      <c r="G554" s="96"/>
      <c r="H554" s="97">
        <v>26</v>
      </c>
      <c r="I554" s="98">
        <v>2.5999999999999999E-2</v>
      </c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</row>
    <row r="555" spans="1:24" ht="15.75" thickBot="1" x14ac:dyDescent="0.3">
      <c r="A555" s="100">
        <v>18</v>
      </c>
      <c r="B555" s="101">
        <v>3</v>
      </c>
      <c r="C555" s="101" t="s">
        <v>887</v>
      </c>
      <c r="D555" s="102" t="s">
        <v>198</v>
      </c>
      <c r="E555" s="102" t="s">
        <v>133</v>
      </c>
      <c r="F555" s="102" t="s">
        <v>162</v>
      </c>
      <c r="G555" s="103"/>
      <c r="H555" s="104">
        <v>33.159999999999997</v>
      </c>
      <c r="I555" s="105">
        <v>3.32E-2</v>
      </c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</row>
    <row r="556" spans="1:24" ht="15.75" thickBot="1" x14ac:dyDescent="0.3">
      <c r="A556" s="93">
        <v>19</v>
      </c>
      <c r="B556" s="94">
        <v>5</v>
      </c>
      <c r="C556" s="94" t="s">
        <v>897</v>
      </c>
      <c r="D556" s="95" t="s">
        <v>49</v>
      </c>
      <c r="E556" s="95" t="s">
        <v>34</v>
      </c>
      <c r="F556" s="95" t="s">
        <v>364</v>
      </c>
      <c r="G556" s="96"/>
      <c r="H556" s="97">
        <v>-92.5</v>
      </c>
      <c r="I556" s="98">
        <v>-9.2499999999999999E-2</v>
      </c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</row>
    <row r="557" spans="1:24" ht="15.75" thickBot="1" x14ac:dyDescent="0.3">
      <c r="A557" s="100">
        <v>19</v>
      </c>
      <c r="B557" s="101">
        <v>4</v>
      </c>
      <c r="C557" s="101" t="s">
        <v>887</v>
      </c>
      <c r="D557" s="102" t="s">
        <v>909</v>
      </c>
      <c r="E557" s="102" t="s">
        <v>509</v>
      </c>
      <c r="F557" s="102" t="s">
        <v>910</v>
      </c>
      <c r="G557" s="103"/>
      <c r="H557" s="104">
        <v>95.88</v>
      </c>
      <c r="I557" s="105">
        <v>9.5899999999999999E-2</v>
      </c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</row>
    <row r="558" spans="1:24" ht="15.75" thickBot="1" x14ac:dyDescent="0.3">
      <c r="A558" s="93">
        <v>20</v>
      </c>
      <c r="B558" s="94">
        <v>4</v>
      </c>
      <c r="C558" s="94" t="s">
        <v>897</v>
      </c>
      <c r="D558" s="95" t="s">
        <v>911</v>
      </c>
      <c r="E558" s="95" t="s">
        <v>34</v>
      </c>
      <c r="F558" s="95" t="s">
        <v>83</v>
      </c>
      <c r="G558" s="96"/>
      <c r="H558" s="97">
        <v>-170</v>
      </c>
      <c r="I558" s="98">
        <v>-0.17</v>
      </c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</row>
    <row r="559" spans="1:24" ht="15.75" thickBot="1" x14ac:dyDescent="0.3">
      <c r="A559" s="100">
        <v>20</v>
      </c>
      <c r="B559" s="101">
        <v>5</v>
      </c>
      <c r="C559" s="101" t="s">
        <v>887</v>
      </c>
      <c r="D559" s="102" t="s">
        <v>912</v>
      </c>
      <c r="E559" s="102" t="s">
        <v>34</v>
      </c>
      <c r="F559" s="102" t="s">
        <v>913</v>
      </c>
      <c r="G559" s="103"/>
      <c r="H559" s="104">
        <v>-66.400000000000006</v>
      </c>
      <c r="I559" s="105">
        <v>-6.6400000000000001E-2</v>
      </c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</row>
    <row r="560" spans="1:24" ht="15.75" thickBot="1" x14ac:dyDescent="0.3">
      <c r="A560" s="100">
        <v>21</v>
      </c>
      <c r="B560" s="101">
        <v>15</v>
      </c>
      <c r="C560" s="101" t="s">
        <v>887</v>
      </c>
      <c r="D560" s="102" t="s">
        <v>616</v>
      </c>
      <c r="E560" s="102" t="s">
        <v>302</v>
      </c>
      <c r="F560" s="102" t="s">
        <v>914</v>
      </c>
      <c r="G560" s="103"/>
      <c r="H560" s="104">
        <v>55.8</v>
      </c>
      <c r="I560" s="105">
        <v>5.5800000000000002E-2</v>
      </c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</row>
    <row r="561" spans="1:24" ht="15.75" thickBot="1" x14ac:dyDescent="0.3">
      <c r="A561" s="93">
        <v>22</v>
      </c>
      <c r="B561" s="94">
        <v>3</v>
      </c>
      <c r="C561" s="94" t="s">
        <v>897</v>
      </c>
      <c r="D561" s="95" t="s">
        <v>915</v>
      </c>
      <c r="E561" s="95" t="s">
        <v>34</v>
      </c>
      <c r="F561" s="95" t="s">
        <v>223</v>
      </c>
      <c r="G561" s="96"/>
      <c r="H561" s="97">
        <v>86.5</v>
      </c>
      <c r="I561" s="98">
        <v>8.6499999999999994E-2</v>
      </c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</row>
    <row r="562" spans="1:24" ht="15.75" thickBot="1" x14ac:dyDescent="0.3">
      <c r="A562" s="100">
        <v>22</v>
      </c>
      <c r="B562" s="101">
        <v>8</v>
      </c>
      <c r="C562" s="101" t="s">
        <v>887</v>
      </c>
      <c r="D562" s="102" t="s">
        <v>916</v>
      </c>
      <c r="E562" s="102" t="s">
        <v>34</v>
      </c>
      <c r="F562" s="102" t="s">
        <v>789</v>
      </c>
      <c r="G562" s="103"/>
      <c r="H562" s="104">
        <v>-158.24</v>
      </c>
      <c r="I562" s="105">
        <v>-0.15820000000000001</v>
      </c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</row>
    <row r="563" spans="1:24" ht="15.75" thickBot="1" x14ac:dyDescent="0.3">
      <c r="A563" s="93">
        <v>26</v>
      </c>
      <c r="B563" s="94">
        <v>2</v>
      </c>
      <c r="C563" s="94" t="s">
        <v>897</v>
      </c>
      <c r="D563" s="95" t="s">
        <v>221</v>
      </c>
      <c r="E563" s="95" t="s">
        <v>408</v>
      </c>
      <c r="F563" s="95" t="s">
        <v>95</v>
      </c>
      <c r="G563" s="96"/>
      <c r="H563" s="97">
        <v>59</v>
      </c>
      <c r="I563" s="98">
        <v>5.8999999999999997E-2</v>
      </c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</row>
    <row r="564" spans="1:24" ht="15.75" thickBot="1" x14ac:dyDescent="0.3">
      <c r="A564" s="100">
        <v>26</v>
      </c>
      <c r="B564" s="101">
        <v>3</v>
      </c>
      <c r="C564" s="101" t="s">
        <v>887</v>
      </c>
      <c r="D564" s="102" t="s">
        <v>263</v>
      </c>
      <c r="E564" s="102" t="s">
        <v>137</v>
      </c>
      <c r="F564" s="102" t="s">
        <v>162</v>
      </c>
      <c r="G564" s="103"/>
      <c r="H564" s="104">
        <v>13.16</v>
      </c>
      <c r="I564" s="105">
        <v>1.32E-2</v>
      </c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</row>
    <row r="565" spans="1:24" ht="15.75" thickBot="1" x14ac:dyDescent="0.3">
      <c r="A565" s="93">
        <v>27</v>
      </c>
      <c r="B565" s="94">
        <v>9</v>
      </c>
      <c r="C565" s="94" t="s">
        <v>897</v>
      </c>
      <c r="D565" s="95" t="s">
        <v>602</v>
      </c>
      <c r="E565" s="95" t="s">
        <v>34</v>
      </c>
      <c r="F565" s="95" t="s">
        <v>117</v>
      </c>
      <c r="G565" s="96"/>
      <c r="H565" s="97">
        <v>70.5</v>
      </c>
      <c r="I565" s="98">
        <v>7.0499999999999993E-2</v>
      </c>
      <c r="J565" s="22"/>
      <c r="K565" s="22"/>
      <c r="L565" s="41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</row>
    <row r="566" spans="1:24" ht="15.75" thickBot="1" x14ac:dyDescent="0.3">
      <c r="A566" s="100">
        <v>27</v>
      </c>
      <c r="B566" s="101">
        <v>9</v>
      </c>
      <c r="C566" s="101" t="s">
        <v>887</v>
      </c>
      <c r="D566" s="102" t="s">
        <v>504</v>
      </c>
      <c r="E566" s="102" t="s">
        <v>34</v>
      </c>
      <c r="F566" s="102" t="s">
        <v>917</v>
      </c>
      <c r="G566" s="103"/>
      <c r="H566" s="104">
        <v>-90.52</v>
      </c>
      <c r="I566" s="105">
        <v>-9.0499999999999997E-2</v>
      </c>
      <c r="J566" s="22"/>
      <c r="K566" s="107"/>
      <c r="L566" s="108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</row>
    <row r="567" spans="1:24" ht="15.75" thickBot="1" x14ac:dyDescent="0.3">
      <c r="A567" s="93">
        <v>28</v>
      </c>
      <c r="B567" s="94">
        <v>6</v>
      </c>
      <c r="C567" s="94" t="s">
        <v>897</v>
      </c>
      <c r="D567" s="95" t="s">
        <v>690</v>
      </c>
      <c r="E567" s="95" t="s">
        <v>918</v>
      </c>
      <c r="F567" s="95" t="s">
        <v>48</v>
      </c>
      <c r="G567" s="96"/>
      <c r="H567" s="97">
        <v>107</v>
      </c>
      <c r="I567" s="98">
        <v>0.107</v>
      </c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</row>
    <row r="568" spans="1:24" ht="15.75" thickBot="1" x14ac:dyDescent="0.3">
      <c r="A568" s="109">
        <v>29</v>
      </c>
      <c r="B568" s="110"/>
      <c r="C568" s="111" t="s">
        <v>919</v>
      </c>
      <c r="D568" s="112" t="s">
        <v>920</v>
      </c>
      <c r="E568" s="112" t="s">
        <v>34</v>
      </c>
      <c r="F568" s="112" t="s">
        <v>60</v>
      </c>
      <c r="G568" s="110"/>
      <c r="H568" s="113">
        <v>-3.9</v>
      </c>
      <c r="I568" s="114">
        <v>-3.8999999999999998E-3</v>
      </c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</row>
    <row r="569" spans="1:24" ht="15.75" thickBot="1" x14ac:dyDescent="0.3">
      <c r="A569" s="93">
        <v>29</v>
      </c>
      <c r="B569" s="94">
        <v>5</v>
      </c>
      <c r="C569" s="94" t="s">
        <v>897</v>
      </c>
      <c r="D569" s="95" t="s">
        <v>921</v>
      </c>
      <c r="E569" s="95" t="s">
        <v>922</v>
      </c>
      <c r="F569" s="95" t="s">
        <v>364</v>
      </c>
      <c r="G569" s="96"/>
      <c r="H569" s="97">
        <v>103.5</v>
      </c>
      <c r="I569" s="98">
        <v>0.10349999999999999</v>
      </c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</row>
    <row r="570" spans="1:24" ht="15.75" thickBot="1" x14ac:dyDescent="0.3">
      <c r="A570" s="38" t="e">
        <v>#REF!</v>
      </c>
      <c r="B570" s="39">
        <v>131</v>
      </c>
      <c r="C570" s="92">
        <v>1000</v>
      </c>
      <c r="D570" s="39" t="s">
        <v>923</v>
      </c>
      <c r="E570" s="39" t="s">
        <v>924</v>
      </c>
      <c r="F570" s="39" t="s">
        <v>925</v>
      </c>
      <c r="G570" s="40"/>
      <c r="H570" s="92">
        <v>137.34</v>
      </c>
      <c r="I570" s="99">
        <v>0.13730000000000001</v>
      </c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</row>
    <row r="571" spans="1:24" ht="15.75" thickBot="1" x14ac:dyDescent="0.3">
      <c r="A571" s="41"/>
      <c r="B571" s="41"/>
      <c r="C571" s="41"/>
      <c r="D571" s="41"/>
      <c r="E571" s="41"/>
      <c r="F571" s="41"/>
      <c r="G571" s="41"/>
      <c r="H571" s="41"/>
      <c r="I571" s="41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</row>
    <row r="572" spans="1:24" ht="15.75" thickBot="1" x14ac:dyDescent="0.3">
      <c r="A572" s="38" t="s">
        <v>926</v>
      </c>
      <c r="B572" s="42" t="s">
        <v>594</v>
      </c>
      <c r="C572" s="42" t="s">
        <v>258</v>
      </c>
      <c r="D572" s="42" t="s">
        <v>30</v>
      </c>
      <c r="E572" s="42" t="s">
        <v>4</v>
      </c>
      <c r="F572" s="42" t="s">
        <v>31</v>
      </c>
      <c r="G572" s="40"/>
      <c r="H572" s="42" t="s">
        <v>32</v>
      </c>
      <c r="I572" s="42" t="s">
        <v>479</v>
      </c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</row>
    <row r="573" spans="1:24" ht="15.75" thickBot="1" x14ac:dyDescent="0.3">
      <c r="A573" s="93">
        <v>1</v>
      </c>
      <c r="B573" s="94">
        <v>7</v>
      </c>
      <c r="C573" s="94" t="s">
        <v>897</v>
      </c>
      <c r="D573" s="95" t="s">
        <v>927</v>
      </c>
      <c r="E573" s="95" t="s">
        <v>34</v>
      </c>
      <c r="F573" s="95" t="s">
        <v>91</v>
      </c>
      <c r="G573" s="96"/>
      <c r="H573" s="97">
        <v>-206.5</v>
      </c>
      <c r="I573" s="98">
        <v>-0.20649999999999999</v>
      </c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</row>
    <row r="574" spans="1:24" ht="15.75" thickBot="1" x14ac:dyDescent="0.3">
      <c r="A574" s="100">
        <v>1</v>
      </c>
      <c r="B574" s="101">
        <v>3</v>
      </c>
      <c r="C574" s="101" t="s">
        <v>928</v>
      </c>
      <c r="D574" s="102" t="s">
        <v>912</v>
      </c>
      <c r="E574" s="102" t="s">
        <v>34</v>
      </c>
      <c r="F574" s="102" t="s">
        <v>732</v>
      </c>
      <c r="G574" s="103"/>
      <c r="H574" s="104">
        <v>-62.26</v>
      </c>
      <c r="I574" s="105">
        <v>-6.2300000000000001E-2</v>
      </c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</row>
    <row r="575" spans="1:24" ht="15.75" thickBot="1" x14ac:dyDescent="0.3">
      <c r="A575" s="93">
        <v>2</v>
      </c>
      <c r="B575" s="94">
        <v>13</v>
      </c>
      <c r="C575" s="94" t="s">
        <v>897</v>
      </c>
      <c r="D575" s="95" t="s">
        <v>929</v>
      </c>
      <c r="E575" s="95" t="s">
        <v>671</v>
      </c>
      <c r="F575" s="95" t="s">
        <v>530</v>
      </c>
      <c r="G575" s="96"/>
      <c r="H575" s="97">
        <v>237.5</v>
      </c>
      <c r="I575" s="98">
        <v>0.23749999999999999</v>
      </c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</row>
    <row r="576" spans="1:24" ht="15.75" thickBot="1" x14ac:dyDescent="0.3">
      <c r="A576" s="100">
        <v>2</v>
      </c>
      <c r="B576" s="101">
        <v>3</v>
      </c>
      <c r="C576" s="101" t="s">
        <v>928</v>
      </c>
      <c r="D576" s="102" t="s">
        <v>49</v>
      </c>
      <c r="E576" s="102" t="s">
        <v>34</v>
      </c>
      <c r="F576" s="102" t="s">
        <v>732</v>
      </c>
      <c r="G576" s="103"/>
      <c r="H576" s="104">
        <v>-97.26</v>
      </c>
      <c r="I576" s="105">
        <v>-9.7299999999999998E-2</v>
      </c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</row>
    <row r="577" spans="1:24" ht="15.75" thickBot="1" x14ac:dyDescent="0.3">
      <c r="A577" s="93">
        <v>3</v>
      </c>
      <c r="B577" s="94">
        <v>6</v>
      </c>
      <c r="C577" s="94" t="s">
        <v>897</v>
      </c>
      <c r="D577" s="95" t="s">
        <v>323</v>
      </c>
      <c r="E577" s="95" t="s">
        <v>82</v>
      </c>
      <c r="F577" s="95" t="s">
        <v>48</v>
      </c>
      <c r="G577" s="96"/>
      <c r="H577" s="97">
        <v>30</v>
      </c>
      <c r="I577" s="98">
        <v>0.03</v>
      </c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</row>
    <row r="578" spans="1:24" ht="15.75" thickBot="1" x14ac:dyDescent="0.3">
      <c r="A578" s="100">
        <v>3</v>
      </c>
      <c r="B578" s="101">
        <v>2</v>
      </c>
      <c r="C578" s="101" t="s">
        <v>928</v>
      </c>
      <c r="D578" s="102" t="s">
        <v>35</v>
      </c>
      <c r="E578" s="102" t="s">
        <v>285</v>
      </c>
      <c r="F578" s="102" t="s">
        <v>903</v>
      </c>
      <c r="G578" s="103"/>
      <c r="H578" s="104">
        <v>5.44</v>
      </c>
      <c r="I578" s="105">
        <v>5.4000000000000003E-3</v>
      </c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</row>
    <row r="579" spans="1:24" ht="15.75" thickBot="1" x14ac:dyDescent="0.3">
      <c r="A579" s="100">
        <v>4</v>
      </c>
      <c r="B579" s="101">
        <v>2</v>
      </c>
      <c r="C579" s="101" t="s">
        <v>928</v>
      </c>
      <c r="D579" s="102" t="s">
        <v>678</v>
      </c>
      <c r="E579" s="102" t="s">
        <v>315</v>
      </c>
      <c r="F579" s="102" t="s">
        <v>930</v>
      </c>
      <c r="G579" s="103"/>
      <c r="H579" s="104">
        <v>95.16</v>
      </c>
      <c r="I579" s="105">
        <v>9.5200000000000007E-2</v>
      </c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</row>
    <row r="580" spans="1:24" ht="15.75" thickBot="1" x14ac:dyDescent="0.3">
      <c r="A580" s="100">
        <v>5</v>
      </c>
      <c r="B580" s="101">
        <v>1</v>
      </c>
      <c r="C580" s="101" t="s">
        <v>928</v>
      </c>
      <c r="D580" s="102" t="s">
        <v>311</v>
      </c>
      <c r="E580" s="102" t="s">
        <v>598</v>
      </c>
      <c r="F580" s="102" t="s">
        <v>931</v>
      </c>
      <c r="G580" s="103"/>
      <c r="H580" s="104">
        <v>47.58</v>
      </c>
      <c r="I580" s="105">
        <v>4.7600000000000003E-2</v>
      </c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</row>
    <row r="581" spans="1:24" ht="15.75" thickBot="1" x14ac:dyDescent="0.3">
      <c r="A581" s="93">
        <v>8</v>
      </c>
      <c r="B581" s="94">
        <v>3</v>
      </c>
      <c r="C581" s="94" t="s">
        <v>897</v>
      </c>
      <c r="D581" s="95" t="s">
        <v>437</v>
      </c>
      <c r="E581" s="95" t="s">
        <v>821</v>
      </c>
      <c r="F581" s="95" t="s">
        <v>223</v>
      </c>
      <c r="G581" s="96"/>
      <c r="H581" s="97">
        <v>78.5</v>
      </c>
      <c r="I581" s="98">
        <v>7.85E-2</v>
      </c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</row>
    <row r="582" spans="1:24" ht="15.75" thickBot="1" x14ac:dyDescent="0.3">
      <c r="A582" s="100">
        <v>9</v>
      </c>
      <c r="B582" s="101">
        <v>2</v>
      </c>
      <c r="C582" s="101" t="s">
        <v>928</v>
      </c>
      <c r="D582" s="102" t="s">
        <v>678</v>
      </c>
      <c r="E582" s="102" t="s">
        <v>315</v>
      </c>
      <c r="F582" s="102" t="s">
        <v>930</v>
      </c>
      <c r="G582" s="103"/>
      <c r="H582" s="104">
        <v>95.16</v>
      </c>
      <c r="I582" s="105">
        <v>9.5200000000000007E-2</v>
      </c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</row>
    <row r="583" spans="1:24" ht="15.75" thickBot="1" x14ac:dyDescent="0.3">
      <c r="A583" s="100">
        <v>10</v>
      </c>
      <c r="B583" s="101">
        <v>2</v>
      </c>
      <c r="C583" s="101" t="s">
        <v>928</v>
      </c>
      <c r="D583" s="102" t="s">
        <v>655</v>
      </c>
      <c r="E583" s="102" t="s">
        <v>399</v>
      </c>
      <c r="F583" s="102" t="s">
        <v>930</v>
      </c>
      <c r="G583" s="103"/>
      <c r="H583" s="104">
        <v>170.16</v>
      </c>
      <c r="I583" s="105">
        <v>0.17019999999999999</v>
      </c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</row>
    <row r="584" spans="1:24" ht="15.75" thickBot="1" x14ac:dyDescent="0.3">
      <c r="A584" s="93">
        <v>11</v>
      </c>
      <c r="B584" s="94">
        <v>3</v>
      </c>
      <c r="C584" s="94" t="s">
        <v>897</v>
      </c>
      <c r="D584" s="95" t="s">
        <v>932</v>
      </c>
      <c r="E584" s="95" t="s">
        <v>34</v>
      </c>
      <c r="F584" s="95" t="s">
        <v>223</v>
      </c>
      <c r="G584" s="96"/>
      <c r="H584" s="97">
        <v>-5.5</v>
      </c>
      <c r="I584" s="98">
        <v>-5.4999999999999997E-3</v>
      </c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</row>
    <row r="585" spans="1:24" ht="15.75" thickBot="1" x14ac:dyDescent="0.3">
      <c r="A585" s="100">
        <v>11</v>
      </c>
      <c r="B585" s="101">
        <v>2</v>
      </c>
      <c r="C585" s="101" t="s">
        <v>928</v>
      </c>
      <c r="D585" s="102" t="s">
        <v>415</v>
      </c>
      <c r="E585" s="102" t="s">
        <v>539</v>
      </c>
      <c r="F585" s="102" t="s">
        <v>930</v>
      </c>
      <c r="G585" s="103"/>
      <c r="H585" s="104">
        <v>145.16</v>
      </c>
      <c r="I585" s="105">
        <v>0.1452</v>
      </c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</row>
    <row r="586" spans="1:24" ht="15.75" thickBot="1" x14ac:dyDescent="0.3">
      <c r="A586" s="93">
        <v>12</v>
      </c>
      <c r="B586" s="94">
        <v>9</v>
      </c>
      <c r="C586" s="94" t="s">
        <v>897</v>
      </c>
      <c r="D586" s="95" t="s">
        <v>933</v>
      </c>
      <c r="E586" s="95" t="s">
        <v>34</v>
      </c>
      <c r="F586" s="95" t="s">
        <v>117</v>
      </c>
      <c r="G586" s="96"/>
      <c r="H586" s="97">
        <v>99.5</v>
      </c>
      <c r="I586" s="98">
        <v>9.9500000000000005E-2</v>
      </c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</row>
    <row r="587" spans="1:24" ht="15.75" thickBot="1" x14ac:dyDescent="0.3">
      <c r="A587" s="100">
        <v>12</v>
      </c>
      <c r="B587" s="101">
        <v>7</v>
      </c>
      <c r="C587" s="101" t="s">
        <v>928</v>
      </c>
      <c r="D587" s="102" t="s">
        <v>934</v>
      </c>
      <c r="E587" s="102" t="s">
        <v>34</v>
      </c>
      <c r="F587" s="102" t="s">
        <v>734</v>
      </c>
      <c r="G587" s="103"/>
      <c r="H587" s="104">
        <v>-206.94</v>
      </c>
      <c r="I587" s="105">
        <v>-0.2069</v>
      </c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</row>
    <row r="588" spans="1:24" ht="15.75" thickBot="1" x14ac:dyDescent="0.3">
      <c r="A588" s="100">
        <v>17</v>
      </c>
      <c r="B588" s="101">
        <v>2</v>
      </c>
      <c r="C588" s="101" t="s">
        <v>928</v>
      </c>
      <c r="D588" s="102" t="s">
        <v>125</v>
      </c>
      <c r="E588" s="102" t="s">
        <v>34</v>
      </c>
      <c r="F588" s="102" t="s">
        <v>930</v>
      </c>
      <c r="G588" s="103"/>
      <c r="H588" s="104">
        <v>-54.84</v>
      </c>
      <c r="I588" s="105">
        <v>-5.4800000000000001E-2</v>
      </c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</row>
    <row r="589" spans="1:24" ht="15.75" thickBot="1" x14ac:dyDescent="0.3">
      <c r="A589" s="93">
        <v>18</v>
      </c>
      <c r="B589" s="94">
        <v>2</v>
      </c>
      <c r="C589" s="94" t="s">
        <v>935</v>
      </c>
      <c r="D589" s="95" t="s">
        <v>726</v>
      </c>
      <c r="E589" s="95" t="s">
        <v>34</v>
      </c>
      <c r="F589" s="95" t="s">
        <v>95</v>
      </c>
      <c r="G589" s="96"/>
      <c r="H589" s="97">
        <v>-81</v>
      </c>
      <c r="I589" s="98">
        <v>-8.1000000000000003E-2</v>
      </c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</row>
    <row r="590" spans="1:24" ht="15.75" thickBot="1" x14ac:dyDescent="0.3">
      <c r="A590" s="100">
        <v>18</v>
      </c>
      <c r="B590" s="101">
        <v>3</v>
      </c>
      <c r="C590" s="101" t="s">
        <v>928</v>
      </c>
      <c r="D590" s="102" t="s">
        <v>392</v>
      </c>
      <c r="E590" s="102" t="s">
        <v>34</v>
      </c>
      <c r="F590" s="102" t="s">
        <v>732</v>
      </c>
      <c r="G590" s="103"/>
      <c r="H590" s="104">
        <v>-182.26</v>
      </c>
      <c r="I590" s="105">
        <v>-0.18229999999999999</v>
      </c>
      <c r="J590" s="22"/>
      <c r="K590" s="22"/>
      <c r="L590" s="41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</row>
    <row r="591" spans="1:24" ht="15.75" thickBot="1" x14ac:dyDescent="0.3">
      <c r="A591" s="100">
        <v>19</v>
      </c>
      <c r="B591" s="101">
        <v>5</v>
      </c>
      <c r="C591" s="101" t="s">
        <v>928</v>
      </c>
      <c r="D591" s="102" t="s">
        <v>936</v>
      </c>
      <c r="E591" s="102" t="s">
        <v>34</v>
      </c>
      <c r="F591" s="102" t="s">
        <v>937</v>
      </c>
      <c r="G591" s="103"/>
      <c r="H591" s="104">
        <v>-255.28</v>
      </c>
      <c r="I591" s="105">
        <v>-0.25530000000000003</v>
      </c>
      <c r="J591" s="22"/>
      <c r="K591" s="107"/>
      <c r="L591" s="108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</row>
    <row r="592" spans="1:24" ht="15.75" thickBot="1" x14ac:dyDescent="0.3">
      <c r="A592" s="93">
        <v>26</v>
      </c>
      <c r="B592" s="94">
        <v>2</v>
      </c>
      <c r="C592" s="94" t="s">
        <v>935</v>
      </c>
      <c r="D592" s="95" t="s">
        <v>250</v>
      </c>
      <c r="E592" s="95" t="s">
        <v>34</v>
      </c>
      <c r="F592" s="95" t="s">
        <v>95</v>
      </c>
      <c r="G592" s="96"/>
      <c r="H592" s="97">
        <v>-75</v>
      </c>
      <c r="I592" s="98">
        <v>-7.4999999999999997E-2</v>
      </c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</row>
    <row r="593" spans="1:24" ht="15.75" thickBot="1" x14ac:dyDescent="0.3">
      <c r="A593" s="38" t="e">
        <v>#REF!</v>
      </c>
      <c r="B593" s="39">
        <v>79</v>
      </c>
      <c r="C593" s="92">
        <v>500</v>
      </c>
      <c r="D593" s="39" t="s">
        <v>327</v>
      </c>
      <c r="E593" s="39" t="s">
        <v>938</v>
      </c>
      <c r="F593" s="39" t="s">
        <v>939</v>
      </c>
      <c r="G593" s="40"/>
      <c r="H593" s="92">
        <v>-222.68</v>
      </c>
      <c r="I593" s="99">
        <v>-0.44540000000000002</v>
      </c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</row>
    <row r="594" spans="1:24" ht="15.75" thickBot="1" x14ac:dyDescent="0.3">
      <c r="A594" s="41"/>
      <c r="B594" s="41"/>
      <c r="C594" s="41"/>
      <c r="D594" s="41"/>
      <c r="E594" s="41"/>
      <c r="F594" s="41"/>
      <c r="G594" s="41"/>
      <c r="H594" s="41"/>
      <c r="I594" s="41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</row>
    <row r="595" spans="1:24" ht="15.75" thickBot="1" x14ac:dyDescent="0.3">
      <c r="A595" s="38" t="s">
        <v>940</v>
      </c>
      <c r="B595" s="42" t="s">
        <v>594</v>
      </c>
      <c r="C595" s="42" t="s">
        <v>258</v>
      </c>
      <c r="D595" s="42" t="s">
        <v>30</v>
      </c>
      <c r="E595" s="42" t="s">
        <v>4</v>
      </c>
      <c r="F595" s="42" t="s">
        <v>31</v>
      </c>
      <c r="G595" s="40"/>
      <c r="H595" s="42" t="s">
        <v>32</v>
      </c>
      <c r="I595" s="42" t="s">
        <v>479</v>
      </c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</row>
    <row r="596" spans="1:24" ht="15.75" thickBot="1" x14ac:dyDescent="0.3">
      <c r="A596" s="93">
        <v>4</v>
      </c>
      <c r="B596" s="94">
        <v>1</v>
      </c>
      <c r="C596" s="94" t="s">
        <v>935</v>
      </c>
      <c r="D596" s="95" t="s">
        <v>941</v>
      </c>
      <c r="E596" s="95" t="s">
        <v>34</v>
      </c>
      <c r="F596" s="95" t="s">
        <v>60</v>
      </c>
      <c r="G596" s="96"/>
      <c r="H596" s="97">
        <v>-41.5</v>
      </c>
      <c r="I596" s="98">
        <v>-4.1500000000000002E-2</v>
      </c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</row>
    <row r="597" spans="1:24" ht="15.75" thickBot="1" x14ac:dyDescent="0.3">
      <c r="A597" s="93">
        <v>9</v>
      </c>
      <c r="B597" s="94">
        <v>2</v>
      </c>
      <c r="C597" s="94" t="s">
        <v>935</v>
      </c>
      <c r="D597" s="95" t="s">
        <v>263</v>
      </c>
      <c r="E597" s="95" t="s">
        <v>810</v>
      </c>
      <c r="F597" s="95" t="s">
        <v>942</v>
      </c>
      <c r="G597" s="96"/>
      <c r="H597" s="97">
        <v>7.85</v>
      </c>
      <c r="I597" s="98">
        <v>7.9000000000000008E-3</v>
      </c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</row>
    <row r="598" spans="1:24" ht="15.75" thickBot="1" x14ac:dyDescent="0.3">
      <c r="A598" s="93">
        <v>12</v>
      </c>
      <c r="B598" s="94">
        <v>1</v>
      </c>
      <c r="C598" s="94" t="s">
        <v>935</v>
      </c>
      <c r="D598" s="95" t="s">
        <v>179</v>
      </c>
      <c r="E598" s="95" t="s">
        <v>34</v>
      </c>
      <c r="F598" s="95" t="s">
        <v>60</v>
      </c>
      <c r="G598" s="96"/>
      <c r="H598" s="97">
        <v>-31.5</v>
      </c>
      <c r="I598" s="98">
        <v>-3.15E-2</v>
      </c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</row>
    <row r="599" spans="1:24" ht="15.75" thickBot="1" x14ac:dyDescent="0.3">
      <c r="A599" s="100">
        <v>12</v>
      </c>
      <c r="B599" s="101">
        <v>2</v>
      </c>
      <c r="C599" s="101" t="s">
        <v>943</v>
      </c>
      <c r="D599" s="102" t="s">
        <v>360</v>
      </c>
      <c r="E599" s="102" t="s">
        <v>34</v>
      </c>
      <c r="F599" s="102" t="s">
        <v>793</v>
      </c>
      <c r="G599" s="103"/>
      <c r="H599" s="104">
        <v>-44.88</v>
      </c>
      <c r="I599" s="105">
        <v>-4.4900000000000002E-2</v>
      </c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</row>
    <row r="600" spans="1:24" ht="15.75" thickBot="1" x14ac:dyDescent="0.3">
      <c r="A600" s="93">
        <v>19</v>
      </c>
      <c r="B600" s="94">
        <v>4</v>
      </c>
      <c r="C600" s="94" t="s">
        <v>935</v>
      </c>
      <c r="D600" s="95" t="s">
        <v>750</v>
      </c>
      <c r="E600" s="95" t="s">
        <v>877</v>
      </c>
      <c r="F600" s="95" t="s">
        <v>83</v>
      </c>
      <c r="G600" s="96"/>
      <c r="H600" s="97">
        <v>62</v>
      </c>
      <c r="I600" s="98">
        <v>6.2E-2</v>
      </c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</row>
    <row r="601" spans="1:24" ht="15.75" thickBot="1" x14ac:dyDescent="0.3">
      <c r="A601" s="93">
        <v>22</v>
      </c>
      <c r="B601" s="94">
        <v>2</v>
      </c>
      <c r="C601" s="94" t="s">
        <v>935</v>
      </c>
      <c r="D601" s="95" t="s">
        <v>402</v>
      </c>
      <c r="E601" s="95" t="s">
        <v>603</v>
      </c>
      <c r="F601" s="95" t="s">
        <v>95</v>
      </c>
      <c r="G601" s="96"/>
      <c r="H601" s="97">
        <v>71</v>
      </c>
      <c r="I601" s="98">
        <v>7.0999999999999994E-2</v>
      </c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</row>
    <row r="602" spans="1:24" ht="15.75" thickBot="1" x14ac:dyDescent="0.3">
      <c r="A602" s="93">
        <v>23</v>
      </c>
      <c r="B602" s="94">
        <v>6</v>
      </c>
      <c r="C602" s="94" t="s">
        <v>935</v>
      </c>
      <c r="D602" s="95" t="s">
        <v>357</v>
      </c>
      <c r="E602" s="95" t="s">
        <v>60</v>
      </c>
      <c r="F602" s="95" t="s">
        <v>48</v>
      </c>
      <c r="G602" s="96"/>
      <c r="H602" s="97">
        <v>50</v>
      </c>
      <c r="I602" s="98">
        <v>0.05</v>
      </c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</row>
    <row r="603" spans="1:24" ht="15.75" thickBot="1" x14ac:dyDescent="0.3">
      <c r="A603" s="100">
        <v>23</v>
      </c>
      <c r="B603" s="101">
        <v>3</v>
      </c>
      <c r="C603" s="101" t="s">
        <v>943</v>
      </c>
      <c r="D603" s="102" t="s">
        <v>944</v>
      </c>
      <c r="E603" s="102" t="s">
        <v>34</v>
      </c>
      <c r="F603" s="102" t="s">
        <v>945</v>
      </c>
      <c r="G603" s="103"/>
      <c r="H603" s="104">
        <v>-392.32</v>
      </c>
      <c r="I603" s="105">
        <v>-0.39229999999999998</v>
      </c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</row>
    <row r="604" spans="1:24" ht="15.75" thickBot="1" x14ac:dyDescent="0.3">
      <c r="A604" s="38" t="e">
        <v>#REF!</v>
      </c>
      <c r="B604" s="39">
        <v>21</v>
      </c>
      <c r="C604" s="92">
        <v>500</v>
      </c>
      <c r="D604" s="39" t="s">
        <v>601</v>
      </c>
      <c r="E604" s="39" t="s">
        <v>946</v>
      </c>
      <c r="F604" s="39" t="s">
        <v>947</v>
      </c>
      <c r="G604" s="40"/>
      <c r="H604" s="92">
        <v>-319.35000000000002</v>
      </c>
      <c r="I604" s="99">
        <v>-0.63870000000000005</v>
      </c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</row>
    <row r="605" spans="1:24" ht="15.75" thickBot="1" x14ac:dyDescent="0.3">
      <c r="A605" s="41"/>
      <c r="B605" s="41"/>
      <c r="C605" s="41"/>
      <c r="D605" s="41"/>
      <c r="E605" s="41"/>
      <c r="F605" s="41"/>
      <c r="G605" s="41"/>
      <c r="H605" s="41"/>
      <c r="I605" s="41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</row>
    <row r="606" spans="1:24" ht="15.75" thickBot="1" x14ac:dyDescent="0.3">
      <c r="A606" s="38" t="s">
        <v>948</v>
      </c>
      <c r="B606" s="42" t="s">
        <v>594</v>
      </c>
      <c r="C606" s="42" t="s">
        <v>258</v>
      </c>
      <c r="D606" s="42" t="s">
        <v>30</v>
      </c>
      <c r="E606" s="42" t="s">
        <v>4</v>
      </c>
      <c r="F606" s="42" t="s">
        <v>31</v>
      </c>
      <c r="G606" s="40"/>
      <c r="H606" s="42" t="s">
        <v>32</v>
      </c>
      <c r="I606" s="42" t="s">
        <v>479</v>
      </c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</row>
    <row r="607" spans="1:24" ht="15.75" thickBot="1" x14ac:dyDescent="0.3">
      <c r="A607" s="93">
        <v>29</v>
      </c>
      <c r="B607" s="94">
        <v>4</v>
      </c>
      <c r="C607" s="94" t="s">
        <v>949</v>
      </c>
      <c r="D607" s="95" t="s">
        <v>950</v>
      </c>
      <c r="E607" s="95" t="s">
        <v>34</v>
      </c>
      <c r="F607" s="95" t="s">
        <v>83</v>
      </c>
      <c r="G607" s="96"/>
      <c r="H607" s="97">
        <v>-118</v>
      </c>
      <c r="I607" s="98">
        <v>-0.11799999999999999</v>
      </c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</row>
    <row r="608" spans="1:24" ht="15.75" thickBot="1" x14ac:dyDescent="0.3">
      <c r="A608" s="38" t="e">
        <v>#REF!</v>
      </c>
      <c r="B608" s="39">
        <v>4</v>
      </c>
      <c r="C608" s="92">
        <v>300</v>
      </c>
      <c r="D608" s="39" t="s">
        <v>950</v>
      </c>
      <c r="E608" s="39" t="s">
        <v>34</v>
      </c>
      <c r="F608" s="39" t="s">
        <v>83</v>
      </c>
      <c r="G608" s="40"/>
      <c r="H608" s="92">
        <v>-118</v>
      </c>
      <c r="I608" s="99">
        <v>-0.39329999999999998</v>
      </c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</row>
    <row r="609" spans="1:24" ht="15.75" thickBot="1" x14ac:dyDescent="0.3">
      <c r="A609" s="41"/>
      <c r="B609" s="41"/>
      <c r="C609" s="41"/>
      <c r="D609" s="41"/>
      <c r="E609" s="41"/>
      <c r="F609" s="41"/>
      <c r="G609" s="41"/>
      <c r="H609" s="41"/>
      <c r="I609" s="41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</row>
    <row r="610" spans="1:24" ht="15.75" thickBot="1" x14ac:dyDescent="0.3">
      <c r="A610" s="38" t="s">
        <v>951</v>
      </c>
      <c r="B610" s="42" t="s">
        <v>594</v>
      </c>
      <c r="C610" s="42" t="s">
        <v>258</v>
      </c>
      <c r="D610" s="42" t="s">
        <v>30</v>
      </c>
      <c r="E610" s="42" t="s">
        <v>4</v>
      </c>
      <c r="F610" s="42" t="s">
        <v>31</v>
      </c>
      <c r="G610" s="42" t="s">
        <v>952</v>
      </c>
      <c r="H610" s="42" t="s">
        <v>32</v>
      </c>
      <c r="I610" s="42" t="s">
        <v>479</v>
      </c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</row>
    <row r="611" spans="1:24" ht="15.75" thickBot="1" x14ac:dyDescent="0.3">
      <c r="A611" s="93">
        <v>13</v>
      </c>
      <c r="B611" s="94">
        <v>1</v>
      </c>
      <c r="C611" s="94" t="s">
        <v>949</v>
      </c>
      <c r="D611" s="95" t="s">
        <v>192</v>
      </c>
      <c r="E611" s="95" t="s">
        <v>324</v>
      </c>
      <c r="F611" s="95" t="s">
        <v>60</v>
      </c>
      <c r="G611" s="97">
        <v>11.39</v>
      </c>
      <c r="H611" s="97">
        <v>11.5</v>
      </c>
      <c r="I611" s="98">
        <v>1.15E-2</v>
      </c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</row>
    <row r="612" spans="1:24" ht="15.75" thickBot="1" x14ac:dyDescent="0.3">
      <c r="A612" s="93">
        <v>17</v>
      </c>
      <c r="B612" s="94">
        <v>1</v>
      </c>
      <c r="C612" s="94" t="s">
        <v>949</v>
      </c>
      <c r="D612" s="95" t="s">
        <v>35</v>
      </c>
      <c r="E612" s="95" t="s">
        <v>36</v>
      </c>
      <c r="F612" s="95" t="s">
        <v>60</v>
      </c>
      <c r="G612" s="97">
        <v>9.41</v>
      </c>
      <c r="H612" s="97">
        <v>9.5</v>
      </c>
      <c r="I612" s="98">
        <v>9.4999999999999998E-3</v>
      </c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</row>
    <row r="613" spans="1:24" ht="15.75" thickBot="1" x14ac:dyDescent="0.3">
      <c r="A613" s="93">
        <v>18</v>
      </c>
      <c r="B613" s="94">
        <v>1</v>
      </c>
      <c r="C613" s="94" t="s">
        <v>949</v>
      </c>
      <c r="D613" s="95" t="s">
        <v>328</v>
      </c>
      <c r="E613" s="95" t="s">
        <v>226</v>
      </c>
      <c r="F613" s="95" t="s">
        <v>60</v>
      </c>
      <c r="G613" s="97">
        <v>21.29</v>
      </c>
      <c r="H613" s="97">
        <v>21.5</v>
      </c>
      <c r="I613" s="98">
        <v>2.1499999999999998E-2</v>
      </c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</row>
    <row r="614" spans="1:24" ht="15.75" thickBot="1" x14ac:dyDescent="0.3">
      <c r="A614" s="93">
        <v>19</v>
      </c>
      <c r="B614" s="94">
        <v>5</v>
      </c>
      <c r="C614" s="94" t="s">
        <v>949</v>
      </c>
      <c r="D614" s="95" t="s">
        <v>953</v>
      </c>
      <c r="E614" s="95" t="s">
        <v>34</v>
      </c>
      <c r="F614" s="95" t="s">
        <v>364</v>
      </c>
      <c r="G614" s="97">
        <v>-189.5</v>
      </c>
      <c r="H614" s="97">
        <v>-189.5</v>
      </c>
      <c r="I614" s="98">
        <v>-0.1895</v>
      </c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</row>
    <row r="615" spans="1:24" ht="15.75" thickBot="1" x14ac:dyDescent="0.3">
      <c r="A615" s="93">
        <v>20</v>
      </c>
      <c r="B615" s="94">
        <v>13</v>
      </c>
      <c r="C615" s="94" t="s">
        <v>949</v>
      </c>
      <c r="D615" s="95" t="s">
        <v>160</v>
      </c>
      <c r="E615" s="95" t="s">
        <v>71</v>
      </c>
      <c r="F615" s="95" t="s">
        <v>530</v>
      </c>
      <c r="G615" s="97">
        <v>18.32</v>
      </c>
      <c r="H615" s="97">
        <v>18.5</v>
      </c>
      <c r="I615" s="98">
        <v>1.8499999999999999E-2</v>
      </c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</row>
    <row r="616" spans="1:24" ht="15.75" thickBot="1" x14ac:dyDescent="0.3">
      <c r="A616" s="93">
        <v>21</v>
      </c>
      <c r="B616" s="94">
        <v>6</v>
      </c>
      <c r="C616" s="94" t="s">
        <v>949</v>
      </c>
      <c r="D616" s="95" t="s">
        <v>407</v>
      </c>
      <c r="E616" s="95" t="s">
        <v>408</v>
      </c>
      <c r="F616" s="95" t="s">
        <v>48</v>
      </c>
      <c r="G616" s="97">
        <v>58.41</v>
      </c>
      <c r="H616" s="97">
        <v>59</v>
      </c>
      <c r="I616" s="98">
        <v>5.8999999999999997E-2</v>
      </c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</row>
    <row r="617" spans="1:24" ht="15.75" thickBot="1" x14ac:dyDescent="0.3">
      <c r="A617" s="93">
        <v>24</v>
      </c>
      <c r="B617" s="94">
        <v>3</v>
      </c>
      <c r="C617" s="94" t="s">
        <v>949</v>
      </c>
      <c r="D617" s="95" t="s">
        <v>531</v>
      </c>
      <c r="E617" s="95" t="s">
        <v>34</v>
      </c>
      <c r="F617" s="95" t="s">
        <v>223</v>
      </c>
      <c r="G617" s="97">
        <v>-76.5</v>
      </c>
      <c r="H617" s="97">
        <v>-76.5</v>
      </c>
      <c r="I617" s="98">
        <v>-7.6499999999999999E-2</v>
      </c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</row>
    <row r="618" spans="1:24" ht="15.75" thickBot="1" x14ac:dyDescent="0.3">
      <c r="A618" s="93">
        <v>25</v>
      </c>
      <c r="B618" s="94">
        <v>3</v>
      </c>
      <c r="C618" s="94" t="s">
        <v>949</v>
      </c>
      <c r="D618" s="95" t="s">
        <v>907</v>
      </c>
      <c r="E618" s="95" t="s">
        <v>869</v>
      </c>
      <c r="F618" s="95" t="s">
        <v>223</v>
      </c>
      <c r="G618" s="97">
        <v>66.83</v>
      </c>
      <c r="H618" s="97">
        <v>67.5</v>
      </c>
      <c r="I618" s="98">
        <v>6.7500000000000004E-2</v>
      </c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</row>
    <row r="619" spans="1:24" ht="15.75" thickBot="1" x14ac:dyDescent="0.3">
      <c r="A619" s="93">
        <v>26</v>
      </c>
      <c r="B619" s="94">
        <v>3</v>
      </c>
      <c r="C619" s="94" t="s">
        <v>949</v>
      </c>
      <c r="D619" s="95" t="s">
        <v>218</v>
      </c>
      <c r="E619" s="95" t="s">
        <v>288</v>
      </c>
      <c r="F619" s="95" t="s">
        <v>223</v>
      </c>
      <c r="G619" s="97">
        <v>36.14</v>
      </c>
      <c r="H619" s="97">
        <v>36.5</v>
      </c>
      <c r="I619" s="98">
        <v>3.6499999999999998E-2</v>
      </c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</row>
    <row r="620" spans="1:24" ht="15.75" thickBot="1" x14ac:dyDescent="0.3">
      <c r="A620" s="100">
        <v>26</v>
      </c>
      <c r="B620" s="101">
        <v>1</v>
      </c>
      <c r="C620" s="101" t="s">
        <v>954</v>
      </c>
      <c r="D620" s="102" t="s">
        <v>174</v>
      </c>
      <c r="E620" s="102" t="s">
        <v>509</v>
      </c>
      <c r="F620" s="102" t="s">
        <v>597</v>
      </c>
      <c r="G620" s="104">
        <v>2.59</v>
      </c>
      <c r="H620" s="104">
        <v>2.62</v>
      </c>
      <c r="I620" s="105">
        <v>2.5999999999999999E-3</v>
      </c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</row>
    <row r="621" spans="1:24" ht="15.75" thickBot="1" x14ac:dyDescent="0.3">
      <c r="A621" s="100">
        <v>27</v>
      </c>
      <c r="B621" s="101">
        <v>2</v>
      </c>
      <c r="C621" s="101" t="s">
        <v>954</v>
      </c>
      <c r="D621" s="102" t="s">
        <v>699</v>
      </c>
      <c r="E621" s="102" t="s">
        <v>847</v>
      </c>
      <c r="F621" s="102" t="s">
        <v>955</v>
      </c>
      <c r="G621" s="104">
        <v>59.64</v>
      </c>
      <c r="H621" s="104">
        <v>60.24</v>
      </c>
      <c r="I621" s="105">
        <v>6.0199999999999997E-2</v>
      </c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</row>
    <row r="622" spans="1:24" ht="15.75" thickBot="1" x14ac:dyDescent="0.3">
      <c r="A622" s="100">
        <v>28</v>
      </c>
      <c r="B622" s="101">
        <v>2</v>
      </c>
      <c r="C622" s="101" t="s">
        <v>954</v>
      </c>
      <c r="D622" s="102" t="s">
        <v>343</v>
      </c>
      <c r="E622" s="102" t="s">
        <v>908</v>
      </c>
      <c r="F622" s="102" t="s">
        <v>955</v>
      </c>
      <c r="G622" s="104">
        <v>64.59</v>
      </c>
      <c r="H622" s="104">
        <v>65.239999999999995</v>
      </c>
      <c r="I622" s="105">
        <v>6.5199999999999994E-2</v>
      </c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</row>
    <row r="623" spans="1:24" ht="15.75" thickBot="1" x14ac:dyDescent="0.3">
      <c r="A623" s="93">
        <v>28</v>
      </c>
      <c r="B623" s="94">
        <v>7</v>
      </c>
      <c r="C623" s="94" t="s">
        <v>949</v>
      </c>
      <c r="D623" s="95" t="s">
        <v>42</v>
      </c>
      <c r="E623" s="95" t="s">
        <v>234</v>
      </c>
      <c r="F623" s="95" t="s">
        <v>91</v>
      </c>
      <c r="G623" s="97">
        <v>9.4</v>
      </c>
      <c r="H623" s="97">
        <v>9.5</v>
      </c>
      <c r="I623" s="98">
        <v>9.4999999999999998E-3</v>
      </c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</row>
    <row r="624" spans="1:24" ht="15.75" thickBot="1" x14ac:dyDescent="0.3">
      <c r="A624" s="100">
        <v>31</v>
      </c>
      <c r="B624" s="101">
        <v>2</v>
      </c>
      <c r="C624" s="101" t="s">
        <v>954</v>
      </c>
      <c r="D624" s="102" t="s">
        <v>437</v>
      </c>
      <c r="E624" s="102" t="s">
        <v>657</v>
      </c>
      <c r="F624" s="102" t="s">
        <v>955</v>
      </c>
      <c r="G624" s="104">
        <v>74.489999999999995</v>
      </c>
      <c r="H624" s="104">
        <v>75.239999999999995</v>
      </c>
      <c r="I624" s="105">
        <v>7.5200000000000003E-2</v>
      </c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</row>
    <row r="625" spans="1:24" ht="15.75" thickBot="1" x14ac:dyDescent="0.3">
      <c r="A625" s="38" t="e">
        <v>#REF!</v>
      </c>
      <c r="B625" s="39">
        <v>50</v>
      </c>
      <c r="C625" s="92">
        <v>300</v>
      </c>
      <c r="D625" s="39" t="s">
        <v>956</v>
      </c>
      <c r="E625" s="39" t="s">
        <v>957</v>
      </c>
      <c r="F625" s="39" t="s">
        <v>958</v>
      </c>
      <c r="G625" s="92">
        <v>166.5</v>
      </c>
      <c r="H625" s="92">
        <v>170.84</v>
      </c>
      <c r="I625" s="99">
        <v>0.56950000000000001</v>
      </c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</row>
    <row r="626" spans="1:24" ht="15.75" thickBot="1" x14ac:dyDescent="0.3">
      <c r="A626" s="41"/>
      <c r="B626" s="41"/>
      <c r="C626" s="41"/>
      <c r="D626" s="41"/>
      <c r="E626" s="41"/>
      <c r="F626" s="41"/>
      <c r="G626" s="41"/>
      <c r="H626" s="41"/>
      <c r="I626" s="41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</row>
    <row r="627" spans="1:24" ht="15.75" thickBot="1" x14ac:dyDescent="0.3">
      <c r="A627" s="38" t="s">
        <v>959</v>
      </c>
      <c r="B627" s="42" t="s">
        <v>594</v>
      </c>
      <c r="C627" s="42" t="s">
        <v>258</v>
      </c>
      <c r="D627" s="42" t="s">
        <v>30</v>
      </c>
      <c r="E627" s="42" t="s">
        <v>4</v>
      </c>
      <c r="F627" s="42" t="s">
        <v>31</v>
      </c>
      <c r="G627" s="42" t="s">
        <v>952</v>
      </c>
      <c r="H627" s="42" t="s">
        <v>32</v>
      </c>
      <c r="I627" s="42" t="s">
        <v>479</v>
      </c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</row>
    <row r="628" spans="1:24" ht="15.75" thickBot="1" x14ac:dyDescent="0.3">
      <c r="A628" s="100">
        <v>1</v>
      </c>
      <c r="B628" s="101">
        <v>1</v>
      </c>
      <c r="C628" s="101" t="s">
        <v>954</v>
      </c>
      <c r="D628" s="102" t="s">
        <v>204</v>
      </c>
      <c r="E628" s="102" t="s">
        <v>137</v>
      </c>
      <c r="F628" s="102" t="s">
        <v>597</v>
      </c>
      <c r="G628" s="104">
        <v>12.49</v>
      </c>
      <c r="H628" s="104">
        <v>12.62</v>
      </c>
      <c r="I628" s="105">
        <v>1.26E-2</v>
      </c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</row>
    <row r="629" spans="1:24" ht="15.75" thickBot="1" x14ac:dyDescent="0.3">
      <c r="A629" s="93">
        <v>1</v>
      </c>
      <c r="B629" s="94">
        <v>4</v>
      </c>
      <c r="C629" s="94" t="s">
        <v>949</v>
      </c>
      <c r="D629" s="95" t="s">
        <v>960</v>
      </c>
      <c r="E629" s="95" t="s">
        <v>399</v>
      </c>
      <c r="F629" s="95" t="s">
        <v>83</v>
      </c>
      <c r="G629" s="97">
        <v>168.3</v>
      </c>
      <c r="H629" s="97">
        <v>170</v>
      </c>
      <c r="I629" s="98">
        <v>0.17</v>
      </c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</row>
    <row r="630" spans="1:24" ht="15.75" thickBot="1" x14ac:dyDescent="0.3">
      <c r="A630" s="93">
        <v>2</v>
      </c>
      <c r="B630" s="94">
        <v>7</v>
      </c>
      <c r="C630" s="94" t="s">
        <v>949</v>
      </c>
      <c r="D630" s="95" t="s">
        <v>961</v>
      </c>
      <c r="E630" s="95" t="s">
        <v>962</v>
      </c>
      <c r="F630" s="95" t="s">
        <v>91</v>
      </c>
      <c r="G630" s="97">
        <v>62.87</v>
      </c>
      <c r="H630" s="97">
        <v>63.5</v>
      </c>
      <c r="I630" s="98">
        <v>6.3500000000000001E-2</v>
      </c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</row>
    <row r="631" spans="1:24" ht="15.75" thickBot="1" x14ac:dyDescent="0.3">
      <c r="A631" s="100">
        <v>4</v>
      </c>
      <c r="B631" s="101">
        <v>4</v>
      </c>
      <c r="C631" s="101" t="s">
        <v>954</v>
      </c>
      <c r="D631" s="102" t="s">
        <v>263</v>
      </c>
      <c r="E631" s="102" t="s">
        <v>234</v>
      </c>
      <c r="F631" s="102" t="s">
        <v>672</v>
      </c>
      <c r="G631" s="104">
        <v>10.38</v>
      </c>
      <c r="H631" s="104">
        <v>10.48</v>
      </c>
      <c r="I631" s="105">
        <v>1.0500000000000001E-2</v>
      </c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</row>
    <row r="632" spans="1:24" ht="15.75" thickBot="1" x14ac:dyDescent="0.3">
      <c r="A632" s="93">
        <v>7</v>
      </c>
      <c r="B632" s="94">
        <v>6</v>
      </c>
      <c r="C632" s="94" t="s">
        <v>949</v>
      </c>
      <c r="D632" s="95" t="s">
        <v>387</v>
      </c>
      <c r="E632" s="95" t="s">
        <v>525</v>
      </c>
      <c r="F632" s="95" t="s">
        <v>48</v>
      </c>
      <c r="G632" s="97">
        <v>141.57</v>
      </c>
      <c r="H632" s="97">
        <v>143</v>
      </c>
      <c r="I632" s="98">
        <v>0.14299999999999999</v>
      </c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</row>
    <row r="633" spans="1:24" ht="15.75" thickBot="1" x14ac:dyDescent="0.3">
      <c r="A633" s="93">
        <v>8</v>
      </c>
      <c r="B633" s="94">
        <v>3</v>
      </c>
      <c r="C633" s="94" t="s">
        <v>949</v>
      </c>
      <c r="D633" s="95" t="s">
        <v>963</v>
      </c>
      <c r="E633" s="95" t="s">
        <v>964</v>
      </c>
      <c r="F633" s="95" t="s">
        <v>223</v>
      </c>
      <c r="G633" s="97">
        <v>129.19999999999999</v>
      </c>
      <c r="H633" s="97">
        <v>130.5</v>
      </c>
      <c r="I633" s="98">
        <v>0.1305</v>
      </c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</row>
    <row r="634" spans="1:24" ht="15.75" thickBot="1" x14ac:dyDescent="0.3">
      <c r="A634" s="93">
        <v>9</v>
      </c>
      <c r="B634" s="94">
        <v>7</v>
      </c>
      <c r="C634" s="94" t="s">
        <v>949</v>
      </c>
      <c r="D634" s="95" t="s">
        <v>965</v>
      </c>
      <c r="E634" s="95" t="s">
        <v>966</v>
      </c>
      <c r="F634" s="95" t="s">
        <v>91</v>
      </c>
      <c r="G634" s="97">
        <v>86.63</v>
      </c>
      <c r="H634" s="97">
        <v>87.5</v>
      </c>
      <c r="I634" s="98">
        <v>8.7499999999999994E-2</v>
      </c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</row>
    <row r="635" spans="1:24" ht="15.75" thickBot="1" x14ac:dyDescent="0.3">
      <c r="A635" s="100">
        <v>10</v>
      </c>
      <c r="B635" s="101">
        <v>2</v>
      </c>
      <c r="C635" s="101" t="s">
        <v>954</v>
      </c>
      <c r="D635" s="102" t="s">
        <v>368</v>
      </c>
      <c r="E635" s="102" t="s">
        <v>34</v>
      </c>
      <c r="F635" s="102" t="s">
        <v>967</v>
      </c>
      <c r="G635" s="104">
        <v>25.4</v>
      </c>
      <c r="H635" s="104">
        <v>25.4</v>
      </c>
      <c r="I635" s="105">
        <v>2.5399999999999999E-2</v>
      </c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</row>
    <row r="636" spans="1:24" ht="15.75" thickBot="1" x14ac:dyDescent="0.3">
      <c r="A636" s="93">
        <v>10</v>
      </c>
      <c r="B636" s="94">
        <v>15</v>
      </c>
      <c r="C636" s="94" t="s">
        <v>949</v>
      </c>
      <c r="D636" s="95" t="s">
        <v>968</v>
      </c>
      <c r="E636" s="95" t="s">
        <v>34</v>
      </c>
      <c r="F636" s="95" t="s">
        <v>969</v>
      </c>
      <c r="G636" s="97">
        <v>-297.5</v>
      </c>
      <c r="H636" s="97">
        <v>-297.5</v>
      </c>
      <c r="I636" s="98">
        <v>-0.29749999999999999</v>
      </c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</row>
    <row r="637" spans="1:24" ht="15.75" thickBot="1" x14ac:dyDescent="0.3">
      <c r="A637" s="100">
        <v>11</v>
      </c>
      <c r="B637" s="101">
        <v>2</v>
      </c>
      <c r="C637" s="101" t="s">
        <v>954</v>
      </c>
      <c r="D637" s="102" t="s">
        <v>559</v>
      </c>
      <c r="E637" s="102" t="s">
        <v>122</v>
      </c>
      <c r="F637" s="102" t="s">
        <v>970</v>
      </c>
      <c r="G637" s="104">
        <v>124.17</v>
      </c>
      <c r="H637" s="104">
        <v>125.42</v>
      </c>
      <c r="I637" s="105">
        <v>0.12540000000000001</v>
      </c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</row>
    <row r="638" spans="1:24" ht="15.75" thickBot="1" x14ac:dyDescent="0.3">
      <c r="A638" s="93">
        <v>11</v>
      </c>
      <c r="B638" s="94">
        <v>29</v>
      </c>
      <c r="C638" s="94" t="s">
        <v>949</v>
      </c>
      <c r="D638" s="95" t="s">
        <v>407</v>
      </c>
      <c r="E638" s="95" t="s">
        <v>598</v>
      </c>
      <c r="F638" s="95" t="s">
        <v>971</v>
      </c>
      <c r="G638" s="97">
        <v>47.03</v>
      </c>
      <c r="H638" s="97">
        <v>47.5</v>
      </c>
      <c r="I638" s="98">
        <v>4.7500000000000001E-2</v>
      </c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</row>
    <row r="639" spans="1:24" ht="15.75" thickBot="1" x14ac:dyDescent="0.3">
      <c r="A639" s="100">
        <v>14</v>
      </c>
      <c r="B639" s="101">
        <v>1</v>
      </c>
      <c r="C639" s="101" t="s">
        <v>954</v>
      </c>
      <c r="D639" s="102" t="s">
        <v>160</v>
      </c>
      <c r="E639" s="102" t="s">
        <v>59</v>
      </c>
      <c r="F639" s="102" t="s">
        <v>597</v>
      </c>
      <c r="G639" s="104">
        <v>22.39</v>
      </c>
      <c r="H639" s="104">
        <v>22.62</v>
      </c>
      <c r="I639" s="105">
        <v>2.2599999999999999E-2</v>
      </c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</row>
    <row r="640" spans="1:24" ht="15.75" thickBot="1" x14ac:dyDescent="0.3">
      <c r="A640" s="93">
        <v>14</v>
      </c>
      <c r="B640" s="94">
        <v>7</v>
      </c>
      <c r="C640" s="94" t="s">
        <v>949</v>
      </c>
      <c r="D640" s="95" t="s">
        <v>972</v>
      </c>
      <c r="E640" s="95" t="s">
        <v>973</v>
      </c>
      <c r="F640" s="95" t="s">
        <v>91</v>
      </c>
      <c r="G640" s="97">
        <v>162.86000000000001</v>
      </c>
      <c r="H640" s="97">
        <v>164.5</v>
      </c>
      <c r="I640" s="98">
        <v>0.16450000000000001</v>
      </c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</row>
    <row r="641" spans="1:24" ht="15.75" thickBot="1" x14ac:dyDescent="0.3">
      <c r="A641" s="100">
        <v>15</v>
      </c>
      <c r="B641" s="101">
        <v>6</v>
      </c>
      <c r="C641" s="101" t="s">
        <v>954</v>
      </c>
      <c r="D641" s="102" t="s">
        <v>559</v>
      </c>
      <c r="E641" s="102" t="s">
        <v>974</v>
      </c>
      <c r="F641" s="102" t="s">
        <v>975</v>
      </c>
      <c r="G641" s="104">
        <v>115.04</v>
      </c>
      <c r="H641" s="104">
        <v>116.2</v>
      </c>
      <c r="I641" s="105">
        <v>0.1162</v>
      </c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</row>
    <row r="642" spans="1:24" ht="15.75" thickBot="1" x14ac:dyDescent="0.3">
      <c r="A642" s="93">
        <v>16</v>
      </c>
      <c r="B642" s="94">
        <v>22</v>
      </c>
      <c r="C642" s="94" t="s">
        <v>949</v>
      </c>
      <c r="D642" s="95" t="s">
        <v>540</v>
      </c>
      <c r="E642" s="95" t="s">
        <v>34</v>
      </c>
      <c r="F642" s="95" t="s">
        <v>483</v>
      </c>
      <c r="G642" s="97">
        <v>-120</v>
      </c>
      <c r="H642" s="97">
        <v>-120</v>
      </c>
      <c r="I642" s="98">
        <v>-0.12</v>
      </c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</row>
    <row r="643" spans="1:24" ht="15.75" thickBot="1" x14ac:dyDescent="0.3">
      <c r="A643" s="100">
        <v>16</v>
      </c>
      <c r="B643" s="101">
        <v>1</v>
      </c>
      <c r="C643" s="101" t="s">
        <v>954</v>
      </c>
      <c r="D643" s="102" t="s">
        <v>916</v>
      </c>
      <c r="E643" s="102" t="s">
        <v>34</v>
      </c>
      <c r="F643" s="102" t="s">
        <v>976</v>
      </c>
      <c r="G643" s="104">
        <v>-142.30000000000001</v>
      </c>
      <c r="H643" s="104">
        <v>-142.30000000000001</v>
      </c>
      <c r="I643" s="105">
        <v>-0.14230000000000001</v>
      </c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</row>
    <row r="644" spans="1:24" ht="15.75" thickBot="1" x14ac:dyDescent="0.3">
      <c r="A644" s="93">
        <v>17</v>
      </c>
      <c r="B644" s="94">
        <v>11</v>
      </c>
      <c r="C644" s="94" t="s">
        <v>949</v>
      </c>
      <c r="D644" s="95" t="s">
        <v>977</v>
      </c>
      <c r="E644" s="95" t="s">
        <v>34</v>
      </c>
      <c r="F644" s="95" t="s">
        <v>202</v>
      </c>
      <c r="G644" s="97">
        <v>-113.5</v>
      </c>
      <c r="H644" s="97">
        <v>-113.5</v>
      </c>
      <c r="I644" s="98">
        <v>-0.1135</v>
      </c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</row>
    <row r="645" spans="1:24" ht="15.75" thickBot="1" x14ac:dyDescent="0.3">
      <c r="A645" s="38" t="e">
        <v>#REF!</v>
      </c>
      <c r="B645" s="39">
        <v>128</v>
      </c>
      <c r="C645" s="92">
        <v>500</v>
      </c>
      <c r="D645" s="39" t="s">
        <v>978</v>
      </c>
      <c r="E645" s="39" t="s">
        <v>979</v>
      </c>
      <c r="F645" s="39" t="s">
        <v>980</v>
      </c>
      <c r="G645" s="92">
        <v>435.01</v>
      </c>
      <c r="H645" s="92">
        <v>445.94</v>
      </c>
      <c r="I645" s="99">
        <v>0.89190000000000003</v>
      </c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</row>
    <row r="646" spans="1:24" ht="15.75" thickBot="1" x14ac:dyDescent="0.3">
      <c r="A646" s="41"/>
      <c r="B646" s="41"/>
      <c r="C646" s="41"/>
      <c r="D646" s="41"/>
      <c r="E646" s="41"/>
      <c r="F646" s="41"/>
      <c r="G646" s="41"/>
      <c r="H646" s="41"/>
      <c r="I646" s="41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</row>
    <row r="647" spans="1:24" ht="15.75" thickBot="1" x14ac:dyDescent="0.3">
      <c r="A647" s="38" t="s">
        <v>981</v>
      </c>
      <c r="B647" s="42" t="s">
        <v>594</v>
      </c>
      <c r="C647" s="42" t="s">
        <v>258</v>
      </c>
      <c r="D647" s="42" t="s">
        <v>30</v>
      </c>
      <c r="E647" s="42" t="s">
        <v>4</v>
      </c>
      <c r="F647" s="42" t="s">
        <v>31</v>
      </c>
      <c r="G647" s="42" t="s">
        <v>952</v>
      </c>
      <c r="H647" s="42" t="s">
        <v>32</v>
      </c>
      <c r="I647" s="42" t="s">
        <v>479</v>
      </c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</row>
    <row r="648" spans="1:24" ht="15.75" thickBot="1" x14ac:dyDescent="0.3">
      <c r="A648" s="100">
        <v>5</v>
      </c>
      <c r="B648" s="101">
        <v>1</v>
      </c>
      <c r="C648" s="101" t="s">
        <v>982</v>
      </c>
      <c r="D648" s="102" t="s">
        <v>263</v>
      </c>
      <c r="E648" s="102" t="s">
        <v>433</v>
      </c>
      <c r="F648" s="102" t="s">
        <v>309</v>
      </c>
      <c r="G648" s="104">
        <v>17.63</v>
      </c>
      <c r="H648" s="104">
        <v>17.8</v>
      </c>
      <c r="I648" s="105">
        <v>1.78E-2</v>
      </c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</row>
    <row r="649" spans="1:24" ht="15.75" thickBot="1" x14ac:dyDescent="0.3">
      <c r="A649" s="93">
        <v>5</v>
      </c>
      <c r="B649" s="94">
        <v>2</v>
      </c>
      <c r="C649" s="94" t="s">
        <v>983</v>
      </c>
      <c r="D649" s="95" t="s">
        <v>240</v>
      </c>
      <c r="E649" s="95" t="s">
        <v>984</v>
      </c>
      <c r="F649" s="95" t="s">
        <v>95</v>
      </c>
      <c r="G649" s="97">
        <v>41.58</v>
      </c>
      <c r="H649" s="97">
        <v>42</v>
      </c>
      <c r="I649" s="98">
        <v>4.2000000000000003E-2</v>
      </c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</row>
    <row r="650" spans="1:24" ht="15.75" thickBot="1" x14ac:dyDescent="0.3">
      <c r="A650" s="100">
        <v>6</v>
      </c>
      <c r="B650" s="101">
        <v>2</v>
      </c>
      <c r="C650" s="101" t="s">
        <v>982</v>
      </c>
      <c r="D650" s="102" t="s">
        <v>343</v>
      </c>
      <c r="E650" s="102" t="s">
        <v>908</v>
      </c>
      <c r="F650" s="102" t="s">
        <v>985</v>
      </c>
      <c r="G650" s="104">
        <v>64.95</v>
      </c>
      <c r="H650" s="104">
        <v>65.599999999999994</v>
      </c>
      <c r="I650" s="105">
        <v>6.5600000000000006E-2</v>
      </c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</row>
    <row r="651" spans="1:24" ht="15.75" thickBot="1" x14ac:dyDescent="0.3">
      <c r="A651" s="100">
        <v>7</v>
      </c>
      <c r="B651" s="101">
        <v>1</v>
      </c>
      <c r="C651" s="101" t="s">
        <v>982</v>
      </c>
      <c r="D651" s="102" t="s">
        <v>263</v>
      </c>
      <c r="E651" s="102" t="s">
        <v>433</v>
      </c>
      <c r="F651" s="102" t="s">
        <v>309</v>
      </c>
      <c r="G651" s="104">
        <v>17.63</v>
      </c>
      <c r="H651" s="104">
        <v>17.8</v>
      </c>
      <c r="I651" s="105">
        <v>1.78E-2</v>
      </c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</row>
    <row r="652" spans="1:24" ht="15.75" thickBot="1" x14ac:dyDescent="0.3">
      <c r="A652" s="93">
        <v>8</v>
      </c>
      <c r="B652" s="94">
        <v>4</v>
      </c>
      <c r="C652" s="94" t="s">
        <v>983</v>
      </c>
      <c r="D652" s="95" t="s">
        <v>986</v>
      </c>
      <c r="E652" s="95" t="s">
        <v>34</v>
      </c>
      <c r="F652" s="95" t="s">
        <v>83</v>
      </c>
      <c r="G652" s="97">
        <v>-81</v>
      </c>
      <c r="H652" s="97">
        <v>-81</v>
      </c>
      <c r="I652" s="98">
        <v>-8.1000000000000003E-2</v>
      </c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</row>
    <row r="653" spans="1:24" ht="15.75" thickBot="1" x14ac:dyDescent="0.3">
      <c r="A653" s="93">
        <v>12</v>
      </c>
      <c r="B653" s="94">
        <v>4</v>
      </c>
      <c r="C653" s="94" t="s">
        <v>983</v>
      </c>
      <c r="D653" s="95" t="s">
        <v>987</v>
      </c>
      <c r="E653" s="95" t="s">
        <v>337</v>
      </c>
      <c r="F653" s="95" t="s">
        <v>83</v>
      </c>
      <c r="G653" s="97">
        <v>60.39</v>
      </c>
      <c r="H653" s="97">
        <v>61</v>
      </c>
      <c r="I653" s="98">
        <v>6.0999999999999999E-2</v>
      </c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</row>
    <row r="654" spans="1:24" ht="15.75" thickBot="1" x14ac:dyDescent="0.3">
      <c r="A654" s="93">
        <v>13</v>
      </c>
      <c r="B654" s="94">
        <v>2</v>
      </c>
      <c r="C654" s="94" t="s">
        <v>983</v>
      </c>
      <c r="D654" s="95" t="s">
        <v>407</v>
      </c>
      <c r="E654" s="95" t="s">
        <v>337</v>
      </c>
      <c r="F654" s="95" t="s">
        <v>95</v>
      </c>
      <c r="G654" s="97">
        <v>60.39</v>
      </c>
      <c r="H654" s="97">
        <v>61</v>
      </c>
      <c r="I654" s="98">
        <v>6.0999999999999999E-2</v>
      </c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</row>
    <row r="655" spans="1:24" ht="15.75" thickBot="1" x14ac:dyDescent="0.3">
      <c r="A655" s="93">
        <v>14</v>
      </c>
      <c r="B655" s="94">
        <v>2</v>
      </c>
      <c r="C655" s="94" t="s">
        <v>983</v>
      </c>
      <c r="D655" s="95" t="s">
        <v>407</v>
      </c>
      <c r="E655" s="95" t="s">
        <v>337</v>
      </c>
      <c r="F655" s="95" t="s">
        <v>95</v>
      </c>
      <c r="G655" s="97">
        <v>60.39</v>
      </c>
      <c r="H655" s="97">
        <v>61</v>
      </c>
      <c r="I655" s="98">
        <v>6.0999999999999999E-2</v>
      </c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</row>
    <row r="656" spans="1:24" ht="15.75" thickBot="1" x14ac:dyDescent="0.3">
      <c r="A656" s="93">
        <v>15</v>
      </c>
      <c r="B656" s="94">
        <v>4</v>
      </c>
      <c r="C656" s="94" t="s">
        <v>983</v>
      </c>
      <c r="D656" s="95" t="s">
        <v>436</v>
      </c>
      <c r="E656" s="95" t="s">
        <v>34</v>
      </c>
      <c r="F656" s="95" t="s">
        <v>83</v>
      </c>
      <c r="G656" s="97">
        <v>-39</v>
      </c>
      <c r="H656" s="97">
        <v>-39</v>
      </c>
      <c r="I656" s="98">
        <v>-3.9E-2</v>
      </c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</row>
    <row r="657" spans="1:24" ht="15.75" thickBot="1" x14ac:dyDescent="0.3">
      <c r="A657" s="100">
        <v>15</v>
      </c>
      <c r="B657" s="101">
        <v>2</v>
      </c>
      <c r="C657" s="101" t="s">
        <v>982</v>
      </c>
      <c r="D657" s="102" t="s">
        <v>880</v>
      </c>
      <c r="E657" s="102" t="s">
        <v>34</v>
      </c>
      <c r="F657" s="102" t="s">
        <v>985</v>
      </c>
      <c r="G657" s="104">
        <v>-184.4</v>
      </c>
      <c r="H657" s="104">
        <v>-184.4</v>
      </c>
      <c r="I657" s="105">
        <v>-0.18440000000000001</v>
      </c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</row>
    <row r="658" spans="1:24" ht="15.75" thickBot="1" x14ac:dyDescent="0.3">
      <c r="A658" s="38" t="e">
        <v>#REF!</v>
      </c>
      <c r="B658" s="39">
        <v>24</v>
      </c>
      <c r="C658" s="92">
        <v>500</v>
      </c>
      <c r="D658" s="39" t="s">
        <v>469</v>
      </c>
      <c r="E658" s="39" t="s">
        <v>988</v>
      </c>
      <c r="F658" s="39" t="s">
        <v>989</v>
      </c>
      <c r="G658" s="92">
        <v>18.559999999999999</v>
      </c>
      <c r="H658" s="92">
        <v>21.8</v>
      </c>
      <c r="I658" s="99">
        <v>4.36E-2</v>
      </c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</row>
    <row r="659" spans="1:24" ht="15.75" thickBot="1" x14ac:dyDescent="0.3">
      <c r="A659" s="41"/>
      <c r="B659" s="41"/>
      <c r="C659" s="41"/>
      <c r="D659" s="41"/>
      <c r="E659" s="41"/>
      <c r="F659" s="41"/>
      <c r="G659" s="41"/>
      <c r="H659" s="41"/>
      <c r="I659" s="41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</row>
    <row r="660" spans="1:24" ht="15.75" thickBot="1" x14ac:dyDescent="0.3">
      <c r="A660" s="38" t="s">
        <v>990</v>
      </c>
      <c r="B660" s="42" t="s">
        <v>594</v>
      </c>
      <c r="C660" s="42" t="s">
        <v>258</v>
      </c>
      <c r="D660" s="42" t="s">
        <v>30</v>
      </c>
      <c r="E660" s="42" t="s">
        <v>4</v>
      </c>
      <c r="F660" s="42" t="s">
        <v>31</v>
      </c>
      <c r="G660" s="42" t="s">
        <v>952</v>
      </c>
      <c r="H660" s="42" t="s">
        <v>32</v>
      </c>
      <c r="I660" s="42" t="s">
        <v>479</v>
      </c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</row>
    <row r="661" spans="1:24" ht="15.75" thickBot="1" x14ac:dyDescent="0.3">
      <c r="A661" s="93">
        <v>18</v>
      </c>
      <c r="B661" s="94">
        <v>42</v>
      </c>
      <c r="C661" s="94" t="s">
        <v>983</v>
      </c>
      <c r="D661" s="95" t="s">
        <v>991</v>
      </c>
      <c r="E661" s="95" t="s">
        <v>34</v>
      </c>
      <c r="F661" s="95" t="s">
        <v>95</v>
      </c>
      <c r="G661" s="97">
        <v>-159</v>
      </c>
      <c r="H661" s="97">
        <v>-159</v>
      </c>
      <c r="I661" s="98">
        <v>-0.159</v>
      </c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</row>
    <row r="662" spans="1:24" ht="15.75" thickBot="1" x14ac:dyDescent="0.3">
      <c r="A662" s="38" t="e">
        <v>#REF!</v>
      </c>
      <c r="B662" s="39">
        <v>42</v>
      </c>
      <c r="C662" s="92">
        <v>180</v>
      </c>
      <c r="D662" s="39" t="s">
        <v>991</v>
      </c>
      <c r="E662" s="39" t="s">
        <v>34</v>
      </c>
      <c r="F662" s="39" t="s">
        <v>95</v>
      </c>
      <c r="G662" s="92">
        <v>-159</v>
      </c>
      <c r="H662" s="92">
        <v>-159</v>
      </c>
      <c r="I662" s="99">
        <v>-0.88329999999999997</v>
      </c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</row>
    <row r="663" spans="1:24" ht="15.75" thickBot="1" x14ac:dyDescent="0.3">
      <c r="A663" s="41"/>
      <c r="B663" s="41"/>
      <c r="C663" s="41"/>
      <c r="D663" s="41"/>
      <c r="E663" s="41"/>
      <c r="F663" s="41"/>
      <c r="G663" s="41"/>
      <c r="H663" s="41"/>
      <c r="I663" s="41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</row>
    <row r="664" spans="1:24" ht="15.75" thickBot="1" x14ac:dyDescent="0.3">
      <c r="A664" s="38" t="s">
        <v>992</v>
      </c>
      <c r="B664" s="42" t="s">
        <v>594</v>
      </c>
      <c r="C664" s="42" t="s">
        <v>258</v>
      </c>
      <c r="D664" s="42" t="s">
        <v>30</v>
      </c>
      <c r="E664" s="42" t="s">
        <v>4</v>
      </c>
      <c r="F664" s="42" t="s">
        <v>31</v>
      </c>
      <c r="G664" s="42" t="s">
        <v>952</v>
      </c>
      <c r="H664" s="42" t="s">
        <v>32</v>
      </c>
      <c r="I664" s="42" t="s">
        <v>479</v>
      </c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</row>
    <row r="665" spans="1:24" ht="15.75" thickBot="1" x14ac:dyDescent="0.3">
      <c r="A665" s="93">
        <v>22</v>
      </c>
      <c r="B665" s="94">
        <v>1</v>
      </c>
      <c r="C665" s="94" t="s">
        <v>993</v>
      </c>
      <c r="D665" s="95" t="s">
        <v>198</v>
      </c>
      <c r="E665" s="95" t="s">
        <v>619</v>
      </c>
      <c r="F665" s="95" t="s">
        <v>60</v>
      </c>
      <c r="G665" s="97">
        <v>39.11</v>
      </c>
      <c r="H665" s="97">
        <v>39.5</v>
      </c>
      <c r="I665" s="98">
        <v>3.95E-2</v>
      </c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</row>
    <row r="666" spans="1:24" ht="15.75" thickBot="1" x14ac:dyDescent="0.3">
      <c r="A666" s="93">
        <v>27</v>
      </c>
      <c r="B666" s="94">
        <v>1</v>
      </c>
      <c r="C666" s="94" t="s">
        <v>993</v>
      </c>
      <c r="D666" s="95" t="s">
        <v>483</v>
      </c>
      <c r="E666" s="95" t="s">
        <v>324</v>
      </c>
      <c r="F666" s="95" t="s">
        <v>60</v>
      </c>
      <c r="G666" s="97">
        <v>10.4</v>
      </c>
      <c r="H666" s="97">
        <v>10.5</v>
      </c>
      <c r="I666" s="98">
        <v>1.0500000000000001E-2</v>
      </c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</row>
    <row r="667" spans="1:24" ht="15.75" thickBot="1" x14ac:dyDescent="0.3">
      <c r="A667" s="93">
        <v>28</v>
      </c>
      <c r="B667" s="94">
        <v>1</v>
      </c>
      <c r="C667" s="94" t="s">
        <v>993</v>
      </c>
      <c r="D667" s="95" t="s">
        <v>360</v>
      </c>
      <c r="E667" s="95" t="s">
        <v>34</v>
      </c>
      <c r="F667" s="95" t="s">
        <v>60</v>
      </c>
      <c r="G667" s="97">
        <v>-40.5</v>
      </c>
      <c r="H667" s="97">
        <v>-40.5</v>
      </c>
      <c r="I667" s="98">
        <v>-4.0500000000000001E-2</v>
      </c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</row>
    <row r="668" spans="1:24" ht="15.75" thickBot="1" x14ac:dyDescent="0.3">
      <c r="A668" s="93">
        <v>29</v>
      </c>
      <c r="B668" s="94">
        <v>1</v>
      </c>
      <c r="C668" s="94" t="s">
        <v>993</v>
      </c>
      <c r="D668" s="95" t="s">
        <v>198</v>
      </c>
      <c r="E668" s="95" t="s">
        <v>619</v>
      </c>
      <c r="F668" s="95" t="s">
        <v>60</v>
      </c>
      <c r="G668" s="97">
        <v>39.11</v>
      </c>
      <c r="H668" s="97">
        <v>39.5</v>
      </c>
      <c r="I668" s="98">
        <v>3.95E-2</v>
      </c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</row>
    <row r="669" spans="1:24" ht="15.75" thickBot="1" x14ac:dyDescent="0.3">
      <c r="A669" s="38" t="e">
        <v>#REF!</v>
      </c>
      <c r="B669" s="39">
        <v>4</v>
      </c>
      <c r="C669" s="92">
        <v>80</v>
      </c>
      <c r="D669" s="39" t="s">
        <v>994</v>
      </c>
      <c r="E669" s="39" t="s">
        <v>403</v>
      </c>
      <c r="F669" s="39" t="s">
        <v>83</v>
      </c>
      <c r="G669" s="92">
        <v>48.11</v>
      </c>
      <c r="H669" s="92">
        <v>49</v>
      </c>
      <c r="I669" s="99">
        <v>0.61250000000000004</v>
      </c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</row>
    <row r="670" spans="1:24" ht="15.75" thickBot="1" x14ac:dyDescent="0.3">
      <c r="A670" s="41"/>
      <c r="B670" s="41"/>
      <c r="C670" s="41"/>
      <c r="D670" s="41"/>
      <c r="E670" s="41"/>
      <c r="F670" s="41"/>
      <c r="G670" s="41"/>
      <c r="H670" s="41"/>
      <c r="I670" s="41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</row>
    <row r="671" spans="1:24" ht="15.75" thickBot="1" x14ac:dyDescent="0.3">
      <c r="A671" s="38" t="s">
        <v>995</v>
      </c>
      <c r="B671" s="42" t="s">
        <v>594</v>
      </c>
      <c r="C671" s="42" t="s">
        <v>258</v>
      </c>
      <c r="D671" s="42" t="s">
        <v>30</v>
      </c>
      <c r="E671" s="42" t="s">
        <v>4</v>
      </c>
      <c r="F671" s="42" t="s">
        <v>31</v>
      </c>
      <c r="G671" s="42" t="s">
        <v>952</v>
      </c>
      <c r="H671" s="42" t="s">
        <v>32</v>
      </c>
      <c r="I671" s="42" t="s">
        <v>479</v>
      </c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</row>
    <row r="672" spans="1:24" ht="15.75" thickBot="1" x14ac:dyDescent="0.3">
      <c r="A672" s="115">
        <v>15</v>
      </c>
      <c r="B672" s="78"/>
      <c r="C672" s="116" t="s">
        <v>996</v>
      </c>
      <c r="D672" s="78"/>
      <c r="E672" s="117" t="s">
        <v>34</v>
      </c>
      <c r="F672" s="117" t="s">
        <v>34</v>
      </c>
      <c r="G672" s="118">
        <v>0</v>
      </c>
      <c r="H672" s="78"/>
      <c r="I672" s="119">
        <v>0</v>
      </c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</row>
    <row r="673" spans="1:24" ht="15.75" thickBot="1" x14ac:dyDescent="0.3">
      <c r="A673" s="93">
        <v>5</v>
      </c>
      <c r="B673" s="94">
        <v>1</v>
      </c>
      <c r="C673" s="94" t="s">
        <v>993</v>
      </c>
      <c r="D673" s="95" t="s">
        <v>170</v>
      </c>
      <c r="E673" s="95" t="s">
        <v>810</v>
      </c>
      <c r="F673" s="95" t="s">
        <v>60</v>
      </c>
      <c r="G673" s="97">
        <v>7.43</v>
      </c>
      <c r="H673" s="97">
        <v>7.5</v>
      </c>
      <c r="I673" s="98">
        <v>7.4999999999999997E-3</v>
      </c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</row>
    <row r="674" spans="1:24" ht="15.75" thickBot="1" x14ac:dyDescent="0.3">
      <c r="A674" s="93">
        <v>6</v>
      </c>
      <c r="B674" s="94">
        <v>1</v>
      </c>
      <c r="C674" s="94" t="s">
        <v>993</v>
      </c>
      <c r="D674" s="95" t="s">
        <v>187</v>
      </c>
      <c r="E674" s="95" t="s">
        <v>34</v>
      </c>
      <c r="F674" s="95" t="s">
        <v>60</v>
      </c>
      <c r="G674" s="97">
        <v>-53.5</v>
      </c>
      <c r="H674" s="97">
        <v>-53.5</v>
      </c>
      <c r="I674" s="98">
        <v>-5.3499999999999999E-2</v>
      </c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</row>
    <row r="675" spans="1:24" ht="15.75" thickBot="1" x14ac:dyDescent="0.3">
      <c r="A675" s="115">
        <v>7</v>
      </c>
      <c r="B675" s="78"/>
      <c r="C675" s="116" t="s">
        <v>997</v>
      </c>
      <c r="D675" s="78"/>
      <c r="E675" s="117" t="s">
        <v>34</v>
      </c>
      <c r="F675" s="117" t="s">
        <v>34</v>
      </c>
      <c r="G675" s="118">
        <v>0</v>
      </c>
      <c r="H675" s="78"/>
      <c r="I675" s="119">
        <v>0</v>
      </c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</row>
    <row r="676" spans="1:24" ht="15.75" thickBot="1" x14ac:dyDescent="0.3">
      <c r="A676" s="93">
        <v>7</v>
      </c>
      <c r="B676" s="94">
        <v>1</v>
      </c>
      <c r="C676" s="94" t="s">
        <v>993</v>
      </c>
      <c r="D676" s="95" t="s">
        <v>360</v>
      </c>
      <c r="E676" s="95" t="s">
        <v>34</v>
      </c>
      <c r="F676" s="95" t="s">
        <v>60</v>
      </c>
      <c r="G676" s="97">
        <v>-40.5</v>
      </c>
      <c r="H676" s="97">
        <v>-40.5</v>
      </c>
      <c r="I676" s="98">
        <v>-4.0500000000000001E-2</v>
      </c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</row>
    <row r="677" spans="1:24" ht="15.75" thickBot="1" x14ac:dyDescent="0.3">
      <c r="A677" s="93">
        <v>19</v>
      </c>
      <c r="B677" s="94">
        <v>6</v>
      </c>
      <c r="C677" s="94" t="s">
        <v>993</v>
      </c>
      <c r="D677" s="95" t="s">
        <v>198</v>
      </c>
      <c r="E677" s="95" t="s">
        <v>219</v>
      </c>
      <c r="F677" s="95" t="s">
        <v>48</v>
      </c>
      <c r="G677" s="97">
        <v>36.630000000000003</v>
      </c>
      <c r="H677" s="97">
        <v>37</v>
      </c>
      <c r="I677" s="98">
        <v>3.6999999999999998E-2</v>
      </c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</row>
    <row r="678" spans="1:24" ht="15.75" thickBot="1" x14ac:dyDescent="0.3">
      <c r="A678" s="93">
        <v>20</v>
      </c>
      <c r="B678" s="94">
        <v>8</v>
      </c>
      <c r="C678" s="94" t="s">
        <v>993</v>
      </c>
      <c r="D678" s="95" t="s">
        <v>998</v>
      </c>
      <c r="E678" s="95" t="s">
        <v>470</v>
      </c>
      <c r="F678" s="95" t="s">
        <v>98</v>
      </c>
      <c r="G678" s="97">
        <v>43.56</v>
      </c>
      <c r="H678" s="97">
        <v>44</v>
      </c>
      <c r="I678" s="98">
        <v>4.3999999999999997E-2</v>
      </c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</row>
    <row r="679" spans="1:24" ht="15.75" thickBot="1" x14ac:dyDescent="0.3">
      <c r="A679" s="93">
        <v>21</v>
      </c>
      <c r="B679" s="94">
        <v>5</v>
      </c>
      <c r="C679" s="94" t="s">
        <v>993</v>
      </c>
      <c r="D679" s="95" t="s">
        <v>483</v>
      </c>
      <c r="E679" s="95" t="s">
        <v>36</v>
      </c>
      <c r="F679" s="95" t="s">
        <v>364</v>
      </c>
      <c r="G679" s="97">
        <v>8.42</v>
      </c>
      <c r="H679" s="97">
        <v>8.5</v>
      </c>
      <c r="I679" s="98">
        <v>8.5000000000000006E-3</v>
      </c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</row>
    <row r="680" spans="1:24" ht="15.75" thickBot="1" x14ac:dyDescent="0.3">
      <c r="A680" s="93">
        <v>22</v>
      </c>
      <c r="B680" s="94">
        <v>5</v>
      </c>
      <c r="C680" s="94" t="s">
        <v>993</v>
      </c>
      <c r="D680" s="95" t="s">
        <v>240</v>
      </c>
      <c r="E680" s="95" t="s">
        <v>108</v>
      </c>
      <c r="F680" s="95" t="s">
        <v>364</v>
      </c>
      <c r="G680" s="97">
        <v>40.1</v>
      </c>
      <c r="H680" s="97">
        <v>40.5</v>
      </c>
      <c r="I680" s="98">
        <v>4.0500000000000001E-2</v>
      </c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</row>
    <row r="681" spans="1:24" ht="15.75" thickBot="1" x14ac:dyDescent="0.3">
      <c r="A681" s="93">
        <v>25</v>
      </c>
      <c r="B681" s="94">
        <v>10</v>
      </c>
      <c r="C681" s="94" t="s">
        <v>993</v>
      </c>
      <c r="D681" s="95" t="s">
        <v>999</v>
      </c>
      <c r="E681" s="95" t="s">
        <v>34</v>
      </c>
      <c r="F681" s="95" t="s">
        <v>174</v>
      </c>
      <c r="G681" s="97">
        <v>-335</v>
      </c>
      <c r="H681" s="97">
        <v>-335</v>
      </c>
      <c r="I681" s="98">
        <v>-0.33500000000000002</v>
      </c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</row>
    <row r="682" spans="1:24" ht="15.75" thickBot="1" x14ac:dyDescent="0.3">
      <c r="A682" s="38" t="e">
        <v>#REF!</v>
      </c>
      <c r="B682" s="39">
        <v>37</v>
      </c>
      <c r="C682" s="92">
        <v>80</v>
      </c>
      <c r="D682" s="39" t="s">
        <v>1000</v>
      </c>
      <c r="E682" s="39" t="s">
        <v>388</v>
      </c>
      <c r="F682" s="39" t="s">
        <v>784</v>
      </c>
      <c r="G682" s="92">
        <v>-292.88</v>
      </c>
      <c r="H682" s="92">
        <v>-291.5</v>
      </c>
      <c r="I682" s="99">
        <v>-3.6438000000000001</v>
      </c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</row>
    <row r="683" spans="1:24" ht="15.75" thickBot="1" x14ac:dyDescent="0.3">
      <c r="A683" s="41"/>
      <c r="B683" s="41"/>
      <c r="C683" s="41"/>
      <c r="D683" s="41"/>
      <c r="E683" s="41"/>
      <c r="F683" s="41"/>
      <c r="G683" s="41"/>
      <c r="H683" s="41"/>
      <c r="I683" s="41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</row>
    <row r="684" spans="1:24" ht="15.75" thickBot="1" x14ac:dyDescent="0.3">
      <c r="A684" s="120" t="s">
        <v>1001</v>
      </c>
      <c r="B684" s="121" t="s">
        <v>594</v>
      </c>
      <c r="C684" s="121" t="s">
        <v>258</v>
      </c>
      <c r="D684" s="121" t="s">
        <v>30</v>
      </c>
      <c r="E684" s="121" t="s">
        <v>4</v>
      </c>
      <c r="F684" s="121" t="s">
        <v>31</v>
      </c>
      <c r="G684" s="121" t="s">
        <v>952</v>
      </c>
      <c r="H684" s="121" t="s">
        <v>32</v>
      </c>
      <c r="I684" s="121" t="s">
        <v>479</v>
      </c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</row>
    <row r="685" spans="1:24" ht="15.75" thickBot="1" x14ac:dyDescent="0.3">
      <c r="A685" s="109">
        <v>18</v>
      </c>
      <c r="B685" s="111">
        <v>1</v>
      </c>
      <c r="C685" s="111" t="s">
        <v>1002</v>
      </c>
      <c r="D685" s="112" t="s">
        <v>174</v>
      </c>
      <c r="E685" s="112" t="s">
        <v>46</v>
      </c>
      <c r="F685" s="112" t="s">
        <v>60</v>
      </c>
      <c r="G685" s="113">
        <v>4.46</v>
      </c>
      <c r="H685" s="113">
        <v>4.5</v>
      </c>
      <c r="I685" s="114">
        <v>5.6300000000000003E-2</v>
      </c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</row>
    <row r="686" spans="1:24" ht="15.75" thickBot="1" x14ac:dyDescent="0.3">
      <c r="A686" s="109">
        <v>28</v>
      </c>
      <c r="B686" s="111">
        <v>1</v>
      </c>
      <c r="C686" s="111" t="s">
        <v>1002</v>
      </c>
      <c r="D686" s="112" t="s">
        <v>89</v>
      </c>
      <c r="E686" s="112" t="s">
        <v>285</v>
      </c>
      <c r="F686" s="112" t="s">
        <v>60</v>
      </c>
      <c r="G686" s="113">
        <v>5.45</v>
      </c>
      <c r="H686" s="113">
        <v>5.5</v>
      </c>
      <c r="I686" s="114">
        <v>6.88E-2</v>
      </c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</row>
    <row r="687" spans="1:24" ht="15.75" thickBot="1" x14ac:dyDescent="0.3">
      <c r="A687" s="120" t="e">
        <v>#REF!</v>
      </c>
      <c r="B687" s="122">
        <v>2</v>
      </c>
      <c r="C687" s="123">
        <v>80</v>
      </c>
      <c r="D687" s="122" t="s">
        <v>483</v>
      </c>
      <c r="E687" s="122" t="s">
        <v>36</v>
      </c>
      <c r="F687" s="122" t="s">
        <v>95</v>
      </c>
      <c r="G687" s="123">
        <v>9.91</v>
      </c>
      <c r="H687" s="123">
        <v>10</v>
      </c>
      <c r="I687" s="124">
        <v>0.125</v>
      </c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</row>
    <row r="688" spans="1:24" ht="15.75" thickBot="1" x14ac:dyDescent="0.3">
      <c r="A688" s="41"/>
      <c r="B688" s="41"/>
      <c r="C688" s="41"/>
      <c r="D688" s="41"/>
      <c r="E688" s="41"/>
      <c r="F688" s="41"/>
      <c r="G688" s="41"/>
      <c r="H688" s="41"/>
      <c r="I688" s="41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</row>
    <row r="689" spans="1:24" ht="15.75" thickBot="1" x14ac:dyDescent="0.3">
      <c r="A689" s="120" t="s">
        <v>1003</v>
      </c>
      <c r="B689" s="121" t="s">
        <v>594</v>
      </c>
      <c r="C689" s="121" t="s">
        <v>258</v>
      </c>
      <c r="D689" s="121" t="s">
        <v>30</v>
      </c>
      <c r="E689" s="121" t="s">
        <v>4</v>
      </c>
      <c r="F689" s="121" t="s">
        <v>31</v>
      </c>
      <c r="G689" s="121" t="s">
        <v>952</v>
      </c>
      <c r="H689" s="121" t="s">
        <v>32</v>
      </c>
      <c r="I689" s="121" t="s">
        <v>479</v>
      </c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</row>
    <row r="690" spans="1:24" ht="15.75" thickBot="1" x14ac:dyDescent="0.3">
      <c r="A690" s="109">
        <v>1</v>
      </c>
      <c r="B690" s="111">
        <v>10</v>
      </c>
      <c r="C690" s="111" t="s">
        <v>1002</v>
      </c>
      <c r="D690" s="112" t="s">
        <v>1004</v>
      </c>
      <c r="E690" s="112" t="s">
        <v>34</v>
      </c>
      <c r="F690" s="112" t="s">
        <v>174</v>
      </c>
      <c r="G690" s="113">
        <v>-134</v>
      </c>
      <c r="H690" s="113">
        <v>-134</v>
      </c>
      <c r="I690" s="114">
        <v>-0.2233</v>
      </c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</row>
    <row r="691" spans="1:24" ht="15.75" thickBot="1" x14ac:dyDescent="0.3">
      <c r="A691" s="109">
        <v>2</v>
      </c>
      <c r="B691" s="111">
        <v>9</v>
      </c>
      <c r="C691" s="111" t="s">
        <v>1002</v>
      </c>
      <c r="D691" s="112" t="s">
        <v>844</v>
      </c>
      <c r="E691" s="112" t="s">
        <v>34</v>
      </c>
      <c r="F691" s="112" t="s">
        <v>174</v>
      </c>
      <c r="G691" s="113">
        <v>148.68</v>
      </c>
      <c r="H691" s="113">
        <v>148.68</v>
      </c>
      <c r="I691" s="114">
        <v>0.24779999999999999</v>
      </c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</row>
    <row r="692" spans="1:24" ht="15.75" thickBot="1" x14ac:dyDescent="0.3">
      <c r="A692" s="125"/>
      <c r="B692" s="126">
        <v>1</v>
      </c>
      <c r="C692" s="126" t="s">
        <v>1005</v>
      </c>
      <c r="D692" s="127" t="s">
        <v>512</v>
      </c>
      <c r="E692" s="127" t="s">
        <v>34</v>
      </c>
      <c r="F692" s="127" t="s">
        <v>309</v>
      </c>
      <c r="G692" s="86">
        <v>-67.2</v>
      </c>
      <c r="H692" s="86">
        <v>-67.2</v>
      </c>
      <c r="I692" s="114">
        <v>-0.112</v>
      </c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</row>
    <row r="693" spans="1:24" ht="15.75" thickBot="1" x14ac:dyDescent="0.3">
      <c r="A693" s="109">
        <v>3</v>
      </c>
      <c r="B693" s="111">
        <v>4</v>
      </c>
      <c r="C693" s="111" t="s">
        <v>1002</v>
      </c>
      <c r="D693" s="112" t="s">
        <v>1006</v>
      </c>
      <c r="E693" s="112" t="s">
        <v>34</v>
      </c>
      <c r="F693" s="112" t="s">
        <v>83</v>
      </c>
      <c r="G693" s="113">
        <v>-126</v>
      </c>
      <c r="H693" s="113">
        <v>-126</v>
      </c>
      <c r="I693" s="114">
        <v>-0.21</v>
      </c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</row>
    <row r="694" spans="1:24" ht="15.75" thickBot="1" x14ac:dyDescent="0.3">
      <c r="A694" s="125"/>
      <c r="B694" s="126">
        <v>2</v>
      </c>
      <c r="C694" s="126" t="s">
        <v>1005</v>
      </c>
      <c r="D694" s="127" t="s">
        <v>263</v>
      </c>
      <c r="E694" s="127" t="s">
        <v>34</v>
      </c>
      <c r="F694" s="127" t="s">
        <v>985</v>
      </c>
      <c r="G694" s="86">
        <v>15.6</v>
      </c>
      <c r="H694" s="86">
        <v>15.6</v>
      </c>
      <c r="I694" s="114">
        <v>2.5999999999999999E-2</v>
      </c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</row>
    <row r="695" spans="1:24" ht="15.75" thickBot="1" x14ac:dyDescent="0.3">
      <c r="A695" s="109">
        <v>4</v>
      </c>
      <c r="B695" s="111">
        <v>1</v>
      </c>
      <c r="C695" s="111" t="s">
        <v>1002</v>
      </c>
      <c r="D695" s="112" t="s">
        <v>42</v>
      </c>
      <c r="E695" s="112" t="s">
        <v>137</v>
      </c>
      <c r="F695" s="112" t="s">
        <v>60</v>
      </c>
      <c r="G695" s="113">
        <v>12.38</v>
      </c>
      <c r="H695" s="113">
        <v>12.5</v>
      </c>
      <c r="I695" s="114">
        <v>2.0799999999999999E-2</v>
      </c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</row>
    <row r="696" spans="1:24" ht="15.75" thickBot="1" x14ac:dyDescent="0.3">
      <c r="A696" s="109">
        <v>7</v>
      </c>
      <c r="B696" s="111">
        <v>2</v>
      </c>
      <c r="C696" s="111" t="s">
        <v>1002</v>
      </c>
      <c r="D696" s="112" t="s">
        <v>790</v>
      </c>
      <c r="E696" s="112" t="s">
        <v>34</v>
      </c>
      <c r="F696" s="112" t="s">
        <v>95</v>
      </c>
      <c r="G696" s="113">
        <v>-79</v>
      </c>
      <c r="H696" s="113">
        <v>-79</v>
      </c>
      <c r="I696" s="114">
        <v>-0.13170000000000001</v>
      </c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</row>
    <row r="697" spans="1:24" ht="15.75" thickBot="1" x14ac:dyDescent="0.3">
      <c r="A697" s="109">
        <v>14</v>
      </c>
      <c r="B697" s="111">
        <v>2</v>
      </c>
      <c r="C697" s="111" t="s">
        <v>1002</v>
      </c>
      <c r="D697" s="112" t="s">
        <v>1007</v>
      </c>
      <c r="E697" s="112" t="s">
        <v>156</v>
      </c>
      <c r="F697" s="112" t="s">
        <v>95</v>
      </c>
      <c r="G697" s="113">
        <v>75.239999999999995</v>
      </c>
      <c r="H697" s="113">
        <v>76</v>
      </c>
      <c r="I697" s="114">
        <v>0.12670000000000001</v>
      </c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</row>
    <row r="698" spans="1:24" ht="15.75" thickBot="1" x14ac:dyDescent="0.3">
      <c r="A698" s="109">
        <v>15</v>
      </c>
      <c r="B698" s="111">
        <v>6</v>
      </c>
      <c r="C698" s="111" t="s">
        <v>1002</v>
      </c>
      <c r="D698" s="112" t="s">
        <v>1008</v>
      </c>
      <c r="E698" s="112" t="s">
        <v>34</v>
      </c>
      <c r="F698" s="112" t="s">
        <v>48</v>
      </c>
      <c r="G698" s="113">
        <v>-162</v>
      </c>
      <c r="H698" s="113">
        <v>-162</v>
      </c>
      <c r="I698" s="114">
        <v>-0.27</v>
      </c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</row>
    <row r="699" spans="1:24" ht="15.75" thickBot="1" x14ac:dyDescent="0.3">
      <c r="A699" s="120" t="s">
        <v>1009</v>
      </c>
      <c r="B699" s="128"/>
      <c r="C699" s="123">
        <v>600</v>
      </c>
      <c r="D699" s="122" t="s">
        <v>1010</v>
      </c>
      <c r="E699" s="122" t="s">
        <v>376</v>
      </c>
      <c r="F699" s="122" t="s">
        <v>1011</v>
      </c>
      <c r="G699" s="123">
        <v>-316.31</v>
      </c>
      <c r="H699" s="123">
        <v>-315.42</v>
      </c>
      <c r="I699" s="124">
        <v>-0.52569999999999995</v>
      </c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</row>
    <row r="700" spans="1:24" ht="15.75" thickBot="1" x14ac:dyDescent="0.3">
      <c r="A700" s="41"/>
      <c r="B700" s="41"/>
      <c r="C700" s="41"/>
      <c r="D700" s="41"/>
      <c r="E700" s="41"/>
      <c r="F700" s="41"/>
      <c r="G700" s="41"/>
      <c r="H700" s="41"/>
      <c r="I700" s="41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</row>
    <row r="701" spans="1:24" ht="15.75" thickBot="1" x14ac:dyDescent="0.3">
      <c r="A701" s="120" t="s">
        <v>1012</v>
      </c>
      <c r="B701" s="121" t="s">
        <v>594</v>
      </c>
      <c r="C701" s="121" t="s">
        <v>258</v>
      </c>
      <c r="D701" s="121" t="s">
        <v>30</v>
      </c>
      <c r="E701" s="121" t="s">
        <v>4</v>
      </c>
      <c r="F701" s="121" t="s">
        <v>31</v>
      </c>
      <c r="G701" s="121" t="s">
        <v>952</v>
      </c>
      <c r="H701" s="121" t="s">
        <v>32</v>
      </c>
      <c r="I701" s="121" t="s">
        <v>479</v>
      </c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</row>
    <row r="702" spans="1:24" ht="15.75" thickBot="1" x14ac:dyDescent="0.3">
      <c r="A702" s="109">
        <v>14</v>
      </c>
      <c r="B702" s="111">
        <v>2</v>
      </c>
      <c r="C702" s="111" t="s">
        <v>432</v>
      </c>
      <c r="D702" s="112" t="s">
        <v>170</v>
      </c>
      <c r="E702" s="112" t="s">
        <v>37</v>
      </c>
      <c r="F702" s="112" t="s">
        <v>95</v>
      </c>
      <c r="G702" s="113">
        <v>6.93</v>
      </c>
      <c r="H702" s="113">
        <v>7</v>
      </c>
      <c r="I702" s="114">
        <v>1.17E-2</v>
      </c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</row>
    <row r="703" spans="1:24" ht="15.75" thickBot="1" x14ac:dyDescent="0.3">
      <c r="A703" s="109">
        <v>15</v>
      </c>
      <c r="B703" s="111">
        <v>1</v>
      </c>
      <c r="C703" s="111" t="s">
        <v>439</v>
      </c>
      <c r="D703" s="112" t="s">
        <v>909</v>
      </c>
      <c r="E703" s="112" t="s">
        <v>1013</v>
      </c>
      <c r="F703" s="112" t="s">
        <v>1014</v>
      </c>
      <c r="G703" s="113">
        <v>101.85</v>
      </c>
      <c r="H703" s="113">
        <v>102.88</v>
      </c>
      <c r="I703" s="114">
        <v>0.17150000000000001</v>
      </c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</row>
    <row r="704" spans="1:24" ht="15.75" thickBot="1" x14ac:dyDescent="0.3">
      <c r="A704" s="129"/>
      <c r="B704" s="111">
        <v>3</v>
      </c>
      <c r="C704" s="111" t="s">
        <v>432</v>
      </c>
      <c r="D704" s="112" t="s">
        <v>170</v>
      </c>
      <c r="E704" s="112" t="s">
        <v>37</v>
      </c>
      <c r="F704" s="112" t="s">
        <v>223</v>
      </c>
      <c r="G704" s="113">
        <v>6.44</v>
      </c>
      <c r="H704" s="113">
        <v>6.5</v>
      </c>
      <c r="I704" s="114">
        <v>1.0800000000000001E-2</v>
      </c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</row>
    <row r="705" spans="1:24" ht="15.75" thickBot="1" x14ac:dyDescent="0.3">
      <c r="A705" s="109">
        <v>17</v>
      </c>
      <c r="B705" s="111">
        <v>2</v>
      </c>
      <c r="C705" s="111" t="s">
        <v>432</v>
      </c>
      <c r="D705" s="112" t="s">
        <v>343</v>
      </c>
      <c r="E705" s="112" t="s">
        <v>34</v>
      </c>
      <c r="F705" s="112" t="s">
        <v>95</v>
      </c>
      <c r="G705" s="113">
        <v>69</v>
      </c>
      <c r="H705" s="113">
        <v>69</v>
      </c>
      <c r="I705" s="114">
        <v>0.115</v>
      </c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</row>
    <row r="706" spans="1:24" ht="15.75" thickBot="1" x14ac:dyDescent="0.3">
      <c r="A706" s="129"/>
      <c r="B706" s="111">
        <v>3</v>
      </c>
      <c r="C706" s="111" t="s">
        <v>439</v>
      </c>
      <c r="D706" s="112" t="s">
        <v>1015</v>
      </c>
      <c r="E706" s="112" t="s">
        <v>34</v>
      </c>
      <c r="F706" s="112" t="s">
        <v>1016</v>
      </c>
      <c r="G706" s="113">
        <v>-176.36</v>
      </c>
      <c r="H706" s="113">
        <v>-176.36</v>
      </c>
      <c r="I706" s="114">
        <v>-0.29389999999999999</v>
      </c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</row>
    <row r="707" spans="1:24" ht="15.75" thickBot="1" x14ac:dyDescent="0.3">
      <c r="A707" s="120" t="s">
        <v>1009</v>
      </c>
      <c r="B707" s="128"/>
      <c r="C707" s="123">
        <v>930</v>
      </c>
      <c r="D707" s="122" t="s">
        <v>45</v>
      </c>
      <c r="E707" s="122" t="s">
        <v>974</v>
      </c>
      <c r="F707" s="122" t="s">
        <v>1017</v>
      </c>
      <c r="G707" s="123">
        <v>7.86</v>
      </c>
      <c r="H707" s="123">
        <v>9.02</v>
      </c>
      <c r="I707" s="124">
        <v>9.7000000000000003E-3</v>
      </c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</row>
    <row r="708" spans="1:24" ht="15.75" thickBot="1" x14ac:dyDescent="0.3">
      <c r="A708" s="41"/>
      <c r="B708" s="41"/>
      <c r="C708" s="41"/>
      <c r="D708" s="41"/>
      <c r="E708" s="41"/>
      <c r="F708" s="41"/>
      <c r="G708" s="41"/>
      <c r="H708" s="41"/>
      <c r="I708" s="41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</row>
    <row r="709" spans="1:24" ht="15.75" thickBot="1" x14ac:dyDescent="0.3">
      <c r="A709" s="120" t="s">
        <v>1018</v>
      </c>
      <c r="B709" s="121" t="s">
        <v>594</v>
      </c>
      <c r="C709" s="121" t="s">
        <v>258</v>
      </c>
      <c r="D709" s="121" t="s">
        <v>30</v>
      </c>
      <c r="E709" s="121" t="s">
        <v>4</v>
      </c>
      <c r="F709" s="121" t="s">
        <v>31</v>
      </c>
      <c r="G709" s="121" t="s">
        <v>952</v>
      </c>
      <c r="H709" s="121" t="s">
        <v>32</v>
      </c>
      <c r="I709" s="121" t="s">
        <v>479</v>
      </c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</row>
    <row r="710" spans="1:24" ht="15.75" thickBot="1" x14ac:dyDescent="0.3">
      <c r="A710" s="109">
        <v>19</v>
      </c>
      <c r="B710" s="111">
        <v>4</v>
      </c>
      <c r="C710" s="111" t="s">
        <v>432</v>
      </c>
      <c r="D710" s="112" t="s">
        <v>277</v>
      </c>
      <c r="E710" s="112" t="s">
        <v>34</v>
      </c>
      <c r="F710" s="112" t="s">
        <v>83</v>
      </c>
      <c r="G710" s="113">
        <v>-103</v>
      </c>
      <c r="H710" s="113">
        <v>-103</v>
      </c>
      <c r="I710" s="114">
        <v>-0.17169999999999999</v>
      </c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</row>
    <row r="711" spans="1:24" ht="15.75" thickBot="1" x14ac:dyDescent="0.3">
      <c r="A711" s="109">
        <v>20</v>
      </c>
      <c r="B711" s="111">
        <v>2</v>
      </c>
      <c r="C711" s="111" t="s">
        <v>287</v>
      </c>
      <c r="D711" s="112" t="s">
        <v>733</v>
      </c>
      <c r="E711" s="112" t="s">
        <v>34</v>
      </c>
      <c r="F711" s="112" t="s">
        <v>95</v>
      </c>
      <c r="G711" s="113">
        <v>-36</v>
      </c>
      <c r="H711" s="113">
        <v>-36</v>
      </c>
      <c r="I711" s="114">
        <v>-0.06</v>
      </c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</row>
    <row r="712" spans="1:24" ht="15.75" thickBot="1" x14ac:dyDescent="0.3">
      <c r="A712" s="120" t="s">
        <v>1009</v>
      </c>
      <c r="B712" s="128"/>
      <c r="C712" s="123">
        <v>300</v>
      </c>
      <c r="D712" s="122" t="s">
        <v>1019</v>
      </c>
      <c r="E712" s="122" t="s">
        <v>34</v>
      </c>
      <c r="F712" s="122" t="s">
        <v>48</v>
      </c>
      <c r="G712" s="123">
        <v>-139</v>
      </c>
      <c r="H712" s="123">
        <v>-139</v>
      </c>
      <c r="I712" s="124">
        <v>-0.46329999999999999</v>
      </c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</row>
    <row r="713" spans="1:24" ht="15.75" thickBot="1" x14ac:dyDescent="0.3">
      <c r="A713" s="41"/>
      <c r="B713" s="41"/>
      <c r="C713" s="41"/>
      <c r="D713" s="41"/>
      <c r="E713" s="41"/>
      <c r="F713" s="41"/>
      <c r="G713" s="41"/>
      <c r="H713" s="41"/>
      <c r="I713" s="41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</row>
    <row r="714" spans="1:24" ht="15.75" thickBot="1" x14ac:dyDescent="0.3">
      <c r="A714" s="120" t="s">
        <v>1020</v>
      </c>
      <c r="B714" s="121" t="s">
        <v>594</v>
      </c>
      <c r="C714" s="121" t="s">
        <v>258</v>
      </c>
      <c r="D714" s="121" t="s">
        <v>30</v>
      </c>
      <c r="E714" s="121" t="s">
        <v>4</v>
      </c>
      <c r="F714" s="121" t="s">
        <v>31</v>
      </c>
      <c r="G714" s="121" t="s">
        <v>952</v>
      </c>
      <c r="H714" s="121" t="s">
        <v>32</v>
      </c>
      <c r="I714" s="121" t="s">
        <v>479</v>
      </c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</row>
    <row r="715" spans="1:24" ht="15.75" thickBot="1" x14ac:dyDescent="0.3">
      <c r="A715" s="109">
        <v>29</v>
      </c>
      <c r="B715" s="111">
        <v>1</v>
      </c>
      <c r="C715" s="111" t="s">
        <v>432</v>
      </c>
      <c r="D715" s="112" t="s">
        <v>126</v>
      </c>
      <c r="E715" s="112" t="s">
        <v>34</v>
      </c>
      <c r="F715" s="112" t="s">
        <v>60</v>
      </c>
      <c r="G715" s="113">
        <v>-52.5</v>
      </c>
      <c r="H715" s="113">
        <v>-52.5</v>
      </c>
      <c r="I715" s="114">
        <v>-8.7499999999999994E-2</v>
      </c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</row>
    <row r="716" spans="1:24" ht="15.75" thickBot="1" x14ac:dyDescent="0.3">
      <c r="A716" s="120" t="s">
        <v>1009</v>
      </c>
      <c r="B716" s="128"/>
      <c r="C716" s="123">
        <v>300</v>
      </c>
      <c r="D716" s="122" t="s">
        <v>126</v>
      </c>
      <c r="E716" s="122" t="s">
        <v>34</v>
      </c>
      <c r="F716" s="122" t="s">
        <v>60</v>
      </c>
      <c r="G716" s="123">
        <v>-52.5</v>
      </c>
      <c r="H716" s="123">
        <v>-52.5</v>
      </c>
      <c r="I716" s="124">
        <v>-0.17499999999999999</v>
      </c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</row>
    <row r="717" spans="1:24" ht="15.75" thickBot="1" x14ac:dyDescent="0.3">
      <c r="A717" s="41"/>
      <c r="B717" s="41"/>
      <c r="C717" s="41"/>
      <c r="D717" s="41"/>
      <c r="E717" s="41"/>
      <c r="F717" s="41"/>
      <c r="G717" s="41"/>
      <c r="H717" s="41"/>
      <c r="I717" s="41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</row>
    <row r="718" spans="1:24" ht="15.75" thickBot="1" x14ac:dyDescent="0.3">
      <c r="A718" s="120" t="s">
        <v>1021</v>
      </c>
      <c r="B718" s="121" t="s">
        <v>594</v>
      </c>
      <c r="C718" s="121" t="s">
        <v>258</v>
      </c>
      <c r="D718" s="121" t="s">
        <v>30</v>
      </c>
      <c r="E718" s="121" t="s">
        <v>4</v>
      </c>
      <c r="F718" s="121" t="s">
        <v>31</v>
      </c>
      <c r="G718" s="121" t="s">
        <v>952</v>
      </c>
      <c r="H718" s="121" t="s">
        <v>32</v>
      </c>
      <c r="I718" s="121" t="s">
        <v>479</v>
      </c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</row>
    <row r="719" spans="1:24" ht="15.75" thickBot="1" x14ac:dyDescent="0.3">
      <c r="A719" s="109">
        <v>5</v>
      </c>
      <c r="B719" s="111">
        <v>2</v>
      </c>
      <c r="C719" s="111" t="s">
        <v>439</v>
      </c>
      <c r="D719" s="112" t="s">
        <v>1022</v>
      </c>
      <c r="E719" s="112" t="s">
        <v>635</v>
      </c>
      <c r="F719" s="112" t="s">
        <v>1023</v>
      </c>
      <c r="G719" s="113">
        <v>114.57</v>
      </c>
      <c r="H719" s="113">
        <v>115.72</v>
      </c>
      <c r="I719" s="114">
        <v>0.19289999999999999</v>
      </c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</row>
    <row r="720" spans="1:24" ht="15.75" thickBot="1" x14ac:dyDescent="0.3">
      <c r="A720" s="109">
        <v>6</v>
      </c>
      <c r="B720" s="111">
        <v>1</v>
      </c>
      <c r="C720" s="111" t="s">
        <v>439</v>
      </c>
      <c r="D720" s="112" t="s">
        <v>701</v>
      </c>
      <c r="E720" s="112" t="s">
        <v>34</v>
      </c>
      <c r="F720" s="112" t="s">
        <v>370</v>
      </c>
      <c r="G720" s="113">
        <v>-102.14</v>
      </c>
      <c r="H720" s="113">
        <v>-102.14</v>
      </c>
      <c r="I720" s="114">
        <v>-0.17019999999999999</v>
      </c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</row>
    <row r="721" spans="1:24" ht="15.75" thickBot="1" x14ac:dyDescent="0.3">
      <c r="A721" s="109">
        <v>7</v>
      </c>
      <c r="B721" s="111">
        <v>1</v>
      </c>
      <c r="C721" s="111" t="s">
        <v>439</v>
      </c>
      <c r="D721" s="112" t="s">
        <v>678</v>
      </c>
      <c r="E721" s="112" t="s">
        <v>1024</v>
      </c>
      <c r="F721" s="112" t="s">
        <v>370</v>
      </c>
      <c r="G721" s="113">
        <v>96.89</v>
      </c>
      <c r="H721" s="113">
        <v>97.86</v>
      </c>
      <c r="I721" s="114">
        <v>0.16309999999999999</v>
      </c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</row>
    <row r="722" spans="1:24" ht="15.75" thickBot="1" x14ac:dyDescent="0.3">
      <c r="A722" s="109">
        <v>11</v>
      </c>
      <c r="B722" s="111">
        <v>1</v>
      </c>
      <c r="C722" s="111" t="s">
        <v>432</v>
      </c>
      <c r="D722" s="112" t="s">
        <v>1025</v>
      </c>
      <c r="E722" s="112" t="s">
        <v>843</v>
      </c>
      <c r="F722" s="112" t="s">
        <v>60</v>
      </c>
      <c r="G722" s="113">
        <v>22.28</v>
      </c>
      <c r="H722" s="113">
        <v>22.5</v>
      </c>
      <c r="I722" s="114">
        <v>3.7499999999999999E-2</v>
      </c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</row>
    <row r="723" spans="1:24" ht="15.75" thickBot="1" x14ac:dyDescent="0.3">
      <c r="A723" s="109">
        <v>12</v>
      </c>
      <c r="B723" s="111">
        <v>1</v>
      </c>
      <c r="C723" s="111" t="s">
        <v>439</v>
      </c>
      <c r="D723" s="112" t="s">
        <v>726</v>
      </c>
      <c r="E723" s="112" t="s">
        <v>34</v>
      </c>
      <c r="F723" s="112" t="s">
        <v>370</v>
      </c>
      <c r="G723" s="113">
        <v>-82.14</v>
      </c>
      <c r="H723" s="113">
        <v>-82.14</v>
      </c>
      <c r="I723" s="114">
        <v>-0.13689999999999999</v>
      </c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</row>
    <row r="724" spans="1:24" ht="15.75" thickBot="1" x14ac:dyDescent="0.3">
      <c r="A724" s="109">
        <v>13</v>
      </c>
      <c r="B724" s="111">
        <v>1</v>
      </c>
      <c r="C724" s="111" t="s">
        <v>439</v>
      </c>
      <c r="D724" s="112" t="s">
        <v>35</v>
      </c>
      <c r="E724" s="112" t="s">
        <v>37</v>
      </c>
      <c r="F724" s="112" t="s">
        <v>370</v>
      </c>
      <c r="G724" s="113">
        <v>7.79</v>
      </c>
      <c r="H724" s="113">
        <v>7.86</v>
      </c>
      <c r="I724" s="114">
        <v>1.3100000000000001E-2</v>
      </c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</row>
    <row r="725" spans="1:24" ht="15.75" thickBot="1" x14ac:dyDescent="0.3">
      <c r="A725" s="109">
        <v>18</v>
      </c>
      <c r="B725" s="111">
        <v>1</v>
      </c>
      <c r="C725" s="111" t="s">
        <v>432</v>
      </c>
      <c r="D725" s="112" t="s">
        <v>237</v>
      </c>
      <c r="E725" s="112" t="s">
        <v>34</v>
      </c>
      <c r="F725" s="112" t="s">
        <v>60</v>
      </c>
      <c r="G725" s="113">
        <v>-39.5</v>
      </c>
      <c r="H725" s="113">
        <v>-39.5</v>
      </c>
      <c r="I725" s="114">
        <v>-6.5799999999999997E-2</v>
      </c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</row>
    <row r="726" spans="1:24" ht="15.75" thickBot="1" x14ac:dyDescent="0.3">
      <c r="A726" s="109">
        <v>18</v>
      </c>
      <c r="B726" s="111">
        <v>2</v>
      </c>
      <c r="C726" s="111" t="s">
        <v>439</v>
      </c>
      <c r="D726" s="112" t="s">
        <v>437</v>
      </c>
      <c r="E726" s="112" t="s">
        <v>509</v>
      </c>
      <c r="F726" s="112" t="s">
        <v>1023</v>
      </c>
      <c r="G726" s="113">
        <v>75.69</v>
      </c>
      <c r="H726" s="113">
        <v>75.72</v>
      </c>
      <c r="I726" s="114">
        <v>0.12620000000000001</v>
      </c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</row>
    <row r="727" spans="1:24" ht="15.75" thickBot="1" x14ac:dyDescent="0.3">
      <c r="A727" s="109">
        <v>19</v>
      </c>
      <c r="B727" s="111">
        <v>1</v>
      </c>
      <c r="C727" s="111" t="s">
        <v>439</v>
      </c>
      <c r="D727" s="112" t="s">
        <v>909</v>
      </c>
      <c r="E727" s="112" t="s">
        <v>1026</v>
      </c>
      <c r="F727" s="112" t="s">
        <v>370</v>
      </c>
      <c r="G727" s="113">
        <v>101.84</v>
      </c>
      <c r="H727" s="113">
        <v>102.86</v>
      </c>
      <c r="I727" s="114">
        <v>0.1714</v>
      </c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</row>
    <row r="728" spans="1:24" ht="15.75" thickBot="1" x14ac:dyDescent="0.3">
      <c r="A728" s="109">
        <v>21</v>
      </c>
      <c r="B728" s="111">
        <v>2</v>
      </c>
      <c r="C728" s="111" t="s">
        <v>439</v>
      </c>
      <c r="D728" s="112" t="s">
        <v>690</v>
      </c>
      <c r="E728" s="112" t="s">
        <v>560</v>
      </c>
      <c r="F728" s="112" t="s">
        <v>1023</v>
      </c>
      <c r="G728" s="113">
        <v>104.66</v>
      </c>
      <c r="H728" s="113">
        <v>105.72</v>
      </c>
      <c r="I728" s="114">
        <v>0.1762</v>
      </c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</row>
    <row r="729" spans="1:24" ht="15.75" thickBot="1" x14ac:dyDescent="0.3">
      <c r="A729" s="109">
        <v>25</v>
      </c>
      <c r="B729" s="111">
        <v>1</v>
      </c>
      <c r="C729" s="111" t="s">
        <v>439</v>
      </c>
      <c r="D729" s="112" t="s">
        <v>460</v>
      </c>
      <c r="E729" s="112" t="s">
        <v>34</v>
      </c>
      <c r="F729" s="112" t="s">
        <v>370</v>
      </c>
      <c r="G729" s="113">
        <v>-97.14</v>
      </c>
      <c r="H729" s="113">
        <v>-97.14</v>
      </c>
      <c r="I729" s="114">
        <v>-0.16189999999999999</v>
      </c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</row>
    <row r="730" spans="1:24" ht="15.75" thickBot="1" x14ac:dyDescent="0.3">
      <c r="A730" s="109">
        <v>28</v>
      </c>
      <c r="B730" s="111">
        <v>1</v>
      </c>
      <c r="C730" s="111" t="s">
        <v>439</v>
      </c>
      <c r="D730" s="112" t="s">
        <v>460</v>
      </c>
      <c r="E730" s="112" t="s">
        <v>34</v>
      </c>
      <c r="F730" s="112" t="s">
        <v>370</v>
      </c>
      <c r="G730" s="113">
        <v>-97.14</v>
      </c>
      <c r="H730" s="113">
        <v>-97.14</v>
      </c>
      <c r="I730" s="114">
        <v>-0.16189999999999999</v>
      </c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</row>
    <row r="731" spans="1:24" ht="15.75" thickBot="1" x14ac:dyDescent="0.3">
      <c r="A731" s="120" t="s">
        <v>1009</v>
      </c>
      <c r="B731" s="128"/>
      <c r="C731" s="123">
        <v>210</v>
      </c>
      <c r="D731" s="122" t="s">
        <v>1027</v>
      </c>
      <c r="E731" s="122" t="s">
        <v>568</v>
      </c>
      <c r="F731" s="122" t="s">
        <v>1028</v>
      </c>
      <c r="G731" s="123">
        <v>105.66</v>
      </c>
      <c r="H731" s="123">
        <v>110.18</v>
      </c>
      <c r="I731" s="124">
        <v>0.52470000000000006</v>
      </c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</row>
    <row r="732" spans="1:24" ht="15.75" thickBot="1" x14ac:dyDescent="0.3">
      <c r="A732" s="41"/>
      <c r="B732" s="41"/>
      <c r="C732" s="41"/>
      <c r="D732" s="41"/>
      <c r="E732" s="41"/>
      <c r="F732" s="41"/>
      <c r="G732" s="41"/>
      <c r="H732" s="41"/>
      <c r="I732" s="41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</row>
    <row r="733" spans="1:24" ht="15.75" thickBot="1" x14ac:dyDescent="0.3">
      <c r="A733" s="120" t="s">
        <v>1029</v>
      </c>
      <c r="B733" s="121" t="s">
        <v>594</v>
      </c>
      <c r="C733" s="121" t="s">
        <v>258</v>
      </c>
      <c r="D733" s="121" t="s">
        <v>30</v>
      </c>
      <c r="E733" s="121" t="s">
        <v>4</v>
      </c>
      <c r="F733" s="121" t="s">
        <v>31</v>
      </c>
      <c r="G733" s="121" t="s">
        <v>952</v>
      </c>
      <c r="H733" s="121" t="s">
        <v>32</v>
      </c>
      <c r="I733" s="121" t="s">
        <v>479</v>
      </c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</row>
    <row r="734" spans="1:24" ht="15.75" thickBot="1" x14ac:dyDescent="0.3">
      <c r="A734" s="109">
        <v>2</v>
      </c>
      <c r="B734" s="111">
        <v>1</v>
      </c>
      <c r="C734" s="111" t="s">
        <v>439</v>
      </c>
      <c r="D734" s="112" t="s">
        <v>263</v>
      </c>
      <c r="E734" s="112" t="s">
        <v>433</v>
      </c>
      <c r="F734" s="112" t="s">
        <v>1014</v>
      </c>
      <c r="G734" s="113">
        <v>17.71</v>
      </c>
      <c r="H734" s="113">
        <v>17.88</v>
      </c>
      <c r="I734" s="114">
        <v>2.98E-2</v>
      </c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</row>
    <row r="735" spans="1:24" ht="15.75" thickBot="1" x14ac:dyDescent="0.3">
      <c r="A735" s="109">
        <v>5</v>
      </c>
      <c r="B735" s="111">
        <v>2</v>
      </c>
      <c r="C735" s="111" t="s">
        <v>439</v>
      </c>
      <c r="D735" s="130" t="s">
        <v>460</v>
      </c>
      <c r="E735" s="112" t="s">
        <v>34</v>
      </c>
      <c r="F735" s="112" t="s">
        <v>1030</v>
      </c>
      <c r="G735" s="131">
        <v>-99.24</v>
      </c>
      <c r="H735" s="131">
        <v>-99.24</v>
      </c>
      <c r="I735" s="132">
        <v>-0.16539999999999999</v>
      </c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</row>
    <row r="736" spans="1:24" ht="15.75" thickBot="1" x14ac:dyDescent="0.3">
      <c r="A736" s="109">
        <v>5</v>
      </c>
      <c r="B736" s="111">
        <v>1</v>
      </c>
      <c r="C736" s="111" t="s">
        <v>432</v>
      </c>
      <c r="D736" s="112" t="s">
        <v>35</v>
      </c>
      <c r="E736" s="112" t="s">
        <v>34</v>
      </c>
      <c r="F736" s="112" t="s">
        <v>60</v>
      </c>
      <c r="G736" s="113">
        <v>9.5</v>
      </c>
      <c r="H736" s="113">
        <v>9.5</v>
      </c>
      <c r="I736" s="114">
        <v>1.5800000000000002E-2</v>
      </c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</row>
    <row r="737" spans="1:24" ht="15.75" thickBot="1" x14ac:dyDescent="0.3">
      <c r="A737" s="109">
        <v>10</v>
      </c>
      <c r="B737" s="111">
        <v>2</v>
      </c>
      <c r="C737" s="111" t="s">
        <v>439</v>
      </c>
      <c r="D737" s="112" t="s">
        <v>678</v>
      </c>
      <c r="E737" s="112" t="s">
        <v>315</v>
      </c>
      <c r="F737" s="112" t="s">
        <v>1030</v>
      </c>
      <c r="G737" s="113">
        <v>94.81</v>
      </c>
      <c r="H737" s="113">
        <v>95.76</v>
      </c>
      <c r="I737" s="114">
        <v>0.15959999999999999</v>
      </c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</row>
    <row r="738" spans="1:24" ht="15.75" thickBot="1" x14ac:dyDescent="0.3">
      <c r="A738" s="109">
        <v>11</v>
      </c>
      <c r="B738" s="111">
        <v>2</v>
      </c>
      <c r="C738" s="111" t="s">
        <v>439</v>
      </c>
      <c r="D738" s="112" t="s">
        <v>204</v>
      </c>
      <c r="E738" s="112" t="s">
        <v>234</v>
      </c>
      <c r="F738" s="112" t="s">
        <v>1030</v>
      </c>
      <c r="G738" s="113">
        <v>10.66</v>
      </c>
      <c r="H738" s="113">
        <v>10.76</v>
      </c>
      <c r="I738" s="114">
        <v>1.7899999999999999E-2</v>
      </c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</row>
    <row r="739" spans="1:24" ht="15.75" thickBot="1" x14ac:dyDescent="0.3">
      <c r="A739" s="109">
        <v>12</v>
      </c>
      <c r="B739" s="111">
        <v>1</v>
      </c>
      <c r="C739" s="111" t="s">
        <v>439</v>
      </c>
      <c r="D739" s="112" t="s">
        <v>415</v>
      </c>
      <c r="E739" s="112" t="s">
        <v>638</v>
      </c>
      <c r="F739" s="112" t="s">
        <v>1014</v>
      </c>
      <c r="G739" s="113">
        <v>146.41</v>
      </c>
      <c r="H739" s="113">
        <v>147.88</v>
      </c>
      <c r="I739" s="114">
        <v>0.2465</v>
      </c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</row>
    <row r="740" spans="1:24" ht="15.75" thickBot="1" x14ac:dyDescent="0.3">
      <c r="A740" s="109">
        <v>15</v>
      </c>
      <c r="B740" s="111">
        <v>3</v>
      </c>
      <c r="C740" s="111" t="s">
        <v>439</v>
      </c>
      <c r="D740" s="130" t="s">
        <v>1031</v>
      </c>
      <c r="E740" s="112" t="s">
        <v>34</v>
      </c>
      <c r="F740" s="112" t="s">
        <v>1016</v>
      </c>
      <c r="G740" s="131">
        <v>-191.36</v>
      </c>
      <c r="H740" s="131">
        <v>-191.36</v>
      </c>
      <c r="I740" s="132">
        <v>-0.31890000000000002</v>
      </c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</row>
    <row r="741" spans="1:24" ht="15.75" thickBot="1" x14ac:dyDescent="0.3">
      <c r="A741" s="109">
        <v>16</v>
      </c>
      <c r="B741" s="111">
        <v>1</v>
      </c>
      <c r="C741" s="111" t="s">
        <v>439</v>
      </c>
      <c r="D741" s="112" t="s">
        <v>263</v>
      </c>
      <c r="E741" s="112" t="s">
        <v>433</v>
      </c>
      <c r="F741" s="112" t="s">
        <v>1014</v>
      </c>
      <c r="G741" s="113">
        <v>17.71</v>
      </c>
      <c r="H741" s="113">
        <v>17.88</v>
      </c>
      <c r="I741" s="114">
        <v>2.98E-2</v>
      </c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</row>
    <row r="742" spans="1:24" ht="15.75" thickBot="1" x14ac:dyDescent="0.3">
      <c r="A742" s="109">
        <v>18</v>
      </c>
      <c r="B742" s="111">
        <v>5</v>
      </c>
      <c r="C742" s="111" t="s">
        <v>439</v>
      </c>
      <c r="D742" s="130" t="s">
        <v>916</v>
      </c>
      <c r="E742" s="112" t="s">
        <v>34</v>
      </c>
      <c r="F742" s="112" t="s">
        <v>1032</v>
      </c>
      <c r="G742" s="131">
        <v>-150.6</v>
      </c>
      <c r="H742" s="131">
        <v>-150.6</v>
      </c>
      <c r="I742" s="132">
        <v>-0.251</v>
      </c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</row>
    <row r="743" spans="1:24" ht="15.75" thickBot="1" x14ac:dyDescent="0.3">
      <c r="A743" s="109">
        <v>19</v>
      </c>
      <c r="B743" s="111">
        <v>2</v>
      </c>
      <c r="C743" s="111" t="s">
        <v>439</v>
      </c>
      <c r="D743" s="112" t="s">
        <v>795</v>
      </c>
      <c r="E743" s="112" t="s">
        <v>1033</v>
      </c>
      <c r="F743" s="112" t="s">
        <v>1030</v>
      </c>
      <c r="G743" s="113">
        <v>109.65</v>
      </c>
      <c r="H743" s="113">
        <v>110.76</v>
      </c>
      <c r="I743" s="114">
        <v>0.18459999999999999</v>
      </c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</row>
    <row r="744" spans="1:24" ht="15.75" thickBot="1" x14ac:dyDescent="0.3">
      <c r="A744" s="109">
        <v>22</v>
      </c>
      <c r="B744" s="111">
        <v>3</v>
      </c>
      <c r="C744" s="111" t="s">
        <v>439</v>
      </c>
      <c r="D744" s="112" t="s">
        <v>160</v>
      </c>
      <c r="E744" s="112" t="s">
        <v>822</v>
      </c>
      <c r="F744" s="112" t="s">
        <v>1016</v>
      </c>
      <c r="G744" s="113">
        <v>18.45</v>
      </c>
      <c r="H744" s="113">
        <v>18.64</v>
      </c>
      <c r="I744" s="114">
        <v>3.1099999999999999E-2</v>
      </c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</row>
    <row r="745" spans="1:24" ht="15.75" thickBot="1" x14ac:dyDescent="0.3">
      <c r="A745" s="109">
        <v>23</v>
      </c>
      <c r="B745" s="111">
        <v>1</v>
      </c>
      <c r="C745" s="111" t="s">
        <v>439</v>
      </c>
      <c r="D745" s="112" t="s">
        <v>368</v>
      </c>
      <c r="E745" s="112" t="s">
        <v>382</v>
      </c>
      <c r="F745" s="112" t="s">
        <v>1014</v>
      </c>
      <c r="G745" s="113">
        <v>27.6</v>
      </c>
      <c r="H745" s="113">
        <v>27.88</v>
      </c>
      <c r="I745" s="114">
        <v>4.65E-2</v>
      </c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</row>
    <row r="746" spans="1:24" ht="15.75" thickBot="1" x14ac:dyDescent="0.3">
      <c r="A746" s="109">
        <v>24</v>
      </c>
      <c r="B746" s="111">
        <v>9</v>
      </c>
      <c r="C746" s="111" t="s">
        <v>439</v>
      </c>
      <c r="D746" s="130" t="s">
        <v>731</v>
      </c>
      <c r="E746" s="112" t="s">
        <v>34</v>
      </c>
      <c r="F746" s="112" t="s">
        <v>1034</v>
      </c>
      <c r="G746" s="131">
        <v>-164.08</v>
      </c>
      <c r="H746" s="131">
        <v>-164.08</v>
      </c>
      <c r="I746" s="132">
        <v>-0.27350000000000002</v>
      </c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</row>
    <row r="747" spans="1:24" ht="15.75" thickBot="1" x14ac:dyDescent="0.3">
      <c r="A747" s="109">
        <v>25</v>
      </c>
      <c r="B747" s="111">
        <v>6</v>
      </c>
      <c r="C747" s="111" t="s">
        <v>439</v>
      </c>
      <c r="D747" s="112" t="s">
        <v>263</v>
      </c>
      <c r="E747" s="112" t="s">
        <v>37</v>
      </c>
      <c r="F747" s="112" t="s">
        <v>1035</v>
      </c>
      <c r="G747" s="113">
        <v>7.21</v>
      </c>
      <c r="H747" s="113">
        <v>7.28</v>
      </c>
      <c r="I747" s="114">
        <v>1.21E-2</v>
      </c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</row>
    <row r="748" spans="1:24" ht="15.75" thickBot="1" x14ac:dyDescent="0.3">
      <c r="A748" s="109">
        <v>26</v>
      </c>
      <c r="B748" s="111">
        <v>2</v>
      </c>
      <c r="C748" s="111" t="s">
        <v>439</v>
      </c>
      <c r="D748" s="112" t="s">
        <v>368</v>
      </c>
      <c r="E748" s="112" t="s">
        <v>39</v>
      </c>
      <c r="F748" s="112" t="s">
        <v>1030</v>
      </c>
      <c r="G748" s="113">
        <v>25.5</v>
      </c>
      <c r="H748" s="113">
        <v>25.76</v>
      </c>
      <c r="I748" s="114">
        <v>4.2900000000000001E-2</v>
      </c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</row>
    <row r="749" spans="1:24" ht="15.75" thickBot="1" x14ac:dyDescent="0.3">
      <c r="A749" s="109">
        <v>29</v>
      </c>
      <c r="B749" s="111">
        <v>1</v>
      </c>
      <c r="C749" s="111" t="s">
        <v>439</v>
      </c>
      <c r="D749" s="112" t="s">
        <v>411</v>
      </c>
      <c r="E749" s="112" t="s">
        <v>34</v>
      </c>
      <c r="F749" s="112" t="s">
        <v>1036</v>
      </c>
      <c r="G749" s="113">
        <v>-44.62</v>
      </c>
      <c r="H749" s="113">
        <v>-47.62</v>
      </c>
      <c r="I749" s="114">
        <v>-7.9399999999999998E-2</v>
      </c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</row>
    <row r="750" spans="1:24" ht="15.75" thickBot="1" x14ac:dyDescent="0.3">
      <c r="A750" s="109">
        <v>29</v>
      </c>
      <c r="B750" s="111">
        <v>1</v>
      </c>
      <c r="C750" s="111" t="s">
        <v>1002</v>
      </c>
      <c r="D750" s="112" t="s">
        <v>83</v>
      </c>
      <c r="E750" s="112" t="s">
        <v>34</v>
      </c>
      <c r="F750" s="112" t="s">
        <v>34</v>
      </c>
      <c r="G750" s="113">
        <v>0</v>
      </c>
      <c r="H750" s="113">
        <v>0</v>
      </c>
      <c r="I750" s="114">
        <v>0</v>
      </c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</row>
    <row r="751" spans="1:24" ht="15.75" thickBot="1" x14ac:dyDescent="0.3">
      <c r="A751" s="109">
        <v>30</v>
      </c>
      <c r="B751" s="111">
        <v>3</v>
      </c>
      <c r="C751" s="111" t="s">
        <v>439</v>
      </c>
      <c r="D751" s="112" t="s">
        <v>368</v>
      </c>
      <c r="E751" s="112" t="s">
        <v>59</v>
      </c>
      <c r="F751" s="112" t="s">
        <v>1016</v>
      </c>
      <c r="G751" s="113">
        <v>23.41</v>
      </c>
      <c r="H751" s="113">
        <v>23.64</v>
      </c>
      <c r="I751" s="114">
        <v>3.9399999999999998E-2</v>
      </c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</row>
    <row r="752" spans="1:24" ht="15.75" thickBot="1" x14ac:dyDescent="0.3">
      <c r="A752" s="109">
        <v>31</v>
      </c>
      <c r="B752" s="111">
        <v>1</v>
      </c>
      <c r="C752" s="111" t="s">
        <v>439</v>
      </c>
      <c r="D752" s="112" t="s">
        <v>174</v>
      </c>
      <c r="E752" s="112" t="s">
        <v>90</v>
      </c>
      <c r="F752" s="112" t="s">
        <v>1014</v>
      </c>
      <c r="G752" s="113">
        <v>2.86</v>
      </c>
      <c r="H752" s="113">
        <v>2.88</v>
      </c>
      <c r="I752" s="114">
        <v>4.7999999999999996E-3</v>
      </c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</row>
    <row r="753" spans="1:24" ht="15.75" thickBot="1" x14ac:dyDescent="0.3">
      <c r="A753" s="120" t="s">
        <v>1009</v>
      </c>
      <c r="B753" s="128"/>
      <c r="C753" s="123">
        <v>300</v>
      </c>
      <c r="D753" s="122" t="s">
        <v>1037</v>
      </c>
      <c r="E753" s="122" t="s">
        <v>1038</v>
      </c>
      <c r="F753" s="122" t="s">
        <v>1039</v>
      </c>
      <c r="G753" s="123">
        <v>-138.41</v>
      </c>
      <c r="H753" s="123">
        <v>-136.4</v>
      </c>
      <c r="I753" s="124">
        <v>-0.45469999999999999</v>
      </c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</row>
    <row r="754" spans="1:24" ht="15.75" thickBot="1" x14ac:dyDescent="0.3">
      <c r="A754" s="41"/>
      <c r="B754" s="41"/>
      <c r="C754" s="41"/>
      <c r="D754" s="41"/>
      <c r="E754" s="41"/>
      <c r="F754" s="41"/>
      <c r="G754" s="41"/>
      <c r="H754" s="41"/>
      <c r="I754" s="41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</row>
    <row r="755" spans="1:24" ht="15.75" thickBot="1" x14ac:dyDescent="0.3">
      <c r="A755" s="120" t="s">
        <v>1040</v>
      </c>
      <c r="B755" s="121" t="s">
        <v>594</v>
      </c>
      <c r="C755" s="121" t="s">
        <v>258</v>
      </c>
      <c r="D755" s="121" t="s">
        <v>30</v>
      </c>
      <c r="E755" s="121" t="s">
        <v>4</v>
      </c>
      <c r="F755" s="121" t="s">
        <v>31</v>
      </c>
      <c r="G755" s="121" t="s">
        <v>952</v>
      </c>
      <c r="H755" s="121" t="s">
        <v>32</v>
      </c>
      <c r="I755" s="121" t="s">
        <v>479</v>
      </c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</row>
    <row r="756" spans="1:24" ht="15.75" thickBot="1" x14ac:dyDescent="0.3">
      <c r="A756" s="109">
        <v>1</v>
      </c>
      <c r="B756" s="111">
        <v>3</v>
      </c>
      <c r="C756" s="111" t="s">
        <v>439</v>
      </c>
      <c r="D756" s="112" t="s">
        <v>204</v>
      </c>
      <c r="E756" s="112" t="s">
        <v>36</v>
      </c>
      <c r="F756" s="112" t="s">
        <v>1016</v>
      </c>
      <c r="G756" s="113">
        <v>8.5500000000000007</v>
      </c>
      <c r="H756" s="113">
        <v>8.64</v>
      </c>
      <c r="I756" s="133">
        <v>1.44E-2</v>
      </c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</row>
    <row r="757" spans="1:24" ht="15.75" thickBot="1" x14ac:dyDescent="0.3">
      <c r="A757" s="109">
        <v>2</v>
      </c>
      <c r="B757" s="111">
        <v>8</v>
      </c>
      <c r="C757" s="111" t="s">
        <v>439</v>
      </c>
      <c r="D757" s="130" t="s">
        <v>674</v>
      </c>
      <c r="E757" s="112" t="s">
        <v>34</v>
      </c>
      <c r="F757" s="112" t="s">
        <v>1041</v>
      </c>
      <c r="G757" s="113">
        <v>-176.96</v>
      </c>
      <c r="H757" s="113">
        <v>-176.96</v>
      </c>
      <c r="I757" s="133">
        <v>-0.2949</v>
      </c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</row>
    <row r="758" spans="1:24" ht="15.75" thickBot="1" x14ac:dyDescent="0.3">
      <c r="A758" s="109">
        <v>9</v>
      </c>
      <c r="B758" s="111">
        <v>3</v>
      </c>
      <c r="C758" s="111" t="s">
        <v>439</v>
      </c>
      <c r="D758" s="112" t="s">
        <v>204</v>
      </c>
      <c r="E758" s="112" t="s">
        <v>810</v>
      </c>
      <c r="F758" s="112" t="s">
        <v>1016</v>
      </c>
      <c r="G758" s="113">
        <v>8.56</v>
      </c>
      <c r="H758" s="113">
        <v>8.64</v>
      </c>
      <c r="I758" s="133">
        <v>1.44E-2</v>
      </c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</row>
    <row r="759" spans="1:24" ht="15.75" thickBot="1" x14ac:dyDescent="0.3">
      <c r="A759" s="109">
        <v>13</v>
      </c>
      <c r="B759" s="111">
        <v>4</v>
      </c>
      <c r="C759" s="111" t="s">
        <v>439</v>
      </c>
      <c r="D759" s="112" t="s">
        <v>198</v>
      </c>
      <c r="E759" s="112" t="s">
        <v>509</v>
      </c>
      <c r="F759" s="112" t="s">
        <v>630</v>
      </c>
      <c r="G759" s="113">
        <v>31.49</v>
      </c>
      <c r="H759" s="113">
        <v>31.52</v>
      </c>
      <c r="I759" s="133">
        <v>5.2499999999999998E-2</v>
      </c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</row>
    <row r="760" spans="1:24" ht="15.75" thickBot="1" x14ac:dyDescent="0.3">
      <c r="A760" s="109">
        <v>14</v>
      </c>
      <c r="B760" s="111">
        <v>5</v>
      </c>
      <c r="C760" s="111" t="s">
        <v>439</v>
      </c>
      <c r="D760" s="130" t="s">
        <v>411</v>
      </c>
      <c r="E760" s="112" t="s">
        <v>34</v>
      </c>
      <c r="F760" s="112" t="s">
        <v>1032</v>
      </c>
      <c r="G760" s="113">
        <v>-55.6</v>
      </c>
      <c r="H760" s="113">
        <v>-55.6</v>
      </c>
      <c r="I760" s="133">
        <v>-9.2700000000000005E-2</v>
      </c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</row>
    <row r="761" spans="1:24" ht="15.75" thickBot="1" x14ac:dyDescent="0.3">
      <c r="A761" s="109">
        <v>15</v>
      </c>
      <c r="B761" s="111">
        <v>1</v>
      </c>
      <c r="C761" s="111" t="s">
        <v>439</v>
      </c>
      <c r="D761" s="130" t="s">
        <v>851</v>
      </c>
      <c r="E761" s="112" t="s">
        <v>34</v>
      </c>
      <c r="F761" s="112" t="s">
        <v>1014</v>
      </c>
      <c r="G761" s="113">
        <v>-202.12</v>
      </c>
      <c r="H761" s="113">
        <v>-202.12</v>
      </c>
      <c r="I761" s="133">
        <v>-0.33689999999999998</v>
      </c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</row>
    <row r="762" spans="1:24" ht="15.75" thickBot="1" x14ac:dyDescent="0.3">
      <c r="A762" s="120" t="s">
        <v>1009</v>
      </c>
      <c r="B762" s="128"/>
      <c r="C762" s="123">
        <v>300</v>
      </c>
      <c r="D762" s="122" t="s">
        <v>1042</v>
      </c>
      <c r="E762" s="122" t="s">
        <v>75</v>
      </c>
      <c r="F762" s="122" t="s">
        <v>683</v>
      </c>
      <c r="G762" s="123">
        <v>-386.08</v>
      </c>
      <c r="H762" s="123">
        <v>-385.88</v>
      </c>
      <c r="I762" s="124">
        <v>-1.2863</v>
      </c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</row>
    <row r="763" spans="1:24" ht="15.75" thickBot="1" x14ac:dyDescent="0.3">
      <c r="A763" s="41"/>
      <c r="B763" s="41"/>
      <c r="C763" s="41"/>
      <c r="D763" s="41"/>
      <c r="E763" s="41"/>
      <c r="F763" s="41"/>
      <c r="G763" s="41"/>
      <c r="H763" s="41"/>
      <c r="I763" s="41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</row>
    <row r="764" spans="1:24" ht="15.75" thickBot="1" x14ac:dyDescent="0.3">
      <c r="A764" s="120" t="s">
        <v>1043</v>
      </c>
      <c r="B764" s="121" t="s">
        <v>594</v>
      </c>
      <c r="C764" s="121" t="s">
        <v>258</v>
      </c>
      <c r="D764" s="121" t="s">
        <v>30</v>
      </c>
      <c r="E764" s="121" t="s">
        <v>4</v>
      </c>
      <c r="F764" s="121" t="s">
        <v>31</v>
      </c>
      <c r="G764" s="121" t="s">
        <v>952</v>
      </c>
      <c r="H764" s="121" t="s">
        <v>32</v>
      </c>
      <c r="I764" s="121" t="s">
        <v>479</v>
      </c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</row>
    <row r="765" spans="1:24" ht="15.75" thickBot="1" x14ac:dyDescent="0.3">
      <c r="A765" s="109">
        <v>20</v>
      </c>
      <c r="B765" s="111">
        <v>1</v>
      </c>
      <c r="C765" s="111" t="s">
        <v>432</v>
      </c>
      <c r="D765" s="112" t="s">
        <v>48</v>
      </c>
      <c r="E765" s="112" t="s">
        <v>90</v>
      </c>
      <c r="F765" s="112" t="s">
        <v>60</v>
      </c>
      <c r="G765" s="113">
        <v>2.48</v>
      </c>
      <c r="H765" s="113">
        <v>2.5</v>
      </c>
      <c r="I765" s="133">
        <v>4.1999999999999997E-3</v>
      </c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</row>
    <row r="766" spans="1:24" ht="15.75" thickBot="1" x14ac:dyDescent="0.3">
      <c r="A766" s="109">
        <v>26</v>
      </c>
      <c r="B766" s="111">
        <v>2</v>
      </c>
      <c r="C766" s="111" t="s">
        <v>432</v>
      </c>
      <c r="D766" s="130" t="s">
        <v>941</v>
      </c>
      <c r="E766" s="112" t="s">
        <v>34</v>
      </c>
      <c r="F766" s="112" t="s">
        <v>60</v>
      </c>
      <c r="G766" s="113">
        <v>-41.5</v>
      </c>
      <c r="H766" s="113">
        <v>-41.5</v>
      </c>
      <c r="I766" s="133">
        <v>-6.9199999999999998E-2</v>
      </c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</row>
    <row r="767" spans="1:24" ht="15.75" thickBot="1" x14ac:dyDescent="0.3">
      <c r="A767" s="109">
        <v>27</v>
      </c>
      <c r="B767" s="111">
        <v>2</v>
      </c>
      <c r="C767" s="111" t="s">
        <v>432</v>
      </c>
      <c r="D767" s="112" t="s">
        <v>221</v>
      </c>
      <c r="E767" s="112" t="s">
        <v>60</v>
      </c>
      <c r="F767" s="112" t="s">
        <v>95</v>
      </c>
      <c r="G767" s="113">
        <v>58.5</v>
      </c>
      <c r="H767" s="113">
        <v>59</v>
      </c>
      <c r="I767" s="133">
        <v>9.8299999999999998E-2</v>
      </c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</row>
    <row r="768" spans="1:24" ht="15.75" thickBot="1" x14ac:dyDescent="0.3">
      <c r="A768" s="109">
        <v>27</v>
      </c>
      <c r="B768" s="111">
        <v>1</v>
      </c>
      <c r="C768" s="111" t="s">
        <v>439</v>
      </c>
      <c r="D768" s="112" t="s">
        <v>462</v>
      </c>
      <c r="E768" s="112" t="s">
        <v>337</v>
      </c>
      <c r="F768" s="112" t="s">
        <v>1014</v>
      </c>
      <c r="G768" s="113">
        <v>52.27</v>
      </c>
      <c r="H768" s="113">
        <v>52.88</v>
      </c>
      <c r="I768" s="133">
        <v>8.8099999999999998E-2</v>
      </c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</row>
    <row r="769" spans="1:24" ht="15.75" thickBot="1" x14ac:dyDescent="0.3">
      <c r="A769" s="120" t="s">
        <v>1009</v>
      </c>
      <c r="B769" s="128"/>
      <c r="C769" s="123">
        <v>300</v>
      </c>
      <c r="D769" s="122" t="s">
        <v>1007</v>
      </c>
      <c r="E769" s="122" t="s">
        <v>1044</v>
      </c>
      <c r="F769" s="122" t="s">
        <v>1045</v>
      </c>
      <c r="G769" s="123">
        <v>71.75</v>
      </c>
      <c r="H769" s="123">
        <v>72.88</v>
      </c>
      <c r="I769" s="124">
        <v>0.2429</v>
      </c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</row>
    <row r="770" spans="1:24" ht="15.75" thickBot="1" x14ac:dyDescent="0.3">
      <c r="A770" s="41"/>
      <c r="B770" s="41"/>
      <c r="C770" s="41"/>
      <c r="D770" s="41"/>
      <c r="E770" s="41"/>
      <c r="F770" s="41"/>
      <c r="G770" s="41"/>
      <c r="H770" s="41"/>
      <c r="I770" s="41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</row>
    <row r="771" spans="1:24" ht="15.75" thickBot="1" x14ac:dyDescent="0.3">
      <c r="A771" s="120" t="s">
        <v>1046</v>
      </c>
      <c r="B771" s="121" t="s">
        <v>594</v>
      </c>
      <c r="C771" s="121" t="s">
        <v>258</v>
      </c>
      <c r="D771" s="121" t="s">
        <v>30</v>
      </c>
      <c r="E771" s="121" t="s">
        <v>4</v>
      </c>
      <c r="F771" s="121" t="s">
        <v>31</v>
      </c>
      <c r="G771" s="121" t="s">
        <v>952</v>
      </c>
      <c r="H771" s="121" t="s">
        <v>32</v>
      </c>
      <c r="I771" s="121" t="s">
        <v>479</v>
      </c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</row>
    <row r="772" spans="1:24" ht="15.75" thickBot="1" x14ac:dyDescent="0.3">
      <c r="A772" s="109">
        <v>1</v>
      </c>
      <c r="B772" s="111">
        <v>1</v>
      </c>
      <c r="C772" s="111" t="s">
        <v>432</v>
      </c>
      <c r="D772" s="112" t="s">
        <v>192</v>
      </c>
      <c r="E772" s="112" t="s">
        <v>34</v>
      </c>
      <c r="F772" s="112" t="s">
        <v>60</v>
      </c>
      <c r="G772" s="113">
        <v>11.5</v>
      </c>
      <c r="H772" s="113">
        <v>11.5</v>
      </c>
      <c r="I772" s="133">
        <v>1.9199999999999998E-2</v>
      </c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</row>
    <row r="773" spans="1:24" ht="15.75" thickBot="1" x14ac:dyDescent="0.3">
      <c r="A773" s="109">
        <v>1</v>
      </c>
      <c r="B773" s="111">
        <v>5</v>
      </c>
      <c r="C773" s="111" t="s">
        <v>439</v>
      </c>
      <c r="D773" s="130" t="s">
        <v>460</v>
      </c>
      <c r="E773" s="112" t="s">
        <v>34</v>
      </c>
      <c r="F773" s="112" t="s">
        <v>1047</v>
      </c>
      <c r="G773" s="113">
        <v>-104.48</v>
      </c>
      <c r="H773" s="113">
        <v>-104.48</v>
      </c>
      <c r="I773" s="133">
        <v>-0.1741</v>
      </c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</row>
    <row r="774" spans="1:24" ht="15.75" thickBot="1" x14ac:dyDescent="0.3">
      <c r="A774" s="109">
        <v>3</v>
      </c>
      <c r="B774" s="111">
        <v>2</v>
      </c>
      <c r="C774" s="111" t="s">
        <v>432</v>
      </c>
      <c r="D774" s="112" t="s">
        <v>1048</v>
      </c>
      <c r="E774" s="112" t="s">
        <v>34</v>
      </c>
      <c r="F774" s="112" t="s">
        <v>95</v>
      </c>
      <c r="G774" s="113">
        <v>-127</v>
      </c>
      <c r="H774" s="113">
        <v>-127</v>
      </c>
      <c r="I774" s="133">
        <v>-0.2117</v>
      </c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</row>
    <row r="775" spans="1:24" ht="15.75" thickBot="1" x14ac:dyDescent="0.3">
      <c r="A775" s="109">
        <v>3</v>
      </c>
      <c r="B775" s="111">
        <v>2</v>
      </c>
      <c r="C775" s="111" t="s">
        <v>439</v>
      </c>
      <c r="D775" s="112" t="s">
        <v>504</v>
      </c>
      <c r="E775" s="112" t="s">
        <v>34</v>
      </c>
      <c r="F775" s="112" t="s">
        <v>232</v>
      </c>
      <c r="G775" s="113">
        <v>-74.319999999999993</v>
      </c>
      <c r="H775" s="113">
        <v>-74.319999999999993</v>
      </c>
      <c r="I775" s="133">
        <v>-0.1239</v>
      </c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</row>
    <row r="776" spans="1:24" ht="15.75" thickBot="1" x14ac:dyDescent="0.3">
      <c r="A776" s="109">
        <v>30</v>
      </c>
      <c r="B776" s="111">
        <v>1</v>
      </c>
      <c r="C776" s="111" t="s">
        <v>432</v>
      </c>
      <c r="D776" s="112" t="s">
        <v>58</v>
      </c>
      <c r="E776" s="112" t="s">
        <v>59</v>
      </c>
      <c r="F776" s="112" t="s">
        <v>60</v>
      </c>
      <c r="G776" s="113">
        <v>23.27</v>
      </c>
      <c r="H776" s="113">
        <v>23.5</v>
      </c>
      <c r="I776" s="133">
        <v>3.9199999999999999E-2</v>
      </c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</row>
    <row r="777" spans="1:24" ht="15.75" thickBot="1" x14ac:dyDescent="0.3">
      <c r="A777" s="120" t="s">
        <v>1009</v>
      </c>
      <c r="B777" s="128"/>
      <c r="C777" s="123">
        <v>300</v>
      </c>
      <c r="D777" s="122" t="s">
        <v>668</v>
      </c>
      <c r="E777" s="122" t="s">
        <v>59</v>
      </c>
      <c r="F777" s="122" t="s">
        <v>1049</v>
      </c>
      <c r="G777" s="123">
        <v>-271.02999999999997</v>
      </c>
      <c r="H777" s="123">
        <v>-270.8</v>
      </c>
      <c r="I777" s="124">
        <v>-0.90269999999999995</v>
      </c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</row>
    <row r="778" spans="1:24" ht="15.75" thickBot="1" x14ac:dyDescent="0.3">
      <c r="A778" s="41"/>
      <c r="B778" s="41"/>
      <c r="C778" s="41"/>
      <c r="D778" s="41"/>
      <c r="E778" s="41"/>
      <c r="F778" s="41"/>
      <c r="G778" s="41"/>
      <c r="H778" s="41"/>
      <c r="I778" s="41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</row>
    <row r="779" spans="1:24" ht="15.75" thickBot="1" x14ac:dyDescent="0.3">
      <c r="A779" s="120" t="s">
        <v>1050</v>
      </c>
      <c r="B779" s="121" t="s">
        <v>594</v>
      </c>
      <c r="C779" s="121" t="s">
        <v>258</v>
      </c>
      <c r="D779" s="121" t="s">
        <v>30</v>
      </c>
      <c r="E779" s="121" t="s">
        <v>4</v>
      </c>
      <c r="F779" s="121" t="s">
        <v>31</v>
      </c>
      <c r="G779" s="121" t="s">
        <v>952</v>
      </c>
      <c r="H779" s="121" t="s">
        <v>32</v>
      </c>
      <c r="I779" s="121" t="s">
        <v>479</v>
      </c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</row>
    <row r="780" spans="1:24" ht="15.75" thickBot="1" x14ac:dyDescent="0.3">
      <c r="A780" s="109">
        <v>22</v>
      </c>
      <c r="B780" s="111">
        <v>1</v>
      </c>
      <c r="C780" s="111" t="s">
        <v>432</v>
      </c>
      <c r="D780" s="112" t="s">
        <v>483</v>
      </c>
      <c r="E780" s="112" t="s">
        <v>234</v>
      </c>
      <c r="F780" s="112" t="s">
        <v>60</v>
      </c>
      <c r="G780" s="113">
        <v>10.4</v>
      </c>
      <c r="H780" s="113">
        <v>10.5</v>
      </c>
      <c r="I780" s="133">
        <v>1.7500000000000002E-2</v>
      </c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</row>
    <row r="781" spans="1:24" ht="15.75" thickBot="1" x14ac:dyDescent="0.3">
      <c r="A781" s="109">
        <v>29</v>
      </c>
      <c r="B781" s="111">
        <v>1</v>
      </c>
      <c r="C781" s="111" t="s">
        <v>432</v>
      </c>
      <c r="D781" s="112" t="s">
        <v>323</v>
      </c>
      <c r="E781" s="112" t="s">
        <v>82</v>
      </c>
      <c r="F781" s="112" t="s">
        <v>60</v>
      </c>
      <c r="G781" s="113">
        <v>32.200000000000003</v>
      </c>
      <c r="H781" s="113">
        <v>32.5</v>
      </c>
      <c r="I781" s="133">
        <v>5.4199999999999998E-2</v>
      </c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</row>
    <row r="782" spans="1:24" ht="15.75" thickBot="1" x14ac:dyDescent="0.3">
      <c r="A782" s="120" t="s">
        <v>1009</v>
      </c>
      <c r="B782" s="128"/>
      <c r="C782" s="123">
        <v>200</v>
      </c>
      <c r="D782" s="122" t="s">
        <v>469</v>
      </c>
      <c r="E782" s="122" t="s">
        <v>619</v>
      </c>
      <c r="F782" s="122" t="s">
        <v>95</v>
      </c>
      <c r="G782" s="123">
        <v>42.6</v>
      </c>
      <c r="H782" s="123">
        <v>43</v>
      </c>
      <c r="I782" s="124">
        <v>0.215</v>
      </c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</row>
    <row r="783" spans="1:24" ht="15.75" thickBot="1" x14ac:dyDescent="0.3">
      <c r="A783" s="41"/>
      <c r="B783" s="41"/>
      <c r="C783" s="41"/>
      <c r="D783" s="41"/>
      <c r="E783" s="41"/>
      <c r="F783" s="41"/>
      <c r="G783" s="41"/>
      <c r="H783" s="41"/>
      <c r="I783" s="41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</row>
    <row r="784" spans="1:24" ht="15.75" thickBot="1" x14ac:dyDescent="0.3">
      <c r="A784" s="134" t="s">
        <v>1051</v>
      </c>
      <c r="B784" s="135" t="s">
        <v>594</v>
      </c>
      <c r="C784" s="135" t="s">
        <v>258</v>
      </c>
      <c r="D784" s="135" t="s">
        <v>30</v>
      </c>
      <c r="E784" s="135" t="s">
        <v>4</v>
      </c>
      <c r="F784" s="135" t="s">
        <v>31</v>
      </c>
      <c r="G784" s="135" t="s">
        <v>952</v>
      </c>
      <c r="H784" s="135" t="s">
        <v>32</v>
      </c>
      <c r="I784" s="135" t="s">
        <v>479</v>
      </c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</row>
    <row r="785" spans="1:24" ht="15.75" thickBot="1" x14ac:dyDescent="0.3">
      <c r="A785" s="109">
        <v>2</v>
      </c>
      <c r="B785" s="111">
        <v>1</v>
      </c>
      <c r="C785" s="111" t="s">
        <v>432</v>
      </c>
      <c r="D785" s="112" t="s">
        <v>360</v>
      </c>
      <c r="E785" s="110"/>
      <c r="F785" s="112" t="s">
        <v>60</v>
      </c>
      <c r="G785" s="113">
        <v>-40.5</v>
      </c>
      <c r="H785" s="113">
        <v>-40.5</v>
      </c>
      <c r="I785" s="133">
        <v>-6.7500000000000004E-2</v>
      </c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</row>
    <row r="786" spans="1:24" ht="15.75" thickBot="1" x14ac:dyDescent="0.3">
      <c r="A786" s="109">
        <v>3</v>
      </c>
      <c r="B786" s="111">
        <v>2</v>
      </c>
      <c r="C786" s="111" t="s">
        <v>432</v>
      </c>
      <c r="D786" s="112" t="s">
        <v>48</v>
      </c>
      <c r="E786" s="112" t="s">
        <v>90</v>
      </c>
      <c r="F786" s="112" t="s">
        <v>95</v>
      </c>
      <c r="G786" s="113">
        <v>1.98</v>
      </c>
      <c r="H786" s="113">
        <v>2</v>
      </c>
      <c r="I786" s="133">
        <v>3.3E-3</v>
      </c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</row>
    <row r="787" spans="1:24" ht="15.75" thickBot="1" x14ac:dyDescent="0.3">
      <c r="A787" s="109">
        <v>5</v>
      </c>
      <c r="B787" s="111">
        <v>2</v>
      </c>
      <c r="C787" s="111" t="s">
        <v>432</v>
      </c>
      <c r="D787" s="112" t="s">
        <v>483</v>
      </c>
      <c r="E787" s="112" t="s">
        <v>234</v>
      </c>
      <c r="F787" s="112" t="s">
        <v>95</v>
      </c>
      <c r="G787" s="113">
        <v>9.9</v>
      </c>
      <c r="H787" s="113">
        <v>10</v>
      </c>
      <c r="I787" s="133">
        <v>1.67E-2</v>
      </c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</row>
    <row r="788" spans="1:24" ht="15.75" thickBot="1" x14ac:dyDescent="0.3">
      <c r="A788" s="109">
        <v>9</v>
      </c>
      <c r="B788" s="111">
        <v>4</v>
      </c>
      <c r="C788" s="111" t="s">
        <v>432</v>
      </c>
      <c r="D788" s="112" t="s">
        <v>701</v>
      </c>
      <c r="E788" s="110"/>
      <c r="F788" s="112" t="s">
        <v>83</v>
      </c>
      <c r="G788" s="113">
        <v>-102</v>
      </c>
      <c r="H788" s="113">
        <v>-102</v>
      </c>
      <c r="I788" s="133">
        <v>-0.17</v>
      </c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</row>
    <row r="789" spans="1:24" ht="15.75" thickBot="1" x14ac:dyDescent="0.3">
      <c r="A789" s="109">
        <v>11</v>
      </c>
      <c r="B789" s="111">
        <v>3</v>
      </c>
      <c r="C789" s="111" t="s">
        <v>432</v>
      </c>
      <c r="D789" s="112" t="s">
        <v>62</v>
      </c>
      <c r="E789" s="110"/>
      <c r="F789" s="112" t="s">
        <v>223</v>
      </c>
      <c r="G789" s="113">
        <v>-17.5</v>
      </c>
      <c r="H789" s="113">
        <v>-17.5</v>
      </c>
      <c r="I789" s="133">
        <v>-2.92E-2</v>
      </c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</row>
    <row r="790" spans="1:24" ht="15.75" thickBot="1" x14ac:dyDescent="0.3">
      <c r="A790" s="136">
        <v>11</v>
      </c>
      <c r="B790" s="126">
        <v>1</v>
      </c>
      <c r="C790" s="126" t="s">
        <v>439</v>
      </c>
      <c r="D790" s="127" t="s">
        <v>360</v>
      </c>
      <c r="E790" s="85"/>
      <c r="F790" s="127" t="s">
        <v>1014</v>
      </c>
      <c r="G790" s="86">
        <v>-42.12</v>
      </c>
      <c r="H790" s="86">
        <v>-42.12</v>
      </c>
      <c r="I790" s="137">
        <v>-7.0199999999999999E-2</v>
      </c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</row>
    <row r="791" spans="1:24" ht="15.75" thickBot="1" x14ac:dyDescent="0.3">
      <c r="A791" s="109">
        <v>12</v>
      </c>
      <c r="B791" s="111">
        <v>8</v>
      </c>
      <c r="C791" s="111" t="s">
        <v>432</v>
      </c>
      <c r="D791" s="112" t="s">
        <v>1052</v>
      </c>
      <c r="E791" s="110"/>
      <c r="F791" s="112" t="s">
        <v>98</v>
      </c>
      <c r="G791" s="113">
        <v>-139</v>
      </c>
      <c r="H791" s="113">
        <v>-139</v>
      </c>
      <c r="I791" s="133">
        <v>-0.23169999999999999</v>
      </c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</row>
    <row r="792" spans="1:24" ht="15.75" thickBot="1" x14ac:dyDescent="0.3">
      <c r="A792" s="109">
        <v>13</v>
      </c>
      <c r="B792" s="111">
        <v>8</v>
      </c>
      <c r="C792" s="111" t="s">
        <v>432</v>
      </c>
      <c r="D792" s="112" t="s">
        <v>750</v>
      </c>
      <c r="E792" s="112" t="s">
        <v>847</v>
      </c>
      <c r="F792" s="112" t="s">
        <v>98</v>
      </c>
      <c r="G792" s="113">
        <v>59.4</v>
      </c>
      <c r="H792" s="113">
        <v>60</v>
      </c>
      <c r="I792" s="133">
        <v>0.1</v>
      </c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</row>
    <row r="793" spans="1:24" ht="15.75" thickBot="1" x14ac:dyDescent="0.3">
      <c r="A793" s="109">
        <v>16</v>
      </c>
      <c r="B793" s="111">
        <v>2</v>
      </c>
      <c r="C793" s="111" t="s">
        <v>432</v>
      </c>
      <c r="D793" s="112" t="s">
        <v>986</v>
      </c>
      <c r="E793" s="110"/>
      <c r="F793" s="112" t="s">
        <v>95</v>
      </c>
      <c r="G793" s="113">
        <v>-80</v>
      </c>
      <c r="H793" s="113">
        <v>-80</v>
      </c>
      <c r="I793" s="133">
        <v>-0.1333</v>
      </c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</row>
    <row r="794" spans="1:24" ht="15.75" thickBot="1" x14ac:dyDescent="0.3">
      <c r="A794" s="109">
        <v>17</v>
      </c>
      <c r="B794" s="111">
        <v>1</v>
      </c>
      <c r="C794" s="111" t="s">
        <v>432</v>
      </c>
      <c r="D794" s="112" t="s">
        <v>83</v>
      </c>
      <c r="E794" s="110"/>
      <c r="F794" s="112" t="s">
        <v>60</v>
      </c>
      <c r="G794" s="113">
        <v>1.5</v>
      </c>
      <c r="H794" s="113">
        <v>1.5</v>
      </c>
      <c r="I794" s="133">
        <v>2.5000000000000001E-3</v>
      </c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</row>
    <row r="795" spans="1:24" ht="15.75" thickBot="1" x14ac:dyDescent="0.3">
      <c r="A795" s="136">
        <v>17</v>
      </c>
      <c r="B795" s="126">
        <v>12</v>
      </c>
      <c r="C795" s="126" t="s">
        <v>439</v>
      </c>
      <c r="D795" s="127" t="s">
        <v>880</v>
      </c>
      <c r="E795" s="85"/>
      <c r="F795" s="127" t="s">
        <v>760</v>
      </c>
      <c r="G795" s="86">
        <v>-205.44</v>
      </c>
      <c r="H795" s="86">
        <v>-205.44</v>
      </c>
      <c r="I795" s="137">
        <v>-0.34239999999999998</v>
      </c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</row>
    <row r="796" spans="1:24" ht="15.75" thickBot="1" x14ac:dyDescent="0.3">
      <c r="A796" s="109">
        <v>18</v>
      </c>
      <c r="B796" s="111">
        <v>3</v>
      </c>
      <c r="C796" s="111" t="s">
        <v>432</v>
      </c>
      <c r="D796" s="112" t="s">
        <v>357</v>
      </c>
      <c r="E796" s="112" t="s">
        <v>1053</v>
      </c>
      <c r="F796" s="112" t="s">
        <v>223</v>
      </c>
      <c r="G796" s="113">
        <v>50.99</v>
      </c>
      <c r="H796" s="113">
        <v>51.5</v>
      </c>
      <c r="I796" s="133">
        <v>8.5800000000000001E-2</v>
      </c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</row>
    <row r="797" spans="1:24" ht="15.75" thickBot="1" x14ac:dyDescent="0.3">
      <c r="A797" s="109">
        <v>24</v>
      </c>
      <c r="B797" s="111">
        <v>1</v>
      </c>
      <c r="C797" s="111" t="s">
        <v>432</v>
      </c>
      <c r="D797" s="112" t="s">
        <v>941</v>
      </c>
      <c r="E797" s="110"/>
      <c r="F797" s="112" t="s">
        <v>60</v>
      </c>
      <c r="G797" s="113">
        <v>-41.5</v>
      </c>
      <c r="H797" s="113">
        <v>-41.5</v>
      </c>
      <c r="I797" s="133">
        <v>-6.9199999999999998E-2</v>
      </c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</row>
    <row r="798" spans="1:24" ht="15.75" thickBot="1" x14ac:dyDescent="0.3">
      <c r="A798" s="136">
        <v>24</v>
      </c>
      <c r="B798" s="126">
        <v>1</v>
      </c>
      <c r="C798" s="126" t="s">
        <v>439</v>
      </c>
      <c r="D798" s="127" t="s">
        <v>678</v>
      </c>
      <c r="E798" s="127" t="s">
        <v>724</v>
      </c>
      <c r="F798" s="127" t="s">
        <v>1014</v>
      </c>
      <c r="G798" s="86">
        <v>97.32</v>
      </c>
      <c r="H798" s="86">
        <v>97.88</v>
      </c>
      <c r="I798" s="137">
        <v>0.16309999999999999</v>
      </c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</row>
    <row r="799" spans="1:24" ht="15.75" thickBot="1" x14ac:dyDescent="0.3">
      <c r="A799" s="109">
        <v>25</v>
      </c>
      <c r="B799" s="111">
        <v>4</v>
      </c>
      <c r="C799" s="111" t="s">
        <v>432</v>
      </c>
      <c r="D799" s="112" t="s">
        <v>1054</v>
      </c>
      <c r="E799" s="110"/>
      <c r="F799" s="112" t="s">
        <v>83</v>
      </c>
      <c r="G799" s="113">
        <v>-151</v>
      </c>
      <c r="H799" s="113">
        <v>-151</v>
      </c>
      <c r="I799" s="133">
        <v>-0.25169999999999998</v>
      </c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</row>
    <row r="800" spans="1:24" ht="15.75" thickBot="1" x14ac:dyDescent="0.3">
      <c r="A800" s="136">
        <v>25</v>
      </c>
      <c r="B800" s="126">
        <v>5</v>
      </c>
      <c r="C800" s="126" t="s">
        <v>439</v>
      </c>
      <c r="D800" s="127" t="s">
        <v>263</v>
      </c>
      <c r="E800" s="127" t="s">
        <v>36</v>
      </c>
      <c r="F800" s="127" t="s">
        <v>1032</v>
      </c>
      <c r="G800" s="86">
        <v>9.31</v>
      </c>
      <c r="H800" s="86">
        <v>9.4</v>
      </c>
      <c r="I800" s="137">
        <v>1.5699999999999999E-2</v>
      </c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</row>
    <row r="801" spans="1:24" ht="15.75" thickBot="1" x14ac:dyDescent="0.3">
      <c r="A801" s="109">
        <v>26</v>
      </c>
      <c r="B801" s="111">
        <v>2</v>
      </c>
      <c r="C801" s="111" t="s">
        <v>432</v>
      </c>
      <c r="D801" s="112" t="s">
        <v>193</v>
      </c>
      <c r="E801" s="110"/>
      <c r="F801" s="112" t="s">
        <v>95</v>
      </c>
      <c r="G801" s="113">
        <v>-95</v>
      </c>
      <c r="H801" s="113">
        <v>-95</v>
      </c>
      <c r="I801" s="133">
        <v>-0.1583</v>
      </c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</row>
    <row r="802" spans="1:24" ht="15.75" thickBot="1" x14ac:dyDescent="0.3">
      <c r="A802" s="136">
        <v>30</v>
      </c>
      <c r="B802" s="126">
        <v>2</v>
      </c>
      <c r="C802" s="126" t="s">
        <v>439</v>
      </c>
      <c r="D802" s="127" t="s">
        <v>787</v>
      </c>
      <c r="E802" s="127" t="s">
        <v>403</v>
      </c>
      <c r="F802" s="127" t="s">
        <v>1030</v>
      </c>
      <c r="G802" s="86">
        <v>89.86</v>
      </c>
      <c r="H802" s="86">
        <v>90.76</v>
      </c>
      <c r="I802" s="137">
        <v>0.15129999999999999</v>
      </c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</row>
    <row r="803" spans="1:24" ht="15.75" thickBot="1" x14ac:dyDescent="0.3">
      <c r="A803" s="109">
        <v>31</v>
      </c>
      <c r="B803" s="111">
        <v>5</v>
      </c>
      <c r="C803" s="111" t="s">
        <v>432</v>
      </c>
      <c r="D803" s="112" t="s">
        <v>322</v>
      </c>
      <c r="E803" s="110"/>
      <c r="F803" s="112" t="s">
        <v>364</v>
      </c>
      <c r="G803" s="113">
        <v>-63.5</v>
      </c>
      <c r="H803" s="113">
        <v>-63.5</v>
      </c>
      <c r="I803" s="133">
        <v>-0.10580000000000001</v>
      </c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</row>
    <row r="804" spans="1:24" ht="15.75" thickBot="1" x14ac:dyDescent="0.3">
      <c r="A804" s="136">
        <v>31</v>
      </c>
      <c r="B804" s="126">
        <v>4</v>
      </c>
      <c r="C804" s="126" t="s">
        <v>439</v>
      </c>
      <c r="D804" s="127" t="s">
        <v>204</v>
      </c>
      <c r="E804" s="85"/>
      <c r="F804" s="127" t="s">
        <v>630</v>
      </c>
      <c r="G804" s="86">
        <v>6.52</v>
      </c>
      <c r="H804" s="86">
        <v>6.52</v>
      </c>
      <c r="I804" s="137">
        <v>1.09E-2</v>
      </c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</row>
    <row r="805" spans="1:24" ht="15.75" thickBot="1" x14ac:dyDescent="0.3">
      <c r="A805" s="134" t="s">
        <v>1009</v>
      </c>
      <c r="B805" s="52"/>
      <c r="C805" s="138">
        <v>650</v>
      </c>
      <c r="D805" s="139" t="s">
        <v>1055</v>
      </c>
      <c r="E805" s="139" t="s">
        <v>1056</v>
      </c>
      <c r="F805" s="139" t="s">
        <v>1057</v>
      </c>
      <c r="G805" s="138">
        <v>-650.78</v>
      </c>
      <c r="H805" s="138">
        <v>-648</v>
      </c>
      <c r="I805" s="140">
        <v>-0.99690000000000001</v>
      </c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</row>
    <row r="806" spans="1:24" ht="15.75" thickBot="1" x14ac:dyDescent="0.3">
      <c r="A806" s="41"/>
      <c r="B806" s="41"/>
      <c r="C806" s="41"/>
      <c r="D806" s="41"/>
      <c r="E806" s="41"/>
      <c r="F806" s="41"/>
      <c r="G806" s="41"/>
      <c r="H806" s="41"/>
      <c r="I806" s="41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</row>
    <row r="807" spans="1:24" ht="15.75" thickBot="1" x14ac:dyDescent="0.3">
      <c r="A807" s="134" t="s">
        <v>1058</v>
      </c>
      <c r="B807" s="135" t="s">
        <v>594</v>
      </c>
      <c r="C807" s="135" t="s">
        <v>258</v>
      </c>
      <c r="D807" s="135" t="s">
        <v>30</v>
      </c>
      <c r="E807" s="135" t="s">
        <v>4</v>
      </c>
      <c r="F807" s="135" t="s">
        <v>31</v>
      </c>
      <c r="G807" s="135" t="s">
        <v>952</v>
      </c>
      <c r="H807" s="135" t="s">
        <v>32</v>
      </c>
      <c r="I807" s="135" t="s">
        <v>479</v>
      </c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</row>
    <row r="808" spans="1:24" ht="15.75" thickBot="1" x14ac:dyDescent="0.3">
      <c r="A808" s="109">
        <v>1</v>
      </c>
      <c r="B808" s="111">
        <v>1</v>
      </c>
      <c r="C808" s="111" t="s">
        <v>432</v>
      </c>
      <c r="D808" s="112" t="s">
        <v>89</v>
      </c>
      <c r="E808" s="112" t="s">
        <v>285</v>
      </c>
      <c r="F808" s="112" t="s">
        <v>60</v>
      </c>
      <c r="G808" s="113">
        <v>5.45</v>
      </c>
      <c r="H808" s="113">
        <v>5.5</v>
      </c>
      <c r="I808" s="133">
        <v>9.1999999999999998E-3</v>
      </c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</row>
    <row r="809" spans="1:24" ht="15.75" thickBot="1" x14ac:dyDescent="0.3">
      <c r="A809" s="136">
        <v>1</v>
      </c>
      <c r="B809" s="126">
        <v>1</v>
      </c>
      <c r="C809" s="126" t="s">
        <v>439</v>
      </c>
      <c r="D809" s="127" t="s">
        <v>311</v>
      </c>
      <c r="E809" s="127" t="s">
        <v>312</v>
      </c>
      <c r="F809" s="127" t="s">
        <v>1014</v>
      </c>
      <c r="G809" s="86">
        <v>47.41</v>
      </c>
      <c r="H809" s="86">
        <v>47.88</v>
      </c>
      <c r="I809" s="137">
        <v>7.9799999999999996E-2</v>
      </c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</row>
    <row r="810" spans="1:24" ht="15.75" thickBot="1" x14ac:dyDescent="0.3">
      <c r="A810" s="109">
        <v>2</v>
      </c>
      <c r="B810" s="111">
        <v>1</v>
      </c>
      <c r="C810" s="111" t="s">
        <v>432</v>
      </c>
      <c r="D810" s="112" t="s">
        <v>89</v>
      </c>
      <c r="E810" s="110"/>
      <c r="F810" s="112" t="s">
        <v>60</v>
      </c>
      <c r="G810" s="113">
        <v>5.5</v>
      </c>
      <c r="H810" s="113">
        <v>5.5</v>
      </c>
      <c r="I810" s="133">
        <v>9.1999999999999998E-3</v>
      </c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</row>
    <row r="811" spans="1:24" ht="15.75" thickBot="1" x14ac:dyDescent="0.3">
      <c r="A811" s="136">
        <v>2</v>
      </c>
      <c r="B811" s="126">
        <v>3</v>
      </c>
      <c r="C811" s="126" t="s">
        <v>439</v>
      </c>
      <c r="D811" s="141" t="s">
        <v>851</v>
      </c>
      <c r="E811" s="85"/>
      <c r="F811" s="127" t="s">
        <v>1016</v>
      </c>
      <c r="G811" s="86">
        <v>-206.36</v>
      </c>
      <c r="H811" s="86">
        <v>-206.36</v>
      </c>
      <c r="I811" s="137">
        <v>-0.34389999999999998</v>
      </c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</row>
    <row r="812" spans="1:24" ht="15.75" thickBot="1" x14ac:dyDescent="0.3">
      <c r="A812" s="109">
        <v>3</v>
      </c>
      <c r="B812" s="111">
        <v>1</v>
      </c>
      <c r="C812" s="111" t="s">
        <v>432</v>
      </c>
      <c r="D812" s="130" t="s">
        <v>541</v>
      </c>
      <c r="E812" s="110"/>
      <c r="F812" s="112" t="s">
        <v>60</v>
      </c>
      <c r="G812" s="113">
        <v>-86.5</v>
      </c>
      <c r="H812" s="113">
        <v>-86.5</v>
      </c>
      <c r="I812" s="133">
        <v>-0.14419999999999999</v>
      </c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</row>
    <row r="813" spans="1:24" ht="15.75" thickBot="1" x14ac:dyDescent="0.3">
      <c r="A813" s="136">
        <v>3</v>
      </c>
      <c r="B813" s="126">
        <v>2</v>
      </c>
      <c r="C813" s="126" t="s">
        <v>439</v>
      </c>
      <c r="D813" s="141" t="s">
        <v>411</v>
      </c>
      <c r="E813" s="85"/>
      <c r="F813" s="127" t="s">
        <v>1030</v>
      </c>
      <c r="G813" s="86">
        <v>-49.24</v>
      </c>
      <c r="H813" s="86">
        <v>-49.24</v>
      </c>
      <c r="I813" s="137">
        <v>-8.2100000000000006E-2</v>
      </c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</row>
    <row r="814" spans="1:24" ht="15.75" thickBot="1" x14ac:dyDescent="0.3">
      <c r="A814" s="109">
        <v>7</v>
      </c>
      <c r="B814" s="111">
        <v>1</v>
      </c>
      <c r="C814" s="111" t="s">
        <v>432</v>
      </c>
      <c r="D814" s="130" t="s">
        <v>1059</v>
      </c>
      <c r="E814" s="110"/>
      <c r="F814" s="112" t="s">
        <v>60</v>
      </c>
      <c r="G814" s="113">
        <v>-22.5</v>
      </c>
      <c r="H814" s="113">
        <v>-22.5</v>
      </c>
      <c r="I814" s="133">
        <v>-3.7499999999999999E-2</v>
      </c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</row>
    <row r="815" spans="1:24" ht="15.75" thickBot="1" x14ac:dyDescent="0.3">
      <c r="A815" s="136">
        <v>7</v>
      </c>
      <c r="B815" s="126">
        <v>1</v>
      </c>
      <c r="C815" s="126" t="s">
        <v>439</v>
      </c>
      <c r="D815" s="127" t="s">
        <v>174</v>
      </c>
      <c r="E815" s="85"/>
      <c r="F815" s="127" t="s">
        <v>1014</v>
      </c>
      <c r="G815" s="86">
        <v>2.88</v>
      </c>
      <c r="H815" s="86">
        <v>2.88</v>
      </c>
      <c r="I815" s="137">
        <v>4.7999999999999996E-3</v>
      </c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</row>
    <row r="816" spans="1:24" ht="15.75" thickBot="1" x14ac:dyDescent="0.3">
      <c r="A816" s="136">
        <v>27</v>
      </c>
      <c r="B816" s="126">
        <v>2</v>
      </c>
      <c r="C816" s="126" t="s">
        <v>439</v>
      </c>
      <c r="D816" s="141" t="s">
        <v>49</v>
      </c>
      <c r="E816" s="85"/>
      <c r="F816" s="127" t="s">
        <v>1030</v>
      </c>
      <c r="G816" s="86">
        <v>-94.24</v>
      </c>
      <c r="H816" s="86">
        <v>-94.24</v>
      </c>
      <c r="I816" s="137">
        <v>-0.15709999999999999</v>
      </c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</row>
    <row r="817" spans="1:24" ht="15.75" thickBot="1" x14ac:dyDescent="0.3">
      <c r="A817" s="109">
        <v>27</v>
      </c>
      <c r="B817" s="111">
        <v>1</v>
      </c>
      <c r="C817" s="111" t="s">
        <v>432</v>
      </c>
      <c r="D817" s="130" t="s">
        <v>186</v>
      </c>
      <c r="E817" s="110"/>
      <c r="F817" s="112" t="s">
        <v>60</v>
      </c>
      <c r="G817" s="113">
        <v>-21.5</v>
      </c>
      <c r="H817" s="113">
        <v>-21.5</v>
      </c>
      <c r="I817" s="133">
        <v>-3.5799999999999998E-2</v>
      </c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</row>
    <row r="818" spans="1:24" ht="15.75" thickBot="1" x14ac:dyDescent="0.3">
      <c r="A818" s="136">
        <v>28</v>
      </c>
      <c r="B818" s="126">
        <v>3</v>
      </c>
      <c r="C818" s="126" t="s">
        <v>439</v>
      </c>
      <c r="D818" s="127" t="s">
        <v>174</v>
      </c>
      <c r="E818" s="127" t="s">
        <v>509</v>
      </c>
      <c r="F818" s="127" t="s">
        <v>1016</v>
      </c>
      <c r="G818" s="86">
        <v>-1.39</v>
      </c>
      <c r="H818" s="86">
        <v>-1.36</v>
      </c>
      <c r="I818" s="137">
        <v>-2.3E-3</v>
      </c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</row>
    <row r="819" spans="1:24" ht="15.75" thickBot="1" x14ac:dyDescent="0.3">
      <c r="A819" s="134" t="s">
        <v>1009</v>
      </c>
      <c r="B819" s="52"/>
      <c r="C819" s="138">
        <v>500</v>
      </c>
      <c r="D819" s="139" t="s">
        <v>1060</v>
      </c>
      <c r="E819" s="139" t="s">
        <v>302</v>
      </c>
      <c r="F819" s="139" t="s">
        <v>1061</v>
      </c>
      <c r="G819" s="138">
        <v>-420.49</v>
      </c>
      <c r="H819" s="138">
        <v>-419.94</v>
      </c>
      <c r="I819" s="142">
        <v>-0.83989999999999998</v>
      </c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</row>
    <row r="820" spans="1:24" ht="15.75" thickBot="1" x14ac:dyDescent="0.3">
      <c r="A820" s="41"/>
      <c r="B820" s="41"/>
      <c r="C820" s="41"/>
      <c r="D820" s="41"/>
      <c r="E820" s="41"/>
      <c r="F820" s="41"/>
      <c r="G820" s="41"/>
      <c r="H820" s="41"/>
      <c r="I820" s="41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</row>
    <row r="821" spans="1:24" ht="15.75" thickBot="1" x14ac:dyDescent="0.3">
      <c r="A821" s="134" t="s">
        <v>1062</v>
      </c>
      <c r="B821" s="135" t="s">
        <v>594</v>
      </c>
      <c r="C821" s="135" t="s">
        <v>258</v>
      </c>
      <c r="D821" s="135" t="s">
        <v>30</v>
      </c>
      <c r="E821" s="135" t="s">
        <v>4</v>
      </c>
      <c r="F821" s="135" t="s">
        <v>31</v>
      </c>
      <c r="G821" s="135" t="s">
        <v>952</v>
      </c>
      <c r="H821" s="135" t="s">
        <v>32</v>
      </c>
      <c r="I821" s="135" t="s">
        <v>479</v>
      </c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</row>
    <row r="822" spans="1:24" ht="15.75" thickBot="1" x14ac:dyDescent="0.3">
      <c r="A822" s="143">
        <v>45352</v>
      </c>
      <c r="B822" s="126">
        <v>4</v>
      </c>
      <c r="C822" s="126" t="s">
        <v>439</v>
      </c>
      <c r="D822" s="141" t="s">
        <v>855</v>
      </c>
      <c r="E822" s="85"/>
      <c r="F822" s="127" t="s">
        <v>630</v>
      </c>
      <c r="G822" s="86">
        <v>-33.479999999999997</v>
      </c>
      <c r="H822" s="86">
        <v>-33.479999999999997</v>
      </c>
      <c r="I822" s="137">
        <v>-5.5800000000000002E-2</v>
      </c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</row>
    <row r="823" spans="1:24" ht="15.75" thickBot="1" x14ac:dyDescent="0.3">
      <c r="A823" s="143">
        <v>45353</v>
      </c>
      <c r="B823" s="126">
        <v>2</v>
      </c>
      <c r="C823" s="126" t="s">
        <v>439</v>
      </c>
      <c r="D823" s="141" t="s">
        <v>270</v>
      </c>
      <c r="E823" s="85"/>
      <c r="F823" s="127" t="s">
        <v>1030</v>
      </c>
      <c r="G823" s="86">
        <v>-109.24</v>
      </c>
      <c r="H823" s="86">
        <v>-109.24</v>
      </c>
      <c r="I823" s="137">
        <v>-0.18210000000000001</v>
      </c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</row>
    <row r="824" spans="1:24" ht="15.75" thickBot="1" x14ac:dyDescent="0.3">
      <c r="A824" s="144">
        <v>45353</v>
      </c>
      <c r="B824" s="111">
        <v>1</v>
      </c>
      <c r="C824" s="111" t="s">
        <v>432</v>
      </c>
      <c r="D824" s="112" t="s">
        <v>40</v>
      </c>
      <c r="E824" s="110"/>
      <c r="F824" s="112" t="s">
        <v>60</v>
      </c>
      <c r="G824" s="113">
        <v>16.5</v>
      </c>
      <c r="H824" s="113">
        <v>16.5</v>
      </c>
      <c r="I824" s="133">
        <v>2.75E-2</v>
      </c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</row>
    <row r="825" spans="1:24" ht="15.75" thickBot="1" x14ac:dyDescent="0.3">
      <c r="A825" s="143">
        <v>45354</v>
      </c>
      <c r="B825" s="126">
        <v>3</v>
      </c>
      <c r="C825" s="126" t="s">
        <v>439</v>
      </c>
      <c r="D825" s="141" t="s">
        <v>512</v>
      </c>
      <c r="E825" s="85"/>
      <c r="F825" s="127" t="s">
        <v>1016</v>
      </c>
      <c r="G825" s="86">
        <v>-71.36</v>
      </c>
      <c r="H825" s="86">
        <v>-71.36</v>
      </c>
      <c r="I825" s="137">
        <v>-0.11890000000000001</v>
      </c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</row>
    <row r="826" spans="1:24" ht="15.75" thickBot="1" x14ac:dyDescent="0.3">
      <c r="A826" s="144">
        <v>45354</v>
      </c>
      <c r="B826" s="111">
        <v>2</v>
      </c>
      <c r="C826" s="111" t="s">
        <v>432</v>
      </c>
      <c r="D826" s="130" t="s">
        <v>189</v>
      </c>
      <c r="E826" s="110"/>
      <c r="F826" s="112" t="s">
        <v>95</v>
      </c>
      <c r="G826" s="113">
        <v>-31</v>
      </c>
      <c r="H826" s="113">
        <v>-31</v>
      </c>
      <c r="I826" s="133">
        <v>-5.1700000000000003E-2</v>
      </c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</row>
    <row r="827" spans="1:24" ht="15.75" thickBot="1" x14ac:dyDescent="0.3">
      <c r="A827" s="143">
        <v>45357</v>
      </c>
      <c r="B827" s="126">
        <v>1</v>
      </c>
      <c r="C827" s="126" t="s">
        <v>439</v>
      </c>
      <c r="D827" s="141" t="s">
        <v>733</v>
      </c>
      <c r="E827" s="85"/>
      <c r="F827" s="127" t="s">
        <v>1014</v>
      </c>
      <c r="G827" s="86">
        <v>-37.119999999999997</v>
      </c>
      <c r="H827" s="86">
        <v>-37.119999999999997</v>
      </c>
      <c r="I827" s="137">
        <v>-6.1899999999999997E-2</v>
      </c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</row>
    <row r="828" spans="1:24" ht="15.75" thickBot="1" x14ac:dyDescent="0.3">
      <c r="A828" s="144">
        <v>45357</v>
      </c>
      <c r="B828" s="111">
        <v>2</v>
      </c>
      <c r="C828" s="111" t="s">
        <v>432</v>
      </c>
      <c r="D828" s="112" t="s">
        <v>78</v>
      </c>
      <c r="E828" s="112" t="s">
        <v>37</v>
      </c>
      <c r="F828" s="112" t="s">
        <v>95</v>
      </c>
      <c r="G828" s="113">
        <v>44.93</v>
      </c>
      <c r="H828" s="113">
        <v>45</v>
      </c>
      <c r="I828" s="133">
        <v>7.4999999999999997E-2</v>
      </c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</row>
    <row r="829" spans="1:24" ht="15.75" thickBot="1" x14ac:dyDescent="0.3">
      <c r="A829" s="144">
        <v>45358</v>
      </c>
      <c r="B829" s="111">
        <v>2</v>
      </c>
      <c r="C829" s="111" t="s">
        <v>432</v>
      </c>
      <c r="D829" s="130" t="s">
        <v>189</v>
      </c>
      <c r="E829" s="110"/>
      <c r="F829" s="112" t="s">
        <v>95</v>
      </c>
      <c r="G829" s="113">
        <v>-31</v>
      </c>
      <c r="H829" s="113">
        <v>-31</v>
      </c>
      <c r="I829" s="133">
        <v>-5.1700000000000003E-2</v>
      </c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</row>
    <row r="830" spans="1:24" ht="15.75" thickBot="1" x14ac:dyDescent="0.3">
      <c r="A830" s="143">
        <v>45358</v>
      </c>
      <c r="B830" s="126">
        <v>1</v>
      </c>
      <c r="C830" s="126" t="s">
        <v>439</v>
      </c>
      <c r="D830" s="141" t="s">
        <v>360</v>
      </c>
      <c r="E830" s="85"/>
      <c r="F830" s="127" t="s">
        <v>1014</v>
      </c>
      <c r="G830" s="86">
        <v>-42.12</v>
      </c>
      <c r="H830" s="86">
        <v>-42.12</v>
      </c>
      <c r="I830" s="137">
        <v>-7.0199999999999999E-2</v>
      </c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</row>
    <row r="831" spans="1:24" ht="15.75" thickBot="1" x14ac:dyDescent="0.3">
      <c r="A831" s="144">
        <v>45361</v>
      </c>
      <c r="B831" s="111">
        <v>1</v>
      </c>
      <c r="C831" s="111" t="s">
        <v>1002</v>
      </c>
      <c r="D831" s="130" t="s">
        <v>189</v>
      </c>
      <c r="E831" s="110"/>
      <c r="F831" s="112" t="s">
        <v>60</v>
      </c>
      <c r="G831" s="113">
        <v>-30.5</v>
      </c>
      <c r="H831" s="113">
        <v>-30.5</v>
      </c>
      <c r="I831" s="133">
        <v>-5.0799999999999998E-2</v>
      </c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</row>
    <row r="832" spans="1:24" ht="15.75" thickBot="1" x14ac:dyDescent="0.3">
      <c r="A832" s="144">
        <v>45373</v>
      </c>
      <c r="B832" s="111">
        <v>2</v>
      </c>
      <c r="C832" s="111" t="s">
        <v>1002</v>
      </c>
      <c r="D832" s="112" t="s">
        <v>98</v>
      </c>
      <c r="E832" s="112" t="s">
        <v>509</v>
      </c>
      <c r="F832" s="112" t="s">
        <v>95</v>
      </c>
      <c r="G832" s="113">
        <v>2.97</v>
      </c>
      <c r="H832" s="113">
        <v>3</v>
      </c>
      <c r="I832" s="133">
        <v>5.0000000000000001E-3</v>
      </c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</row>
    <row r="833" spans="1:24" ht="15.75" thickBot="1" x14ac:dyDescent="0.3">
      <c r="A833" s="144">
        <v>45374</v>
      </c>
      <c r="B833" s="111">
        <v>2</v>
      </c>
      <c r="C833" s="111" t="s">
        <v>1002</v>
      </c>
      <c r="D833" s="112" t="s">
        <v>196</v>
      </c>
      <c r="E833" s="112" t="s">
        <v>133</v>
      </c>
      <c r="F833" s="112" t="s">
        <v>95</v>
      </c>
      <c r="G833" s="113">
        <v>32.67</v>
      </c>
      <c r="H833" s="113">
        <v>33</v>
      </c>
      <c r="I833" s="133">
        <v>5.5E-2</v>
      </c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</row>
    <row r="834" spans="1:24" ht="15.75" thickBot="1" x14ac:dyDescent="0.3">
      <c r="A834" s="144">
        <v>45379</v>
      </c>
      <c r="B834" s="111">
        <v>2</v>
      </c>
      <c r="C834" s="111" t="s">
        <v>1002</v>
      </c>
      <c r="D834" s="112" t="s">
        <v>132</v>
      </c>
      <c r="E834" s="112" t="s">
        <v>199</v>
      </c>
      <c r="F834" s="112" t="s">
        <v>95</v>
      </c>
      <c r="G834" s="113">
        <v>34.65</v>
      </c>
      <c r="H834" s="113">
        <v>35</v>
      </c>
      <c r="I834" s="133">
        <v>5.8299999999999998E-2</v>
      </c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</row>
    <row r="835" spans="1:24" ht="15.75" thickBot="1" x14ac:dyDescent="0.3">
      <c r="A835" s="144">
        <v>45380</v>
      </c>
      <c r="B835" s="111">
        <v>1</v>
      </c>
      <c r="C835" s="111" t="s">
        <v>1002</v>
      </c>
      <c r="D835" s="112" t="s">
        <v>81</v>
      </c>
      <c r="E835" s="112" t="s">
        <v>1063</v>
      </c>
      <c r="F835" s="112" t="s">
        <v>60</v>
      </c>
      <c r="G835" s="113">
        <v>31.19</v>
      </c>
      <c r="H835" s="113">
        <v>31.5</v>
      </c>
      <c r="I835" s="133">
        <v>5.2499999999999998E-2</v>
      </c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</row>
    <row r="836" spans="1:24" ht="15.75" thickBot="1" x14ac:dyDescent="0.3">
      <c r="A836" s="144">
        <v>45381</v>
      </c>
      <c r="B836" s="111">
        <v>6</v>
      </c>
      <c r="C836" s="111" t="s">
        <v>1002</v>
      </c>
      <c r="D836" s="130" t="s">
        <v>52</v>
      </c>
      <c r="E836" s="110"/>
      <c r="F836" s="112" t="s">
        <v>48</v>
      </c>
      <c r="G836" s="131">
        <v>-120</v>
      </c>
      <c r="H836" s="131">
        <v>-120</v>
      </c>
      <c r="I836" s="132">
        <v>-0.2</v>
      </c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</row>
    <row r="837" spans="1:24" ht="15.75" thickBot="1" x14ac:dyDescent="0.3">
      <c r="A837" s="144">
        <v>45382</v>
      </c>
      <c r="B837" s="111">
        <v>2</v>
      </c>
      <c r="C837" s="111" t="s">
        <v>1002</v>
      </c>
      <c r="D837" s="112" t="s">
        <v>455</v>
      </c>
      <c r="E837" s="112" t="s">
        <v>652</v>
      </c>
      <c r="F837" s="112" t="s">
        <v>95</v>
      </c>
      <c r="G837" s="113">
        <v>37.619999999999997</v>
      </c>
      <c r="H837" s="113">
        <v>38</v>
      </c>
      <c r="I837" s="133">
        <v>6.3299999999999995E-2</v>
      </c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</row>
    <row r="838" spans="1:24" ht="15.75" thickBot="1" x14ac:dyDescent="0.3">
      <c r="A838" s="134" t="s">
        <v>1009</v>
      </c>
      <c r="B838" s="52"/>
      <c r="C838" s="138">
        <v>500</v>
      </c>
      <c r="D838" s="139" t="s">
        <v>290</v>
      </c>
      <c r="E838" s="139" t="s">
        <v>638</v>
      </c>
      <c r="F838" s="139" t="s">
        <v>1064</v>
      </c>
      <c r="G838" s="138">
        <v>-305.29000000000002</v>
      </c>
      <c r="H838" s="138">
        <v>-303.82</v>
      </c>
      <c r="I838" s="142">
        <v>-0.61060000000000003</v>
      </c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</row>
    <row r="839" spans="1:24" ht="15.75" thickBot="1" x14ac:dyDescent="0.3">
      <c r="A839" s="41"/>
      <c r="B839" s="41"/>
      <c r="C839" s="41"/>
      <c r="D839" s="41"/>
      <c r="E839" s="41"/>
      <c r="F839" s="41"/>
      <c r="G839" s="41"/>
      <c r="H839" s="41"/>
      <c r="I839" s="41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</row>
    <row r="840" spans="1:24" ht="15.75" thickBot="1" x14ac:dyDescent="0.3">
      <c r="A840" s="134" t="s">
        <v>1062</v>
      </c>
      <c r="B840" s="135" t="s">
        <v>594</v>
      </c>
      <c r="C840" s="135" t="s">
        <v>258</v>
      </c>
      <c r="D840" s="135" t="s">
        <v>30</v>
      </c>
      <c r="E840" s="135" t="s">
        <v>4</v>
      </c>
      <c r="F840" s="135" t="s">
        <v>31</v>
      </c>
      <c r="G840" s="135" t="s">
        <v>952</v>
      </c>
      <c r="H840" s="135" t="s">
        <v>32</v>
      </c>
      <c r="I840" s="135" t="s">
        <v>479</v>
      </c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</row>
    <row r="841" spans="1:24" ht="15.75" thickBot="1" x14ac:dyDescent="0.3">
      <c r="A841" s="143">
        <v>45352</v>
      </c>
      <c r="B841" s="126">
        <v>4</v>
      </c>
      <c r="C841" s="126" t="s">
        <v>439</v>
      </c>
      <c r="D841" s="141" t="s">
        <v>855</v>
      </c>
      <c r="E841" s="85"/>
      <c r="F841" s="127" t="s">
        <v>630</v>
      </c>
      <c r="G841" s="86">
        <v>-33.479999999999997</v>
      </c>
      <c r="H841" s="86">
        <v>-33.479999999999997</v>
      </c>
      <c r="I841" s="137">
        <v>-5.5800000000000002E-2</v>
      </c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</row>
    <row r="842" spans="1:24" ht="15.75" thickBot="1" x14ac:dyDescent="0.3">
      <c r="A842" s="143">
        <v>45353</v>
      </c>
      <c r="B842" s="126">
        <v>2</v>
      </c>
      <c r="C842" s="126" t="s">
        <v>439</v>
      </c>
      <c r="D842" s="141" t="s">
        <v>270</v>
      </c>
      <c r="E842" s="85"/>
      <c r="F842" s="127" t="s">
        <v>1030</v>
      </c>
      <c r="G842" s="86">
        <v>-109.24</v>
      </c>
      <c r="H842" s="86">
        <v>-109.24</v>
      </c>
      <c r="I842" s="137">
        <v>-0.18210000000000001</v>
      </c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</row>
    <row r="843" spans="1:24" ht="15.75" thickBot="1" x14ac:dyDescent="0.3">
      <c r="A843" s="144">
        <v>45353</v>
      </c>
      <c r="B843" s="111">
        <v>1</v>
      </c>
      <c r="C843" s="111" t="s">
        <v>432</v>
      </c>
      <c r="D843" s="112" t="s">
        <v>40</v>
      </c>
      <c r="E843" s="110"/>
      <c r="F843" s="112" t="s">
        <v>60</v>
      </c>
      <c r="G843" s="113">
        <v>16.5</v>
      </c>
      <c r="H843" s="113">
        <v>16.5</v>
      </c>
      <c r="I843" s="133">
        <v>2.75E-2</v>
      </c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</row>
    <row r="844" spans="1:24" ht="15.75" thickBot="1" x14ac:dyDescent="0.3">
      <c r="A844" s="143">
        <v>45354</v>
      </c>
      <c r="B844" s="126">
        <v>3</v>
      </c>
      <c r="C844" s="126" t="s">
        <v>439</v>
      </c>
      <c r="D844" s="141" t="s">
        <v>512</v>
      </c>
      <c r="E844" s="85"/>
      <c r="F844" s="127" t="s">
        <v>1016</v>
      </c>
      <c r="G844" s="86">
        <v>-71.36</v>
      </c>
      <c r="H844" s="86">
        <v>-71.36</v>
      </c>
      <c r="I844" s="137">
        <v>-0.11890000000000001</v>
      </c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</row>
    <row r="845" spans="1:24" ht="15.75" thickBot="1" x14ac:dyDescent="0.3">
      <c r="A845" s="144">
        <v>45354</v>
      </c>
      <c r="B845" s="111">
        <v>2</v>
      </c>
      <c r="C845" s="111" t="s">
        <v>432</v>
      </c>
      <c r="D845" s="130" t="s">
        <v>189</v>
      </c>
      <c r="E845" s="110"/>
      <c r="F845" s="112" t="s">
        <v>95</v>
      </c>
      <c r="G845" s="113">
        <v>-31</v>
      </c>
      <c r="H845" s="113">
        <v>-31</v>
      </c>
      <c r="I845" s="133">
        <v>-5.1700000000000003E-2</v>
      </c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</row>
    <row r="846" spans="1:24" ht="15.75" thickBot="1" x14ac:dyDescent="0.3">
      <c r="A846" s="143">
        <v>45357</v>
      </c>
      <c r="B846" s="126">
        <v>1</v>
      </c>
      <c r="C846" s="126" t="s">
        <v>439</v>
      </c>
      <c r="D846" s="141" t="s">
        <v>733</v>
      </c>
      <c r="E846" s="85"/>
      <c r="F846" s="127" t="s">
        <v>1014</v>
      </c>
      <c r="G846" s="86">
        <v>-37.119999999999997</v>
      </c>
      <c r="H846" s="86">
        <v>-37.119999999999997</v>
      </c>
      <c r="I846" s="137">
        <v>-6.1899999999999997E-2</v>
      </c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</row>
    <row r="847" spans="1:24" ht="15.75" thickBot="1" x14ac:dyDescent="0.3">
      <c r="A847" s="144">
        <v>45357</v>
      </c>
      <c r="B847" s="111">
        <v>2</v>
      </c>
      <c r="C847" s="111" t="s">
        <v>432</v>
      </c>
      <c r="D847" s="112" t="s">
        <v>78</v>
      </c>
      <c r="E847" s="112" t="s">
        <v>37</v>
      </c>
      <c r="F847" s="112" t="s">
        <v>95</v>
      </c>
      <c r="G847" s="113">
        <v>44.93</v>
      </c>
      <c r="H847" s="113">
        <v>45</v>
      </c>
      <c r="I847" s="133">
        <v>7.4999999999999997E-2</v>
      </c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</row>
    <row r="848" spans="1:24" ht="15.75" thickBot="1" x14ac:dyDescent="0.3">
      <c r="A848" s="144">
        <v>45358</v>
      </c>
      <c r="B848" s="111">
        <v>2</v>
      </c>
      <c r="C848" s="111" t="s">
        <v>432</v>
      </c>
      <c r="D848" s="130" t="s">
        <v>189</v>
      </c>
      <c r="E848" s="110"/>
      <c r="F848" s="112" t="s">
        <v>95</v>
      </c>
      <c r="G848" s="113">
        <v>-31</v>
      </c>
      <c r="H848" s="113">
        <v>-31</v>
      </c>
      <c r="I848" s="133">
        <v>-5.1700000000000003E-2</v>
      </c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</row>
    <row r="849" spans="1:24" ht="15.75" thickBot="1" x14ac:dyDescent="0.3">
      <c r="A849" s="143">
        <v>45358</v>
      </c>
      <c r="B849" s="126">
        <v>1</v>
      </c>
      <c r="C849" s="126" t="s">
        <v>439</v>
      </c>
      <c r="D849" s="141" t="s">
        <v>360</v>
      </c>
      <c r="E849" s="85"/>
      <c r="F849" s="127" t="s">
        <v>1014</v>
      </c>
      <c r="G849" s="86">
        <v>-42.12</v>
      </c>
      <c r="H849" s="86">
        <v>-42.12</v>
      </c>
      <c r="I849" s="137">
        <v>-7.0199999999999999E-2</v>
      </c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</row>
    <row r="850" spans="1:24" ht="15.75" thickBot="1" x14ac:dyDescent="0.3">
      <c r="A850" s="144">
        <v>45361</v>
      </c>
      <c r="B850" s="111">
        <v>1</v>
      </c>
      <c r="C850" s="111" t="s">
        <v>1002</v>
      </c>
      <c r="D850" s="130" t="s">
        <v>189</v>
      </c>
      <c r="E850" s="110"/>
      <c r="F850" s="112" t="s">
        <v>60</v>
      </c>
      <c r="G850" s="113">
        <v>-30.5</v>
      </c>
      <c r="H850" s="113">
        <v>-30.5</v>
      </c>
      <c r="I850" s="133">
        <v>-5.0799999999999998E-2</v>
      </c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</row>
    <row r="851" spans="1:24" ht="15.75" thickBot="1" x14ac:dyDescent="0.3">
      <c r="A851" s="144">
        <v>45373</v>
      </c>
      <c r="B851" s="111">
        <v>2</v>
      </c>
      <c r="C851" s="111" t="s">
        <v>1002</v>
      </c>
      <c r="D851" s="112" t="s">
        <v>98</v>
      </c>
      <c r="E851" s="112" t="s">
        <v>509</v>
      </c>
      <c r="F851" s="112" t="s">
        <v>95</v>
      </c>
      <c r="G851" s="113">
        <v>2.97</v>
      </c>
      <c r="H851" s="113">
        <v>3</v>
      </c>
      <c r="I851" s="133">
        <v>5.0000000000000001E-3</v>
      </c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</row>
    <row r="852" spans="1:24" ht="15.75" thickBot="1" x14ac:dyDescent="0.3">
      <c r="A852" s="144">
        <v>45374</v>
      </c>
      <c r="B852" s="111">
        <v>2</v>
      </c>
      <c r="C852" s="111" t="s">
        <v>1002</v>
      </c>
      <c r="D852" s="112" t="s">
        <v>196</v>
      </c>
      <c r="E852" s="112" t="s">
        <v>133</v>
      </c>
      <c r="F852" s="112" t="s">
        <v>95</v>
      </c>
      <c r="G852" s="113">
        <v>32.67</v>
      </c>
      <c r="H852" s="113">
        <v>33</v>
      </c>
      <c r="I852" s="133">
        <v>5.5E-2</v>
      </c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</row>
    <row r="853" spans="1:24" ht="15.75" thickBot="1" x14ac:dyDescent="0.3">
      <c r="A853" s="144">
        <v>45379</v>
      </c>
      <c r="B853" s="111">
        <v>2</v>
      </c>
      <c r="C853" s="111" t="s">
        <v>1002</v>
      </c>
      <c r="D853" s="112" t="s">
        <v>132</v>
      </c>
      <c r="E853" s="112" t="s">
        <v>199</v>
      </c>
      <c r="F853" s="112" t="s">
        <v>95</v>
      </c>
      <c r="G853" s="113">
        <v>34.65</v>
      </c>
      <c r="H853" s="113">
        <v>35</v>
      </c>
      <c r="I853" s="133">
        <v>5.8299999999999998E-2</v>
      </c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</row>
    <row r="854" spans="1:24" ht="15.75" thickBot="1" x14ac:dyDescent="0.3">
      <c r="A854" s="144">
        <v>45380</v>
      </c>
      <c r="B854" s="111">
        <v>1</v>
      </c>
      <c r="C854" s="111" t="s">
        <v>1002</v>
      </c>
      <c r="D854" s="112" t="s">
        <v>81</v>
      </c>
      <c r="E854" s="112" t="s">
        <v>1063</v>
      </c>
      <c r="F854" s="112" t="s">
        <v>60</v>
      </c>
      <c r="G854" s="113">
        <v>31.19</v>
      </c>
      <c r="H854" s="113">
        <v>31.5</v>
      </c>
      <c r="I854" s="133">
        <v>5.2499999999999998E-2</v>
      </c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</row>
    <row r="855" spans="1:24" ht="15.75" thickBot="1" x14ac:dyDescent="0.3">
      <c r="A855" s="144">
        <v>45381</v>
      </c>
      <c r="B855" s="111">
        <v>6</v>
      </c>
      <c r="C855" s="111" t="s">
        <v>1002</v>
      </c>
      <c r="D855" s="130" t="s">
        <v>52</v>
      </c>
      <c r="E855" s="110"/>
      <c r="F855" s="112" t="s">
        <v>48</v>
      </c>
      <c r="G855" s="131">
        <v>-120</v>
      </c>
      <c r="H855" s="131">
        <v>-120</v>
      </c>
      <c r="I855" s="132">
        <v>-0.2</v>
      </c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</row>
    <row r="856" spans="1:24" ht="15.75" thickBot="1" x14ac:dyDescent="0.3">
      <c r="A856" s="144">
        <v>45382</v>
      </c>
      <c r="B856" s="111">
        <v>2</v>
      </c>
      <c r="C856" s="111" t="s">
        <v>1002</v>
      </c>
      <c r="D856" s="112" t="s">
        <v>455</v>
      </c>
      <c r="E856" s="112" t="s">
        <v>652</v>
      </c>
      <c r="F856" s="112" t="s">
        <v>95</v>
      </c>
      <c r="G856" s="113">
        <v>37.619999999999997</v>
      </c>
      <c r="H856" s="113">
        <v>38</v>
      </c>
      <c r="I856" s="133">
        <v>6.3299999999999995E-2</v>
      </c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</row>
    <row r="857" spans="1:24" ht="15.75" thickBot="1" x14ac:dyDescent="0.3">
      <c r="A857" s="134" t="s">
        <v>1009</v>
      </c>
      <c r="B857" s="52"/>
      <c r="C857" s="138">
        <v>500</v>
      </c>
      <c r="D857" s="139" t="s">
        <v>290</v>
      </c>
      <c r="E857" s="139" t="s">
        <v>638</v>
      </c>
      <c r="F857" s="139" t="s">
        <v>1064</v>
      </c>
      <c r="G857" s="138">
        <v>-305.29000000000002</v>
      </c>
      <c r="H857" s="138">
        <v>-303.82</v>
      </c>
      <c r="I857" s="142">
        <v>-0.61060000000000003</v>
      </c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</row>
    <row r="858" spans="1:24" ht="15.75" thickBot="1" x14ac:dyDescent="0.3">
      <c r="A858" s="41"/>
      <c r="B858" s="41"/>
      <c r="C858" s="41"/>
      <c r="D858" s="41"/>
      <c r="E858" s="41"/>
      <c r="F858" s="41"/>
      <c r="G858" s="41"/>
      <c r="H858" s="41"/>
      <c r="I858" s="41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</row>
    <row r="859" spans="1:24" ht="15.75" thickBot="1" x14ac:dyDescent="0.3">
      <c r="A859" s="134" t="s">
        <v>1065</v>
      </c>
      <c r="B859" s="135" t="s">
        <v>594</v>
      </c>
      <c r="C859" s="135" t="s">
        <v>258</v>
      </c>
      <c r="D859" s="135" t="s">
        <v>30</v>
      </c>
      <c r="E859" s="135" t="s">
        <v>4</v>
      </c>
      <c r="F859" s="135" t="s">
        <v>31</v>
      </c>
      <c r="G859" s="135" t="s">
        <v>952</v>
      </c>
      <c r="H859" s="135" t="s">
        <v>32</v>
      </c>
      <c r="I859" s="135" t="s">
        <v>479</v>
      </c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</row>
    <row r="860" spans="1:24" ht="15.75" thickBot="1" x14ac:dyDescent="0.3">
      <c r="A860" s="109">
        <v>3</v>
      </c>
      <c r="B860" s="111">
        <v>3</v>
      </c>
      <c r="C860" s="111" t="s">
        <v>432</v>
      </c>
      <c r="D860" s="130" t="s">
        <v>186</v>
      </c>
      <c r="E860" s="110"/>
      <c r="F860" s="112" t="s">
        <v>223</v>
      </c>
      <c r="G860" s="113">
        <v>-22.5</v>
      </c>
      <c r="H860" s="113">
        <v>-22.5</v>
      </c>
      <c r="I860" s="133">
        <v>-3.7499999999999999E-2</v>
      </c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</row>
    <row r="861" spans="1:24" ht="15.75" thickBot="1" x14ac:dyDescent="0.3">
      <c r="A861" s="109">
        <v>4</v>
      </c>
      <c r="B861" s="111">
        <v>1</v>
      </c>
      <c r="C861" s="111" t="s">
        <v>432</v>
      </c>
      <c r="D861" s="112" t="s">
        <v>78</v>
      </c>
      <c r="E861" s="112" t="s">
        <v>113</v>
      </c>
      <c r="F861" s="112" t="s">
        <v>60</v>
      </c>
      <c r="G861" s="113">
        <v>45.04</v>
      </c>
      <c r="H861" s="113">
        <v>45.5</v>
      </c>
      <c r="I861" s="133">
        <v>7.5800000000000006E-2</v>
      </c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</row>
    <row r="862" spans="1:24" ht="15.75" thickBot="1" x14ac:dyDescent="0.3">
      <c r="A862" s="109">
        <v>5</v>
      </c>
      <c r="B862" s="111">
        <v>2</v>
      </c>
      <c r="C862" s="111" t="s">
        <v>432</v>
      </c>
      <c r="D862" s="130" t="s">
        <v>1066</v>
      </c>
      <c r="E862" s="110"/>
      <c r="F862" s="112" t="s">
        <v>95</v>
      </c>
      <c r="G862" s="113">
        <v>-60</v>
      </c>
      <c r="H862" s="113">
        <v>-60</v>
      </c>
      <c r="I862" s="133">
        <v>-0.1</v>
      </c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</row>
    <row r="863" spans="1:24" ht="15.75" thickBot="1" x14ac:dyDescent="0.3">
      <c r="A863" s="109">
        <v>6</v>
      </c>
      <c r="B863" s="111">
        <v>3</v>
      </c>
      <c r="C863" s="111" t="s">
        <v>432</v>
      </c>
      <c r="D863" s="112" t="s">
        <v>163</v>
      </c>
      <c r="E863" s="112" t="s">
        <v>433</v>
      </c>
      <c r="F863" s="112" t="s">
        <v>223</v>
      </c>
      <c r="G863" s="113">
        <v>16.329999999999998</v>
      </c>
      <c r="H863" s="113">
        <v>16.5</v>
      </c>
      <c r="I863" s="133">
        <v>2.75E-2</v>
      </c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</row>
    <row r="864" spans="1:24" ht="15.75" thickBot="1" x14ac:dyDescent="0.3">
      <c r="A864" s="109">
        <v>10</v>
      </c>
      <c r="B864" s="111">
        <v>3</v>
      </c>
      <c r="C864" s="111" t="s">
        <v>432</v>
      </c>
      <c r="D864" s="112" t="s">
        <v>58</v>
      </c>
      <c r="E864" s="112" t="s">
        <v>59</v>
      </c>
      <c r="F864" s="112" t="s">
        <v>223</v>
      </c>
      <c r="G864" s="113">
        <v>22.27</v>
      </c>
      <c r="H864" s="113">
        <v>22.5</v>
      </c>
      <c r="I864" s="133">
        <v>3.7499999999999999E-2</v>
      </c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</row>
    <row r="865" spans="1:24" ht="15.75" thickBot="1" x14ac:dyDescent="0.3">
      <c r="A865" s="109">
        <v>11</v>
      </c>
      <c r="B865" s="111">
        <v>2</v>
      </c>
      <c r="C865" s="111" t="s">
        <v>432</v>
      </c>
      <c r="D865" s="130" t="s">
        <v>1066</v>
      </c>
      <c r="E865" s="110"/>
      <c r="F865" s="112" t="s">
        <v>95</v>
      </c>
      <c r="G865" s="113">
        <v>-60</v>
      </c>
      <c r="H865" s="113">
        <v>-60</v>
      </c>
      <c r="I865" s="133">
        <v>-0.1</v>
      </c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</row>
    <row r="866" spans="1:24" ht="15.75" thickBot="1" x14ac:dyDescent="0.3">
      <c r="A866" s="109">
        <v>12</v>
      </c>
      <c r="B866" s="111">
        <v>3</v>
      </c>
      <c r="C866" s="111" t="s">
        <v>432</v>
      </c>
      <c r="D866" s="112" t="s">
        <v>48</v>
      </c>
      <c r="E866" s="112" t="s">
        <v>90</v>
      </c>
      <c r="F866" s="112" t="s">
        <v>223</v>
      </c>
      <c r="G866" s="113">
        <v>1.48</v>
      </c>
      <c r="H866" s="113">
        <v>1.5</v>
      </c>
      <c r="I866" s="133">
        <v>2.5000000000000001E-3</v>
      </c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</row>
    <row r="867" spans="1:24" ht="15.75" thickBot="1" x14ac:dyDescent="0.3">
      <c r="A867" s="109">
        <v>13</v>
      </c>
      <c r="B867" s="111">
        <v>3</v>
      </c>
      <c r="C867" s="111" t="s">
        <v>432</v>
      </c>
      <c r="D867" s="112" t="s">
        <v>192</v>
      </c>
      <c r="E867" s="112" t="s">
        <v>324</v>
      </c>
      <c r="F867" s="112" t="s">
        <v>223</v>
      </c>
      <c r="G867" s="113">
        <v>10.39</v>
      </c>
      <c r="H867" s="113">
        <v>10.5</v>
      </c>
      <c r="I867" s="133">
        <v>1.7500000000000002E-2</v>
      </c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</row>
    <row r="868" spans="1:24" ht="15.75" thickBot="1" x14ac:dyDescent="0.3">
      <c r="A868" s="109">
        <v>14</v>
      </c>
      <c r="B868" s="111">
        <v>3</v>
      </c>
      <c r="C868" s="111" t="s">
        <v>432</v>
      </c>
      <c r="D868" s="112" t="s">
        <v>994</v>
      </c>
      <c r="E868" s="112" t="s">
        <v>60</v>
      </c>
      <c r="F868" s="112" t="s">
        <v>223</v>
      </c>
      <c r="G868" s="113">
        <v>49</v>
      </c>
      <c r="H868" s="113">
        <v>49.5</v>
      </c>
      <c r="I868" s="133">
        <v>8.2500000000000004E-2</v>
      </c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</row>
    <row r="869" spans="1:24" ht="15.75" thickBot="1" x14ac:dyDescent="0.3">
      <c r="A869" s="109">
        <v>17</v>
      </c>
      <c r="B869" s="111">
        <v>1</v>
      </c>
      <c r="C869" s="111" t="s">
        <v>1002</v>
      </c>
      <c r="D869" s="130" t="s">
        <v>185</v>
      </c>
      <c r="E869" s="110"/>
      <c r="F869" s="112" t="s">
        <v>60</v>
      </c>
      <c r="G869" s="113">
        <v>-29.5</v>
      </c>
      <c r="H869" s="113">
        <v>-29.5</v>
      </c>
      <c r="I869" s="133">
        <v>-4.9200000000000001E-2</v>
      </c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</row>
    <row r="870" spans="1:24" ht="15.75" thickBot="1" x14ac:dyDescent="0.3">
      <c r="A870" s="109">
        <v>18</v>
      </c>
      <c r="B870" s="111">
        <v>3</v>
      </c>
      <c r="C870" s="111" t="s">
        <v>1002</v>
      </c>
      <c r="D870" s="145" t="s">
        <v>204</v>
      </c>
      <c r="E870" s="112" t="s">
        <v>41</v>
      </c>
      <c r="F870" s="112" t="s">
        <v>223</v>
      </c>
      <c r="G870" s="113">
        <v>13.36</v>
      </c>
      <c r="H870" s="113">
        <v>13.5</v>
      </c>
      <c r="I870" s="133">
        <v>2.2499999999999999E-2</v>
      </c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</row>
    <row r="871" spans="1:24" ht="15.75" thickBot="1" x14ac:dyDescent="0.3">
      <c r="A871" s="109">
        <v>19</v>
      </c>
      <c r="B871" s="111">
        <v>3</v>
      </c>
      <c r="C871" s="111" t="s">
        <v>1002</v>
      </c>
      <c r="D871" s="130" t="s">
        <v>280</v>
      </c>
      <c r="E871" s="110"/>
      <c r="F871" s="112" t="s">
        <v>223</v>
      </c>
      <c r="G871" s="113">
        <v>-19.5</v>
      </c>
      <c r="H871" s="113">
        <v>-19.5</v>
      </c>
      <c r="I871" s="133">
        <v>-3.2500000000000001E-2</v>
      </c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</row>
    <row r="872" spans="1:24" ht="15.75" thickBot="1" x14ac:dyDescent="0.3">
      <c r="A872" s="109">
        <v>20</v>
      </c>
      <c r="B872" s="111">
        <v>1</v>
      </c>
      <c r="C872" s="111" t="s">
        <v>1002</v>
      </c>
      <c r="D872" s="112" t="s">
        <v>1067</v>
      </c>
      <c r="E872" s="112" t="s">
        <v>408</v>
      </c>
      <c r="F872" s="112" t="s">
        <v>60</v>
      </c>
      <c r="G872" s="113">
        <v>57.91</v>
      </c>
      <c r="H872" s="113">
        <v>58.5</v>
      </c>
      <c r="I872" s="133">
        <v>9.7500000000000003E-2</v>
      </c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</row>
    <row r="873" spans="1:24" ht="15.75" thickBot="1" x14ac:dyDescent="0.3">
      <c r="A873" s="109">
        <v>24</v>
      </c>
      <c r="B873" s="111">
        <v>2</v>
      </c>
      <c r="C873" s="111" t="s">
        <v>1002</v>
      </c>
      <c r="D873" s="130" t="s">
        <v>266</v>
      </c>
      <c r="E873" s="110"/>
      <c r="F873" s="112" t="s">
        <v>95</v>
      </c>
      <c r="G873" s="113">
        <v>-61</v>
      </c>
      <c r="H873" s="113">
        <v>-61</v>
      </c>
      <c r="I873" s="133">
        <v>-0.1017</v>
      </c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</row>
    <row r="874" spans="1:24" ht="15.75" thickBot="1" x14ac:dyDescent="0.3">
      <c r="A874" s="109">
        <v>25</v>
      </c>
      <c r="B874" s="111">
        <v>2</v>
      </c>
      <c r="C874" s="111" t="s">
        <v>1002</v>
      </c>
      <c r="D874" s="130" t="s">
        <v>1066</v>
      </c>
      <c r="E874" s="110"/>
      <c r="F874" s="112" t="s">
        <v>95</v>
      </c>
      <c r="G874" s="113">
        <v>-60</v>
      </c>
      <c r="H874" s="113">
        <v>-60</v>
      </c>
      <c r="I874" s="133">
        <v>-0.1</v>
      </c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</row>
    <row r="875" spans="1:24" ht="15.75" thickBot="1" x14ac:dyDescent="0.3">
      <c r="A875" s="109">
        <v>26</v>
      </c>
      <c r="B875" s="111">
        <v>2</v>
      </c>
      <c r="C875" s="111" t="s">
        <v>1002</v>
      </c>
      <c r="D875" s="130" t="s">
        <v>298</v>
      </c>
      <c r="E875" s="110"/>
      <c r="F875" s="112" t="s">
        <v>95</v>
      </c>
      <c r="G875" s="113">
        <v>-59</v>
      </c>
      <c r="H875" s="113">
        <v>-59</v>
      </c>
      <c r="I875" s="133">
        <v>-9.8299999999999998E-2</v>
      </c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</row>
    <row r="876" spans="1:24" ht="15.75" thickBot="1" x14ac:dyDescent="0.3">
      <c r="A876" s="134" t="s">
        <v>1009</v>
      </c>
      <c r="B876" s="52"/>
      <c r="C876" s="138">
        <v>500</v>
      </c>
      <c r="D876" s="139" t="s">
        <v>1052</v>
      </c>
      <c r="E876" s="139" t="s">
        <v>1068</v>
      </c>
      <c r="F876" s="139" t="s">
        <v>784</v>
      </c>
      <c r="G876" s="138">
        <v>-155.72</v>
      </c>
      <c r="H876" s="138">
        <v>-153.5</v>
      </c>
      <c r="I876" s="142">
        <v>-0.31140000000000001</v>
      </c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</row>
    <row r="877" spans="1:24" ht="15.75" thickBot="1" x14ac:dyDescent="0.3">
      <c r="A877" s="41"/>
      <c r="B877" s="41"/>
      <c r="C877" s="41"/>
      <c r="D877" s="41"/>
      <c r="E877" s="41"/>
      <c r="F877" s="41"/>
      <c r="G877" s="41"/>
      <c r="H877" s="41"/>
      <c r="I877" s="41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</row>
    <row r="878" spans="1:24" ht="15.75" thickBot="1" x14ac:dyDescent="0.3">
      <c r="A878" s="134" t="s">
        <v>1069</v>
      </c>
      <c r="B878" s="135" t="s">
        <v>594</v>
      </c>
      <c r="C878" s="135" t="s">
        <v>258</v>
      </c>
      <c r="D878" s="135" t="s">
        <v>30</v>
      </c>
      <c r="E878" s="135" t="s">
        <v>4</v>
      </c>
      <c r="F878" s="135" t="s">
        <v>31</v>
      </c>
      <c r="G878" s="135" t="s">
        <v>952</v>
      </c>
      <c r="H878" s="135" t="s">
        <v>32</v>
      </c>
      <c r="I878" s="135" t="s">
        <v>479</v>
      </c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</row>
    <row r="879" spans="1:24" ht="15.75" thickBot="1" x14ac:dyDescent="0.3">
      <c r="A879" s="109">
        <v>3</v>
      </c>
      <c r="B879" s="111">
        <v>2</v>
      </c>
      <c r="C879" s="111" t="s">
        <v>432</v>
      </c>
      <c r="D879" s="112" t="s">
        <v>263</v>
      </c>
      <c r="E879" s="112" t="s">
        <v>822</v>
      </c>
      <c r="F879" s="112" t="s">
        <v>95</v>
      </c>
      <c r="G879" s="113">
        <v>18.809999999999999</v>
      </c>
      <c r="H879" s="113">
        <v>19</v>
      </c>
      <c r="I879" s="133">
        <v>3.1699999999999999E-2</v>
      </c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</row>
    <row r="880" spans="1:24" ht="15.75" thickBot="1" x14ac:dyDescent="0.3">
      <c r="A880" s="109">
        <v>4</v>
      </c>
      <c r="B880" s="111">
        <v>1</v>
      </c>
      <c r="C880" s="111" t="s">
        <v>432</v>
      </c>
      <c r="D880" s="112" t="s">
        <v>176</v>
      </c>
      <c r="E880" s="112" t="s">
        <v>82</v>
      </c>
      <c r="F880" s="112" t="s">
        <v>60</v>
      </c>
      <c r="G880" s="113">
        <v>30.2</v>
      </c>
      <c r="H880" s="113">
        <v>30.5</v>
      </c>
      <c r="I880" s="133">
        <v>5.0799999999999998E-2</v>
      </c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</row>
    <row r="881" spans="1:24" ht="15.75" thickBot="1" x14ac:dyDescent="0.3">
      <c r="A881" s="109">
        <v>5</v>
      </c>
      <c r="B881" s="111">
        <v>2</v>
      </c>
      <c r="C881" s="111" t="s">
        <v>432</v>
      </c>
      <c r="D881" s="112" t="s">
        <v>170</v>
      </c>
      <c r="E881" s="112" t="s">
        <v>37</v>
      </c>
      <c r="F881" s="112" t="s">
        <v>95</v>
      </c>
      <c r="G881" s="113">
        <v>6.93</v>
      </c>
      <c r="H881" s="113">
        <v>7</v>
      </c>
      <c r="I881" s="133">
        <v>1.17E-2</v>
      </c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</row>
    <row r="882" spans="1:24" ht="15.75" thickBot="1" x14ac:dyDescent="0.3">
      <c r="A882" s="109">
        <v>8</v>
      </c>
      <c r="B882" s="111">
        <v>1</v>
      </c>
      <c r="C882" s="111" t="s">
        <v>432</v>
      </c>
      <c r="D882" s="112" t="s">
        <v>176</v>
      </c>
      <c r="E882" s="112" t="s">
        <v>82</v>
      </c>
      <c r="F882" s="112" t="s">
        <v>60</v>
      </c>
      <c r="G882" s="113">
        <v>30.2</v>
      </c>
      <c r="H882" s="113">
        <v>30.5</v>
      </c>
      <c r="I882" s="133">
        <v>5.0799999999999998E-2</v>
      </c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</row>
    <row r="883" spans="1:24" ht="15.75" thickBot="1" x14ac:dyDescent="0.3">
      <c r="A883" s="109">
        <v>9</v>
      </c>
      <c r="B883" s="111">
        <v>2</v>
      </c>
      <c r="C883" s="111" t="s">
        <v>432</v>
      </c>
      <c r="D883" s="112" t="s">
        <v>198</v>
      </c>
      <c r="E883" s="112" t="s">
        <v>447</v>
      </c>
      <c r="F883" s="112" t="s">
        <v>95</v>
      </c>
      <c r="G883" s="113">
        <v>38.61</v>
      </c>
      <c r="H883" s="113">
        <v>39</v>
      </c>
      <c r="I883" s="133">
        <v>6.5000000000000002E-2</v>
      </c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</row>
    <row r="884" spans="1:24" ht="15.75" thickBot="1" x14ac:dyDescent="0.3">
      <c r="A884" s="109">
        <v>10</v>
      </c>
      <c r="B884" s="111">
        <v>3</v>
      </c>
      <c r="C884" s="111" t="s">
        <v>432</v>
      </c>
      <c r="D884" s="130" t="s">
        <v>295</v>
      </c>
      <c r="E884" s="110"/>
      <c r="F884" s="112" t="s">
        <v>223</v>
      </c>
      <c r="G884" s="113">
        <v>-45.5</v>
      </c>
      <c r="H884" s="113">
        <v>-45.5</v>
      </c>
      <c r="I884" s="133">
        <v>-7.5800000000000006E-2</v>
      </c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</row>
    <row r="885" spans="1:24" ht="15.75" thickBot="1" x14ac:dyDescent="0.3">
      <c r="A885" s="109">
        <v>12</v>
      </c>
      <c r="B885" s="111">
        <v>3</v>
      </c>
      <c r="C885" s="111" t="s">
        <v>432</v>
      </c>
      <c r="D885" s="130" t="s">
        <v>941</v>
      </c>
      <c r="E885" s="110"/>
      <c r="F885" s="112" t="s">
        <v>223</v>
      </c>
      <c r="G885" s="113">
        <v>-42.5</v>
      </c>
      <c r="H885" s="113">
        <v>-42.5</v>
      </c>
      <c r="I885" s="133">
        <v>-7.0800000000000002E-2</v>
      </c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</row>
    <row r="886" spans="1:24" ht="15.75" thickBot="1" x14ac:dyDescent="0.3">
      <c r="A886" s="109">
        <v>25</v>
      </c>
      <c r="B886" s="111">
        <v>6</v>
      </c>
      <c r="C886" s="111" t="s">
        <v>432</v>
      </c>
      <c r="D886" s="112" t="s">
        <v>204</v>
      </c>
      <c r="E886" s="112" t="s">
        <v>43</v>
      </c>
      <c r="F886" s="112" t="s">
        <v>48</v>
      </c>
      <c r="G886" s="113">
        <v>11.88</v>
      </c>
      <c r="H886" s="113">
        <v>12</v>
      </c>
      <c r="I886" s="133">
        <v>0.02</v>
      </c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</row>
    <row r="887" spans="1:24" ht="15.75" thickBot="1" x14ac:dyDescent="0.3">
      <c r="A887" s="109">
        <v>26</v>
      </c>
      <c r="B887" s="111">
        <v>2</v>
      </c>
      <c r="C887" s="111" t="s">
        <v>432</v>
      </c>
      <c r="D887" s="130" t="s">
        <v>445</v>
      </c>
      <c r="E887" s="110"/>
      <c r="F887" s="112" t="s">
        <v>95</v>
      </c>
      <c r="G887" s="113">
        <v>-67</v>
      </c>
      <c r="H887" s="113">
        <v>-67</v>
      </c>
      <c r="I887" s="133">
        <v>-0.11169999999999999</v>
      </c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</row>
    <row r="888" spans="1:24" ht="15.75" thickBot="1" x14ac:dyDescent="0.3">
      <c r="A888" s="109">
        <v>31</v>
      </c>
      <c r="B888" s="111">
        <v>1</v>
      </c>
      <c r="C888" s="111" t="s">
        <v>1002</v>
      </c>
      <c r="D888" s="112" t="s">
        <v>368</v>
      </c>
      <c r="E888" s="112" t="s">
        <v>1070</v>
      </c>
      <c r="F888" s="112" t="s">
        <v>60</v>
      </c>
      <c r="G888" s="113">
        <v>29.21</v>
      </c>
      <c r="H888" s="113">
        <v>29.5</v>
      </c>
      <c r="I888" s="133">
        <v>4.9200000000000001E-2</v>
      </c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</row>
    <row r="889" spans="1:24" ht="15.75" thickBot="1" x14ac:dyDescent="0.3">
      <c r="A889" s="134" t="s">
        <v>1009</v>
      </c>
      <c r="B889" s="52"/>
      <c r="C889" s="138">
        <v>500</v>
      </c>
      <c r="D889" s="139" t="s">
        <v>58</v>
      </c>
      <c r="E889" s="139" t="s">
        <v>1071</v>
      </c>
      <c r="F889" s="139" t="s">
        <v>213</v>
      </c>
      <c r="G889" s="138">
        <v>10.84</v>
      </c>
      <c r="H889" s="138">
        <v>12.5</v>
      </c>
      <c r="I889" s="142">
        <v>2.1700000000000001E-2</v>
      </c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</row>
    <row r="890" spans="1:24" ht="15.75" thickBot="1" x14ac:dyDescent="0.3">
      <c r="A890" s="41"/>
      <c r="B890" s="41"/>
      <c r="C890" s="41"/>
      <c r="D890" s="41"/>
      <c r="E890" s="41"/>
      <c r="F890" s="41"/>
      <c r="G890" s="41"/>
      <c r="H890" s="41"/>
      <c r="I890" s="41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</row>
    <row r="891" spans="1:24" ht="15.75" thickBot="1" x14ac:dyDescent="0.3">
      <c r="A891" s="134" t="s">
        <v>1072</v>
      </c>
      <c r="B891" s="135" t="s">
        <v>594</v>
      </c>
      <c r="C891" s="135" t="s">
        <v>258</v>
      </c>
      <c r="D891" s="135" t="s">
        <v>30</v>
      </c>
      <c r="E891" s="135" t="s">
        <v>4</v>
      </c>
      <c r="F891" s="135" t="s">
        <v>31</v>
      </c>
      <c r="G891" s="135" t="s">
        <v>952</v>
      </c>
      <c r="H891" s="135" t="s">
        <v>32</v>
      </c>
      <c r="I891" s="135" t="s">
        <v>479</v>
      </c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</row>
    <row r="892" spans="1:24" ht="15.75" thickBot="1" x14ac:dyDescent="0.3">
      <c r="A892" s="109">
        <v>1</v>
      </c>
      <c r="B892" s="111">
        <v>2</v>
      </c>
      <c r="C892" s="111" t="s">
        <v>432</v>
      </c>
      <c r="D892" s="130" t="s">
        <v>1073</v>
      </c>
      <c r="E892" s="112" t="s">
        <v>34</v>
      </c>
      <c r="F892" s="112" t="s">
        <v>95</v>
      </c>
      <c r="G892" s="131">
        <v>-183</v>
      </c>
      <c r="H892" s="131">
        <v>-183</v>
      </c>
      <c r="I892" s="132">
        <v>-0.30499999999999999</v>
      </c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</row>
    <row r="893" spans="1:24" ht="15.75" thickBot="1" x14ac:dyDescent="0.3">
      <c r="A893" s="109">
        <v>5</v>
      </c>
      <c r="B893" s="111">
        <v>3</v>
      </c>
      <c r="C893" s="111" t="s">
        <v>432</v>
      </c>
      <c r="D893" s="112" t="s">
        <v>750</v>
      </c>
      <c r="E893" s="112" t="s">
        <v>877</v>
      </c>
      <c r="F893" s="112" t="s">
        <v>223</v>
      </c>
      <c r="G893" s="113">
        <v>61.88</v>
      </c>
      <c r="H893" s="113">
        <v>62.5</v>
      </c>
      <c r="I893" s="133">
        <v>0.1042</v>
      </c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</row>
    <row r="894" spans="1:24" ht="15.75" thickBot="1" x14ac:dyDescent="0.3">
      <c r="A894" s="109">
        <v>6</v>
      </c>
      <c r="B894" s="111">
        <v>4</v>
      </c>
      <c r="C894" s="111" t="s">
        <v>432</v>
      </c>
      <c r="D894" s="112" t="s">
        <v>174</v>
      </c>
      <c r="E894" s="112" t="s">
        <v>509</v>
      </c>
      <c r="F894" s="112" t="s">
        <v>83</v>
      </c>
      <c r="G894" s="113">
        <v>2.97</v>
      </c>
      <c r="H894" s="113">
        <v>3</v>
      </c>
      <c r="I894" s="133">
        <v>5.0000000000000001E-3</v>
      </c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</row>
    <row r="895" spans="1:24" ht="15.75" thickBot="1" x14ac:dyDescent="0.3">
      <c r="A895" s="109">
        <v>7</v>
      </c>
      <c r="B895" s="111">
        <v>2</v>
      </c>
      <c r="C895" s="111" t="s">
        <v>432</v>
      </c>
      <c r="D895" s="112" t="s">
        <v>174</v>
      </c>
      <c r="E895" s="112" t="s">
        <v>46</v>
      </c>
      <c r="F895" s="112" t="s">
        <v>95</v>
      </c>
      <c r="G895" s="113">
        <v>3.96</v>
      </c>
      <c r="H895" s="113">
        <v>4</v>
      </c>
      <c r="I895" s="133">
        <v>6.7000000000000002E-3</v>
      </c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</row>
    <row r="896" spans="1:24" ht="15.75" thickBot="1" x14ac:dyDescent="0.3">
      <c r="A896" s="109">
        <v>9</v>
      </c>
      <c r="B896" s="111">
        <v>4</v>
      </c>
      <c r="C896" s="111" t="s">
        <v>432</v>
      </c>
      <c r="D896" s="112" t="s">
        <v>1074</v>
      </c>
      <c r="E896" s="112" t="s">
        <v>1075</v>
      </c>
      <c r="F896" s="112" t="s">
        <v>83</v>
      </c>
      <c r="G896" s="113">
        <v>44.55</v>
      </c>
      <c r="H896" s="113">
        <v>45</v>
      </c>
      <c r="I896" s="133">
        <v>7.4999999999999997E-2</v>
      </c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</row>
    <row r="897" spans="1:24" ht="15.75" thickBot="1" x14ac:dyDescent="0.3">
      <c r="A897" s="109">
        <v>12</v>
      </c>
      <c r="B897" s="111">
        <v>3</v>
      </c>
      <c r="C897" s="111" t="s">
        <v>432</v>
      </c>
      <c r="D897" s="112" t="s">
        <v>787</v>
      </c>
      <c r="E897" s="112" t="s">
        <v>1076</v>
      </c>
      <c r="F897" s="112" t="s">
        <v>223</v>
      </c>
      <c r="G897" s="113">
        <v>92.57</v>
      </c>
      <c r="H897" s="113">
        <v>93.5</v>
      </c>
      <c r="I897" s="133">
        <v>0.15579999999999999</v>
      </c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</row>
    <row r="898" spans="1:24" ht="15.75" thickBot="1" x14ac:dyDescent="0.3">
      <c r="A898" s="109">
        <v>13</v>
      </c>
      <c r="B898" s="111">
        <v>1</v>
      </c>
      <c r="C898" s="111" t="s">
        <v>432</v>
      </c>
      <c r="D898" s="112" t="s">
        <v>699</v>
      </c>
      <c r="E898" s="112" t="s">
        <v>962</v>
      </c>
      <c r="F898" s="112" t="s">
        <v>60</v>
      </c>
      <c r="G898" s="113">
        <v>63.86</v>
      </c>
      <c r="H898" s="113">
        <v>64.5</v>
      </c>
      <c r="I898" s="133">
        <v>0.1075</v>
      </c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</row>
    <row r="899" spans="1:24" ht="15.75" thickBot="1" x14ac:dyDescent="0.3">
      <c r="A899" s="109">
        <v>14</v>
      </c>
      <c r="B899" s="111">
        <v>3</v>
      </c>
      <c r="C899" s="111" t="s">
        <v>432</v>
      </c>
      <c r="D899" s="130" t="s">
        <v>1077</v>
      </c>
      <c r="E899" s="112" t="s">
        <v>34</v>
      </c>
      <c r="F899" s="112" t="s">
        <v>223</v>
      </c>
      <c r="G899" s="131">
        <v>-43.5</v>
      </c>
      <c r="H899" s="113">
        <v>-43.5</v>
      </c>
      <c r="I899" s="133">
        <v>-7.2499999999999995E-2</v>
      </c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</row>
    <row r="900" spans="1:24" ht="15.75" thickBot="1" x14ac:dyDescent="0.3">
      <c r="A900" s="109">
        <v>15</v>
      </c>
      <c r="B900" s="111">
        <v>4</v>
      </c>
      <c r="C900" s="111" t="s">
        <v>432</v>
      </c>
      <c r="D900" s="112" t="s">
        <v>237</v>
      </c>
      <c r="E900" s="112" t="s">
        <v>34</v>
      </c>
      <c r="F900" s="112" t="s">
        <v>83</v>
      </c>
      <c r="G900" s="113">
        <v>-41</v>
      </c>
      <c r="H900" s="113">
        <v>-41</v>
      </c>
      <c r="I900" s="133">
        <v>-6.83E-2</v>
      </c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</row>
    <row r="901" spans="1:24" ht="15.75" thickBot="1" x14ac:dyDescent="0.3">
      <c r="A901" s="109">
        <v>16</v>
      </c>
      <c r="B901" s="111">
        <v>4</v>
      </c>
      <c r="C901" s="111" t="s">
        <v>1002</v>
      </c>
      <c r="D901" s="130" t="s">
        <v>860</v>
      </c>
      <c r="E901" s="112" t="s">
        <v>34</v>
      </c>
      <c r="F901" s="112" t="s">
        <v>83</v>
      </c>
      <c r="G901" s="131">
        <v>-122</v>
      </c>
      <c r="H901" s="113">
        <v>-122</v>
      </c>
      <c r="I901" s="133">
        <v>-0.20330000000000001</v>
      </c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</row>
    <row r="902" spans="1:24" ht="15.75" thickBot="1" x14ac:dyDescent="0.3">
      <c r="A902" s="146">
        <v>19</v>
      </c>
      <c r="B902" s="147"/>
      <c r="C902" s="148" t="s">
        <v>180</v>
      </c>
      <c r="D902" s="149" t="s">
        <v>323</v>
      </c>
      <c r="E902" s="149" t="s">
        <v>822</v>
      </c>
      <c r="F902" s="149" t="s">
        <v>1078</v>
      </c>
      <c r="G902" s="150">
        <v>18.899999999999999</v>
      </c>
      <c r="H902" s="150">
        <v>19.09</v>
      </c>
      <c r="I902" s="133">
        <v>3.1800000000000002E-2</v>
      </c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</row>
    <row r="903" spans="1:24" ht="15.75" thickBot="1" x14ac:dyDescent="0.3">
      <c r="A903" s="146">
        <v>20</v>
      </c>
      <c r="B903" s="147"/>
      <c r="C903" s="148" t="s">
        <v>180</v>
      </c>
      <c r="D903" s="149" t="s">
        <v>246</v>
      </c>
      <c r="E903" s="149" t="s">
        <v>219</v>
      </c>
      <c r="F903" s="149" t="s">
        <v>1079</v>
      </c>
      <c r="G903" s="150">
        <v>37.15</v>
      </c>
      <c r="H903" s="150">
        <v>37.520000000000003</v>
      </c>
      <c r="I903" s="133">
        <v>6.25E-2</v>
      </c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</row>
    <row r="904" spans="1:24" ht="15.75" thickBot="1" x14ac:dyDescent="0.3">
      <c r="A904" s="146">
        <v>21</v>
      </c>
      <c r="B904" s="147"/>
      <c r="C904" s="148" t="s">
        <v>180</v>
      </c>
      <c r="D904" s="149" t="s">
        <v>192</v>
      </c>
      <c r="E904" s="149" t="s">
        <v>94</v>
      </c>
      <c r="F904" s="149" t="s">
        <v>1080</v>
      </c>
      <c r="G904" s="150">
        <v>5.99</v>
      </c>
      <c r="H904" s="150">
        <v>6.05</v>
      </c>
      <c r="I904" s="133">
        <v>1.01E-2</v>
      </c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</row>
    <row r="905" spans="1:24" ht="15.75" thickBot="1" x14ac:dyDescent="0.3">
      <c r="A905" s="146">
        <v>22</v>
      </c>
      <c r="B905" s="147"/>
      <c r="C905" s="148" t="s">
        <v>180</v>
      </c>
      <c r="D905" s="151" t="s">
        <v>1081</v>
      </c>
      <c r="E905" s="149" t="s">
        <v>34</v>
      </c>
      <c r="F905" s="149" t="s">
        <v>1082</v>
      </c>
      <c r="G905" s="152">
        <v>-33.409999999999997</v>
      </c>
      <c r="H905" s="150">
        <v>-33.409999999999997</v>
      </c>
      <c r="I905" s="133">
        <v>-5.57E-2</v>
      </c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</row>
    <row r="906" spans="1:24" ht="15.75" thickBot="1" x14ac:dyDescent="0.3">
      <c r="A906" s="146">
        <v>23</v>
      </c>
      <c r="B906" s="147"/>
      <c r="C906" s="148" t="s">
        <v>180</v>
      </c>
      <c r="D906" s="149" t="s">
        <v>225</v>
      </c>
      <c r="E906" s="149" t="s">
        <v>457</v>
      </c>
      <c r="F906" s="149" t="s">
        <v>440</v>
      </c>
      <c r="G906" s="150">
        <v>24</v>
      </c>
      <c r="H906" s="150">
        <v>24.24</v>
      </c>
      <c r="I906" s="133">
        <v>4.0399999999999998E-2</v>
      </c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</row>
    <row r="907" spans="1:24" ht="15.75" thickBot="1" x14ac:dyDescent="0.3">
      <c r="A907" s="146">
        <v>26</v>
      </c>
      <c r="B907" s="147"/>
      <c r="C907" s="148" t="s">
        <v>180</v>
      </c>
      <c r="D907" s="151" t="s">
        <v>295</v>
      </c>
      <c r="E907" s="149" t="s">
        <v>34</v>
      </c>
      <c r="F907" s="149" t="s">
        <v>1083</v>
      </c>
      <c r="G907" s="152">
        <v>-48.01</v>
      </c>
      <c r="H907" s="150">
        <v>-48.01</v>
      </c>
      <c r="I907" s="133">
        <v>-0.08</v>
      </c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</row>
    <row r="908" spans="1:24" ht="15.75" thickBot="1" x14ac:dyDescent="0.3">
      <c r="A908" s="109">
        <v>28</v>
      </c>
      <c r="B908" s="111">
        <v>4</v>
      </c>
      <c r="C908" s="111" t="s">
        <v>1002</v>
      </c>
      <c r="D908" s="130" t="s">
        <v>986</v>
      </c>
      <c r="E908" s="112" t="s">
        <v>34</v>
      </c>
      <c r="F908" s="112" t="s">
        <v>83</v>
      </c>
      <c r="G908" s="131">
        <v>-81</v>
      </c>
      <c r="H908" s="113">
        <v>-81</v>
      </c>
      <c r="I908" s="133">
        <v>-0.13500000000000001</v>
      </c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</row>
    <row r="909" spans="1:24" ht="15.75" thickBot="1" x14ac:dyDescent="0.3">
      <c r="A909" s="109">
        <v>29</v>
      </c>
      <c r="B909" s="111">
        <v>2</v>
      </c>
      <c r="C909" s="111" t="s">
        <v>1002</v>
      </c>
      <c r="D909" s="112" t="s">
        <v>420</v>
      </c>
      <c r="E909" s="112" t="s">
        <v>724</v>
      </c>
      <c r="F909" s="112" t="s">
        <v>95</v>
      </c>
      <c r="G909" s="113">
        <v>55.44</v>
      </c>
      <c r="H909" s="113">
        <v>56</v>
      </c>
      <c r="I909" s="133">
        <v>9.3299999999999994E-2</v>
      </c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</row>
    <row r="910" spans="1:24" ht="15.75" thickBot="1" x14ac:dyDescent="0.3">
      <c r="A910" s="109">
        <v>30</v>
      </c>
      <c r="B910" s="111">
        <v>3</v>
      </c>
      <c r="C910" s="111" t="s">
        <v>1002</v>
      </c>
      <c r="D910" s="112" t="s">
        <v>377</v>
      </c>
      <c r="E910" s="112" t="s">
        <v>37</v>
      </c>
      <c r="F910" s="112" t="s">
        <v>223</v>
      </c>
      <c r="G910" s="113">
        <v>7.43</v>
      </c>
      <c r="H910" s="113">
        <v>7.5</v>
      </c>
      <c r="I910" s="133">
        <v>1.2500000000000001E-2</v>
      </c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</row>
    <row r="911" spans="1:24" ht="15.75" thickBot="1" x14ac:dyDescent="0.3">
      <c r="A911" s="134" t="s">
        <v>1009</v>
      </c>
      <c r="B911" s="52"/>
      <c r="C911" s="138">
        <v>500</v>
      </c>
      <c r="D911" s="139" t="s">
        <v>798</v>
      </c>
      <c r="E911" s="139" t="s">
        <v>613</v>
      </c>
      <c r="F911" s="139" t="s">
        <v>1084</v>
      </c>
      <c r="G911" s="138">
        <v>-133.22</v>
      </c>
      <c r="H911" s="138">
        <v>-129.02000000000001</v>
      </c>
      <c r="I911" s="142">
        <v>-0.26640000000000003</v>
      </c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</row>
    <row r="912" spans="1:24" ht="15.75" thickBot="1" x14ac:dyDescent="0.3">
      <c r="A912" s="41"/>
      <c r="B912" s="41"/>
      <c r="C912" s="41"/>
      <c r="D912" s="41"/>
      <c r="E912" s="41"/>
      <c r="F912" s="41"/>
      <c r="G912" s="41"/>
      <c r="H912" s="41"/>
      <c r="I912" s="41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</row>
    <row r="913" spans="1:24" ht="15.75" thickBot="1" x14ac:dyDescent="0.3">
      <c r="A913" s="134" t="s">
        <v>1085</v>
      </c>
      <c r="B913" s="135" t="s">
        <v>594</v>
      </c>
      <c r="C913" s="135" t="s">
        <v>258</v>
      </c>
      <c r="D913" s="135" t="s">
        <v>30</v>
      </c>
      <c r="E913" s="135" t="s">
        <v>4</v>
      </c>
      <c r="F913" s="135" t="s">
        <v>31</v>
      </c>
      <c r="G913" s="135" t="s">
        <v>952</v>
      </c>
      <c r="H913" s="135" t="s">
        <v>32</v>
      </c>
      <c r="I913" s="135" t="s">
        <v>479</v>
      </c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</row>
    <row r="914" spans="1:24" ht="15.75" thickBot="1" x14ac:dyDescent="0.3">
      <c r="A914" s="109">
        <v>3</v>
      </c>
      <c r="B914" s="111">
        <v>5</v>
      </c>
      <c r="C914" s="111" t="s">
        <v>432</v>
      </c>
      <c r="D914" s="130" t="s">
        <v>994</v>
      </c>
      <c r="E914" s="112" t="s">
        <v>358</v>
      </c>
      <c r="F914" s="112" t="s">
        <v>364</v>
      </c>
      <c r="G914" s="131">
        <v>48.01</v>
      </c>
      <c r="H914" s="131">
        <v>48.5</v>
      </c>
      <c r="I914" s="132">
        <v>8.0799999999999997E-2</v>
      </c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</row>
    <row r="915" spans="1:24" ht="15.75" thickBot="1" x14ac:dyDescent="0.3">
      <c r="A915" s="109">
        <v>4</v>
      </c>
      <c r="B915" s="111">
        <v>5</v>
      </c>
      <c r="C915" s="111" t="s">
        <v>432</v>
      </c>
      <c r="D915" s="130" t="s">
        <v>277</v>
      </c>
      <c r="E915" s="110"/>
      <c r="F915" s="112" t="s">
        <v>204</v>
      </c>
      <c r="G915" s="131">
        <v>-116</v>
      </c>
      <c r="H915" s="131">
        <v>-116</v>
      </c>
      <c r="I915" s="133">
        <v>-0.1933</v>
      </c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</row>
    <row r="916" spans="1:24" ht="15.75" thickBot="1" x14ac:dyDescent="0.3">
      <c r="A916" s="109">
        <v>5</v>
      </c>
      <c r="B916" s="111">
        <v>4</v>
      </c>
      <c r="C916" s="111" t="s">
        <v>432</v>
      </c>
      <c r="D916" s="112" t="s">
        <v>420</v>
      </c>
      <c r="E916" s="112" t="s">
        <v>302</v>
      </c>
      <c r="F916" s="112" t="s">
        <v>83</v>
      </c>
      <c r="G916" s="113">
        <v>54.45</v>
      </c>
      <c r="H916" s="113">
        <v>55</v>
      </c>
      <c r="I916" s="133">
        <v>9.1700000000000004E-2</v>
      </c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</row>
    <row r="917" spans="1:24" ht="15.75" thickBot="1" x14ac:dyDescent="0.3">
      <c r="A917" s="109">
        <v>6</v>
      </c>
      <c r="B917" s="111">
        <v>4</v>
      </c>
      <c r="C917" s="111" t="s">
        <v>432</v>
      </c>
      <c r="D917" s="130" t="s">
        <v>912</v>
      </c>
      <c r="E917" s="110"/>
      <c r="F917" s="112" t="s">
        <v>83</v>
      </c>
      <c r="G917" s="131">
        <v>-57</v>
      </c>
      <c r="H917" s="131">
        <v>-57</v>
      </c>
      <c r="I917" s="133">
        <v>-9.5000000000000001E-2</v>
      </c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</row>
    <row r="918" spans="1:24" ht="15.75" thickBot="1" x14ac:dyDescent="0.3">
      <c r="A918" s="109">
        <v>7</v>
      </c>
      <c r="B918" s="111">
        <v>4</v>
      </c>
      <c r="C918" s="111" t="s">
        <v>432</v>
      </c>
      <c r="D918" s="130" t="s">
        <v>296</v>
      </c>
      <c r="E918" s="110"/>
      <c r="F918" s="112" t="s">
        <v>83</v>
      </c>
      <c r="G918" s="131">
        <v>-50</v>
      </c>
      <c r="H918" s="131">
        <v>-50</v>
      </c>
      <c r="I918" s="133">
        <v>-8.3299999999999999E-2</v>
      </c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</row>
    <row r="919" spans="1:24" ht="15.75" thickBot="1" x14ac:dyDescent="0.3">
      <c r="A919" s="109">
        <v>10</v>
      </c>
      <c r="B919" s="111">
        <v>4</v>
      </c>
      <c r="C919" s="111" t="s">
        <v>432</v>
      </c>
      <c r="D919" s="112" t="s">
        <v>462</v>
      </c>
      <c r="E919" s="112" t="s">
        <v>1086</v>
      </c>
      <c r="F919" s="112" t="s">
        <v>83</v>
      </c>
      <c r="G919" s="113">
        <v>52.47</v>
      </c>
      <c r="H919" s="113">
        <v>53</v>
      </c>
      <c r="I919" s="133">
        <v>8.8300000000000003E-2</v>
      </c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</row>
    <row r="920" spans="1:24" ht="15.75" thickBot="1" x14ac:dyDescent="0.3">
      <c r="A920" s="109">
        <v>11</v>
      </c>
      <c r="B920" s="111">
        <v>5</v>
      </c>
      <c r="C920" s="111" t="s">
        <v>432</v>
      </c>
      <c r="D920" s="112" t="s">
        <v>35</v>
      </c>
      <c r="E920" s="112" t="s">
        <v>37</v>
      </c>
      <c r="F920" s="112" t="s">
        <v>364</v>
      </c>
      <c r="G920" s="113">
        <v>7.43</v>
      </c>
      <c r="H920" s="113">
        <v>7.5</v>
      </c>
      <c r="I920" s="133">
        <v>1.2500000000000001E-2</v>
      </c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</row>
    <row r="921" spans="1:24" ht="15.75" thickBot="1" x14ac:dyDescent="0.3">
      <c r="A921" s="109">
        <v>12</v>
      </c>
      <c r="B921" s="111">
        <v>6</v>
      </c>
      <c r="C921" s="111" t="s">
        <v>432</v>
      </c>
      <c r="D921" s="130" t="s">
        <v>832</v>
      </c>
      <c r="E921" s="110"/>
      <c r="F921" s="112" t="s">
        <v>48</v>
      </c>
      <c r="G921" s="131">
        <v>-86</v>
      </c>
      <c r="H921" s="131">
        <v>-86</v>
      </c>
      <c r="I921" s="133">
        <v>-0.14330000000000001</v>
      </c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</row>
    <row r="922" spans="1:24" ht="15.75" thickBot="1" x14ac:dyDescent="0.3">
      <c r="A922" s="109">
        <v>13</v>
      </c>
      <c r="B922" s="111">
        <v>2</v>
      </c>
      <c r="C922" s="111" t="s">
        <v>432</v>
      </c>
      <c r="D922" s="112" t="s">
        <v>203</v>
      </c>
      <c r="E922" s="112" t="s">
        <v>796</v>
      </c>
      <c r="F922" s="112" t="s">
        <v>95</v>
      </c>
      <c r="G922" s="113">
        <v>33.659999999999997</v>
      </c>
      <c r="H922" s="113">
        <v>34</v>
      </c>
      <c r="I922" s="133">
        <v>5.67E-2</v>
      </c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</row>
    <row r="923" spans="1:24" ht="15.75" thickBot="1" x14ac:dyDescent="0.3">
      <c r="A923" s="109">
        <v>14</v>
      </c>
      <c r="B923" s="111">
        <v>3</v>
      </c>
      <c r="C923" s="111" t="s">
        <v>1002</v>
      </c>
      <c r="D923" s="130" t="s">
        <v>372</v>
      </c>
      <c r="E923" s="112" t="s">
        <v>508</v>
      </c>
      <c r="F923" s="112" t="s">
        <v>223</v>
      </c>
      <c r="G923" s="113">
        <v>43.07</v>
      </c>
      <c r="H923" s="113">
        <v>43.5</v>
      </c>
      <c r="I923" s="133">
        <v>7.2499999999999995E-2</v>
      </c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</row>
    <row r="924" spans="1:24" ht="15.75" thickBot="1" x14ac:dyDescent="0.3">
      <c r="A924" s="109">
        <v>17</v>
      </c>
      <c r="B924" s="111">
        <v>5</v>
      </c>
      <c r="C924" s="111" t="s">
        <v>1002</v>
      </c>
      <c r="D924" s="112" t="s">
        <v>48</v>
      </c>
      <c r="E924" s="110"/>
      <c r="F924" s="112" t="s">
        <v>364</v>
      </c>
      <c r="G924" s="113">
        <v>0.5</v>
      </c>
      <c r="H924" s="113">
        <v>0.5</v>
      </c>
      <c r="I924" s="133">
        <v>8.0000000000000004E-4</v>
      </c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</row>
    <row r="925" spans="1:24" ht="15.75" thickBot="1" x14ac:dyDescent="0.3">
      <c r="A925" s="109">
        <v>18</v>
      </c>
      <c r="B925" s="111">
        <v>3</v>
      </c>
      <c r="C925" s="111" t="s">
        <v>1002</v>
      </c>
      <c r="D925" s="112" t="s">
        <v>446</v>
      </c>
      <c r="E925" s="112" t="s">
        <v>619</v>
      </c>
      <c r="F925" s="112" t="s">
        <v>223</v>
      </c>
      <c r="G925" s="113">
        <v>40.1</v>
      </c>
      <c r="H925" s="113">
        <v>40.5</v>
      </c>
      <c r="I925" s="133">
        <v>6.7500000000000004E-2</v>
      </c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</row>
    <row r="926" spans="1:24" ht="15.75" thickBot="1" x14ac:dyDescent="0.3">
      <c r="A926" s="109">
        <v>19</v>
      </c>
      <c r="B926" s="111">
        <v>1</v>
      </c>
      <c r="C926" s="111" t="s">
        <v>1002</v>
      </c>
      <c r="D926" s="112" t="s">
        <v>321</v>
      </c>
      <c r="E926" s="112" t="s">
        <v>619</v>
      </c>
      <c r="F926" s="112" t="s">
        <v>60</v>
      </c>
      <c r="G926" s="113">
        <v>40.1</v>
      </c>
      <c r="H926" s="113">
        <v>40.5</v>
      </c>
      <c r="I926" s="133">
        <v>6.7500000000000004E-2</v>
      </c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</row>
    <row r="927" spans="1:24" ht="15.75" thickBot="1" x14ac:dyDescent="0.3">
      <c r="A927" s="109">
        <v>20</v>
      </c>
      <c r="B927" s="111">
        <v>7</v>
      </c>
      <c r="C927" s="111" t="s">
        <v>1002</v>
      </c>
      <c r="D927" s="130" t="s">
        <v>733</v>
      </c>
      <c r="E927" s="110"/>
      <c r="F927" s="112" t="s">
        <v>91</v>
      </c>
      <c r="G927" s="131">
        <v>-38.5</v>
      </c>
      <c r="H927" s="131">
        <v>-38.5</v>
      </c>
      <c r="I927" s="133">
        <v>-6.4199999999999993E-2</v>
      </c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</row>
    <row r="928" spans="1:24" ht="15.75" thickBot="1" x14ac:dyDescent="0.3">
      <c r="A928" s="109">
        <v>21</v>
      </c>
      <c r="B928" s="111">
        <v>21</v>
      </c>
      <c r="C928" s="111" t="s">
        <v>1002</v>
      </c>
      <c r="D928" s="130" t="s">
        <v>1087</v>
      </c>
      <c r="E928" s="110"/>
      <c r="F928" s="112" t="s">
        <v>330</v>
      </c>
      <c r="G928" s="131">
        <v>-293.5</v>
      </c>
      <c r="H928" s="131">
        <v>-293.5</v>
      </c>
      <c r="I928" s="133">
        <v>-0.48920000000000002</v>
      </c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</row>
    <row r="929" spans="1:24" ht="15.75" thickBot="1" x14ac:dyDescent="0.3">
      <c r="A929" s="146">
        <v>24</v>
      </c>
      <c r="B929" s="148">
        <v>1</v>
      </c>
      <c r="C929" s="148" t="s">
        <v>1088</v>
      </c>
      <c r="D929" s="151" t="s">
        <v>125</v>
      </c>
      <c r="E929" s="147"/>
      <c r="F929" s="149" t="s">
        <v>523</v>
      </c>
      <c r="G929" s="152">
        <v>-51.98</v>
      </c>
      <c r="H929" s="152">
        <v>-51.98</v>
      </c>
      <c r="I929" s="133">
        <v>-8.6599999999999996E-2</v>
      </c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</row>
    <row r="930" spans="1:24" ht="15.75" thickBot="1" x14ac:dyDescent="0.3">
      <c r="A930" s="109">
        <v>24</v>
      </c>
      <c r="B930" s="111">
        <v>7</v>
      </c>
      <c r="C930" s="111" t="s">
        <v>1002</v>
      </c>
      <c r="D930" s="112" t="s">
        <v>1089</v>
      </c>
      <c r="E930" s="112" t="s">
        <v>318</v>
      </c>
      <c r="F930" s="112" t="s">
        <v>91</v>
      </c>
      <c r="G930" s="113">
        <v>156.44999999999999</v>
      </c>
      <c r="H930" s="113">
        <v>157.5</v>
      </c>
      <c r="I930" s="133">
        <v>0.26250000000000001</v>
      </c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</row>
    <row r="931" spans="1:24" ht="15.75" thickBot="1" x14ac:dyDescent="0.3">
      <c r="A931" s="109">
        <v>25</v>
      </c>
      <c r="B931" s="111">
        <v>5</v>
      </c>
      <c r="C931" s="111" t="s">
        <v>1002</v>
      </c>
      <c r="D931" s="112" t="s">
        <v>357</v>
      </c>
      <c r="E931" s="112" t="s">
        <v>60</v>
      </c>
      <c r="F931" s="112" t="s">
        <v>364</v>
      </c>
      <c r="G931" s="113">
        <v>50</v>
      </c>
      <c r="H931" s="113">
        <v>50.5</v>
      </c>
      <c r="I931" s="133">
        <v>8.4199999999999997E-2</v>
      </c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</row>
    <row r="932" spans="1:24" ht="15.75" thickBot="1" x14ac:dyDescent="0.3">
      <c r="A932" s="109">
        <v>26</v>
      </c>
      <c r="B932" s="111">
        <v>4</v>
      </c>
      <c r="C932" s="111" t="s">
        <v>1002</v>
      </c>
      <c r="D932" s="130" t="s">
        <v>270</v>
      </c>
      <c r="E932" s="110"/>
      <c r="F932" s="112" t="s">
        <v>83</v>
      </c>
      <c r="G932" s="131">
        <v>-107</v>
      </c>
      <c r="H932" s="131">
        <v>-107</v>
      </c>
      <c r="I932" s="133">
        <v>-0.17829999999999999</v>
      </c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</row>
    <row r="933" spans="1:24" ht="15.75" thickBot="1" x14ac:dyDescent="0.3">
      <c r="A933" s="109">
        <v>27</v>
      </c>
      <c r="B933" s="111">
        <v>2</v>
      </c>
      <c r="C933" s="111" t="s">
        <v>1002</v>
      </c>
      <c r="D933" s="112" t="s">
        <v>483</v>
      </c>
      <c r="E933" s="112" t="s">
        <v>234</v>
      </c>
      <c r="F933" s="112" t="s">
        <v>95</v>
      </c>
      <c r="G933" s="113">
        <v>9.9</v>
      </c>
      <c r="H933" s="113">
        <v>10</v>
      </c>
      <c r="I933" s="133">
        <v>1.67E-2</v>
      </c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</row>
    <row r="934" spans="1:24" ht="15.75" thickBot="1" x14ac:dyDescent="0.3">
      <c r="A934" s="109">
        <v>28</v>
      </c>
      <c r="B934" s="111">
        <v>5</v>
      </c>
      <c r="C934" s="111" t="s">
        <v>1002</v>
      </c>
      <c r="D934" s="112" t="s">
        <v>93</v>
      </c>
      <c r="E934" s="112" t="s">
        <v>46</v>
      </c>
      <c r="F934" s="112" t="s">
        <v>364</v>
      </c>
      <c r="G934" s="113">
        <v>4.46</v>
      </c>
      <c r="H934" s="113">
        <v>4.5</v>
      </c>
      <c r="I934" s="133">
        <v>7.4999999999999997E-3</v>
      </c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</row>
    <row r="935" spans="1:24" ht="15.75" thickBot="1" x14ac:dyDescent="0.3">
      <c r="A935" s="109">
        <v>31</v>
      </c>
      <c r="B935" s="111">
        <v>5</v>
      </c>
      <c r="C935" s="111" t="s">
        <v>1002</v>
      </c>
      <c r="D935" s="112" t="s">
        <v>1022</v>
      </c>
      <c r="E935" s="112" t="s">
        <v>1090</v>
      </c>
      <c r="F935" s="112" t="s">
        <v>364</v>
      </c>
      <c r="G935" s="113">
        <v>116.33</v>
      </c>
      <c r="H935" s="113">
        <v>117.5</v>
      </c>
      <c r="I935" s="133">
        <v>0.1958</v>
      </c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</row>
    <row r="936" spans="1:24" ht="15.75" thickBot="1" x14ac:dyDescent="0.3">
      <c r="A936" s="134" t="s">
        <v>1009</v>
      </c>
      <c r="B936" s="52"/>
      <c r="C936" s="138">
        <v>500</v>
      </c>
      <c r="D936" s="139" t="s">
        <v>1091</v>
      </c>
      <c r="E936" s="139" t="s">
        <v>1092</v>
      </c>
      <c r="F936" s="139" t="s">
        <v>1093</v>
      </c>
      <c r="G936" s="138">
        <v>-143.05000000000001</v>
      </c>
      <c r="H936" s="138">
        <v>-136.97999999999999</v>
      </c>
      <c r="I936" s="142">
        <v>-0.28610000000000002</v>
      </c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</row>
    <row r="937" spans="1:24" ht="15.75" thickBot="1" x14ac:dyDescent="0.3">
      <c r="A937" s="41"/>
      <c r="B937" s="41"/>
      <c r="C937" s="41"/>
      <c r="D937" s="41"/>
      <c r="E937" s="41"/>
      <c r="F937" s="41"/>
      <c r="G937" s="41"/>
      <c r="H937" s="41"/>
      <c r="I937" s="41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</row>
    <row r="938" spans="1:24" ht="15.75" thickBot="1" x14ac:dyDescent="0.3">
      <c r="A938" s="134" t="s">
        <v>1094</v>
      </c>
      <c r="B938" s="135" t="s">
        <v>594</v>
      </c>
      <c r="C938" s="135" t="s">
        <v>258</v>
      </c>
      <c r="D938" s="135" t="s">
        <v>30</v>
      </c>
      <c r="E938" s="135" t="s">
        <v>4</v>
      </c>
      <c r="F938" s="135" t="s">
        <v>31</v>
      </c>
      <c r="G938" s="135" t="s">
        <v>952</v>
      </c>
      <c r="H938" s="135" t="s">
        <v>32</v>
      </c>
      <c r="I938" s="135" t="s">
        <v>479</v>
      </c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</row>
    <row r="939" spans="1:24" ht="15.75" thickBot="1" x14ac:dyDescent="0.3">
      <c r="A939" s="109">
        <v>1</v>
      </c>
      <c r="B939" s="111">
        <v>4</v>
      </c>
      <c r="C939" s="111" t="s">
        <v>432</v>
      </c>
      <c r="D939" s="112" t="s">
        <v>1095</v>
      </c>
      <c r="E939" s="112" t="s">
        <v>1096</v>
      </c>
      <c r="F939" s="112" t="s">
        <v>83</v>
      </c>
      <c r="G939" s="113">
        <v>110.88</v>
      </c>
      <c r="H939" s="113">
        <v>112</v>
      </c>
      <c r="I939" s="133">
        <v>0.1867</v>
      </c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</row>
    <row r="940" spans="1:24" ht="15.75" thickBot="1" x14ac:dyDescent="0.3">
      <c r="A940" s="109">
        <v>2</v>
      </c>
      <c r="B940" s="111">
        <v>2</v>
      </c>
      <c r="C940" s="111" t="s">
        <v>432</v>
      </c>
      <c r="D940" s="112" t="s">
        <v>45</v>
      </c>
      <c r="E940" s="112" t="s">
        <v>75</v>
      </c>
      <c r="F940" s="112" t="s">
        <v>95</v>
      </c>
      <c r="G940" s="113">
        <v>19.8</v>
      </c>
      <c r="H940" s="113">
        <v>20</v>
      </c>
      <c r="I940" s="133">
        <v>3.3300000000000003E-2</v>
      </c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</row>
    <row r="941" spans="1:24" ht="15.75" thickBot="1" x14ac:dyDescent="0.3">
      <c r="A941" s="109">
        <v>4</v>
      </c>
      <c r="B941" s="111">
        <v>4</v>
      </c>
      <c r="C941" s="111" t="s">
        <v>432</v>
      </c>
      <c r="D941" s="112" t="s">
        <v>909</v>
      </c>
      <c r="E941" s="112" t="s">
        <v>1013</v>
      </c>
      <c r="F941" s="112" t="s">
        <v>83</v>
      </c>
      <c r="G941" s="113">
        <v>101.97</v>
      </c>
      <c r="H941" s="113">
        <v>103</v>
      </c>
      <c r="I941" s="133">
        <v>0.17169999999999999</v>
      </c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</row>
    <row r="942" spans="1:24" ht="15.75" thickBot="1" x14ac:dyDescent="0.3">
      <c r="A942" s="109">
        <v>7</v>
      </c>
      <c r="B942" s="111">
        <v>2</v>
      </c>
      <c r="C942" s="111" t="s">
        <v>432</v>
      </c>
      <c r="D942" s="112" t="s">
        <v>174</v>
      </c>
      <c r="E942" s="112" t="s">
        <v>46</v>
      </c>
      <c r="F942" s="112" t="s">
        <v>95</v>
      </c>
      <c r="G942" s="113">
        <v>3.96</v>
      </c>
      <c r="H942" s="113">
        <v>4</v>
      </c>
      <c r="I942" s="133">
        <v>6.7000000000000002E-3</v>
      </c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</row>
    <row r="943" spans="1:24" ht="15.75" thickBot="1" x14ac:dyDescent="0.3">
      <c r="A943" s="109">
        <v>8</v>
      </c>
      <c r="B943" s="111">
        <v>2</v>
      </c>
      <c r="C943" s="111" t="s">
        <v>432</v>
      </c>
      <c r="D943" s="112" t="s">
        <v>1097</v>
      </c>
      <c r="E943" s="112" t="s">
        <v>610</v>
      </c>
      <c r="F943" s="112" t="s">
        <v>95</v>
      </c>
      <c r="G943" s="113">
        <v>95.04</v>
      </c>
      <c r="H943" s="113">
        <v>96</v>
      </c>
      <c r="I943" s="133">
        <v>0.16</v>
      </c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</row>
    <row r="944" spans="1:24" ht="15.75" thickBot="1" x14ac:dyDescent="0.3">
      <c r="A944" s="109">
        <v>9</v>
      </c>
      <c r="B944" s="111">
        <v>2</v>
      </c>
      <c r="C944" s="111" t="s">
        <v>432</v>
      </c>
      <c r="D944" s="112" t="s">
        <v>343</v>
      </c>
      <c r="E944" s="112" t="s">
        <v>537</v>
      </c>
      <c r="F944" s="112" t="s">
        <v>95</v>
      </c>
      <c r="G944" s="113">
        <v>68.31</v>
      </c>
      <c r="H944" s="113">
        <v>69</v>
      </c>
      <c r="I944" s="133">
        <v>0.115</v>
      </c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</row>
    <row r="945" spans="1:24" ht="15.75" thickBot="1" x14ac:dyDescent="0.3">
      <c r="A945" s="109">
        <v>10</v>
      </c>
      <c r="B945" s="111">
        <v>1</v>
      </c>
      <c r="C945" s="111" t="s">
        <v>432</v>
      </c>
      <c r="D945" s="112" t="s">
        <v>961</v>
      </c>
      <c r="E945" s="112" t="s">
        <v>713</v>
      </c>
      <c r="F945" s="112" t="s">
        <v>60</v>
      </c>
      <c r="G945" s="113">
        <v>65.84</v>
      </c>
      <c r="H945" s="113">
        <v>66.5</v>
      </c>
      <c r="I945" s="133">
        <v>0.1108</v>
      </c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</row>
    <row r="946" spans="1:24" ht="15.75" thickBot="1" x14ac:dyDescent="0.3">
      <c r="A946" s="109">
        <v>11</v>
      </c>
      <c r="B946" s="111">
        <v>2</v>
      </c>
      <c r="C946" s="111" t="s">
        <v>432</v>
      </c>
      <c r="D946" s="112" t="s">
        <v>1057</v>
      </c>
      <c r="E946" s="112" t="s">
        <v>657</v>
      </c>
      <c r="F946" s="112" t="s">
        <v>95</v>
      </c>
      <c r="G946" s="113">
        <v>74.25</v>
      </c>
      <c r="H946" s="113">
        <v>75</v>
      </c>
      <c r="I946" s="133">
        <v>0.125</v>
      </c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</row>
    <row r="947" spans="1:24" ht="15.75" thickBot="1" x14ac:dyDescent="0.3">
      <c r="A947" s="109">
        <v>14</v>
      </c>
      <c r="B947" s="111">
        <v>8</v>
      </c>
      <c r="C947" s="111" t="s">
        <v>432</v>
      </c>
      <c r="D947" s="112" t="s">
        <v>956</v>
      </c>
      <c r="E947" s="112" t="s">
        <v>1098</v>
      </c>
      <c r="F947" s="112" t="s">
        <v>98</v>
      </c>
      <c r="G947" s="113">
        <v>202.95</v>
      </c>
      <c r="H947" s="113">
        <v>205</v>
      </c>
      <c r="I947" s="133">
        <v>0.3417</v>
      </c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</row>
    <row r="948" spans="1:24" ht="15.75" thickBot="1" x14ac:dyDescent="0.3">
      <c r="A948" s="109">
        <v>15</v>
      </c>
      <c r="B948" s="111">
        <v>21</v>
      </c>
      <c r="C948" s="111" t="s">
        <v>1002</v>
      </c>
      <c r="D948" s="130" t="s">
        <v>1099</v>
      </c>
      <c r="E948" s="110"/>
      <c r="F948" s="112" t="s">
        <v>330</v>
      </c>
      <c r="G948" s="131">
        <v>-98.5</v>
      </c>
      <c r="H948" s="131">
        <v>-98.5</v>
      </c>
      <c r="I948" s="132">
        <v>-0.16420000000000001</v>
      </c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</row>
    <row r="949" spans="1:24" ht="15.75" thickBot="1" x14ac:dyDescent="0.3">
      <c r="A949" s="109">
        <v>16</v>
      </c>
      <c r="B949" s="111">
        <v>5</v>
      </c>
      <c r="C949" s="111" t="s">
        <v>1002</v>
      </c>
      <c r="D949" s="112" t="s">
        <v>1100</v>
      </c>
      <c r="E949" s="112" t="s">
        <v>1101</v>
      </c>
      <c r="F949" s="112" t="s">
        <v>364</v>
      </c>
      <c r="G949" s="113">
        <v>192.55</v>
      </c>
      <c r="H949" s="113">
        <v>194.5</v>
      </c>
      <c r="I949" s="133">
        <v>0.32419999999999999</v>
      </c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</row>
    <row r="950" spans="1:24" ht="15.75" thickBot="1" x14ac:dyDescent="0.3">
      <c r="A950" s="109">
        <v>17</v>
      </c>
      <c r="B950" s="111">
        <v>9</v>
      </c>
      <c r="C950" s="111" t="s">
        <v>1002</v>
      </c>
      <c r="D950" s="130" t="s">
        <v>1102</v>
      </c>
      <c r="E950" s="110"/>
      <c r="F950" s="112" t="s">
        <v>117</v>
      </c>
      <c r="G950" s="131">
        <v>-372.5</v>
      </c>
      <c r="H950" s="131">
        <v>-372.5</v>
      </c>
      <c r="I950" s="132">
        <v>-0.62080000000000002</v>
      </c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</row>
    <row r="951" spans="1:24" ht="15.75" thickBot="1" x14ac:dyDescent="0.3">
      <c r="A951" s="109">
        <v>18</v>
      </c>
      <c r="B951" s="111">
        <v>7</v>
      </c>
      <c r="C951" s="111" t="s">
        <v>1002</v>
      </c>
      <c r="D951" s="130" t="s">
        <v>1103</v>
      </c>
      <c r="E951" s="110"/>
      <c r="F951" s="112" t="s">
        <v>91</v>
      </c>
      <c r="G951" s="131">
        <v>-114.5</v>
      </c>
      <c r="H951" s="131">
        <v>-114.5</v>
      </c>
      <c r="I951" s="132">
        <v>-0.1908</v>
      </c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</row>
    <row r="952" spans="1:24" ht="15.75" thickBot="1" x14ac:dyDescent="0.3">
      <c r="A952" s="109">
        <v>21</v>
      </c>
      <c r="B952" s="111">
        <v>3</v>
      </c>
      <c r="C952" s="111" t="s">
        <v>1002</v>
      </c>
      <c r="D952" s="112" t="s">
        <v>462</v>
      </c>
      <c r="E952" s="112" t="s">
        <v>421</v>
      </c>
      <c r="F952" s="112" t="s">
        <v>223</v>
      </c>
      <c r="G952" s="113">
        <v>52.96</v>
      </c>
      <c r="H952" s="113">
        <v>53.5</v>
      </c>
      <c r="I952" s="133">
        <v>8.9200000000000002E-2</v>
      </c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</row>
    <row r="953" spans="1:24" ht="15.75" thickBot="1" x14ac:dyDescent="0.3">
      <c r="A953" s="109">
        <v>22</v>
      </c>
      <c r="B953" s="111">
        <v>4</v>
      </c>
      <c r="C953" s="111" t="s">
        <v>1002</v>
      </c>
      <c r="D953" s="112" t="s">
        <v>1104</v>
      </c>
      <c r="E953" s="112" t="s">
        <v>95</v>
      </c>
      <c r="F953" s="112" t="s">
        <v>83</v>
      </c>
      <c r="G953" s="113">
        <v>99</v>
      </c>
      <c r="H953" s="113">
        <v>100</v>
      </c>
      <c r="I953" s="133">
        <v>0.16669999999999999</v>
      </c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</row>
    <row r="954" spans="1:24" ht="15.75" thickBot="1" x14ac:dyDescent="0.3">
      <c r="A954" s="109">
        <v>23</v>
      </c>
      <c r="B954" s="111">
        <v>3</v>
      </c>
      <c r="C954" s="111" t="s">
        <v>1002</v>
      </c>
      <c r="D954" s="112" t="s">
        <v>1095</v>
      </c>
      <c r="E954" s="112" t="s">
        <v>1105</v>
      </c>
      <c r="F954" s="112" t="s">
        <v>223</v>
      </c>
      <c r="G954" s="113">
        <v>111.27</v>
      </c>
      <c r="H954" s="113">
        <v>112.5</v>
      </c>
      <c r="I954" s="133">
        <v>0.1875</v>
      </c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</row>
    <row r="955" spans="1:24" ht="15.75" thickBot="1" x14ac:dyDescent="0.3">
      <c r="A955" s="109">
        <v>24</v>
      </c>
      <c r="B955" s="111">
        <v>7</v>
      </c>
      <c r="C955" s="111" t="s">
        <v>1002</v>
      </c>
      <c r="D955" s="130" t="s">
        <v>1106</v>
      </c>
      <c r="E955" s="110"/>
      <c r="F955" s="112" t="s">
        <v>91</v>
      </c>
      <c r="G955" s="131">
        <v>-75.5</v>
      </c>
      <c r="H955" s="131">
        <v>-75.5</v>
      </c>
      <c r="I955" s="132">
        <v>-0.1258</v>
      </c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</row>
    <row r="956" spans="1:24" ht="15.75" thickBot="1" x14ac:dyDescent="0.3">
      <c r="A956" s="109">
        <v>25</v>
      </c>
      <c r="B956" s="111">
        <v>4</v>
      </c>
      <c r="C956" s="111" t="s">
        <v>1002</v>
      </c>
      <c r="D956" s="112" t="s">
        <v>1107</v>
      </c>
      <c r="E956" s="112" t="s">
        <v>1090</v>
      </c>
      <c r="F956" s="112" t="s">
        <v>83</v>
      </c>
      <c r="G956" s="113">
        <v>115.83</v>
      </c>
      <c r="H956" s="113">
        <v>117</v>
      </c>
      <c r="I956" s="133">
        <v>0.19500000000000001</v>
      </c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</row>
    <row r="957" spans="1:24" ht="15.75" thickBot="1" x14ac:dyDescent="0.3">
      <c r="A957" s="109">
        <v>28</v>
      </c>
      <c r="B957" s="111">
        <v>2</v>
      </c>
      <c r="C957" s="111" t="s">
        <v>1002</v>
      </c>
      <c r="D957" s="112" t="s">
        <v>89</v>
      </c>
      <c r="E957" s="112" t="s">
        <v>285</v>
      </c>
      <c r="F957" s="112" t="s">
        <v>95</v>
      </c>
      <c r="G957" s="113">
        <v>4.95</v>
      </c>
      <c r="H957" s="113">
        <v>5</v>
      </c>
      <c r="I957" s="133">
        <v>8.3000000000000001E-3</v>
      </c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</row>
    <row r="958" spans="1:24" ht="15.75" thickBot="1" x14ac:dyDescent="0.3">
      <c r="A958" s="109">
        <v>29</v>
      </c>
      <c r="B958" s="111">
        <v>7</v>
      </c>
      <c r="C958" s="111" t="s">
        <v>1002</v>
      </c>
      <c r="D958" s="130" t="s">
        <v>1108</v>
      </c>
      <c r="E958" s="110"/>
      <c r="F958" s="112" t="s">
        <v>91</v>
      </c>
      <c r="G958" s="131">
        <v>-247.5</v>
      </c>
      <c r="H958" s="131">
        <v>-247.5</v>
      </c>
      <c r="I958" s="132">
        <v>-0.41249999999999998</v>
      </c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</row>
    <row r="959" spans="1:24" ht="15.75" thickBot="1" x14ac:dyDescent="0.3">
      <c r="A959" s="109">
        <v>30</v>
      </c>
      <c r="B959" s="111">
        <v>9</v>
      </c>
      <c r="C959" s="111" t="s">
        <v>1002</v>
      </c>
      <c r="D959" s="130" t="s">
        <v>459</v>
      </c>
      <c r="E959" s="110"/>
      <c r="F959" s="112" t="s">
        <v>117</v>
      </c>
      <c r="G959" s="131">
        <v>-114.5</v>
      </c>
      <c r="H959" s="131">
        <v>-114.5</v>
      </c>
      <c r="I959" s="132">
        <v>-0.1908</v>
      </c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</row>
    <row r="960" spans="1:24" ht="15.75" thickBot="1" x14ac:dyDescent="0.3">
      <c r="A960" s="109">
        <v>31</v>
      </c>
      <c r="B960" s="111">
        <v>6</v>
      </c>
      <c r="C960" s="111" t="s">
        <v>1002</v>
      </c>
      <c r="D960" s="112" t="s">
        <v>844</v>
      </c>
      <c r="E960" s="112" t="s">
        <v>223</v>
      </c>
      <c r="F960" s="112" t="s">
        <v>48</v>
      </c>
      <c r="G960" s="113">
        <v>148.5</v>
      </c>
      <c r="H960" s="113">
        <v>150</v>
      </c>
      <c r="I960" s="133">
        <v>0.25</v>
      </c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</row>
    <row r="961" spans="1:24" ht="15.75" thickBot="1" x14ac:dyDescent="0.3">
      <c r="A961" s="134" t="s">
        <v>1009</v>
      </c>
      <c r="B961" s="52"/>
      <c r="C961" s="138">
        <v>500</v>
      </c>
      <c r="D961" s="139" t="s">
        <v>1109</v>
      </c>
      <c r="E961" s="139" t="s">
        <v>1110</v>
      </c>
      <c r="F961" s="139" t="s">
        <v>420</v>
      </c>
      <c r="G961" s="138">
        <v>445.06</v>
      </c>
      <c r="H961" s="138">
        <v>460</v>
      </c>
      <c r="I961" s="142">
        <v>0.8901</v>
      </c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</row>
    <row r="962" spans="1:24" ht="15.75" thickBot="1" x14ac:dyDescent="0.3">
      <c r="A962" s="41"/>
      <c r="B962" s="41"/>
      <c r="C962" s="41"/>
      <c r="D962" s="41"/>
      <c r="E962" s="41"/>
      <c r="F962" s="41"/>
      <c r="G962" s="41"/>
      <c r="H962" s="41"/>
      <c r="I962" s="41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</row>
    <row r="963" spans="1:24" ht="15.75" thickBot="1" x14ac:dyDescent="0.3">
      <c r="A963" s="134" t="s">
        <v>1111</v>
      </c>
      <c r="B963" s="135" t="s">
        <v>594</v>
      </c>
      <c r="C963" s="135" t="s">
        <v>258</v>
      </c>
      <c r="D963" s="135" t="s">
        <v>30</v>
      </c>
      <c r="E963" s="135" t="s">
        <v>4</v>
      </c>
      <c r="F963" s="135" t="s">
        <v>31</v>
      </c>
      <c r="G963" s="135" t="s">
        <v>952</v>
      </c>
      <c r="H963" s="135" t="s">
        <v>32</v>
      </c>
      <c r="I963" s="135" t="s">
        <v>479</v>
      </c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</row>
    <row r="964" spans="1:24" ht="15.75" thickBot="1" x14ac:dyDescent="0.3">
      <c r="A964" s="109">
        <v>1</v>
      </c>
      <c r="B964" s="111">
        <v>3</v>
      </c>
      <c r="C964" s="111" t="s">
        <v>432</v>
      </c>
      <c r="D964" s="112" t="s">
        <v>1095</v>
      </c>
      <c r="E964" s="112" t="s">
        <v>1044</v>
      </c>
      <c r="F964" s="112" t="s">
        <v>223</v>
      </c>
      <c r="G964" s="113">
        <v>111.37</v>
      </c>
      <c r="H964" s="113">
        <v>112.5</v>
      </c>
      <c r="I964" s="133">
        <v>0.1875</v>
      </c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</row>
    <row r="965" spans="1:24" ht="15.75" thickBot="1" x14ac:dyDescent="0.3">
      <c r="A965" s="129"/>
      <c r="B965" s="110"/>
      <c r="C965" s="111" t="s">
        <v>432</v>
      </c>
      <c r="D965" s="110"/>
      <c r="E965" s="110"/>
      <c r="F965" s="112" t="s">
        <v>34</v>
      </c>
      <c r="G965" s="113">
        <v>0</v>
      </c>
      <c r="H965" s="113">
        <v>0</v>
      </c>
      <c r="I965" s="133">
        <v>0</v>
      </c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</row>
    <row r="966" spans="1:24" ht="15.75" thickBot="1" x14ac:dyDescent="0.3">
      <c r="A966" s="129"/>
      <c r="B966" s="110"/>
      <c r="C966" s="111" t="s">
        <v>432</v>
      </c>
      <c r="D966" s="110"/>
      <c r="E966" s="110"/>
      <c r="F966" s="112" t="s">
        <v>34</v>
      </c>
      <c r="G966" s="113">
        <v>0</v>
      </c>
      <c r="H966" s="113">
        <v>0</v>
      </c>
      <c r="I966" s="133">
        <v>0</v>
      </c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</row>
    <row r="967" spans="1:24" ht="15.75" thickBot="1" x14ac:dyDescent="0.3">
      <c r="A967" s="129"/>
      <c r="B967" s="110"/>
      <c r="C967" s="111" t="s">
        <v>432</v>
      </c>
      <c r="D967" s="110"/>
      <c r="E967" s="110"/>
      <c r="F967" s="112" t="s">
        <v>34</v>
      </c>
      <c r="G967" s="113">
        <v>0</v>
      </c>
      <c r="H967" s="113">
        <v>0</v>
      </c>
      <c r="I967" s="133">
        <v>0</v>
      </c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</row>
    <row r="968" spans="1:24" ht="15.75" thickBot="1" x14ac:dyDescent="0.3">
      <c r="A968" s="129"/>
      <c r="B968" s="110"/>
      <c r="C968" s="111" t="s">
        <v>432</v>
      </c>
      <c r="D968" s="110"/>
      <c r="E968" s="110"/>
      <c r="F968" s="112" t="s">
        <v>34</v>
      </c>
      <c r="G968" s="113">
        <v>0</v>
      </c>
      <c r="H968" s="113">
        <v>0</v>
      </c>
      <c r="I968" s="133">
        <v>0</v>
      </c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</row>
    <row r="969" spans="1:24" ht="15.75" thickBot="1" x14ac:dyDescent="0.3">
      <c r="A969" s="129"/>
      <c r="B969" s="110"/>
      <c r="C969" s="111" t="s">
        <v>432</v>
      </c>
      <c r="D969" s="110"/>
      <c r="E969" s="110"/>
      <c r="F969" s="112" t="s">
        <v>34</v>
      </c>
      <c r="G969" s="113">
        <v>0</v>
      </c>
      <c r="H969" s="113">
        <v>0</v>
      </c>
      <c r="I969" s="133">
        <v>0</v>
      </c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</row>
    <row r="970" spans="1:24" ht="15.75" thickBot="1" x14ac:dyDescent="0.3">
      <c r="A970" s="129"/>
      <c r="B970" s="110"/>
      <c r="C970" s="111" t="s">
        <v>432</v>
      </c>
      <c r="D970" s="110"/>
      <c r="E970" s="110"/>
      <c r="F970" s="112" t="s">
        <v>34</v>
      </c>
      <c r="G970" s="113">
        <v>0</v>
      </c>
      <c r="H970" s="113">
        <v>0</v>
      </c>
      <c r="I970" s="133">
        <v>0</v>
      </c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</row>
    <row r="971" spans="1:24" ht="15.75" thickBot="1" x14ac:dyDescent="0.3">
      <c r="A971" s="129"/>
      <c r="B971" s="110"/>
      <c r="C971" s="111" t="s">
        <v>432</v>
      </c>
      <c r="D971" s="110"/>
      <c r="E971" s="110"/>
      <c r="F971" s="112" t="s">
        <v>34</v>
      </c>
      <c r="G971" s="113">
        <v>0</v>
      </c>
      <c r="H971" s="113">
        <v>0</v>
      </c>
      <c r="I971" s="133">
        <v>0</v>
      </c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</row>
    <row r="972" spans="1:24" ht="15.75" thickBot="1" x14ac:dyDescent="0.3">
      <c r="A972" s="129"/>
      <c r="B972" s="110"/>
      <c r="C972" s="111" t="s">
        <v>432</v>
      </c>
      <c r="D972" s="110"/>
      <c r="E972" s="110"/>
      <c r="F972" s="112" t="s">
        <v>34</v>
      </c>
      <c r="G972" s="113">
        <v>0</v>
      </c>
      <c r="H972" s="113">
        <v>0</v>
      </c>
      <c r="I972" s="133">
        <v>0</v>
      </c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</row>
    <row r="973" spans="1:24" ht="15.75" thickBot="1" x14ac:dyDescent="0.3">
      <c r="A973" s="129"/>
      <c r="B973" s="110"/>
      <c r="C973" s="111" t="s">
        <v>1002</v>
      </c>
      <c r="D973" s="110"/>
      <c r="E973" s="110"/>
      <c r="F973" s="112" t="s">
        <v>34</v>
      </c>
      <c r="G973" s="113">
        <v>0</v>
      </c>
      <c r="H973" s="113">
        <v>0</v>
      </c>
      <c r="I973" s="133">
        <v>0</v>
      </c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</row>
    <row r="974" spans="1:24" ht="15.75" thickBot="1" x14ac:dyDescent="0.3">
      <c r="A974" s="129"/>
      <c r="B974" s="110"/>
      <c r="C974" s="111" t="s">
        <v>1002</v>
      </c>
      <c r="D974" s="110"/>
      <c r="E974" s="110"/>
      <c r="F974" s="112" t="s">
        <v>34</v>
      </c>
      <c r="G974" s="113">
        <v>0</v>
      </c>
      <c r="H974" s="113">
        <v>0</v>
      </c>
      <c r="I974" s="133">
        <v>0</v>
      </c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</row>
    <row r="975" spans="1:24" ht="15.75" thickBot="1" x14ac:dyDescent="0.3">
      <c r="A975" s="129"/>
      <c r="B975" s="110"/>
      <c r="C975" s="111" t="s">
        <v>1002</v>
      </c>
      <c r="D975" s="110"/>
      <c r="E975" s="110"/>
      <c r="F975" s="112" t="s">
        <v>34</v>
      </c>
      <c r="G975" s="113">
        <v>0</v>
      </c>
      <c r="H975" s="113">
        <v>0</v>
      </c>
      <c r="I975" s="133">
        <v>0</v>
      </c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</row>
    <row r="976" spans="1:24" ht="15.75" thickBot="1" x14ac:dyDescent="0.3">
      <c r="A976" s="129"/>
      <c r="B976" s="110"/>
      <c r="C976" s="111" t="s">
        <v>1002</v>
      </c>
      <c r="D976" s="110"/>
      <c r="E976" s="110"/>
      <c r="F976" s="112" t="s">
        <v>34</v>
      </c>
      <c r="G976" s="113">
        <v>0</v>
      </c>
      <c r="H976" s="113">
        <v>0</v>
      </c>
      <c r="I976" s="133">
        <v>0</v>
      </c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</row>
    <row r="977" spans="1:24" ht="15.75" thickBot="1" x14ac:dyDescent="0.3">
      <c r="A977" s="129"/>
      <c r="B977" s="110"/>
      <c r="C977" s="111" t="s">
        <v>1002</v>
      </c>
      <c r="D977" s="110"/>
      <c r="E977" s="110"/>
      <c r="F977" s="112" t="s">
        <v>34</v>
      </c>
      <c r="G977" s="113">
        <v>0</v>
      </c>
      <c r="H977" s="113">
        <v>0</v>
      </c>
      <c r="I977" s="133">
        <v>0</v>
      </c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</row>
    <row r="978" spans="1:24" ht="15.75" thickBot="1" x14ac:dyDescent="0.3">
      <c r="A978" s="129"/>
      <c r="B978" s="110"/>
      <c r="C978" s="111" t="s">
        <v>1002</v>
      </c>
      <c r="D978" s="110"/>
      <c r="E978" s="110"/>
      <c r="F978" s="112" t="s">
        <v>34</v>
      </c>
      <c r="G978" s="113">
        <v>0</v>
      </c>
      <c r="H978" s="113">
        <v>0</v>
      </c>
      <c r="I978" s="133">
        <v>0</v>
      </c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</row>
    <row r="979" spans="1:24" ht="15.75" thickBot="1" x14ac:dyDescent="0.3">
      <c r="A979" s="129"/>
      <c r="B979" s="110"/>
      <c r="C979" s="111" t="s">
        <v>1002</v>
      </c>
      <c r="D979" s="110"/>
      <c r="E979" s="110"/>
      <c r="F979" s="112" t="s">
        <v>34</v>
      </c>
      <c r="G979" s="113">
        <v>0</v>
      </c>
      <c r="H979" s="113">
        <v>0</v>
      </c>
      <c r="I979" s="133">
        <v>0</v>
      </c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</row>
    <row r="980" spans="1:24" ht="15.75" thickBot="1" x14ac:dyDescent="0.3">
      <c r="A980" s="129"/>
      <c r="B980" s="110"/>
      <c r="C980" s="111" t="s">
        <v>1002</v>
      </c>
      <c r="D980" s="110"/>
      <c r="E980" s="110"/>
      <c r="F980" s="112" t="s">
        <v>34</v>
      </c>
      <c r="G980" s="113">
        <v>0</v>
      </c>
      <c r="H980" s="113">
        <v>0</v>
      </c>
      <c r="I980" s="133">
        <v>0</v>
      </c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</row>
    <row r="981" spans="1:24" ht="15.75" thickBot="1" x14ac:dyDescent="0.3">
      <c r="A981" s="129"/>
      <c r="B981" s="110"/>
      <c r="C981" s="111" t="s">
        <v>1002</v>
      </c>
      <c r="D981" s="110"/>
      <c r="E981" s="110"/>
      <c r="F981" s="112" t="s">
        <v>34</v>
      </c>
      <c r="G981" s="113">
        <v>0</v>
      </c>
      <c r="H981" s="113">
        <v>0</v>
      </c>
      <c r="I981" s="133">
        <v>0</v>
      </c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</row>
    <row r="982" spans="1:24" ht="15.75" thickBot="1" x14ac:dyDescent="0.3">
      <c r="A982" s="129"/>
      <c r="B982" s="110"/>
      <c r="C982" s="111" t="s">
        <v>1002</v>
      </c>
      <c r="D982" s="110"/>
      <c r="E982" s="110"/>
      <c r="F982" s="112" t="s">
        <v>34</v>
      </c>
      <c r="G982" s="113">
        <v>0</v>
      </c>
      <c r="H982" s="113">
        <v>0</v>
      </c>
      <c r="I982" s="133">
        <v>0</v>
      </c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</row>
    <row r="983" spans="1:24" ht="15.75" thickBot="1" x14ac:dyDescent="0.3">
      <c r="A983" s="129"/>
      <c r="B983" s="110"/>
      <c r="C983" s="111" t="s">
        <v>1002</v>
      </c>
      <c r="D983" s="110"/>
      <c r="E983" s="110"/>
      <c r="F983" s="112" t="s">
        <v>34</v>
      </c>
      <c r="G983" s="113">
        <v>0</v>
      </c>
      <c r="H983" s="113">
        <v>0</v>
      </c>
      <c r="I983" s="133">
        <v>0</v>
      </c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</row>
    <row r="984" spans="1:24" ht="15.75" thickBot="1" x14ac:dyDescent="0.3">
      <c r="A984" s="129"/>
      <c r="B984" s="110"/>
      <c r="C984" s="111" t="s">
        <v>1002</v>
      </c>
      <c r="D984" s="110"/>
      <c r="E984" s="110"/>
      <c r="F984" s="112" t="s">
        <v>34</v>
      </c>
      <c r="G984" s="113">
        <v>0</v>
      </c>
      <c r="H984" s="113">
        <v>0</v>
      </c>
      <c r="I984" s="133">
        <v>0</v>
      </c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</row>
    <row r="985" spans="1:24" ht="15.75" thickBot="1" x14ac:dyDescent="0.3">
      <c r="A985" s="129"/>
      <c r="B985" s="110"/>
      <c r="C985" s="111" t="s">
        <v>1002</v>
      </c>
      <c r="D985" s="110"/>
      <c r="E985" s="110"/>
      <c r="F985" s="112" t="s">
        <v>34</v>
      </c>
      <c r="G985" s="113">
        <v>0</v>
      </c>
      <c r="H985" s="113">
        <v>0</v>
      </c>
      <c r="I985" s="133">
        <v>0</v>
      </c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</row>
    <row r="986" spans="1:24" ht="15.75" thickBot="1" x14ac:dyDescent="0.3">
      <c r="A986" s="134" t="s">
        <v>1009</v>
      </c>
      <c r="B986" s="52"/>
      <c r="C986" s="138">
        <v>1000</v>
      </c>
      <c r="D986" s="139" t="s">
        <v>1095</v>
      </c>
      <c r="E986" s="139" t="s">
        <v>1044</v>
      </c>
      <c r="F986" s="139" t="s">
        <v>223</v>
      </c>
      <c r="G986" s="138">
        <v>111.37</v>
      </c>
      <c r="H986" s="138">
        <v>112.5</v>
      </c>
      <c r="I986" s="142">
        <v>0.1114</v>
      </c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</row>
    <row r="987" spans="1:24" ht="15.75" thickBot="1" x14ac:dyDescent="0.3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</row>
    <row r="988" spans="1:24" ht="15.75" thickBot="1" x14ac:dyDescent="0.3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</row>
    <row r="989" spans="1:24" ht="15.75" thickBot="1" x14ac:dyDescent="0.3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</row>
    <row r="990" spans="1:24" ht="15.75" thickBot="1" x14ac:dyDescent="0.3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</row>
    <row r="991" spans="1:24" ht="15.75" thickBot="1" x14ac:dyDescent="0.3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</row>
    <row r="992" spans="1:24" ht="15.75" thickBot="1" x14ac:dyDescent="0.3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</row>
    <row r="993" spans="1:24" ht="15.75" thickBot="1" x14ac:dyDescent="0.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</row>
    <row r="994" spans="1:24" ht="15.75" thickBot="1" x14ac:dyDescent="0.3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</row>
    <row r="995" spans="1:24" ht="15.75" thickBot="1" x14ac:dyDescent="0.3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</row>
    <row r="996" spans="1:24" ht="15.75" thickBot="1" x14ac:dyDescent="0.3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</row>
    <row r="997" spans="1:24" ht="15.75" thickBot="1" x14ac:dyDescent="0.3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</row>
    <row r="998" spans="1:24" ht="15.75" thickBot="1" x14ac:dyDescent="0.3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</row>
    <row r="999" spans="1:24" ht="15.75" thickBot="1" x14ac:dyDescent="0.3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</row>
    <row r="1000" spans="1:24" ht="15.75" thickBot="1" x14ac:dyDescent="0.3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</row>
    <row r="1001" spans="1:24" ht="15.75" thickBot="1" x14ac:dyDescent="0.3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</row>
    <row r="1002" spans="1:24" ht="15.75" thickBot="1" x14ac:dyDescent="0.3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</row>
    <row r="1003" spans="1:24" ht="15.75" thickBot="1" x14ac:dyDescent="0.3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</row>
    <row r="1004" spans="1:24" ht="15.75" thickBot="1" x14ac:dyDescent="0.3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</row>
    <row r="1005" spans="1:24" ht="15.75" thickBot="1" x14ac:dyDescent="0.3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</row>
    <row r="1006" spans="1:24" ht="15.75" thickBot="1" x14ac:dyDescent="0.3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</row>
    <row r="1007" spans="1:24" ht="15.75" thickBot="1" x14ac:dyDescent="0.3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</row>
    <row r="1008" spans="1:24" ht="15.75" thickBot="1" x14ac:dyDescent="0.3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</row>
    <row r="1009" spans="1:24" ht="15.75" thickBot="1" x14ac:dyDescent="0.3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</row>
    <row r="1010" spans="1:24" ht="15.75" thickBot="1" x14ac:dyDescent="0.3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</row>
    <row r="1011" spans="1:24" ht="15.75" thickBot="1" x14ac:dyDescent="0.3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</row>
    <row r="1012" spans="1:24" ht="15.75" thickBot="1" x14ac:dyDescent="0.3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</row>
    <row r="1013" spans="1:24" ht="15.75" thickBot="1" x14ac:dyDescent="0.3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</row>
    <row r="1014" spans="1:24" ht="15.75" thickBot="1" x14ac:dyDescent="0.3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</row>
    <row r="1015" spans="1:24" ht="15.75" thickBot="1" x14ac:dyDescent="0.3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</row>
    <row r="1016" spans="1:24" ht="15.75" thickBot="1" x14ac:dyDescent="0.3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</row>
    <row r="1017" spans="1:24" ht="15.75" thickBot="1" x14ac:dyDescent="0.3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</row>
    <row r="1018" spans="1:24" ht="15.75" thickBot="1" x14ac:dyDescent="0.3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</row>
    <row r="1019" spans="1:24" ht="15.75" thickBot="1" x14ac:dyDescent="0.3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</row>
    <row r="1020" spans="1:24" ht="15.75" thickBot="1" x14ac:dyDescent="0.3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</row>
    <row r="1021" spans="1:24" ht="15.75" thickBot="1" x14ac:dyDescent="0.3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</row>
    <row r="1022" spans="1:24" ht="15.75" thickBot="1" x14ac:dyDescent="0.3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</row>
    <row r="1023" spans="1:24" ht="15.75" thickBot="1" x14ac:dyDescent="0.3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</row>
    <row r="1024" spans="1:24" ht="15.75" thickBot="1" x14ac:dyDescent="0.3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</row>
    <row r="1025" spans="1:24" ht="15.75" thickBot="1" x14ac:dyDescent="0.3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</row>
    <row r="1026" spans="1:24" ht="15.75" thickBot="1" x14ac:dyDescent="0.3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</row>
    <row r="1027" spans="1:24" ht="15.75" thickBot="1" x14ac:dyDescent="0.3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</row>
    <row r="1028" spans="1:24" ht="15.75" thickBot="1" x14ac:dyDescent="0.3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</row>
    <row r="1029" spans="1:24" ht="15.75" thickBot="1" x14ac:dyDescent="0.3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A33E2-F7C1-4076-8BBE-6A8E9E344DC5}">
  <sheetPr filterMode="1">
    <tabColor theme="2" tint="-0.749992370372631"/>
  </sheetPr>
  <dimension ref="A1:AE1298"/>
  <sheetViews>
    <sheetView workbookViewId="0">
      <selection activeCell="M1234" sqref="M1234"/>
    </sheetView>
  </sheetViews>
  <sheetFormatPr defaultColWidth="0" defaultRowHeight="15" zeroHeight="1" x14ac:dyDescent="0.25"/>
  <cols>
    <col min="1" max="1" width="9.140625" style="1" customWidth="1"/>
    <col min="2" max="2" width="13.85546875" style="1" customWidth="1"/>
    <col min="3" max="3" width="16.140625" style="4" customWidth="1"/>
    <col min="4" max="4" width="14.140625" style="1" customWidth="1"/>
    <col min="5" max="5" width="10.28515625" style="1" customWidth="1"/>
    <col min="6" max="6" width="9.28515625" style="1" bestFit="1" customWidth="1"/>
    <col min="7" max="7" width="9.28515625" style="1" customWidth="1"/>
    <col min="8" max="8" width="12" style="4" customWidth="1"/>
    <col min="9" max="9" width="9.140625" style="1" customWidth="1"/>
    <col min="10" max="10" width="11.5703125" style="1" hidden="1" customWidth="1"/>
    <col min="11" max="11" width="12.5703125" style="3" hidden="1" customWidth="1"/>
    <col min="12" max="12" width="14" style="2" customWidth="1"/>
    <col min="13" max="13" width="14.42578125" style="2" customWidth="1"/>
    <col min="14" max="14" width="11.42578125" style="2" customWidth="1"/>
    <col min="15" max="15" width="13.85546875" style="2" customWidth="1"/>
    <col min="16" max="16" width="9.28515625" style="1" hidden="1" customWidth="1"/>
    <col min="17" max="31" width="0" style="1" hidden="1" customWidth="1"/>
    <col min="32" max="16384" width="9.140625" style="1" hidden="1"/>
  </cols>
  <sheetData>
    <row r="1" spans="1:30" s="15" customFormat="1" ht="16.5" thickTop="1" thickBot="1" x14ac:dyDescent="0.3">
      <c r="A1" s="15" t="s">
        <v>15</v>
      </c>
      <c r="B1" s="15" t="s">
        <v>14</v>
      </c>
      <c r="C1" s="15" t="s">
        <v>13</v>
      </c>
      <c r="D1" s="15" t="s">
        <v>1112</v>
      </c>
      <c r="E1" s="15" t="s">
        <v>12</v>
      </c>
      <c r="F1" s="15" t="s">
        <v>11</v>
      </c>
      <c r="G1" s="15" t="s">
        <v>10</v>
      </c>
      <c r="H1" s="15" t="s">
        <v>9</v>
      </c>
      <c r="I1" s="15" t="s">
        <v>8</v>
      </c>
      <c r="J1" s="15" t="s">
        <v>7</v>
      </c>
      <c r="K1" s="15" t="s">
        <v>6</v>
      </c>
      <c r="L1" s="154" t="s">
        <v>5</v>
      </c>
      <c r="M1" s="15" t="s">
        <v>4</v>
      </c>
      <c r="N1" s="15" t="s">
        <v>3</v>
      </c>
      <c r="O1" s="15" t="s">
        <v>2</v>
      </c>
    </row>
    <row r="2" spans="1:30" ht="15.75" hidden="1" thickTop="1" x14ac:dyDescent="0.25">
      <c r="A2" s="9">
        <v>31</v>
      </c>
      <c r="B2" s="11">
        <v>43802</v>
      </c>
      <c r="C2" s="10" t="str">
        <f t="shared" ref="C2:C65" si="0">PROPER(TEXT(B2,"ddd"))</f>
        <v>Ter</v>
      </c>
      <c r="D2" s="9">
        <f t="shared" ref="D2:D65" si="1">_xlfn.ISOWEEKNUM(B:B)</f>
        <v>49</v>
      </c>
      <c r="E2" s="8">
        <f t="shared" ref="E2:E65" si="2">DAY(B:B)</f>
        <v>3</v>
      </c>
      <c r="F2" s="8" t="str">
        <f t="shared" ref="F2:F65" si="3">PROPER(TEXT(B:B,"mmm"))</f>
        <v>Dez</v>
      </c>
      <c r="G2" s="8">
        <f t="shared" ref="G2:G65" si="4">YEAR(B2)</f>
        <v>2019</v>
      </c>
      <c r="H2" s="8">
        <v>3</v>
      </c>
      <c r="I2" s="8" t="s">
        <v>1</v>
      </c>
      <c r="J2" s="8">
        <f t="shared" ref="J2:J65" si="5">IF(I2="Dólar", 1,2)</f>
        <v>1</v>
      </c>
      <c r="K2" s="7">
        <f t="shared" ref="K2:K65" si="6">IF(J2=2,0.5,2.38)</f>
        <v>2.38</v>
      </c>
      <c r="L2" s="6">
        <v>-84</v>
      </c>
      <c r="M2" s="5">
        <v>0</v>
      </c>
      <c r="N2" s="5">
        <f t="shared" ref="N2:N65" si="7">H2*K2</f>
        <v>7.14</v>
      </c>
      <c r="O2" s="5">
        <f t="shared" ref="O2:O65" si="8">L2-M2-N2</f>
        <v>-91.14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ht="15.75" hidden="1" thickTop="1" x14ac:dyDescent="0.25">
      <c r="A3" s="9">
        <v>848</v>
      </c>
      <c r="B3" s="11">
        <v>44077</v>
      </c>
      <c r="C3" s="10" t="str">
        <f>PROPER(TEXT(B3,"ddd"))</f>
        <v>Qui</v>
      </c>
      <c r="D3" s="9">
        <f>_xlfn.ISOWEEKNUM(B:B)</f>
        <v>36</v>
      </c>
      <c r="E3" s="8">
        <f>DAY(B:B)</f>
        <v>3</v>
      </c>
      <c r="F3" s="8" t="str">
        <f>PROPER(TEXT(B:B,"mmm"))</f>
        <v>Set</v>
      </c>
      <c r="G3" s="8">
        <f>YEAR(B3)</f>
        <v>2020</v>
      </c>
      <c r="H3" s="8">
        <v>3</v>
      </c>
      <c r="I3" s="8" t="s">
        <v>0</v>
      </c>
      <c r="J3" s="8">
        <f>IF(I3="Dólar", 1,2)</f>
        <v>2</v>
      </c>
      <c r="K3" s="7">
        <f>IF(J3=2,0.5,2.38)</f>
        <v>0.5</v>
      </c>
      <c r="L3" s="6">
        <v>-52</v>
      </c>
      <c r="M3" s="5">
        <v>0</v>
      </c>
      <c r="N3" s="5">
        <f>H3*K3</f>
        <v>1.5</v>
      </c>
      <c r="O3" s="5">
        <f>L3-M3-N3</f>
        <v>-53.5</v>
      </c>
    </row>
    <row r="4" spans="1:30" ht="15.75" hidden="1" thickTop="1" x14ac:dyDescent="0.25">
      <c r="A4" s="9">
        <v>1134</v>
      </c>
      <c r="B4" s="11">
        <v>44272</v>
      </c>
      <c r="C4" s="10" t="str">
        <f>PROPER(TEXT(B4,"ddd"))</f>
        <v>Qua</v>
      </c>
      <c r="D4" s="9">
        <f>_xlfn.ISOWEEKNUM(B:B)</f>
        <v>11</v>
      </c>
      <c r="E4" s="8">
        <f>DAY(B:B)</f>
        <v>17</v>
      </c>
      <c r="F4" s="8" t="str">
        <f>PROPER(TEXT(B:B,"mmm"))</f>
        <v>Mar</v>
      </c>
      <c r="G4" s="8">
        <f>YEAR(B4)</f>
        <v>2021</v>
      </c>
      <c r="H4" s="8">
        <v>5</v>
      </c>
      <c r="I4" s="8" t="s">
        <v>1</v>
      </c>
      <c r="J4" s="8">
        <f>IF(I4="Dólar", 1,2)</f>
        <v>1</v>
      </c>
      <c r="K4" s="7">
        <f>IF(J4=2,0.5,2.38)</f>
        <v>2.38</v>
      </c>
      <c r="L4" s="6">
        <v>-14</v>
      </c>
      <c r="M4" s="5">
        <v>0</v>
      </c>
      <c r="N4" s="5">
        <f>H4*K4</f>
        <v>11.899999999999999</v>
      </c>
      <c r="O4" s="5">
        <f>L4-M4-N4</f>
        <v>-25.9</v>
      </c>
    </row>
    <row r="5" spans="1:30" ht="15.75" hidden="1" thickTop="1" x14ac:dyDescent="0.25">
      <c r="A5" s="9">
        <v>717</v>
      </c>
      <c r="B5" s="11">
        <v>44998</v>
      </c>
      <c r="C5" s="10" t="str">
        <f>PROPER(TEXT(B5,"ddd"))</f>
        <v>Seg</v>
      </c>
      <c r="D5" s="9">
        <f>_xlfn.ISOWEEKNUM(B:B)</f>
        <v>11</v>
      </c>
      <c r="E5" s="8">
        <f>DAY(B:B)</f>
        <v>13</v>
      </c>
      <c r="F5" s="8" t="str">
        <f>PROPER(TEXT(B:B,"mmm"))</f>
        <v>Mar</v>
      </c>
      <c r="G5" s="8">
        <f>YEAR(B5)</f>
        <v>2023</v>
      </c>
      <c r="H5" s="8">
        <v>5</v>
      </c>
      <c r="I5" s="8" t="s">
        <v>0</v>
      </c>
      <c r="J5" s="8">
        <f>IF(I5="Dólar", 1,2)</f>
        <v>2</v>
      </c>
      <c r="K5" s="7">
        <f>IF(J5=2,0.5,2.38)</f>
        <v>0.5</v>
      </c>
      <c r="L5" s="6">
        <v>-83</v>
      </c>
      <c r="M5" s="5">
        <v>0</v>
      </c>
      <c r="N5" s="5">
        <f>H5*K5</f>
        <v>2.5</v>
      </c>
      <c r="O5" s="5">
        <f>L5-M5-N5</f>
        <v>-85.5</v>
      </c>
    </row>
    <row r="6" spans="1:30" ht="15.75" hidden="1" thickTop="1" x14ac:dyDescent="0.25">
      <c r="A6" s="9">
        <v>1266</v>
      </c>
      <c r="B6" s="11">
        <v>45224</v>
      </c>
      <c r="C6" s="10" t="str">
        <f>PROPER(TEXT(B6,"ddd"))</f>
        <v>Qua</v>
      </c>
      <c r="D6" s="9">
        <f>_xlfn.ISOWEEKNUM(B:B)</f>
        <v>43</v>
      </c>
      <c r="E6" s="8">
        <f>DAY(B:B)</f>
        <v>25</v>
      </c>
      <c r="F6" s="8" t="str">
        <f>PROPER(TEXT(B:B,"mmm"))</f>
        <v>Out</v>
      </c>
      <c r="G6" s="8">
        <f>YEAR(B6)</f>
        <v>2023</v>
      </c>
      <c r="H6" s="8">
        <v>5</v>
      </c>
      <c r="I6" s="8" t="s">
        <v>1</v>
      </c>
      <c r="J6" s="8">
        <f>IF(I6="Dólar", 1,2)</f>
        <v>1</v>
      </c>
      <c r="K6" s="7">
        <f>IF(J6=2,0.5,2.38)</f>
        <v>2.38</v>
      </c>
      <c r="L6" s="6">
        <v>-23</v>
      </c>
      <c r="M6" s="5">
        <v>0</v>
      </c>
      <c r="N6" s="5">
        <f>H6*K6</f>
        <v>11.899999999999999</v>
      </c>
      <c r="O6" s="5">
        <f>L6-M6-N6</f>
        <v>-34.9</v>
      </c>
    </row>
    <row r="7" spans="1:30" ht="15.75" hidden="1" thickTop="1" x14ac:dyDescent="0.25">
      <c r="A7" s="9">
        <v>360</v>
      </c>
      <c r="B7" s="11">
        <v>44316</v>
      </c>
      <c r="C7" s="10" t="str">
        <f>PROPER(TEXT(B7,"ddd"))</f>
        <v>Sex</v>
      </c>
      <c r="D7" s="9">
        <f>_xlfn.ISOWEEKNUM(B:B)</f>
        <v>17</v>
      </c>
      <c r="E7" s="8">
        <f>DAY(B:B)</f>
        <v>30</v>
      </c>
      <c r="F7" s="8" t="str">
        <f>PROPER(TEXT(B:B,"mmm"))</f>
        <v>Abr</v>
      </c>
      <c r="G7" s="8">
        <f>YEAR(B7)</f>
        <v>2021</v>
      </c>
      <c r="H7" s="8">
        <v>3</v>
      </c>
      <c r="I7" s="8" t="s">
        <v>1</v>
      </c>
      <c r="J7" s="8">
        <f>IF(I7="Dólar", 1,2)</f>
        <v>1</v>
      </c>
      <c r="K7" s="7">
        <f>IF(J7=2,0.5,2.38)</f>
        <v>2.38</v>
      </c>
      <c r="L7" s="6">
        <v>-32</v>
      </c>
      <c r="M7" s="5">
        <v>0</v>
      </c>
      <c r="N7" s="5">
        <f>H7*K7</f>
        <v>7.14</v>
      </c>
      <c r="O7" s="5">
        <f>L7-M7-N7</f>
        <v>-39.14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ht="15.75" hidden="1" thickTop="1" x14ac:dyDescent="0.25">
      <c r="A8" s="9">
        <v>27</v>
      </c>
      <c r="B8" s="11">
        <v>43774</v>
      </c>
      <c r="C8" s="10" t="str">
        <f>PROPER(TEXT(B8,"ddd"))</f>
        <v>Ter</v>
      </c>
      <c r="D8" s="9">
        <f>_xlfn.ISOWEEKNUM(B:B)</f>
        <v>45</v>
      </c>
      <c r="E8" s="8">
        <f>DAY(B:B)</f>
        <v>5</v>
      </c>
      <c r="F8" s="8" t="str">
        <f>PROPER(TEXT(B:B,"mmm"))</f>
        <v>Nov</v>
      </c>
      <c r="G8" s="8">
        <f>YEAR(B8)</f>
        <v>2019</v>
      </c>
      <c r="H8" s="8">
        <v>4</v>
      </c>
      <c r="I8" s="8" t="s">
        <v>1</v>
      </c>
      <c r="J8" s="8">
        <f>IF(I8="Dólar", 1,2)</f>
        <v>1</v>
      </c>
      <c r="K8" s="7">
        <f>IF(J8=2,0.5,2.38)</f>
        <v>2.38</v>
      </c>
      <c r="L8" s="6">
        <v>-17</v>
      </c>
      <c r="M8" s="5">
        <v>0</v>
      </c>
      <c r="N8" s="5">
        <f>H8*K8</f>
        <v>9.52</v>
      </c>
      <c r="O8" s="5">
        <f>L8-M8-N8</f>
        <v>-26.52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ht="15.75" hidden="1" thickTop="1" x14ac:dyDescent="0.25">
      <c r="A9" s="9">
        <v>395</v>
      </c>
      <c r="B9" s="11">
        <v>44568</v>
      </c>
      <c r="C9" s="10" t="str">
        <f>PROPER(TEXT(B9,"ddd"))</f>
        <v>Sex</v>
      </c>
      <c r="D9" s="9">
        <f>_xlfn.ISOWEEKNUM(B:B)</f>
        <v>1</v>
      </c>
      <c r="E9" s="8">
        <f>DAY(B:B)</f>
        <v>7</v>
      </c>
      <c r="F9" s="8" t="str">
        <f>PROPER(TEXT(B:B,"mmm"))</f>
        <v>Jan</v>
      </c>
      <c r="G9" s="8">
        <f>YEAR(B9)</f>
        <v>2022</v>
      </c>
      <c r="H9" s="8">
        <v>4</v>
      </c>
      <c r="I9" s="8" t="s">
        <v>1</v>
      </c>
      <c r="J9" s="8">
        <f>IF(I9="Dólar", 1,2)</f>
        <v>1</v>
      </c>
      <c r="K9" s="7">
        <f>IF(J9=2,0.5,2.38)</f>
        <v>2.38</v>
      </c>
      <c r="L9" s="6">
        <v>-76</v>
      </c>
      <c r="M9" s="5">
        <v>0</v>
      </c>
      <c r="N9" s="5">
        <f>H9*K9</f>
        <v>9.52</v>
      </c>
      <c r="O9" s="5">
        <f>L9-M9-N9</f>
        <v>-85.52</v>
      </c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ht="15.75" hidden="1" thickTop="1" x14ac:dyDescent="0.25">
      <c r="A10" s="9">
        <v>674</v>
      </c>
      <c r="B10" s="11">
        <v>44697</v>
      </c>
      <c r="C10" s="10" t="str">
        <f>PROPER(TEXT(B10,"ddd"))</f>
        <v>Seg</v>
      </c>
      <c r="D10" s="9">
        <f>_xlfn.ISOWEEKNUM(B:B)</f>
        <v>20</v>
      </c>
      <c r="E10" s="8">
        <f>DAY(B:B)</f>
        <v>16</v>
      </c>
      <c r="F10" s="8" t="str">
        <f>PROPER(TEXT(B:B,"mmm"))</f>
        <v>Mai</v>
      </c>
      <c r="G10" s="8">
        <f>YEAR(B10)</f>
        <v>2022</v>
      </c>
      <c r="H10" s="8">
        <v>8</v>
      </c>
      <c r="I10" s="8" t="s">
        <v>1</v>
      </c>
      <c r="J10" s="8">
        <f>IF(I10="Dólar", 1,2)</f>
        <v>1</v>
      </c>
      <c r="K10" s="7">
        <f>IF(J10=2,0.5,2.38)</f>
        <v>2.38</v>
      </c>
      <c r="L10" s="6">
        <v>-76</v>
      </c>
      <c r="M10" s="5">
        <v>0</v>
      </c>
      <c r="N10" s="5">
        <f>H10*K10</f>
        <v>19.04</v>
      </c>
      <c r="O10" s="5">
        <f>L10-M10-N10</f>
        <v>-95.039999999999992</v>
      </c>
    </row>
    <row r="11" spans="1:30" ht="15.75" hidden="1" thickTop="1" x14ac:dyDescent="0.25">
      <c r="A11" s="9">
        <v>1223</v>
      </c>
      <c r="B11" s="11">
        <v>44923</v>
      </c>
      <c r="C11" s="10" t="str">
        <f>PROPER(TEXT(B11,"ddd"))</f>
        <v>Qua</v>
      </c>
      <c r="D11" s="9">
        <f>_xlfn.ISOWEEKNUM(B:B)</f>
        <v>52</v>
      </c>
      <c r="E11" s="8">
        <f>DAY(B:B)</f>
        <v>28</v>
      </c>
      <c r="F11" s="8" t="str">
        <f>PROPER(TEXT(B:B,"mmm"))</f>
        <v>Dez</v>
      </c>
      <c r="G11" s="8">
        <f>YEAR(B11)</f>
        <v>2022</v>
      </c>
      <c r="H11" s="8">
        <v>5</v>
      </c>
      <c r="I11" s="8" t="s">
        <v>0</v>
      </c>
      <c r="J11" s="8">
        <f>IF(I11="Dólar", 1,2)</f>
        <v>2</v>
      </c>
      <c r="K11" s="7">
        <f>IF(J11=2,0.5,2.38)</f>
        <v>0.5</v>
      </c>
      <c r="L11" s="6">
        <v>-76</v>
      </c>
      <c r="M11" s="5">
        <v>0</v>
      </c>
      <c r="N11" s="5">
        <f>H11*K11</f>
        <v>2.5</v>
      </c>
      <c r="O11" s="5">
        <f>L11-M11-N11</f>
        <v>-78.5</v>
      </c>
    </row>
    <row r="12" spans="1:30" ht="15.75" hidden="1" thickTop="1" x14ac:dyDescent="0.25">
      <c r="A12" s="9">
        <v>250</v>
      </c>
      <c r="B12" s="11">
        <v>45377</v>
      </c>
      <c r="C12" s="10" t="str">
        <f>PROPER(TEXT(B12,"ddd"))</f>
        <v>Ter</v>
      </c>
      <c r="D12" s="9">
        <f>_xlfn.ISOWEEKNUM(B:B)</f>
        <v>13</v>
      </c>
      <c r="E12" s="8">
        <f>DAY(B:B)</f>
        <v>26</v>
      </c>
      <c r="F12" s="8" t="str">
        <f>PROPER(TEXT(B:B,"mmm"))</f>
        <v>Mar</v>
      </c>
      <c r="G12" s="8">
        <f>YEAR(B12)</f>
        <v>2024</v>
      </c>
      <c r="H12" s="8">
        <v>3</v>
      </c>
      <c r="I12" s="8" t="s">
        <v>1</v>
      </c>
      <c r="J12" s="8">
        <f>IF(I12="Dólar", 1,2)</f>
        <v>1</v>
      </c>
      <c r="K12" s="7">
        <f>IF(J12=2,0.5,2.38)</f>
        <v>2.38</v>
      </c>
      <c r="L12" s="6">
        <v>-36</v>
      </c>
      <c r="M12" s="5">
        <v>0</v>
      </c>
      <c r="N12" s="5">
        <f>H12*K12</f>
        <v>7.14</v>
      </c>
      <c r="O12" s="5">
        <f>L12-M12-N12</f>
        <v>-43.14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ht="15.75" hidden="1" thickTop="1" x14ac:dyDescent="0.25">
      <c r="A13" s="9">
        <v>802</v>
      </c>
      <c r="B13" s="11">
        <v>43755</v>
      </c>
      <c r="C13" s="10" t="str">
        <f>PROPER(TEXT(B13,"ddd"))</f>
        <v>Qui</v>
      </c>
      <c r="D13" s="9">
        <f>_xlfn.ISOWEEKNUM(B:B)</f>
        <v>42</v>
      </c>
      <c r="E13" s="8">
        <f>DAY(B:B)</f>
        <v>17</v>
      </c>
      <c r="F13" s="8" t="str">
        <f>PROPER(TEXT(B:B,"mmm"))</f>
        <v>Out</v>
      </c>
      <c r="G13" s="8">
        <f>YEAR(B13)</f>
        <v>2019</v>
      </c>
      <c r="H13" s="8">
        <v>1</v>
      </c>
      <c r="I13" s="8" t="s">
        <v>0</v>
      </c>
      <c r="J13" s="8">
        <f>IF(I13="Dólar", 1,2)</f>
        <v>2</v>
      </c>
      <c r="K13" s="7">
        <f>IF(J13=2,0.5,2.38)</f>
        <v>0.5</v>
      </c>
      <c r="L13" s="6">
        <v>-74</v>
      </c>
      <c r="M13" s="5">
        <v>0</v>
      </c>
      <c r="N13" s="5">
        <f>H13*K13</f>
        <v>0.5</v>
      </c>
      <c r="O13" s="5">
        <f>L13-M13-N13</f>
        <v>-74.5</v>
      </c>
    </row>
    <row r="14" spans="1:30" ht="15.75" hidden="1" thickTop="1" x14ac:dyDescent="0.25">
      <c r="A14" s="9">
        <v>375</v>
      </c>
      <c r="B14" s="11">
        <v>44421</v>
      </c>
      <c r="C14" s="10" t="str">
        <f>PROPER(TEXT(B14,"ddd"))</f>
        <v>Sex</v>
      </c>
      <c r="D14" s="9">
        <f>_xlfn.ISOWEEKNUM(B:B)</f>
        <v>32</v>
      </c>
      <c r="E14" s="8">
        <f>DAY(B:B)</f>
        <v>13</v>
      </c>
      <c r="F14" s="8" t="str">
        <f>PROPER(TEXT(B:B,"mmm"))</f>
        <v>Ago</v>
      </c>
      <c r="G14" s="8">
        <f>YEAR(B14)</f>
        <v>2021</v>
      </c>
      <c r="H14" s="8">
        <v>4</v>
      </c>
      <c r="I14" s="8" t="s">
        <v>1</v>
      </c>
      <c r="J14" s="8">
        <f>IF(I14="Dólar", 1,2)</f>
        <v>1</v>
      </c>
      <c r="K14" s="7">
        <f>IF(J14=2,0.5,2.38)</f>
        <v>2.38</v>
      </c>
      <c r="L14" s="6">
        <v>-15</v>
      </c>
      <c r="M14" s="5">
        <v>0</v>
      </c>
      <c r="N14" s="5">
        <f>H14*K14</f>
        <v>9.52</v>
      </c>
      <c r="O14" s="5">
        <f>L14-M14-N14</f>
        <v>-24.52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ht="15.75" hidden="1" thickTop="1" x14ac:dyDescent="0.25">
      <c r="A15" s="9">
        <v>645</v>
      </c>
      <c r="B15" s="11">
        <v>44487</v>
      </c>
      <c r="C15" s="10" t="str">
        <f>PROPER(TEXT(B15,"ddd"))</f>
        <v>Seg</v>
      </c>
      <c r="D15" s="9">
        <f>_xlfn.ISOWEEKNUM(B:B)</f>
        <v>42</v>
      </c>
      <c r="E15" s="8">
        <f>DAY(B:B)</f>
        <v>18</v>
      </c>
      <c r="F15" s="8" t="str">
        <f>PROPER(TEXT(B:B,"mmm"))</f>
        <v>Out</v>
      </c>
      <c r="G15" s="8">
        <f>YEAR(B15)</f>
        <v>2021</v>
      </c>
      <c r="H15" s="8">
        <v>3</v>
      </c>
      <c r="I15" s="8" t="s">
        <v>1</v>
      </c>
      <c r="J15" s="8">
        <f>IF(I15="Dólar", 1,2)</f>
        <v>1</v>
      </c>
      <c r="K15" s="7">
        <f>IF(J15=2,0.5,2.38)</f>
        <v>2.38</v>
      </c>
      <c r="L15" s="6">
        <v>38</v>
      </c>
      <c r="M15" s="5">
        <f>L15*0.1%</f>
        <v>3.7999999999999999E-2</v>
      </c>
      <c r="N15" s="5">
        <f>H15*K15</f>
        <v>7.14</v>
      </c>
      <c r="O15" s="5">
        <f>L15-M15-N15</f>
        <v>30.822000000000003</v>
      </c>
    </row>
    <row r="16" spans="1:30" ht="15.75" hidden="1" thickTop="1" x14ac:dyDescent="0.25">
      <c r="A16" s="9">
        <v>1129</v>
      </c>
      <c r="B16" s="11">
        <v>44237</v>
      </c>
      <c r="C16" s="10" t="str">
        <f>PROPER(TEXT(B16,"ddd"))</f>
        <v>Qua</v>
      </c>
      <c r="D16" s="9">
        <f>_xlfn.ISOWEEKNUM(B:B)</f>
        <v>6</v>
      </c>
      <c r="E16" s="8">
        <f>DAY(B:B)</f>
        <v>10</v>
      </c>
      <c r="F16" s="8" t="str">
        <f>PROPER(TEXT(B:B,"mmm"))</f>
        <v>Fev</v>
      </c>
      <c r="G16" s="8">
        <f>YEAR(B16)</f>
        <v>2021</v>
      </c>
      <c r="H16" s="8">
        <v>2</v>
      </c>
      <c r="I16" s="8" t="s">
        <v>1</v>
      </c>
      <c r="J16" s="8">
        <f>IF(I16="Dólar", 1,2)</f>
        <v>1</v>
      </c>
      <c r="K16" s="7">
        <f>IF(J16=2,0.5,2.38)</f>
        <v>2.38</v>
      </c>
      <c r="L16" s="6">
        <v>-16</v>
      </c>
      <c r="M16" s="5">
        <v>0</v>
      </c>
      <c r="N16" s="5">
        <f>H16*K16</f>
        <v>4.76</v>
      </c>
      <c r="O16" s="5">
        <f>L16-M16-N16</f>
        <v>-20.759999999999998</v>
      </c>
    </row>
    <row r="17" spans="1:30" ht="15.75" hidden="1" thickTop="1" x14ac:dyDescent="0.25">
      <c r="A17" s="9">
        <v>378</v>
      </c>
      <c r="B17" s="11">
        <v>44442</v>
      </c>
      <c r="C17" s="10" t="str">
        <f>PROPER(TEXT(B17,"ddd"))</f>
        <v>Sex</v>
      </c>
      <c r="D17" s="9">
        <f>_xlfn.ISOWEEKNUM(B:B)</f>
        <v>35</v>
      </c>
      <c r="E17" s="8">
        <f>DAY(B:B)</f>
        <v>3</v>
      </c>
      <c r="F17" s="8" t="str">
        <f>PROPER(TEXT(B:B,"mmm"))</f>
        <v>Set</v>
      </c>
      <c r="G17" s="8">
        <f>YEAR(B17)</f>
        <v>2021</v>
      </c>
      <c r="H17" s="8">
        <v>4</v>
      </c>
      <c r="I17" s="8" t="s">
        <v>1</v>
      </c>
      <c r="J17" s="8">
        <f>IF(I17="Dólar", 1,2)</f>
        <v>1</v>
      </c>
      <c r="K17" s="7">
        <f>IF(J17=2,0.5,2.38)</f>
        <v>2.38</v>
      </c>
      <c r="L17" s="6">
        <v>-63</v>
      </c>
      <c r="M17" s="5">
        <v>0</v>
      </c>
      <c r="N17" s="5">
        <f>H17*K17</f>
        <v>9.52</v>
      </c>
      <c r="O17" s="5">
        <f>L17-M17-N17</f>
        <v>-72.52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ht="15.75" hidden="1" thickTop="1" x14ac:dyDescent="0.25">
      <c r="A18" s="9">
        <v>607</v>
      </c>
      <c r="B18" s="11">
        <v>44221</v>
      </c>
      <c r="C18" s="10" t="str">
        <f>PROPER(TEXT(B18,"ddd"))</f>
        <v>Seg</v>
      </c>
      <c r="D18" s="9">
        <f>_xlfn.ISOWEEKNUM(B:B)</f>
        <v>4</v>
      </c>
      <c r="E18" s="8">
        <f>DAY(B:B)</f>
        <v>25</v>
      </c>
      <c r="F18" s="8" t="str">
        <f>PROPER(TEXT(B:B,"mmm"))</f>
        <v>Jan</v>
      </c>
      <c r="G18" s="8">
        <f>YEAR(B18)</f>
        <v>2021</v>
      </c>
      <c r="H18" s="8">
        <v>1</v>
      </c>
      <c r="I18" s="8" t="s">
        <v>0</v>
      </c>
      <c r="J18" s="8">
        <f>IF(I18="Dólar", 1,2)</f>
        <v>2</v>
      </c>
      <c r="K18" s="7">
        <f>IF(J18=2,0.5,2.38)</f>
        <v>0.5</v>
      </c>
      <c r="L18" s="6">
        <v>-61</v>
      </c>
      <c r="M18" s="5">
        <v>0</v>
      </c>
      <c r="N18" s="5">
        <f>H18*K18</f>
        <v>0.5</v>
      </c>
      <c r="O18" s="5">
        <f>L18-M18-N18</f>
        <v>-61.5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ht="15.75" hidden="1" thickTop="1" x14ac:dyDescent="0.25">
      <c r="A19" s="9">
        <v>1116</v>
      </c>
      <c r="B19" s="11">
        <v>44146</v>
      </c>
      <c r="C19" s="10" t="str">
        <f>PROPER(TEXT(B19,"ddd"))</f>
        <v>Qua</v>
      </c>
      <c r="D19" s="9">
        <f>_xlfn.ISOWEEKNUM(B:B)</f>
        <v>46</v>
      </c>
      <c r="E19" s="8">
        <f>DAY(B:B)</f>
        <v>11</v>
      </c>
      <c r="F19" s="8" t="str">
        <f>PROPER(TEXT(B:B,"mmm"))</f>
        <v>Nov</v>
      </c>
      <c r="G19" s="8">
        <f>YEAR(B19)</f>
        <v>2020</v>
      </c>
      <c r="H19" s="8">
        <v>1</v>
      </c>
      <c r="I19" s="8" t="s">
        <v>0</v>
      </c>
      <c r="J19" s="8">
        <f>IF(I19="Dólar", 1,2)</f>
        <v>2</v>
      </c>
      <c r="K19" s="7">
        <f>IF(J19=2,0.5,2.38)</f>
        <v>0.5</v>
      </c>
      <c r="L19" s="6">
        <v>-57</v>
      </c>
      <c r="M19" s="5">
        <v>0</v>
      </c>
      <c r="N19" s="5">
        <f>H19*K19</f>
        <v>0.5</v>
      </c>
      <c r="O19" s="5">
        <f>L19-M19-N19</f>
        <v>-57.5</v>
      </c>
    </row>
    <row r="20" spans="1:30" ht="15.75" hidden="1" thickTop="1" x14ac:dyDescent="0.25">
      <c r="A20" s="9">
        <v>619</v>
      </c>
      <c r="B20" s="11">
        <v>44305</v>
      </c>
      <c r="C20" s="10" t="str">
        <f>PROPER(TEXT(B20,"ddd"))</f>
        <v>Seg</v>
      </c>
      <c r="D20" s="9">
        <f>_xlfn.ISOWEEKNUM(B:B)</f>
        <v>16</v>
      </c>
      <c r="E20" s="8">
        <f>DAY(B:B)</f>
        <v>19</v>
      </c>
      <c r="F20" s="8" t="str">
        <f>PROPER(TEXT(B:B,"mmm"))</f>
        <v>Abr</v>
      </c>
      <c r="G20" s="8">
        <f>YEAR(B20)</f>
        <v>2021</v>
      </c>
      <c r="H20" s="8">
        <v>1</v>
      </c>
      <c r="I20" s="8" t="s">
        <v>0</v>
      </c>
      <c r="J20" s="8">
        <f>IF(I20="Dólar", 1,2)</f>
        <v>2</v>
      </c>
      <c r="K20" s="7">
        <f>IF(J20=2,0.5,2.38)</f>
        <v>0.5</v>
      </c>
      <c r="L20" s="6">
        <v>-17</v>
      </c>
      <c r="M20" s="5">
        <v>0</v>
      </c>
      <c r="N20" s="5">
        <f>H20*K20</f>
        <v>0.5</v>
      </c>
      <c r="O20" s="5">
        <f>L20-M20-N20</f>
        <v>-17.5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ht="15.75" hidden="1" thickTop="1" x14ac:dyDescent="0.25">
      <c r="A21" s="9">
        <v>300</v>
      </c>
      <c r="B21" s="11">
        <v>43875</v>
      </c>
      <c r="C21" s="10" t="str">
        <f>PROPER(TEXT(B21,"ddd"))</f>
        <v>Sex</v>
      </c>
      <c r="D21" s="9">
        <f>_xlfn.ISOWEEKNUM(B:B)</f>
        <v>7</v>
      </c>
      <c r="E21" s="8">
        <f>DAY(B:B)</f>
        <v>14</v>
      </c>
      <c r="F21" s="8" t="str">
        <f>PROPER(TEXT(B:B,"mmm"))</f>
        <v>Fev</v>
      </c>
      <c r="G21" s="8">
        <f>YEAR(B21)</f>
        <v>2020</v>
      </c>
      <c r="H21" s="8">
        <v>3</v>
      </c>
      <c r="I21" s="8" t="s">
        <v>1</v>
      </c>
      <c r="J21" s="8">
        <f>IF(I21="Dólar", 1,2)</f>
        <v>1</v>
      </c>
      <c r="K21" s="7">
        <f>IF(J21=2,0.5,2.38)</f>
        <v>2.38</v>
      </c>
      <c r="L21" s="6">
        <v>30</v>
      </c>
      <c r="M21" s="5">
        <f>L21*0.1%</f>
        <v>0.03</v>
      </c>
      <c r="N21" s="5">
        <f>H21*K21</f>
        <v>7.14</v>
      </c>
      <c r="O21" s="5">
        <f>L21-M21-N21</f>
        <v>22.83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ht="15.75" hidden="1" thickTop="1" x14ac:dyDescent="0.25">
      <c r="A22" s="9">
        <v>628</v>
      </c>
      <c r="B22" s="11">
        <v>44368</v>
      </c>
      <c r="C22" s="10" t="str">
        <f>PROPER(TEXT(B22,"ddd"))</f>
        <v>Seg</v>
      </c>
      <c r="D22" s="9">
        <f>_xlfn.ISOWEEKNUM(B:B)</f>
        <v>25</v>
      </c>
      <c r="E22" s="8">
        <f>DAY(B:B)</f>
        <v>21</v>
      </c>
      <c r="F22" s="8" t="str">
        <f>PROPER(TEXT(B:B,"mmm"))</f>
        <v>Jun</v>
      </c>
      <c r="G22" s="8">
        <f>YEAR(B22)</f>
        <v>2021</v>
      </c>
      <c r="H22" s="8">
        <v>5</v>
      </c>
      <c r="I22" s="8" t="s">
        <v>0</v>
      </c>
      <c r="J22" s="8">
        <f>IF(I22="Dólar", 1,2)</f>
        <v>2</v>
      </c>
      <c r="K22" s="7">
        <f>IF(J22=2,0.5,2.38)</f>
        <v>0.5</v>
      </c>
      <c r="L22" s="6">
        <v>-56</v>
      </c>
      <c r="M22" s="5">
        <v>0</v>
      </c>
      <c r="N22" s="5">
        <f>H22*K22</f>
        <v>2.5</v>
      </c>
      <c r="O22" s="5">
        <f>L22-M22-N22</f>
        <v>-58.5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15.75" hidden="1" thickTop="1" x14ac:dyDescent="0.25">
      <c r="A23" s="9">
        <v>546</v>
      </c>
      <c r="B23" s="11">
        <v>43773</v>
      </c>
      <c r="C23" s="10" t="str">
        <f>PROPER(TEXT(B23,"ddd"))</f>
        <v>Seg</v>
      </c>
      <c r="D23" s="9">
        <f>_xlfn.ISOWEEKNUM(B:B)</f>
        <v>45</v>
      </c>
      <c r="E23" s="8">
        <f>DAY(B:B)</f>
        <v>4</v>
      </c>
      <c r="F23" s="8" t="str">
        <f>PROPER(TEXT(B:B,"mmm"))</f>
        <v>Nov</v>
      </c>
      <c r="G23" s="8">
        <f>YEAR(B23)</f>
        <v>2019</v>
      </c>
      <c r="H23" s="8">
        <v>3</v>
      </c>
      <c r="I23" s="8" t="s">
        <v>1</v>
      </c>
      <c r="J23" s="8">
        <f>IF(I23="Dólar", 1,2)</f>
        <v>1</v>
      </c>
      <c r="K23" s="7">
        <f>IF(J23=2,0.5,2.38)</f>
        <v>2.38</v>
      </c>
      <c r="L23" s="6">
        <v>-14</v>
      </c>
      <c r="M23" s="5">
        <v>0</v>
      </c>
      <c r="N23" s="5">
        <f>H23*K23</f>
        <v>7.14</v>
      </c>
      <c r="O23" s="5">
        <f>L23-M23-N23</f>
        <v>-21.14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ht="15.75" hidden="1" thickTop="1" x14ac:dyDescent="0.25">
      <c r="A24" s="9">
        <v>308</v>
      </c>
      <c r="B24" s="11">
        <v>43931</v>
      </c>
      <c r="C24" s="10" t="str">
        <f>PROPER(TEXT(B24,"ddd"))</f>
        <v>Sex</v>
      </c>
      <c r="D24" s="9">
        <f>_xlfn.ISOWEEKNUM(B:B)</f>
        <v>15</v>
      </c>
      <c r="E24" s="8">
        <f>DAY(B:B)</f>
        <v>10</v>
      </c>
      <c r="F24" s="8" t="str">
        <f>PROPER(TEXT(B:B,"mmm"))</f>
        <v>Abr</v>
      </c>
      <c r="G24" s="8">
        <f>YEAR(B24)</f>
        <v>2020</v>
      </c>
      <c r="H24" s="8">
        <v>3</v>
      </c>
      <c r="I24" s="8" t="s">
        <v>1</v>
      </c>
      <c r="J24" s="8">
        <f>IF(I24="Dólar", 1,2)</f>
        <v>1</v>
      </c>
      <c r="K24" s="7">
        <f>IF(J24=2,0.5,2.38)</f>
        <v>2.38</v>
      </c>
      <c r="L24" s="6">
        <v>-14</v>
      </c>
      <c r="M24" s="5">
        <v>0</v>
      </c>
      <c r="N24" s="5">
        <f>H24*K24</f>
        <v>7.14</v>
      </c>
      <c r="O24" s="5">
        <f>L24-M24-N24</f>
        <v>-21.14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ht="15.75" hidden="1" thickTop="1" x14ac:dyDescent="0.25">
      <c r="A25" s="9">
        <v>1090</v>
      </c>
      <c r="B25" s="11">
        <v>43964</v>
      </c>
      <c r="C25" s="10" t="str">
        <f>PROPER(TEXT(B25,"ddd"))</f>
        <v>Qua</v>
      </c>
      <c r="D25" s="9">
        <f>_xlfn.ISOWEEKNUM(B:B)</f>
        <v>20</v>
      </c>
      <c r="E25" s="8">
        <f>DAY(B:B)</f>
        <v>13</v>
      </c>
      <c r="F25" s="8" t="str">
        <f>PROPER(TEXT(B:B,"mmm"))</f>
        <v>Mai</v>
      </c>
      <c r="G25" s="8">
        <f>YEAR(B25)</f>
        <v>2020</v>
      </c>
      <c r="H25" s="8">
        <v>1</v>
      </c>
      <c r="I25" s="8" t="s">
        <v>1</v>
      </c>
      <c r="J25" s="8">
        <f>IF(I25="Dólar", 1,2)</f>
        <v>1</v>
      </c>
      <c r="K25" s="7">
        <f>IF(J25=2,0.5,2.38)</f>
        <v>2.38</v>
      </c>
      <c r="L25" s="6">
        <v>60</v>
      </c>
      <c r="M25" s="5">
        <f>L25*0.1%</f>
        <v>0.06</v>
      </c>
      <c r="N25" s="5">
        <f>H25*K25</f>
        <v>2.38</v>
      </c>
      <c r="O25" s="5">
        <f>L25-M25-N25</f>
        <v>57.559999999999995</v>
      </c>
    </row>
    <row r="26" spans="1:30" ht="15.75" hidden="1" thickTop="1" x14ac:dyDescent="0.25">
      <c r="A26" s="9">
        <v>931</v>
      </c>
      <c r="B26" s="11">
        <v>44665</v>
      </c>
      <c r="C26" s="10" t="str">
        <f>PROPER(TEXT(B26,"ddd"))</f>
        <v>Qui</v>
      </c>
      <c r="D26" s="9">
        <f>_xlfn.ISOWEEKNUM(B:B)</f>
        <v>15</v>
      </c>
      <c r="E26" s="8">
        <f>DAY(B:B)</f>
        <v>14</v>
      </c>
      <c r="F26" s="8" t="str">
        <f>PROPER(TEXT(B:B,"mmm"))</f>
        <v>Abr</v>
      </c>
      <c r="G26" s="8">
        <f>YEAR(B26)</f>
        <v>2022</v>
      </c>
      <c r="H26" s="8">
        <v>8</v>
      </c>
      <c r="I26" s="8" t="s">
        <v>1</v>
      </c>
      <c r="J26" s="8">
        <f>IF(I26="Dólar", 1,2)</f>
        <v>1</v>
      </c>
      <c r="K26" s="7">
        <f>IF(J26=2,0.5,2.38)</f>
        <v>2.38</v>
      </c>
      <c r="L26" s="6">
        <v>-54</v>
      </c>
      <c r="M26" s="5">
        <v>0</v>
      </c>
      <c r="N26" s="5">
        <f>H26*K26</f>
        <v>19.04</v>
      </c>
      <c r="O26" s="5">
        <f>L26-M26-N26</f>
        <v>-73.039999999999992</v>
      </c>
    </row>
    <row r="27" spans="1:30" ht="15.75" hidden="1" thickTop="1" x14ac:dyDescent="0.25">
      <c r="A27" s="9">
        <v>181</v>
      </c>
      <c r="B27" s="11">
        <v>44894</v>
      </c>
      <c r="C27" s="10" t="str">
        <f>PROPER(TEXT(B27,"ddd"))</f>
        <v>Ter</v>
      </c>
      <c r="D27" s="9">
        <f>_xlfn.ISOWEEKNUM(B:B)</f>
        <v>48</v>
      </c>
      <c r="E27" s="8">
        <f>DAY(B:B)</f>
        <v>29</v>
      </c>
      <c r="F27" s="8" t="str">
        <f>PROPER(TEXT(B:B,"mmm"))</f>
        <v>Nov</v>
      </c>
      <c r="G27" s="8">
        <f>YEAR(B27)</f>
        <v>2022</v>
      </c>
      <c r="H27" s="8">
        <v>5</v>
      </c>
      <c r="I27" s="8" t="s">
        <v>0</v>
      </c>
      <c r="J27" s="8">
        <f>IF(I27="Dólar", 1,2)</f>
        <v>2</v>
      </c>
      <c r="K27" s="7">
        <f>IF(J27=2,0.5,2.38)</f>
        <v>0.5</v>
      </c>
      <c r="L27" s="6">
        <v>-54</v>
      </c>
      <c r="M27" s="5">
        <v>0</v>
      </c>
      <c r="N27" s="5">
        <f>H27*K27</f>
        <v>2.5</v>
      </c>
      <c r="O27" s="5">
        <f>L27-M27-N27</f>
        <v>-56.5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ht="15.75" hidden="1" thickTop="1" x14ac:dyDescent="0.25">
      <c r="A28" s="9">
        <v>213</v>
      </c>
      <c r="B28" s="11">
        <v>45118</v>
      </c>
      <c r="C28" s="10" t="str">
        <f>PROPER(TEXT(B28,"ddd"))</f>
        <v>Ter</v>
      </c>
      <c r="D28" s="9">
        <f>_xlfn.ISOWEEKNUM(B:B)</f>
        <v>28</v>
      </c>
      <c r="E28" s="8">
        <f>DAY(B:B)</f>
        <v>11</v>
      </c>
      <c r="F28" s="8" t="str">
        <f>PROPER(TEXT(B:B,"mmm"))</f>
        <v>Jul</v>
      </c>
      <c r="G28" s="8">
        <f>YEAR(B28)</f>
        <v>2023</v>
      </c>
      <c r="H28" s="8">
        <v>4</v>
      </c>
      <c r="I28" s="8" t="s">
        <v>1</v>
      </c>
      <c r="J28" s="8">
        <f>IF(I28="Dólar", 1,2)</f>
        <v>1</v>
      </c>
      <c r="K28" s="7">
        <f>IF(J28=2,0.5,2.38)</f>
        <v>2.38</v>
      </c>
      <c r="L28" s="6">
        <v>-54</v>
      </c>
      <c r="M28" s="5">
        <v>0</v>
      </c>
      <c r="N28" s="5">
        <f>H28*K28</f>
        <v>9.52</v>
      </c>
      <c r="O28" s="5">
        <f>L28-M28-N28</f>
        <v>-63.519999999999996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ht="15.75" hidden="1" thickTop="1" x14ac:dyDescent="0.25">
      <c r="A29" s="9">
        <v>764</v>
      </c>
      <c r="B29" s="11">
        <v>45348</v>
      </c>
      <c r="C29" s="10" t="str">
        <f>PROPER(TEXT(B29,"ddd"))</f>
        <v>Seg</v>
      </c>
      <c r="D29" s="9">
        <f>_xlfn.ISOWEEKNUM(B:B)</f>
        <v>9</v>
      </c>
      <c r="E29" s="8">
        <f>DAY(B:B)</f>
        <v>26</v>
      </c>
      <c r="F29" s="8" t="str">
        <f>PROPER(TEXT(B:B,"mmm"))</f>
        <v>Fev</v>
      </c>
      <c r="G29" s="8">
        <f>YEAR(B29)</f>
        <v>2024</v>
      </c>
      <c r="H29" s="8">
        <v>2</v>
      </c>
      <c r="I29" s="8" t="s">
        <v>0</v>
      </c>
      <c r="J29" s="8">
        <f>IF(I29="Dólar", 1,2)</f>
        <v>2</v>
      </c>
      <c r="K29" s="7">
        <f>IF(J29=2,0.5,2.38)</f>
        <v>0.5</v>
      </c>
      <c r="L29" s="6">
        <v>-54</v>
      </c>
      <c r="M29" s="5">
        <v>0</v>
      </c>
      <c r="N29" s="5">
        <f>H29*K29</f>
        <v>1</v>
      </c>
      <c r="O29" s="5">
        <f>L29-M29-N29</f>
        <v>-55</v>
      </c>
    </row>
    <row r="30" spans="1:30" ht="15.75" hidden="1" thickTop="1" x14ac:dyDescent="0.25">
      <c r="A30" s="9">
        <v>16</v>
      </c>
      <c r="B30" s="11">
        <v>43698</v>
      </c>
      <c r="C30" s="10" t="str">
        <f>PROPER(TEXT(B30,"ddd"))</f>
        <v>Qua</v>
      </c>
      <c r="D30" s="9">
        <f>_xlfn.ISOWEEKNUM(B:B)</f>
        <v>34</v>
      </c>
      <c r="E30" s="8">
        <f>DAY(B:B)</f>
        <v>21</v>
      </c>
      <c r="F30" s="8" t="str">
        <f>PROPER(TEXT(B:B,"mmm"))</f>
        <v>Ago</v>
      </c>
      <c r="G30" s="8">
        <f>YEAR(B30)</f>
        <v>2019</v>
      </c>
      <c r="H30" s="8">
        <v>5</v>
      </c>
      <c r="I30" s="8" t="s">
        <v>0</v>
      </c>
      <c r="J30" s="8">
        <f>IF(I30="Dólar", 1,2)</f>
        <v>2</v>
      </c>
      <c r="K30" s="7">
        <f>IF(J30=2,0.5,2.38)</f>
        <v>0.5</v>
      </c>
      <c r="L30" s="6">
        <v>-52</v>
      </c>
      <c r="M30" s="5">
        <v>0</v>
      </c>
      <c r="N30" s="5">
        <f>H30*K30</f>
        <v>2.5</v>
      </c>
      <c r="O30" s="5">
        <f>L30-M30-N30</f>
        <v>-54.5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ht="15.75" hidden="1" thickTop="1" x14ac:dyDescent="0.25">
      <c r="A31" s="9">
        <v>592</v>
      </c>
      <c r="B31" s="11">
        <v>44102</v>
      </c>
      <c r="C31" s="10" t="str">
        <f>PROPER(TEXT(B31,"ddd"))</f>
        <v>Seg</v>
      </c>
      <c r="D31" s="9">
        <f>_xlfn.ISOWEEKNUM(B:B)</f>
        <v>40</v>
      </c>
      <c r="E31" s="8">
        <f>DAY(B:B)</f>
        <v>28</v>
      </c>
      <c r="F31" s="8" t="str">
        <f>PROPER(TEXT(B:B,"mmm"))</f>
        <v>Set</v>
      </c>
      <c r="G31" s="8">
        <f>YEAR(B31)</f>
        <v>2020</v>
      </c>
      <c r="H31" s="8">
        <v>1</v>
      </c>
      <c r="I31" s="8" t="s">
        <v>0</v>
      </c>
      <c r="J31" s="8">
        <f>IF(I31="Dólar", 1,2)</f>
        <v>2</v>
      </c>
      <c r="K31" s="7">
        <f>IF(J31=2,0.5,2.38)</f>
        <v>0.5</v>
      </c>
      <c r="L31" s="6">
        <v>39</v>
      </c>
      <c r="M31" s="5">
        <f>L31*0.1%</f>
        <v>3.9E-2</v>
      </c>
      <c r="N31" s="5">
        <f>H31*K31</f>
        <v>0.5</v>
      </c>
      <c r="O31" s="5">
        <f>L31-M31-N31</f>
        <v>38.460999999999999</v>
      </c>
    </row>
    <row r="32" spans="1:30" ht="15.75" hidden="1" thickTop="1" x14ac:dyDescent="0.25">
      <c r="A32" s="9">
        <v>108</v>
      </c>
      <c r="B32" s="11">
        <v>44355</v>
      </c>
      <c r="C32" s="10" t="str">
        <f>PROPER(TEXT(B32,"ddd"))</f>
        <v>Ter</v>
      </c>
      <c r="D32" s="9">
        <f>_xlfn.ISOWEEKNUM(B:B)</f>
        <v>23</v>
      </c>
      <c r="E32" s="8">
        <f>DAY(B:B)</f>
        <v>8</v>
      </c>
      <c r="F32" s="8" t="str">
        <f>PROPER(TEXT(B:B,"mmm"))</f>
        <v>Jun</v>
      </c>
      <c r="G32" s="8">
        <f>YEAR(B32)</f>
        <v>2021</v>
      </c>
      <c r="H32" s="8">
        <v>1</v>
      </c>
      <c r="I32" s="8" t="s">
        <v>0</v>
      </c>
      <c r="J32" s="8">
        <f>IF(I32="Dólar", 1,2)</f>
        <v>2</v>
      </c>
      <c r="K32" s="7">
        <f>IF(J32=2,0.5,2.38)</f>
        <v>0.5</v>
      </c>
      <c r="L32" s="6">
        <v>-52</v>
      </c>
      <c r="M32" s="5">
        <v>0</v>
      </c>
      <c r="N32" s="5">
        <f>H32*K32</f>
        <v>0.5</v>
      </c>
      <c r="O32" s="5">
        <f>L32-M32-N32</f>
        <v>-52.5</v>
      </c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ht="15.75" hidden="1" thickTop="1" x14ac:dyDescent="0.25">
      <c r="A33" s="9">
        <v>366</v>
      </c>
      <c r="B33" s="11">
        <v>44358</v>
      </c>
      <c r="C33" s="10" t="str">
        <f>PROPER(TEXT(B33,"ddd"))</f>
        <v>Sex</v>
      </c>
      <c r="D33" s="9">
        <f>_xlfn.ISOWEEKNUM(B:B)</f>
        <v>23</v>
      </c>
      <c r="E33" s="8">
        <f>DAY(B:B)</f>
        <v>11</v>
      </c>
      <c r="F33" s="8" t="str">
        <f>PROPER(TEXT(B:B,"mmm"))</f>
        <v>Jun</v>
      </c>
      <c r="G33" s="8">
        <f>YEAR(B33)</f>
        <v>2021</v>
      </c>
      <c r="H33" s="8">
        <v>2</v>
      </c>
      <c r="I33" s="8" t="s">
        <v>1</v>
      </c>
      <c r="J33" s="8">
        <f>IF(I33="Dólar", 1,2)</f>
        <v>1</v>
      </c>
      <c r="K33" s="7">
        <f>IF(J33=2,0.5,2.38)</f>
        <v>2.38</v>
      </c>
      <c r="L33" s="6">
        <v>-52</v>
      </c>
      <c r="M33" s="5">
        <v>0</v>
      </c>
      <c r="N33" s="5">
        <f>H33*K33</f>
        <v>4.76</v>
      </c>
      <c r="O33" s="5">
        <f>L33-M33-N33</f>
        <v>-56.76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ht="15.75" hidden="1" thickTop="1" x14ac:dyDescent="0.25">
      <c r="A34" s="9">
        <v>1161</v>
      </c>
      <c r="B34" s="11">
        <v>44468</v>
      </c>
      <c r="C34" s="10" t="str">
        <f>PROPER(TEXT(B34,"ddd"))</f>
        <v>Qua</v>
      </c>
      <c r="D34" s="9">
        <f>_xlfn.ISOWEEKNUM(B:B)</f>
        <v>39</v>
      </c>
      <c r="E34" s="8">
        <f>DAY(B:B)</f>
        <v>29</v>
      </c>
      <c r="F34" s="8" t="str">
        <f>PROPER(TEXT(B:B,"mmm"))</f>
        <v>Set</v>
      </c>
      <c r="G34" s="8">
        <f>YEAR(B34)</f>
        <v>2021</v>
      </c>
      <c r="H34" s="8">
        <v>5</v>
      </c>
      <c r="I34" s="8" t="s">
        <v>0</v>
      </c>
      <c r="J34" s="8">
        <f>IF(I34="Dólar", 1,2)</f>
        <v>2</v>
      </c>
      <c r="K34" s="7">
        <f>IF(J34=2,0.5,2.38)</f>
        <v>0.5</v>
      </c>
      <c r="L34" s="6">
        <v>-52</v>
      </c>
      <c r="M34" s="5">
        <v>0</v>
      </c>
      <c r="N34" s="5">
        <f>H34*K34</f>
        <v>2.5</v>
      </c>
      <c r="O34" s="5">
        <f>L34-M34-N34</f>
        <v>-54.5</v>
      </c>
    </row>
    <row r="35" spans="1:30" ht="15.75" hidden="1" thickTop="1" x14ac:dyDescent="0.25">
      <c r="A35" s="9">
        <v>382</v>
      </c>
      <c r="B35" s="11">
        <v>44470</v>
      </c>
      <c r="C35" s="10" t="str">
        <f>PROPER(TEXT(B35,"ddd"))</f>
        <v>Sex</v>
      </c>
      <c r="D35" s="9">
        <f>_xlfn.ISOWEEKNUM(B:B)</f>
        <v>39</v>
      </c>
      <c r="E35" s="8">
        <f>DAY(B:B)</f>
        <v>1</v>
      </c>
      <c r="F35" s="8" t="str">
        <f>PROPER(TEXT(B:B,"mmm"))</f>
        <v>Out</v>
      </c>
      <c r="G35" s="8">
        <f>YEAR(B35)</f>
        <v>2021</v>
      </c>
      <c r="H35" s="8">
        <v>3</v>
      </c>
      <c r="I35" s="8" t="s">
        <v>1</v>
      </c>
      <c r="J35" s="8">
        <f>IF(I35="Dólar", 1,2)</f>
        <v>1</v>
      </c>
      <c r="K35" s="7">
        <f>IF(J35=2,0.5,2.38)</f>
        <v>2.38</v>
      </c>
      <c r="L35" s="6">
        <v>-22</v>
      </c>
      <c r="M35" s="5">
        <v>0</v>
      </c>
      <c r="N35" s="5">
        <f>H35*K35</f>
        <v>7.14</v>
      </c>
      <c r="O35" s="5">
        <f>L35-M35-N35</f>
        <v>-29.14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ht="15.75" hidden="1" thickTop="1" x14ac:dyDescent="0.25">
      <c r="A36" s="9">
        <v>683</v>
      </c>
      <c r="B36" s="11">
        <v>44760</v>
      </c>
      <c r="C36" s="10" t="str">
        <f>PROPER(TEXT(B36,"ddd"))</f>
        <v>Seg</v>
      </c>
      <c r="D36" s="9">
        <f>_xlfn.ISOWEEKNUM(B:B)</f>
        <v>29</v>
      </c>
      <c r="E36" s="8">
        <f>DAY(B:B)</f>
        <v>18</v>
      </c>
      <c r="F36" s="8" t="str">
        <f>PROPER(TEXT(B:B,"mmm"))</f>
        <v>Jul</v>
      </c>
      <c r="G36" s="8">
        <f>YEAR(B36)</f>
        <v>2022</v>
      </c>
      <c r="H36" s="8">
        <v>4</v>
      </c>
      <c r="I36" s="8" t="s">
        <v>1</v>
      </c>
      <c r="J36" s="8">
        <f>IF(I36="Dólar", 1,2)</f>
        <v>1</v>
      </c>
      <c r="K36" s="7">
        <f>IF(J36=2,0.5,2.38)</f>
        <v>2.38</v>
      </c>
      <c r="L36" s="6">
        <v>-52</v>
      </c>
      <c r="M36" s="5">
        <v>0</v>
      </c>
      <c r="N36" s="5">
        <f>H36*K36</f>
        <v>9.52</v>
      </c>
      <c r="O36" s="5">
        <f>L36-M36-N36</f>
        <v>-61.519999999999996</v>
      </c>
    </row>
    <row r="37" spans="1:30" ht="15.75" hidden="1" thickTop="1" x14ac:dyDescent="0.25">
      <c r="A37" s="9">
        <v>697</v>
      </c>
      <c r="B37" s="11">
        <v>44858</v>
      </c>
      <c r="C37" s="10" t="str">
        <f>PROPER(TEXT(B37,"ddd"))</f>
        <v>Seg</v>
      </c>
      <c r="D37" s="9">
        <f>_xlfn.ISOWEEKNUM(B:B)</f>
        <v>43</v>
      </c>
      <c r="E37" s="8">
        <f>DAY(B:B)</f>
        <v>24</v>
      </c>
      <c r="F37" s="8" t="str">
        <f>PROPER(TEXT(B:B,"mmm"))</f>
        <v>Out</v>
      </c>
      <c r="G37" s="8">
        <f>YEAR(B37)</f>
        <v>2022</v>
      </c>
      <c r="H37" s="8">
        <v>3</v>
      </c>
      <c r="I37" s="8" t="s">
        <v>0</v>
      </c>
      <c r="J37" s="8">
        <f>IF(I37="Dólar", 1,2)</f>
        <v>2</v>
      </c>
      <c r="K37" s="7">
        <f>IF(J37=2,0.5,2.38)</f>
        <v>0.5</v>
      </c>
      <c r="L37" s="6">
        <v>-53</v>
      </c>
      <c r="M37" s="5">
        <v>0</v>
      </c>
      <c r="N37" s="5">
        <f>H37*K37</f>
        <v>1.5</v>
      </c>
      <c r="O37" s="5">
        <f>L37-M37-N37</f>
        <v>-54.5</v>
      </c>
    </row>
    <row r="38" spans="1:30" ht="15.75" hidden="1" thickTop="1" x14ac:dyDescent="0.25">
      <c r="A38" s="9">
        <v>1232</v>
      </c>
      <c r="B38" s="11">
        <v>44986</v>
      </c>
      <c r="C38" s="10" t="str">
        <f>PROPER(TEXT(B38,"ddd"))</f>
        <v>Qua</v>
      </c>
      <c r="D38" s="9">
        <f>_xlfn.ISOWEEKNUM(B:B)</f>
        <v>9</v>
      </c>
      <c r="E38" s="8">
        <f>DAY(B:B)</f>
        <v>1</v>
      </c>
      <c r="F38" s="8" t="str">
        <f>PROPER(TEXT(B:B,"mmm"))</f>
        <v>Mar</v>
      </c>
      <c r="G38" s="8">
        <f>YEAR(B38)</f>
        <v>2023</v>
      </c>
      <c r="H38" s="8">
        <v>4</v>
      </c>
      <c r="I38" s="8" t="s">
        <v>0</v>
      </c>
      <c r="J38" s="8">
        <f>IF(I38="Dólar", 1,2)</f>
        <v>2</v>
      </c>
      <c r="K38" s="7">
        <f>IF(J38=2,0.5,2.38)</f>
        <v>0.5</v>
      </c>
      <c r="L38" s="6">
        <v>-53</v>
      </c>
      <c r="M38" s="5">
        <v>0</v>
      </c>
      <c r="N38" s="5">
        <f>H38*K38</f>
        <v>2</v>
      </c>
      <c r="O38" s="5">
        <f>L38-M38-N38</f>
        <v>-55</v>
      </c>
    </row>
    <row r="39" spans="1:30" ht="15.75" hidden="1" thickTop="1" x14ac:dyDescent="0.25">
      <c r="A39" s="9">
        <v>486</v>
      </c>
      <c r="B39" s="11">
        <v>45212</v>
      </c>
      <c r="C39" s="10" t="str">
        <f>PROPER(TEXT(B39,"ddd"))</f>
        <v>Sex</v>
      </c>
      <c r="D39" s="9">
        <f>_xlfn.ISOWEEKNUM(B:B)</f>
        <v>41</v>
      </c>
      <c r="E39" s="8">
        <f>DAY(B:B)</f>
        <v>13</v>
      </c>
      <c r="F39" s="8" t="str">
        <f>PROPER(TEXT(B:B,"mmm"))</f>
        <v>Out</v>
      </c>
      <c r="G39" s="8">
        <f>YEAR(B39)</f>
        <v>2023</v>
      </c>
      <c r="H39" s="8">
        <v>8</v>
      </c>
      <c r="I39" s="8" t="s">
        <v>0</v>
      </c>
      <c r="J39" s="8">
        <f>IF(I39="Dólar", 1,2)</f>
        <v>2</v>
      </c>
      <c r="K39" s="7">
        <f>IF(J39=2,0.5,2.38)</f>
        <v>0.5</v>
      </c>
      <c r="L39" s="6">
        <v>-53</v>
      </c>
      <c r="M39" s="5">
        <v>0</v>
      </c>
      <c r="N39" s="5">
        <f>H39*K39</f>
        <v>4</v>
      </c>
      <c r="O39" s="5">
        <f>L39-M39-N39</f>
        <v>-57</v>
      </c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spans="1:30" ht="15.75" hidden="1" thickTop="1" x14ac:dyDescent="0.25">
      <c r="A40" s="9">
        <v>1295</v>
      </c>
      <c r="B40" s="11">
        <v>45441</v>
      </c>
      <c r="C40" s="10" t="str">
        <f>PROPER(TEXT(B40,"ddd"))</f>
        <v>Qua</v>
      </c>
      <c r="D40" s="9">
        <f>_xlfn.ISOWEEKNUM(B:B)</f>
        <v>22</v>
      </c>
      <c r="E40" s="8">
        <f>DAY(B:B)</f>
        <v>29</v>
      </c>
      <c r="F40" s="8" t="str">
        <f>PROPER(TEXT(B:B,"mmm"))</f>
        <v>Mai</v>
      </c>
      <c r="G40" s="8">
        <f>YEAR(B40)</f>
        <v>2024</v>
      </c>
      <c r="H40" s="8">
        <v>3</v>
      </c>
      <c r="I40" s="8" t="s">
        <v>1</v>
      </c>
      <c r="J40" s="8">
        <f>IF(I40="Dólar", 1,2)</f>
        <v>1</v>
      </c>
      <c r="K40" s="7">
        <f>IF(J40=2,0.5,2.38)</f>
        <v>2.38</v>
      </c>
      <c r="L40" s="6">
        <v>-53</v>
      </c>
      <c r="M40" s="5">
        <v>0</v>
      </c>
      <c r="N40" s="5">
        <f>H40*K40</f>
        <v>7.14</v>
      </c>
      <c r="O40" s="5">
        <f>L40-M40-N40</f>
        <v>-60.14</v>
      </c>
    </row>
    <row r="41" spans="1:30" ht="15.75" hidden="1" thickTop="1" x14ac:dyDescent="0.25">
      <c r="A41" s="9">
        <v>330</v>
      </c>
      <c r="B41" s="11">
        <v>44092</v>
      </c>
      <c r="C41" s="10" t="str">
        <f>PROPER(TEXT(B41,"ddd"))</f>
        <v>Sex</v>
      </c>
      <c r="D41" s="9">
        <f>_xlfn.ISOWEEKNUM(B:B)</f>
        <v>38</v>
      </c>
      <c r="E41" s="8">
        <f>DAY(B:B)</f>
        <v>18</v>
      </c>
      <c r="F41" s="8" t="str">
        <f>PROPER(TEXT(B:B,"mmm"))</f>
        <v>Set</v>
      </c>
      <c r="G41" s="8">
        <f>YEAR(B41)</f>
        <v>2020</v>
      </c>
      <c r="H41" s="8">
        <v>5</v>
      </c>
      <c r="I41" s="8" t="s">
        <v>0</v>
      </c>
      <c r="J41" s="8">
        <f>IF(I41="Dólar", 1,2)</f>
        <v>2</v>
      </c>
      <c r="K41" s="7">
        <f>IF(J41=2,0.5,2.38)</f>
        <v>0.5</v>
      </c>
      <c r="L41" s="6">
        <v>-27</v>
      </c>
      <c r="M41" s="5">
        <v>0</v>
      </c>
      <c r="N41" s="5">
        <f>H41*K41</f>
        <v>2.5</v>
      </c>
      <c r="O41" s="5">
        <f>L41-M41-N41</f>
        <v>-29.5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ht="15.75" hidden="1" thickTop="1" x14ac:dyDescent="0.25">
      <c r="A42" s="9">
        <v>349</v>
      </c>
      <c r="B42" s="11">
        <v>44239</v>
      </c>
      <c r="C42" s="10" t="str">
        <f>PROPER(TEXT(B42,"ddd"))</f>
        <v>Sex</v>
      </c>
      <c r="D42" s="9">
        <f>_xlfn.ISOWEEKNUM(B:B)</f>
        <v>6</v>
      </c>
      <c r="E42" s="8">
        <f>DAY(B:B)</f>
        <v>12</v>
      </c>
      <c r="F42" s="8" t="str">
        <f>PROPER(TEXT(B:B,"mmm"))</f>
        <v>Fev</v>
      </c>
      <c r="G42" s="8">
        <f>YEAR(B42)</f>
        <v>2021</v>
      </c>
      <c r="H42" s="8">
        <v>4</v>
      </c>
      <c r="I42" s="8" t="s">
        <v>0</v>
      </c>
      <c r="J42" s="8">
        <f>IF(I42="Dólar", 1,2)</f>
        <v>2</v>
      </c>
      <c r="K42" s="7">
        <f>IF(J42=2,0.5,2.38)</f>
        <v>0.5</v>
      </c>
      <c r="L42" s="6">
        <v>-52</v>
      </c>
      <c r="M42" s="5">
        <v>0</v>
      </c>
      <c r="N42" s="5">
        <f>H42*K42</f>
        <v>2</v>
      </c>
      <c r="O42" s="5">
        <f>L42-M42-N42</f>
        <v>-54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ht="15.75" hidden="1" thickTop="1" x14ac:dyDescent="0.25">
      <c r="A43" s="9">
        <v>104</v>
      </c>
      <c r="B43" s="11">
        <v>44327</v>
      </c>
      <c r="C43" s="10" t="str">
        <f>PROPER(TEXT(B43,"ddd"))</f>
        <v>Ter</v>
      </c>
      <c r="D43" s="9">
        <f>_xlfn.ISOWEEKNUM(B:B)</f>
        <v>19</v>
      </c>
      <c r="E43" s="8">
        <f>DAY(B:B)</f>
        <v>11</v>
      </c>
      <c r="F43" s="8" t="str">
        <f>PROPER(TEXT(B:B,"mmm"))</f>
        <v>Mai</v>
      </c>
      <c r="G43" s="8">
        <f>YEAR(B43)</f>
        <v>2021</v>
      </c>
      <c r="H43" s="8">
        <v>2</v>
      </c>
      <c r="I43" s="8" t="s">
        <v>0</v>
      </c>
      <c r="J43" s="8">
        <f>IF(I43="Dólar", 1,2)</f>
        <v>2</v>
      </c>
      <c r="K43" s="7">
        <f>IF(J43=2,0.5,2.38)</f>
        <v>0.5</v>
      </c>
      <c r="L43" s="6">
        <v>-52</v>
      </c>
      <c r="M43" s="5">
        <v>0</v>
      </c>
      <c r="N43" s="5">
        <f>H43*K43</f>
        <v>1</v>
      </c>
      <c r="O43" s="5">
        <f>L43-M43-N43</f>
        <v>-53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spans="1:30" ht="15.75" hidden="1" thickTop="1" x14ac:dyDescent="0.25">
      <c r="A44" s="9">
        <v>1176</v>
      </c>
      <c r="B44" s="11">
        <v>44573</v>
      </c>
      <c r="C44" s="10" t="str">
        <f>PROPER(TEXT(B44,"ddd"))</f>
        <v>Qua</v>
      </c>
      <c r="D44" s="9">
        <f>_xlfn.ISOWEEKNUM(B:B)</f>
        <v>2</v>
      </c>
      <c r="E44" s="8">
        <f>DAY(B:B)</f>
        <v>12</v>
      </c>
      <c r="F44" s="8" t="str">
        <f>PROPER(TEXT(B:B,"mmm"))</f>
        <v>Jan</v>
      </c>
      <c r="G44" s="8">
        <f>YEAR(B44)</f>
        <v>2022</v>
      </c>
      <c r="H44" s="8">
        <v>2</v>
      </c>
      <c r="I44" s="8" t="s">
        <v>0</v>
      </c>
      <c r="J44" s="8">
        <f>IF(I44="Dólar", 1,2)</f>
        <v>2</v>
      </c>
      <c r="K44" s="7">
        <f>IF(J44=2,0.5,2.38)</f>
        <v>0.5</v>
      </c>
      <c r="L44" s="6">
        <v>-52</v>
      </c>
      <c r="M44" s="5">
        <v>0</v>
      </c>
      <c r="N44" s="5">
        <f>H44*K44</f>
        <v>1</v>
      </c>
      <c r="O44" s="5">
        <f>L44-M44-N44</f>
        <v>-53</v>
      </c>
    </row>
    <row r="45" spans="1:30" ht="15.75" hidden="1" thickTop="1" x14ac:dyDescent="0.25">
      <c r="A45" s="9">
        <v>685</v>
      </c>
      <c r="B45" s="11">
        <v>44774</v>
      </c>
      <c r="C45" s="10" t="str">
        <f>PROPER(TEXT(B45,"ddd"))</f>
        <v>Seg</v>
      </c>
      <c r="D45" s="9">
        <f>_xlfn.ISOWEEKNUM(B:B)</f>
        <v>31</v>
      </c>
      <c r="E45" s="8">
        <f>DAY(B:B)</f>
        <v>1</v>
      </c>
      <c r="F45" s="8" t="str">
        <f>PROPER(TEXT(B:B,"mmm"))</f>
        <v>Ago</v>
      </c>
      <c r="G45" s="8">
        <f>YEAR(B45)</f>
        <v>2022</v>
      </c>
      <c r="H45" s="8">
        <v>4</v>
      </c>
      <c r="I45" s="8" t="s">
        <v>1</v>
      </c>
      <c r="J45" s="8">
        <f>IF(I45="Dólar", 1,2)</f>
        <v>1</v>
      </c>
      <c r="K45" s="7">
        <f>IF(J45=2,0.5,2.38)</f>
        <v>2.38</v>
      </c>
      <c r="L45" s="6">
        <v>26</v>
      </c>
      <c r="M45" s="5">
        <f>L45*0.1%</f>
        <v>2.6000000000000002E-2</v>
      </c>
      <c r="N45" s="5">
        <f>H45*K45</f>
        <v>9.52</v>
      </c>
      <c r="O45" s="5">
        <f>L45-M45-N45</f>
        <v>16.454000000000001</v>
      </c>
    </row>
    <row r="46" spans="1:30" ht="15.75" hidden="1" thickTop="1" x14ac:dyDescent="0.25">
      <c r="A46" s="9">
        <v>947</v>
      </c>
      <c r="B46" s="11">
        <v>44784</v>
      </c>
      <c r="C46" s="10" t="str">
        <f>PROPER(TEXT(B46,"ddd"))</f>
        <v>Qui</v>
      </c>
      <c r="D46" s="9">
        <f>_xlfn.ISOWEEKNUM(B:B)</f>
        <v>32</v>
      </c>
      <c r="E46" s="8">
        <f>DAY(B:B)</f>
        <v>11</v>
      </c>
      <c r="F46" s="8" t="str">
        <f>PROPER(TEXT(B:B,"mmm"))</f>
        <v>Ago</v>
      </c>
      <c r="G46" s="8">
        <f>YEAR(B46)</f>
        <v>2022</v>
      </c>
      <c r="H46" s="8">
        <v>3</v>
      </c>
      <c r="I46" s="8" t="s">
        <v>0</v>
      </c>
      <c r="J46" s="8">
        <f>IF(I46="Dólar", 1,2)</f>
        <v>2</v>
      </c>
      <c r="K46" s="7">
        <f>IF(J46=2,0.5,2.38)</f>
        <v>0.5</v>
      </c>
      <c r="L46" s="6">
        <v>-52</v>
      </c>
      <c r="M46" s="5">
        <v>0</v>
      </c>
      <c r="N46" s="5">
        <f>H46*K46</f>
        <v>1.5</v>
      </c>
      <c r="O46" s="5">
        <f>L46-M46-N46</f>
        <v>-53.5</v>
      </c>
    </row>
    <row r="47" spans="1:30" ht="15.75" hidden="1" thickTop="1" x14ac:dyDescent="0.25">
      <c r="A47" s="9">
        <v>431</v>
      </c>
      <c r="B47" s="11">
        <v>44820</v>
      </c>
      <c r="C47" s="10" t="str">
        <f>PROPER(TEXT(B47,"ddd"))</f>
        <v>Sex</v>
      </c>
      <c r="D47" s="9">
        <f>_xlfn.ISOWEEKNUM(B:B)</f>
        <v>37</v>
      </c>
      <c r="E47" s="8">
        <f>DAY(B:B)</f>
        <v>16</v>
      </c>
      <c r="F47" s="8" t="str">
        <f>PROPER(TEXT(B:B,"mmm"))</f>
        <v>Set</v>
      </c>
      <c r="G47" s="8">
        <f>YEAR(B47)</f>
        <v>2022</v>
      </c>
      <c r="H47" s="8">
        <v>3</v>
      </c>
      <c r="I47" s="8" t="s">
        <v>0</v>
      </c>
      <c r="J47" s="8">
        <f>IF(I47="Dólar", 1,2)</f>
        <v>2</v>
      </c>
      <c r="K47" s="7">
        <f>IF(J47=2,0.5,2.38)</f>
        <v>0.5</v>
      </c>
      <c r="L47" s="6">
        <v>-52</v>
      </c>
      <c r="M47" s="5">
        <v>0</v>
      </c>
      <c r="N47" s="5">
        <f>H47*K47</f>
        <v>1.5</v>
      </c>
      <c r="O47" s="5">
        <f>L47-M47-N47</f>
        <v>-53.5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spans="1:30" ht="15.75" hidden="1" thickTop="1" x14ac:dyDescent="0.25">
      <c r="A48" s="9">
        <v>433</v>
      </c>
      <c r="B48" s="11">
        <v>44834</v>
      </c>
      <c r="C48" s="10" t="str">
        <f>PROPER(TEXT(B48,"ddd"))</f>
        <v>Sex</v>
      </c>
      <c r="D48" s="9">
        <f>_xlfn.ISOWEEKNUM(B:B)</f>
        <v>39</v>
      </c>
      <c r="E48" s="8">
        <f>DAY(B:B)</f>
        <v>30</v>
      </c>
      <c r="F48" s="8" t="str">
        <f>PROPER(TEXT(B:B,"mmm"))</f>
        <v>Set</v>
      </c>
      <c r="G48" s="8">
        <f>YEAR(B48)</f>
        <v>2022</v>
      </c>
      <c r="H48" s="8">
        <v>2</v>
      </c>
      <c r="I48" s="8" t="s">
        <v>0</v>
      </c>
      <c r="J48" s="8">
        <f>IF(I48="Dólar", 1,2)</f>
        <v>2</v>
      </c>
      <c r="K48" s="7">
        <f>IF(J48=2,0.5,2.38)</f>
        <v>0.5</v>
      </c>
      <c r="L48" s="6">
        <v>-52</v>
      </c>
      <c r="M48" s="5">
        <v>0</v>
      </c>
      <c r="N48" s="5">
        <f>H48*K48</f>
        <v>1</v>
      </c>
      <c r="O48" s="5">
        <f>L48-M48-N48</f>
        <v>-53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1:30" ht="15.75" hidden="1" thickTop="1" x14ac:dyDescent="0.25">
      <c r="A49" s="9">
        <v>176</v>
      </c>
      <c r="B49" s="11">
        <v>44852</v>
      </c>
      <c r="C49" s="10" t="str">
        <f>PROPER(TEXT(B49,"ddd"))</f>
        <v>Ter</v>
      </c>
      <c r="D49" s="9">
        <f>_xlfn.ISOWEEKNUM(B:B)</f>
        <v>42</v>
      </c>
      <c r="E49" s="8">
        <f>DAY(B:B)</f>
        <v>18</v>
      </c>
      <c r="F49" s="8" t="str">
        <f>PROPER(TEXT(B:B,"mmm"))</f>
        <v>Out</v>
      </c>
      <c r="G49" s="8">
        <f>YEAR(B49)</f>
        <v>2022</v>
      </c>
      <c r="H49" s="8">
        <v>2</v>
      </c>
      <c r="I49" s="8" t="s">
        <v>1</v>
      </c>
      <c r="J49" s="8">
        <f>IF(I49="Dólar", 1,2)</f>
        <v>1</v>
      </c>
      <c r="K49" s="7">
        <f>IF(J49=2,0.5,2.38)</f>
        <v>2.38</v>
      </c>
      <c r="L49" s="6">
        <v>-52</v>
      </c>
      <c r="M49" s="5">
        <v>0</v>
      </c>
      <c r="N49" s="5">
        <f>H49*K49</f>
        <v>4.76</v>
      </c>
      <c r="O49" s="5">
        <f>L49-M49-N49</f>
        <v>-56.76</v>
      </c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spans="1:30" ht="15.75" hidden="1" thickTop="1" x14ac:dyDescent="0.25">
      <c r="A50" s="9">
        <v>1089</v>
      </c>
      <c r="B50" s="11">
        <v>43957</v>
      </c>
      <c r="C50" s="10" t="str">
        <f>PROPER(TEXT(B50,"ddd"))</f>
        <v>Qua</v>
      </c>
      <c r="D50" s="9">
        <f>_xlfn.ISOWEEKNUM(B:B)</f>
        <v>19</v>
      </c>
      <c r="E50" s="8">
        <f>DAY(B:B)</f>
        <v>6</v>
      </c>
      <c r="F50" s="8" t="str">
        <f>PROPER(TEXT(B:B,"mmm"))</f>
        <v>Mai</v>
      </c>
      <c r="G50" s="8">
        <f>YEAR(B50)</f>
        <v>2020</v>
      </c>
      <c r="H50" s="8">
        <v>1</v>
      </c>
      <c r="I50" s="8" t="s">
        <v>1</v>
      </c>
      <c r="J50" s="8">
        <f>IF(I50="Dólar", 1,2)</f>
        <v>1</v>
      </c>
      <c r="K50" s="7">
        <f>IF(J50=2,0.5,2.38)</f>
        <v>2.38</v>
      </c>
      <c r="L50" s="6">
        <v>-47</v>
      </c>
      <c r="M50" s="5">
        <v>0</v>
      </c>
      <c r="N50" s="5">
        <f>H50*K50</f>
        <v>2.38</v>
      </c>
      <c r="O50" s="5">
        <f>L50-M50-N50</f>
        <v>-49.38</v>
      </c>
    </row>
    <row r="51" spans="1:30" ht="15.75" hidden="1" thickTop="1" x14ac:dyDescent="0.25">
      <c r="A51" s="9">
        <v>18</v>
      </c>
      <c r="B51" s="11">
        <v>43711</v>
      </c>
      <c r="C51" s="10" t="str">
        <f>PROPER(TEXT(B51,"ddd"))</f>
        <v>Ter</v>
      </c>
      <c r="D51" s="9">
        <f>_xlfn.ISOWEEKNUM(B:B)</f>
        <v>36</v>
      </c>
      <c r="E51" s="8">
        <f>DAY(B:B)</f>
        <v>3</v>
      </c>
      <c r="F51" s="8" t="str">
        <f>PROPER(TEXT(B:B,"mmm"))</f>
        <v>Set</v>
      </c>
      <c r="G51" s="8">
        <f>YEAR(B51)</f>
        <v>2019</v>
      </c>
      <c r="H51" s="8">
        <v>4</v>
      </c>
      <c r="I51" s="8" t="s">
        <v>1</v>
      </c>
      <c r="J51" s="8">
        <f>IF(I51="Dólar", 1,2)</f>
        <v>1</v>
      </c>
      <c r="K51" s="7">
        <f>IF(J51=2,0.5,2.38)</f>
        <v>2.38</v>
      </c>
      <c r="L51" s="6">
        <v>-49</v>
      </c>
      <c r="M51" s="5">
        <v>0</v>
      </c>
      <c r="N51" s="5">
        <f>H51*K51</f>
        <v>9.52</v>
      </c>
      <c r="O51" s="5">
        <f>L51-M51-N51</f>
        <v>-58.519999999999996</v>
      </c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spans="1:30" ht="15.75" hidden="1" thickTop="1" x14ac:dyDescent="0.25">
      <c r="A52" s="9">
        <v>562</v>
      </c>
      <c r="B52" s="11">
        <v>43885</v>
      </c>
      <c r="C52" s="10" t="str">
        <f>PROPER(TEXT(B52,"ddd"))</f>
        <v>Seg</v>
      </c>
      <c r="D52" s="9">
        <f>_xlfn.ISOWEEKNUM(B:B)</f>
        <v>9</v>
      </c>
      <c r="E52" s="8">
        <f>DAY(B:B)</f>
        <v>24</v>
      </c>
      <c r="F52" s="8" t="str">
        <f>PROPER(TEXT(B:B,"mmm"))</f>
        <v>Fev</v>
      </c>
      <c r="G52" s="8">
        <f>YEAR(B52)</f>
        <v>2020</v>
      </c>
      <c r="H52" s="8">
        <v>4</v>
      </c>
      <c r="I52" s="8" t="s">
        <v>1</v>
      </c>
      <c r="J52" s="8">
        <f>IF(I52="Dólar", 1,2)</f>
        <v>1</v>
      </c>
      <c r="K52" s="7">
        <f>IF(J52=2,0.5,2.38)</f>
        <v>2.38</v>
      </c>
      <c r="L52" s="6">
        <v>-49</v>
      </c>
      <c r="M52" s="5">
        <v>0</v>
      </c>
      <c r="N52" s="5">
        <f>H52*K52</f>
        <v>9.52</v>
      </c>
      <c r="O52" s="5">
        <f>L52-M52-N52</f>
        <v>-58.519999999999996</v>
      </c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spans="1:30" ht="15.75" hidden="1" thickTop="1" x14ac:dyDescent="0.25">
      <c r="A53" s="9">
        <v>909</v>
      </c>
      <c r="B53" s="11">
        <v>44511</v>
      </c>
      <c r="C53" s="10" t="str">
        <f>PROPER(TEXT(B53,"ddd"))</f>
        <v>Qui</v>
      </c>
      <c r="D53" s="9">
        <f>_xlfn.ISOWEEKNUM(B:B)</f>
        <v>45</v>
      </c>
      <c r="E53" s="8">
        <f>DAY(B:B)</f>
        <v>11</v>
      </c>
      <c r="F53" s="8" t="str">
        <f>PROPER(TEXT(B:B,"mmm"))</f>
        <v>Nov</v>
      </c>
      <c r="G53" s="8">
        <f>YEAR(B53)</f>
        <v>2021</v>
      </c>
      <c r="H53" s="8">
        <v>5</v>
      </c>
      <c r="I53" s="8" t="s">
        <v>0</v>
      </c>
      <c r="J53" s="8">
        <f>IF(I53="Dólar", 1,2)</f>
        <v>2</v>
      </c>
      <c r="K53" s="7">
        <f>IF(J53=2,0.5,2.38)</f>
        <v>0.5</v>
      </c>
      <c r="L53" s="6">
        <v>-49</v>
      </c>
      <c r="M53" s="5">
        <v>0</v>
      </c>
      <c r="N53" s="5">
        <f>H53*K53</f>
        <v>2.5</v>
      </c>
      <c r="O53" s="5">
        <f>L53-M53-N53</f>
        <v>-51.5</v>
      </c>
    </row>
    <row r="54" spans="1:30" ht="15.75" hidden="1" thickTop="1" x14ac:dyDescent="0.25">
      <c r="A54" s="9">
        <v>1189</v>
      </c>
      <c r="B54" s="11">
        <v>44664</v>
      </c>
      <c r="C54" s="10" t="str">
        <f>PROPER(TEXT(B54,"ddd"))</f>
        <v>Qua</v>
      </c>
      <c r="D54" s="9">
        <f>_xlfn.ISOWEEKNUM(B:B)</f>
        <v>15</v>
      </c>
      <c r="E54" s="8">
        <f>DAY(B:B)</f>
        <v>13</v>
      </c>
      <c r="F54" s="8" t="str">
        <f>PROPER(TEXT(B:B,"mmm"))</f>
        <v>Abr</v>
      </c>
      <c r="G54" s="8">
        <f>YEAR(B54)</f>
        <v>2022</v>
      </c>
      <c r="H54" s="8">
        <v>5</v>
      </c>
      <c r="I54" s="8" t="s">
        <v>0</v>
      </c>
      <c r="J54" s="8">
        <f>IF(I54="Dólar", 1,2)</f>
        <v>2</v>
      </c>
      <c r="K54" s="7">
        <f>IF(J54=2,0.5,2.38)</f>
        <v>0.5</v>
      </c>
      <c r="L54" s="6">
        <v>-49</v>
      </c>
      <c r="M54" s="5">
        <v>0</v>
      </c>
      <c r="N54" s="5">
        <f>H54*K54</f>
        <v>2.5</v>
      </c>
      <c r="O54" s="5">
        <f>L54-M54-N54</f>
        <v>-51.5</v>
      </c>
    </row>
    <row r="55" spans="1:30" ht="15.75" hidden="1" thickTop="1" x14ac:dyDescent="0.25">
      <c r="A55" s="9">
        <v>702</v>
      </c>
      <c r="B55" s="11">
        <v>44893</v>
      </c>
      <c r="C55" s="10" t="str">
        <f>PROPER(TEXT(B55,"ddd"))</f>
        <v>Seg</v>
      </c>
      <c r="D55" s="9">
        <f>_xlfn.ISOWEEKNUM(B:B)</f>
        <v>48</v>
      </c>
      <c r="E55" s="8">
        <f>DAY(B:B)</f>
        <v>28</v>
      </c>
      <c r="F55" s="8" t="str">
        <f>PROPER(TEXT(B:B,"mmm"))</f>
        <v>Nov</v>
      </c>
      <c r="G55" s="8">
        <f>YEAR(B55)</f>
        <v>2022</v>
      </c>
      <c r="H55" s="8">
        <v>5</v>
      </c>
      <c r="I55" s="8" t="s">
        <v>0</v>
      </c>
      <c r="J55" s="8">
        <f>IF(I55="Dólar", 1,2)</f>
        <v>2</v>
      </c>
      <c r="K55" s="7">
        <f>IF(J55=2,0.5,2.38)</f>
        <v>0.5</v>
      </c>
      <c r="L55" s="6">
        <v>-49</v>
      </c>
      <c r="M55" s="5">
        <v>0</v>
      </c>
      <c r="N55" s="5">
        <f>H55*K55</f>
        <v>2.5</v>
      </c>
      <c r="O55" s="5">
        <f>L55-M55-N55</f>
        <v>-51.5</v>
      </c>
    </row>
    <row r="56" spans="1:30" ht="15.75" hidden="1" thickTop="1" x14ac:dyDescent="0.25">
      <c r="A56" s="9">
        <v>733</v>
      </c>
      <c r="B56" s="11">
        <v>45117</v>
      </c>
      <c r="C56" s="10" t="str">
        <f>PROPER(TEXT(B56,"ddd"))</f>
        <v>Seg</v>
      </c>
      <c r="D56" s="9">
        <f>_xlfn.ISOWEEKNUM(B:B)</f>
        <v>28</v>
      </c>
      <c r="E56" s="8">
        <f>DAY(B:B)</f>
        <v>10</v>
      </c>
      <c r="F56" s="8" t="str">
        <f>PROPER(TEXT(B:B,"mmm"))</f>
        <v>Jul</v>
      </c>
      <c r="G56" s="8">
        <f>YEAR(B56)</f>
        <v>2023</v>
      </c>
      <c r="H56" s="8">
        <v>3</v>
      </c>
      <c r="I56" s="8" t="s">
        <v>1</v>
      </c>
      <c r="J56" s="8">
        <f>IF(I56="Dólar", 1,2)</f>
        <v>1</v>
      </c>
      <c r="K56" s="7">
        <f>IF(J56=2,0.5,2.38)</f>
        <v>2.38</v>
      </c>
      <c r="L56" s="6">
        <v>-49</v>
      </c>
      <c r="M56" s="5">
        <v>0</v>
      </c>
      <c r="N56" s="5">
        <f>H56*K56</f>
        <v>7.14</v>
      </c>
      <c r="O56" s="5">
        <f>L56-M56-N56</f>
        <v>-56.14</v>
      </c>
    </row>
    <row r="57" spans="1:30" ht="15.75" hidden="1" thickTop="1" x14ac:dyDescent="0.25">
      <c r="A57" s="9">
        <v>505</v>
      </c>
      <c r="B57" s="11">
        <v>45345</v>
      </c>
      <c r="C57" s="10" t="str">
        <f>PROPER(TEXT(B57,"ddd"))</f>
        <v>Sex</v>
      </c>
      <c r="D57" s="9">
        <f>_xlfn.ISOWEEKNUM(B:B)</f>
        <v>8</v>
      </c>
      <c r="E57" s="8">
        <f>DAY(B:B)</f>
        <v>23</v>
      </c>
      <c r="F57" s="8" t="str">
        <f>PROPER(TEXT(B:B,"mmm"))</f>
        <v>Fev</v>
      </c>
      <c r="G57" s="8">
        <f>YEAR(B57)</f>
        <v>2024</v>
      </c>
      <c r="H57" s="8">
        <v>1</v>
      </c>
      <c r="I57" s="8" t="s">
        <v>0</v>
      </c>
      <c r="J57" s="8">
        <f>IF(I57="Dólar", 1,2)</f>
        <v>2</v>
      </c>
      <c r="K57" s="7">
        <f>IF(J57=2,0.5,2.38)</f>
        <v>0.5</v>
      </c>
      <c r="L57" s="6">
        <v>-49</v>
      </c>
      <c r="M57" s="5">
        <v>0</v>
      </c>
      <c r="N57" s="5">
        <f>H57*K57</f>
        <v>0.5</v>
      </c>
      <c r="O57" s="5">
        <f>L57-M57-N57</f>
        <v>-49.5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spans="1:30" ht="15.75" hidden="1" thickTop="1" x14ac:dyDescent="0.25">
      <c r="A58" s="9">
        <v>292</v>
      </c>
      <c r="B58" s="11">
        <v>43819</v>
      </c>
      <c r="C58" s="10" t="str">
        <f>PROPER(TEXT(B58,"ddd"))</f>
        <v>Sex</v>
      </c>
      <c r="D58" s="9">
        <f>_xlfn.ISOWEEKNUM(B:B)</f>
        <v>51</v>
      </c>
      <c r="E58" s="8">
        <f>DAY(B:B)</f>
        <v>20</v>
      </c>
      <c r="F58" s="8" t="str">
        <f>PROPER(TEXT(B:B,"mmm"))</f>
        <v>Dez</v>
      </c>
      <c r="G58" s="8">
        <f>YEAR(B58)</f>
        <v>2019</v>
      </c>
      <c r="H58" s="8">
        <v>1</v>
      </c>
      <c r="I58" s="8" t="s">
        <v>0</v>
      </c>
      <c r="J58" s="8">
        <f>IF(I58="Dólar", 1,2)</f>
        <v>2</v>
      </c>
      <c r="K58" s="7">
        <f>IF(J58=2,0.5,2.38)</f>
        <v>0.5</v>
      </c>
      <c r="L58" s="6">
        <v>-47</v>
      </c>
      <c r="M58" s="5">
        <v>0</v>
      </c>
      <c r="N58" s="5">
        <f>H58*K58</f>
        <v>0.5</v>
      </c>
      <c r="O58" s="5">
        <f>L58-M58-N58</f>
        <v>-47.5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spans="1:30" ht="15.75" hidden="1" thickTop="1" x14ac:dyDescent="0.25">
      <c r="A59" s="9">
        <v>36</v>
      </c>
      <c r="B59" s="11">
        <v>43844</v>
      </c>
      <c r="C59" s="10" t="str">
        <f>PROPER(TEXT(B59,"ddd"))</f>
        <v>Ter</v>
      </c>
      <c r="D59" s="9">
        <f>_xlfn.ISOWEEKNUM(B:B)</f>
        <v>3</v>
      </c>
      <c r="E59" s="8">
        <f>DAY(B:B)</f>
        <v>14</v>
      </c>
      <c r="F59" s="8" t="str">
        <f>PROPER(TEXT(B:B,"mmm"))</f>
        <v>Jan</v>
      </c>
      <c r="G59" s="8">
        <f>YEAR(B59)</f>
        <v>2020</v>
      </c>
      <c r="H59" s="8">
        <v>5</v>
      </c>
      <c r="I59" s="8" t="s">
        <v>0</v>
      </c>
      <c r="J59" s="8">
        <f>IF(I59="Dólar", 1,2)</f>
        <v>2</v>
      </c>
      <c r="K59" s="7">
        <f>IF(J59=2,0.5,2.38)</f>
        <v>0.5</v>
      </c>
      <c r="L59" s="6">
        <v>-47</v>
      </c>
      <c r="M59" s="5">
        <v>0</v>
      </c>
      <c r="N59" s="5">
        <f>H59*K59</f>
        <v>2.5</v>
      </c>
      <c r="O59" s="5">
        <f>L59-M59-N59</f>
        <v>-49.5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spans="1:30" ht="15.75" hidden="1" thickTop="1" x14ac:dyDescent="0.25">
      <c r="A60" s="9">
        <v>296</v>
      </c>
      <c r="B60" s="11">
        <v>43847</v>
      </c>
      <c r="C60" s="10" t="str">
        <f>PROPER(TEXT(B60,"ddd"))</f>
        <v>Sex</v>
      </c>
      <c r="D60" s="9">
        <f>_xlfn.ISOWEEKNUM(B:B)</f>
        <v>3</v>
      </c>
      <c r="E60" s="8">
        <f>DAY(B:B)</f>
        <v>17</v>
      </c>
      <c r="F60" s="8" t="str">
        <f>PROPER(TEXT(B:B,"mmm"))</f>
        <v>Jan</v>
      </c>
      <c r="G60" s="8">
        <f>YEAR(B60)</f>
        <v>2020</v>
      </c>
      <c r="H60" s="8">
        <v>3</v>
      </c>
      <c r="I60" s="8" t="s">
        <v>1</v>
      </c>
      <c r="J60" s="8">
        <f>IF(I60="Dólar", 1,2)</f>
        <v>1</v>
      </c>
      <c r="K60" s="7">
        <f>IF(J60=2,0.5,2.38)</f>
        <v>2.38</v>
      </c>
      <c r="L60" s="6">
        <v>-47</v>
      </c>
      <c r="M60" s="5">
        <v>0</v>
      </c>
      <c r="N60" s="5">
        <f>H60*K60</f>
        <v>7.14</v>
      </c>
      <c r="O60" s="5">
        <f>L60-M60-N60</f>
        <v>-54.14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spans="1:30" ht="15.75" hidden="1" thickTop="1" x14ac:dyDescent="0.25">
      <c r="A61" s="9">
        <v>560</v>
      </c>
      <c r="B61" s="11">
        <v>43871</v>
      </c>
      <c r="C61" s="10" t="str">
        <f>PROPER(TEXT(B61,"ddd"))</f>
        <v>Seg</v>
      </c>
      <c r="D61" s="9">
        <f>_xlfn.ISOWEEKNUM(B:B)</f>
        <v>7</v>
      </c>
      <c r="E61" s="8">
        <f>DAY(B:B)</f>
        <v>10</v>
      </c>
      <c r="F61" s="8" t="str">
        <f>PROPER(TEXT(B:B,"mmm"))</f>
        <v>Fev</v>
      </c>
      <c r="G61" s="8">
        <f>YEAR(B61)</f>
        <v>2020</v>
      </c>
      <c r="H61" s="8">
        <v>4</v>
      </c>
      <c r="I61" s="8" t="s">
        <v>1</v>
      </c>
      <c r="J61" s="8">
        <f>IF(I61="Dólar", 1,2)</f>
        <v>1</v>
      </c>
      <c r="K61" s="7">
        <f>IF(J61=2,0.5,2.38)</f>
        <v>2.38</v>
      </c>
      <c r="L61" s="6">
        <v>-47</v>
      </c>
      <c r="M61" s="5">
        <v>0</v>
      </c>
      <c r="N61" s="5">
        <f>H61*K61</f>
        <v>9.52</v>
      </c>
      <c r="O61" s="5">
        <f>L61-M61-N61</f>
        <v>-56.519999999999996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spans="1:30" ht="15.75" hidden="1" thickTop="1" x14ac:dyDescent="0.25">
      <c r="A62" s="9">
        <v>43</v>
      </c>
      <c r="B62" s="11">
        <v>43893</v>
      </c>
      <c r="C62" s="10" t="str">
        <f>PROPER(TEXT(B62,"ddd"))</f>
        <v>Ter</v>
      </c>
      <c r="D62" s="9">
        <f>_xlfn.ISOWEEKNUM(B:B)</f>
        <v>10</v>
      </c>
      <c r="E62" s="8">
        <f>DAY(B:B)</f>
        <v>3</v>
      </c>
      <c r="F62" s="8" t="str">
        <f>PROPER(TEXT(B:B,"mmm"))</f>
        <v>Mar</v>
      </c>
      <c r="G62" s="8">
        <f>YEAR(B62)</f>
        <v>2020</v>
      </c>
      <c r="H62" s="8">
        <v>5</v>
      </c>
      <c r="I62" s="8" t="s">
        <v>0</v>
      </c>
      <c r="J62" s="8">
        <f>IF(I62="Dólar", 1,2)</f>
        <v>2</v>
      </c>
      <c r="K62" s="7">
        <f>IF(J62=2,0.5,2.38)</f>
        <v>0.5</v>
      </c>
      <c r="L62" s="6">
        <v>-47</v>
      </c>
      <c r="M62" s="5">
        <v>0</v>
      </c>
      <c r="N62" s="5">
        <f>H62*K62</f>
        <v>2.5</v>
      </c>
      <c r="O62" s="5">
        <f>L62-M62-N62</f>
        <v>-49.5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spans="1:30" ht="15.75" hidden="1" thickTop="1" x14ac:dyDescent="0.25">
      <c r="A63" s="9">
        <v>45</v>
      </c>
      <c r="B63" s="11">
        <v>43907</v>
      </c>
      <c r="C63" s="10" t="str">
        <f>PROPER(TEXT(B63,"ddd"))</f>
        <v>Ter</v>
      </c>
      <c r="D63" s="9">
        <f>_xlfn.ISOWEEKNUM(B:B)</f>
        <v>12</v>
      </c>
      <c r="E63" s="8">
        <f>DAY(B:B)</f>
        <v>17</v>
      </c>
      <c r="F63" s="8" t="str">
        <f>PROPER(TEXT(B:B,"mmm"))</f>
        <v>Mar</v>
      </c>
      <c r="G63" s="8">
        <f>YEAR(B63)</f>
        <v>2020</v>
      </c>
      <c r="H63" s="8">
        <v>5</v>
      </c>
      <c r="I63" s="8" t="s">
        <v>0</v>
      </c>
      <c r="J63" s="8">
        <f>IF(I63="Dólar", 1,2)</f>
        <v>2</v>
      </c>
      <c r="K63" s="7">
        <f>IF(J63=2,0.5,2.38)</f>
        <v>0.5</v>
      </c>
      <c r="L63" s="6">
        <v>-47</v>
      </c>
      <c r="M63" s="5">
        <v>0</v>
      </c>
      <c r="N63" s="5">
        <f>H63*K63</f>
        <v>2.5</v>
      </c>
      <c r="O63" s="5">
        <f>L63-M63-N63</f>
        <v>-49.5</v>
      </c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spans="1:30" ht="15.75" hidden="1" thickTop="1" x14ac:dyDescent="0.25">
      <c r="A64" s="9">
        <v>52</v>
      </c>
      <c r="B64" s="11">
        <v>43963</v>
      </c>
      <c r="C64" s="10" t="str">
        <f>PROPER(TEXT(B64,"ddd"))</f>
        <v>Ter</v>
      </c>
      <c r="D64" s="9">
        <f>_xlfn.ISOWEEKNUM(B:B)</f>
        <v>20</v>
      </c>
      <c r="E64" s="8">
        <f>DAY(B:B)</f>
        <v>12</v>
      </c>
      <c r="F64" s="8" t="str">
        <f>PROPER(TEXT(B:B,"mmm"))</f>
        <v>Mai</v>
      </c>
      <c r="G64" s="8">
        <f>YEAR(B64)</f>
        <v>2020</v>
      </c>
      <c r="H64" s="8">
        <v>3</v>
      </c>
      <c r="I64" s="8" t="s">
        <v>1</v>
      </c>
      <c r="J64" s="8">
        <f>IF(I64="Dólar", 1,2)</f>
        <v>1</v>
      </c>
      <c r="K64" s="7">
        <f>IF(J64=2,0.5,2.38)</f>
        <v>2.38</v>
      </c>
      <c r="L64" s="6">
        <v>51</v>
      </c>
      <c r="M64" s="5">
        <f>L64*0.1%</f>
        <v>5.1000000000000004E-2</v>
      </c>
      <c r="N64" s="5">
        <f>H64*K64</f>
        <v>7.14</v>
      </c>
      <c r="O64" s="5">
        <f>L64-M64-N64</f>
        <v>43.808999999999997</v>
      </c>
    </row>
    <row r="65" spans="1:30" ht="15.75" hidden="1" thickTop="1" x14ac:dyDescent="0.25">
      <c r="A65" s="9">
        <v>54</v>
      </c>
      <c r="B65" s="11">
        <v>43977</v>
      </c>
      <c r="C65" s="10" t="str">
        <f>PROPER(TEXT(B65,"ddd"))</f>
        <v>Ter</v>
      </c>
      <c r="D65" s="9">
        <f>_xlfn.ISOWEEKNUM(B:B)</f>
        <v>22</v>
      </c>
      <c r="E65" s="8">
        <f>DAY(B:B)</f>
        <v>26</v>
      </c>
      <c r="F65" s="8" t="str">
        <f>PROPER(TEXT(B:B,"mmm"))</f>
        <v>Mai</v>
      </c>
      <c r="G65" s="8">
        <f>YEAR(B65)</f>
        <v>2020</v>
      </c>
      <c r="H65" s="8">
        <v>1</v>
      </c>
      <c r="I65" s="8" t="s">
        <v>1</v>
      </c>
      <c r="J65" s="8">
        <f>IF(I65="Dólar", 1,2)</f>
        <v>1</v>
      </c>
      <c r="K65" s="7">
        <f>IF(J65=2,0.5,2.38)</f>
        <v>2.38</v>
      </c>
      <c r="L65" s="6">
        <v>30</v>
      </c>
      <c r="M65" s="5">
        <f>L65*0.1%</f>
        <v>0.03</v>
      </c>
      <c r="N65" s="5">
        <f>H65*K65</f>
        <v>2.38</v>
      </c>
      <c r="O65" s="5">
        <f>L65-M65-N65</f>
        <v>27.59</v>
      </c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spans="1:30" ht="15.75" hidden="1" thickTop="1" x14ac:dyDescent="0.25">
      <c r="A66" s="9">
        <v>313</v>
      </c>
      <c r="B66" s="11">
        <v>43973</v>
      </c>
      <c r="C66" s="10" t="str">
        <f>PROPER(TEXT(B66,"ddd"))</f>
        <v>Sex</v>
      </c>
      <c r="D66" s="9">
        <f>_xlfn.ISOWEEKNUM(B:B)</f>
        <v>21</v>
      </c>
      <c r="E66" s="8">
        <f>DAY(B:B)</f>
        <v>22</v>
      </c>
      <c r="F66" s="8" t="str">
        <f>PROPER(TEXT(B:B,"mmm"))</f>
        <v>Mai</v>
      </c>
      <c r="G66" s="8">
        <f>YEAR(B66)</f>
        <v>2020</v>
      </c>
      <c r="H66" s="8">
        <v>1</v>
      </c>
      <c r="I66" s="8" t="s">
        <v>0</v>
      </c>
      <c r="J66" s="8">
        <f>IF(I66="Dólar", 1,2)</f>
        <v>2</v>
      </c>
      <c r="K66" s="7">
        <f>IF(J66=2,0.5,2.38)</f>
        <v>0.5</v>
      </c>
      <c r="L66" s="6">
        <v>-32</v>
      </c>
      <c r="M66" s="5">
        <v>0</v>
      </c>
      <c r="N66" s="5">
        <f>H66*K66</f>
        <v>0.5</v>
      </c>
      <c r="O66" s="5">
        <f>L66-M66-N66</f>
        <v>-32.5</v>
      </c>
    </row>
    <row r="67" spans="1:30" ht="15.75" hidden="1" thickTop="1" x14ac:dyDescent="0.25">
      <c r="A67" s="9">
        <v>1098</v>
      </c>
      <c r="B67" s="11">
        <v>44020</v>
      </c>
      <c r="C67" s="10" t="str">
        <f>PROPER(TEXT(B67,"ddd"))</f>
        <v>Qua</v>
      </c>
      <c r="D67" s="9">
        <f>_xlfn.ISOWEEKNUM(B:B)</f>
        <v>28</v>
      </c>
      <c r="E67" s="8">
        <f>DAY(B:B)</f>
        <v>8</v>
      </c>
      <c r="F67" s="8" t="str">
        <f>PROPER(TEXT(B:B,"mmm"))</f>
        <v>Jul</v>
      </c>
      <c r="G67" s="8">
        <f>YEAR(B67)</f>
        <v>2020</v>
      </c>
      <c r="H67" s="8">
        <v>4</v>
      </c>
      <c r="I67" s="8" t="s">
        <v>1</v>
      </c>
      <c r="J67" s="8">
        <f>IF(I67="Dólar", 1,2)</f>
        <v>1</v>
      </c>
      <c r="K67" s="7">
        <f>IF(J67=2,0.5,2.38)</f>
        <v>2.38</v>
      </c>
      <c r="L67" s="6">
        <v>-47</v>
      </c>
      <c r="M67" s="5">
        <v>0</v>
      </c>
      <c r="N67" s="5">
        <f>H67*K67</f>
        <v>9.52</v>
      </c>
      <c r="O67" s="5">
        <f>L67-M67-N67</f>
        <v>-56.519999999999996</v>
      </c>
    </row>
    <row r="68" spans="1:30" ht="15.75" hidden="1" thickTop="1" x14ac:dyDescent="0.25">
      <c r="A68" s="9">
        <v>63</v>
      </c>
      <c r="B68" s="11">
        <v>44040</v>
      </c>
      <c r="C68" s="10" t="str">
        <f>PROPER(TEXT(B68,"ddd"))</f>
        <v>Ter</v>
      </c>
      <c r="D68" s="9">
        <f>_xlfn.ISOWEEKNUM(B:B)</f>
        <v>31</v>
      </c>
      <c r="E68" s="8">
        <f>DAY(B:B)</f>
        <v>28</v>
      </c>
      <c r="F68" s="8" t="str">
        <f>PROPER(TEXT(B:B,"mmm"))</f>
        <v>Jul</v>
      </c>
      <c r="G68" s="8">
        <f>YEAR(B68)</f>
        <v>2020</v>
      </c>
      <c r="H68" s="8">
        <v>3</v>
      </c>
      <c r="I68" s="8" t="s">
        <v>1</v>
      </c>
      <c r="J68" s="8">
        <f>IF(I68="Dólar", 1,2)</f>
        <v>1</v>
      </c>
      <c r="K68" s="7">
        <f>IF(J68=2,0.5,2.38)</f>
        <v>2.38</v>
      </c>
      <c r="L68" s="6">
        <v>-47</v>
      </c>
      <c r="M68" s="5">
        <v>0</v>
      </c>
      <c r="N68" s="5">
        <f>H68*K68</f>
        <v>7.14</v>
      </c>
      <c r="O68" s="5">
        <f>L68-M68-N68</f>
        <v>-54.14</v>
      </c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 spans="1:30" ht="15.75" hidden="1" thickTop="1" x14ac:dyDescent="0.25">
      <c r="A69" s="9">
        <v>1107</v>
      </c>
      <c r="B69" s="11">
        <v>44083</v>
      </c>
      <c r="C69" s="10" t="str">
        <f>PROPER(TEXT(B69,"ddd"))</f>
        <v>Qua</v>
      </c>
      <c r="D69" s="9">
        <f>_xlfn.ISOWEEKNUM(B:B)</f>
        <v>37</v>
      </c>
      <c r="E69" s="8">
        <f>DAY(B:B)</f>
        <v>9</v>
      </c>
      <c r="F69" s="8" t="str">
        <f>PROPER(TEXT(B:B,"mmm"))</f>
        <v>Set</v>
      </c>
      <c r="G69" s="8">
        <f>YEAR(B69)</f>
        <v>2020</v>
      </c>
      <c r="H69" s="8">
        <v>3</v>
      </c>
      <c r="I69" s="8" t="s">
        <v>1</v>
      </c>
      <c r="J69" s="8">
        <f>IF(I69="Dólar", 1,2)</f>
        <v>1</v>
      </c>
      <c r="K69" s="7">
        <f>IF(J69=2,0.5,2.38)</f>
        <v>2.38</v>
      </c>
      <c r="L69" s="6">
        <v>-26</v>
      </c>
      <c r="M69" s="5">
        <v>0</v>
      </c>
      <c r="N69" s="5">
        <f>H69*K69</f>
        <v>7.14</v>
      </c>
      <c r="O69" s="5">
        <f>L69-M69-N69</f>
        <v>-33.14</v>
      </c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spans="1:30" ht="15.75" hidden="1" thickTop="1" x14ac:dyDescent="0.25">
      <c r="A70" s="9">
        <v>854</v>
      </c>
      <c r="B70" s="11">
        <v>44119</v>
      </c>
      <c r="C70" s="10" t="str">
        <f>PROPER(TEXT(B70,"ddd"))</f>
        <v>Qui</v>
      </c>
      <c r="D70" s="9">
        <f>_xlfn.ISOWEEKNUM(B:B)</f>
        <v>42</v>
      </c>
      <c r="E70" s="8">
        <f>DAY(B:B)</f>
        <v>15</v>
      </c>
      <c r="F70" s="8" t="str">
        <f>PROPER(TEXT(B:B,"mmm"))</f>
        <v>Out</v>
      </c>
      <c r="G70" s="8">
        <f>YEAR(B70)</f>
        <v>2020</v>
      </c>
      <c r="H70" s="8">
        <v>3</v>
      </c>
      <c r="I70" s="8" t="s">
        <v>1</v>
      </c>
      <c r="J70" s="8">
        <f>IF(I70="Dólar", 1,2)</f>
        <v>1</v>
      </c>
      <c r="K70" s="7">
        <f>IF(J70=2,0.5,2.38)</f>
        <v>2.38</v>
      </c>
      <c r="L70" s="6">
        <v>-17</v>
      </c>
      <c r="M70" s="5">
        <v>0</v>
      </c>
      <c r="N70" s="5">
        <f>H70*K70</f>
        <v>7.14</v>
      </c>
      <c r="O70" s="5">
        <f>L70-M70-N70</f>
        <v>-24.14</v>
      </c>
    </row>
    <row r="71" spans="1:30" ht="15.75" hidden="1" thickTop="1" x14ac:dyDescent="0.25">
      <c r="A71" s="9">
        <v>1113</v>
      </c>
      <c r="B71" s="11">
        <v>44125</v>
      </c>
      <c r="C71" s="10" t="str">
        <f>PROPER(TEXT(B71,"ddd"))</f>
        <v>Qua</v>
      </c>
      <c r="D71" s="9">
        <f>_xlfn.ISOWEEKNUM(B:B)</f>
        <v>43</v>
      </c>
      <c r="E71" s="8">
        <f>DAY(B:B)</f>
        <v>21</v>
      </c>
      <c r="F71" s="8" t="str">
        <f>PROPER(TEXT(B:B,"mmm"))</f>
        <v>Out</v>
      </c>
      <c r="G71" s="8">
        <f>YEAR(B71)</f>
        <v>2020</v>
      </c>
      <c r="H71" s="8">
        <v>2</v>
      </c>
      <c r="I71" s="8" t="s">
        <v>0</v>
      </c>
      <c r="J71" s="8">
        <f>IF(I71="Dólar", 1,2)</f>
        <v>2</v>
      </c>
      <c r="K71" s="7">
        <f>IF(J71=2,0.5,2.38)</f>
        <v>0.5</v>
      </c>
      <c r="L71" s="6">
        <v>-47</v>
      </c>
      <c r="M71" s="5">
        <v>0</v>
      </c>
      <c r="N71" s="5">
        <f>H71*K71</f>
        <v>1</v>
      </c>
      <c r="O71" s="5">
        <f>L71-M71-N71</f>
        <v>-48</v>
      </c>
    </row>
    <row r="72" spans="1:30" ht="15.75" hidden="1" thickTop="1" x14ac:dyDescent="0.25">
      <c r="A72" s="9">
        <v>340</v>
      </c>
      <c r="B72" s="11">
        <v>44162</v>
      </c>
      <c r="C72" s="10" t="str">
        <f>PROPER(TEXT(B72,"ddd"))</f>
        <v>Sex</v>
      </c>
      <c r="D72" s="9">
        <f>_xlfn.ISOWEEKNUM(B:B)</f>
        <v>48</v>
      </c>
      <c r="E72" s="8">
        <f>DAY(B:B)</f>
        <v>27</v>
      </c>
      <c r="F72" s="8" t="str">
        <f>PROPER(TEXT(B:B,"mmm"))</f>
        <v>Nov</v>
      </c>
      <c r="G72" s="8">
        <f>YEAR(B72)</f>
        <v>2020</v>
      </c>
      <c r="H72" s="8">
        <v>3</v>
      </c>
      <c r="I72" s="8" t="s">
        <v>1</v>
      </c>
      <c r="J72" s="8">
        <f>IF(I72="Dólar", 1,2)</f>
        <v>1</v>
      </c>
      <c r="K72" s="7">
        <f>IF(J72=2,0.5,2.38)</f>
        <v>2.38</v>
      </c>
      <c r="L72" s="6">
        <v>-47</v>
      </c>
      <c r="M72" s="5">
        <v>0</v>
      </c>
      <c r="N72" s="5">
        <f>H72*K72</f>
        <v>7.14</v>
      </c>
      <c r="O72" s="5">
        <f>L72-M72-N72</f>
        <v>-54.14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 spans="1:30" ht="15.75" hidden="1" thickTop="1" x14ac:dyDescent="0.25">
      <c r="A73" s="9">
        <v>312</v>
      </c>
      <c r="B73" s="11">
        <v>43966</v>
      </c>
      <c r="C73" s="10" t="str">
        <f>PROPER(TEXT(B73,"ddd"))</f>
        <v>Sex</v>
      </c>
      <c r="D73" s="9">
        <f>_xlfn.ISOWEEKNUM(B:B)</f>
        <v>20</v>
      </c>
      <c r="E73" s="8">
        <f>DAY(B:B)</f>
        <v>15</v>
      </c>
      <c r="F73" s="8" t="str">
        <f>PROPER(TEXT(B:B,"mmm"))</f>
        <v>Mai</v>
      </c>
      <c r="G73" s="8">
        <f>YEAR(B73)</f>
        <v>2020</v>
      </c>
      <c r="H73" s="8">
        <v>1</v>
      </c>
      <c r="I73" s="8" t="s">
        <v>0</v>
      </c>
      <c r="J73" s="8">
        <f>IF(I73="Dólar", 1,2)</f>
        <v>2</v>
      </c>
      <c r="K73" s="7">
        <f>IF(J73=2,0.5,2.38)</f>
        <v>0.5</v>
      </c>
      <c r="L73" s="6">
        <v>-16</v>
      </c>
      <c r="M73" s="5">
        <v>0</v>
      </c>
      <c r="N73" s="5">
        <f>H73*K73</f>
        <v>0.5</v>
      </c>
      <c r="O73" s="5">
        <f>L73-M73-N73</f>
        <v>-16.5</v>
      </c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spans="1:30" ht="15.75" hidden="1" thickTop="1" x14ac:dyDescent="0.25">
      <c r="A74" s="9">
        <v>1125</v>
      </c>
      <c r="B74" s="11">
        <v>44209</v>
      </c>
      <c r="C74" s="10" t="str">
        <f>PROPER(TEXT(B74,"ddd"))</f>
        <v>Qua</v>
      </c>
      <c r="D74" s="9">
        <f>_xlfn.ISOWEEKNUM(B:B)</f>
        <v>2</v>
      </c>
      <c r="E74" s="8">
        <f>DAY(B:B)</f>
        <v>13</v>
      </c>
      <c r="F74" s="8" t="str">
        <f>PROPER(TEXT(B:B,"mmm"))</f>
        <v>Jan</v>
      </c>
      <c r="G74" s="8">
        <f>YEAR(B74)</f>
        <v>2021</v>
      </c>
      <c r="H74" s="8">
        <v>3</v>
      </c>
      <c r="I74" s="8" t="s">
        <v>1</v>
      </c>
      <c r="J74" s="8">
        <f>IF(I74="Dólar", 1,2)</f>
        <v>1</v>
      </c>
      <c r="K74" s="7">
        <f>IF(J74=2,0.5,2.38)</f>
        <v>2.38</v>
      </c>
      <c r="L74" s="6">
        <v>-47</v>
      </c>
      <c r="M74" s="5">
        <v>0</v>
      </c>
      <c r="N74" s="5">
        <f>H74*K74</f>
        <v>7.14</v>
      </c>
      <c r="O74" s="5">
        <f>L74-M74-N74</f>
        <v>-54.14</v>
      </c>
    </row>
    <row r="75" spans="1:30" ht="15.75" hidden="1" thickTop="1" x14ac:dyDescent="0.25">
      <c r="A75" s="9">
        <v>149</v>
      </c>
      <c r="B75" s="11">
        <v>44663</v>
      </c>
      <c r="C75" s="10" t="str">
        <f>PROPER(TEXT(B75,"ddd"))</f>
        <v>Ter</v>
      </c>
      <c r="D75" s="9">
        <f>_xlfn.ISOWEEKNUM(B:B)</f>
        <v>15</v>
      </c>
      <c r="E75" s="8">
        <f>DAY(B:B)</f>
        <v>12</v>
      </c>
      <c r="F75" s="8" t="str">
        <f>PROPER(TEXT(B:B,"mmm"))</f>
        <v>Abr</v>
      </c>
      <c r="G75" s="8">
        <f>YEAR(B75)</f>
        <v>2022</v>
      </c>
      <c r="H75" s="8">
        <v>2</v>
      </c>
      <c r="I75" s="8" t="s">
        <v>0</v>
      </c>
      <c r="J75" s="8">
        <f>IF(I75="Dólar", 1,2)</f>
        <v>2</v>
      </c>
      <c r="K75" s="7">
        <f>IF(J75=2,0.5,2.38)</f>
        <v>0.5</v>
      </c>
      <c r="L75" s="6">
        <v>-47</v>
      </c>
      <c r="M75" s="5">
        <v>0</v>
      </c>
      <c r="N75" s="5">
        <f>H75*K75</f>
        <v>1</v>
      </c>
      <c r="O75" s="5">
        <f>L75-M75-N75</f>
        <v>-48</v>
      </c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spans="1:30" ht="15.75" hidden="1" thickTop="1" x14ac:dyDescent="0.25">
      <c r="A76" s="9">
        <v>1196</v>
      </c>
      <c r="B76" s="11">
        <v>44713</v>
      </c>
      <c r="C76" s="10" t="str">
        <f>PROPER(TEXT(B76,"ddd"))</f>
        <v>Qua</v>
      </c>
      <c r="D76" s="9">
        <f>_xlfn.ISOWEEKNUM(B:B)</f>
        <v>22</v>
      </c>
      <c r="E76" s="8">
        <f>DAY(B:B)</f>
        <v>1</v>
      </c>
      <c r="F76" s="8" t="str">
        <f>PROPER(TEXT(B:B,"mmm"))</f>
        <v>Jun</v>
      </c>
      <c r="G76" s="8">
        <f>YEAR(B76)</f>
        <v>2022</v>
      </c>
      <c r="H76" s="8">
        <v>5</v>
      </c>
      <c r="I76" s="8" t="s">
        <v>0</v>
      </c>
      <c r="J76" s="8">
        <f>IF(I76="Dólar", 1,2)</f>
        <v>2</v>
      </c>
      <c r="K76" s="7">
        <f>IF(J76=2,0.5,2.38)</f>
        <v>0.5</v>
      </c>
      <c r="L76" s="6">
        <v>-47</v>
      </c>
      <c r="M76" s="5">
        <v>0</v>
      </c>
      <c r="N76" s="5">
        <f>H76*K76</f>
        <v>2.5</v>
      </c>
      <c r="O76" s="5">
        <f>L76-M76-N76</f>
        <v>-49.5</v>
      </c>
    </row>
    <row r="77" spans="1:30" ht="15.75" hidden="1" thickTop="1" x14ac:dyDescent="0.25">
      <c r="A77" s="9">
        <v>942</v>
      </c>
      <c r="B77" s="11">
        <v>44749</v>
      </c>
      <c r="C77" s="10" t="str">
        <f>PROPER(TEXT(B77,"ddd"))</f>
        <v>Qui</v>
      </c>
      <c r="D77" s="9">
        <f>_xlfn.ISOWEEKNUM(B:B)</f>
        <v>27</v>
      </c>
      <c r="E77" s="8">
        <f>DAY(B:B)</f>
        <v>7</v>
      </c>
      <c r="F77" s="8" t="str">
        <f>PROPER(TEXT(B:B,"mmm"))</f>
        <v>Jul</v>
      </c>
      <c r="G77" s="8">
        <f>YEAR(B77)</f>
        <v>2022</v>
      </c>
      <c r="H77" s="8">
        <v>2</v>
      </c>
      <c r="I77" s="8" t="s">
        <v>0</v>
      </c>
      <c r="J77" s="8">
        <f>IF(I77="Dólar", 1,2)</f>
        <v>2</v>
      </c>
      <c r="K77" s="7">
        <f>IF(J77=2,0.5,2.38)</f>
        <v>0.5</v>
      </c>
      <c r="L77" s="6">
        <v>-47</v>
      </c>
      <c r="M77" s="5">
        <v>0</v>
      </c>
      <c r="N77" s="5">
        <f>H77*K77</f>
        <v>1</v>
      </c>
      <c r="O77" s="5">
        <f>L77-M77-N77</f>
        <v>-48</v>
      </c>
    </row>
    <row r="78" spans="1:30" ht="15.75" hidden="1" thickTop="1" x14ac:dyDescent="0.25">
      <c r="A78" s="9">
        <v>441</v>
      </c>
      <c r="B78" s="11">
        <v>44890</v>
      </c>
      <c r="C78" s="10" t="str">
        <f>PROPER(TEXT(B78,"ddd"))</f>
        <v>Sex</v>
      </c>
      <c r="D78" s="9">
        <f>_xlfn.ISOWEEKNUM(B:B)</f>
        <v>47</v>
      </c>
      <c r="E78" s="8">
        <f>DAY(B:B)</f>
        <v>25</v>
      </c>
      <c r="F78" s="8" t="str">
        <f>PROPER(TEXT(B:B,"mmm"))</f>
        <v>Nov</v>
      </c>
      <c r="G78" s="8">
        <f>YEAR(B78)</f>
        <v>2022</v>
      </c>
      <c r="H78" s="8">
        <v>4</v>
      </c>
      <c r="I78" s="8" t="s">
        <v>1</v>
      </c>
      <c r="J78" s="8">
        <f>IF(I78="Dólar", 1,2)</f>
        <v>1</v>
      </c>
      <c r="K78" s="7">
        <f>IF(J78=2,0.5,2.38)</f>
        <v>2.38</v>
      </c>
      <c r="L78" s="6">
        <v>26</v>
      </c>
      <c r="M78" s="5">
        <f>L78*0.1%</f>
        <v>2.6000000000000002E-2</v>
      </c>
      <c r="N78" s="5">
        <f>H78*K78</f>
        <v>9.52</v>
      </c>
      <c r="O78" s="5">
        <f>L78-M78-N78</f>
        <v>16.454000000000001</v>
      </c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spans="1:30" ht="15.75" hidden="1" thickTop="1" x14ac:dyDescent="0.25">
      <c r="A79" s="9">
        <v>448</v>
      </c>
      <c r="B79" s="11">
        <v>44939</v>
      </c>
      <c r="C79" s="10" t="str">
        <f>PROPER(TEXT(B79,"ddd"))</f>
        <v>Sex</v>
      </c>
      <c r="D79" s="9">
        <f>_xlfn.ISOWEEKNUM(B:B)</f>
        <v>2</v>
      </c>
      <c r="E79" s="8">
        <f>DAY(B:B)</f>
        <v>13</v>
      </c>
      <c r="F79" s="8" t="str">
        <f>PROPER(TEXT(B:B,"mmm"))</f>
        <v>Jan</v>
      </c>
      <c r="G79" s="8">
        <f>YEAR(B79)</f>
        <v>2023</v>
      </c>
      <c r="H79" s="8">
        <v>6</v>
      </c>
      <c r="I79" s="8" t="s">
        <v>1</v>
      </c>
      <c r="J79" s="8">
        <f>IF(I79="Dólar", 1,2)</f>
        <v>1</v>
      </c>
      <c r="K79" s="7">
        <f>IF(J79=2,0.5,2.38)</f>
        <v>2.38</v>
      </c>
      <c r="L79" s="6">
        <v>-47</v>
      </c>
      <c r="M79" s="5">
        <v>0</v>
      </c>
      <c r="N79" s="5">
        <f>H79*K79</f>
        <v>14.28</v>
      </c>
      <c r="O79" s="5">
        <f>L79-M79-N79</f>
        <v>-61.28</v>
      </c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spans="1:30" ht="15.75" hidden="1" thickTop="1" x14ac:dyDescent="0.25">
      <c r="A80" s="9">
        <v>714</v>
      </c>
      <c r="B80" s="11">
        <v>44977</v>
      </c>
      <c r="C80" s="10" t="str">
        <f>PROPER(TEXT(B80,"ddd"))</f>
        <v>Seg</v>
      </c>
      <c r="D80" s="9">
        <f>_xlfn.ISOWEEKNUM(B:B)</f>
        <v>8</v>
      </c>
      <c r="E80" s="8">
        <f>DAY(B:B)</f>
        <v>20</v>
      </c>
      <c r="F80" s="8" t="str">
        <f>PROPER(TEXT(B:B,"mmm"))</f>
        <v>Fev</v>
      </c>
      <c r="G80" s="8">
        <f>YEAR(B80)</f>
        <v>2023</v>
      </c>
      <c r="H80" s="8">
        <v>5</v>
      </c>
      <c r="I80" s="8" t="s">
        <v>0</v>
      </c>
      <c r="J80" s="8">
        <f>IF(I80="Dólar", 1,2)</f>
        <v>2</v>
      </c>
      <c r="K80" s="7">
        <f>IF(J80=2,0.5,2.38)</f>
        <v>0.5</v>
      </c>
      <c r="L80" s="6">
        <v>-47</v>
      </c>
      <c r="M80" s="5">
        <v>0</v>
      </c>
      <c r="N80" s="5">
        <f>H80*K80</f>
        <v>2.5</v>
      </c>
      <c r="O80" s="5">
        <f>L80-M80-N80</f>
        <v>-49.5</v>
      </c>
    </row>
    <row r="81" spans="1:30" ht="15.75" hidden="1" thickTop="1" x14ac:dyDescent="0.25">
      <c r="A81" s="9">
        <v>472</v>
      </c>
      <c r="B81" s="11">
        <v>45114</v>
      </c>
      <c r="C81" s="10" t="str">
        <f>PROPER(TEXT(B81,"ddd"))</f>
        <v>Sex</v>
      </c>
      <c r="D81" s="9">
        <f>_xlfn.ISOWEEKNUM(B:B)</f>
        <v>27</v>
      </c>
      <c r="E81" s="8">
        <f>DAY(B:B)</f>
        <v>7</v>
      </c>
      <c r="F81" s="8" t="str">
        <f>PROPER(TEXT(B:B,"mmm"))</f>
        <v>Jul</v>
      </c>
      <c r="G81" s="8">
        <f>YEAR(B81)</f>
        <v>2023</v>
      </c>
      <c r="H81" s="8">
        <v>2</v>
      </c>
      <c r="I81" s="8" t="s">
        <v>0</v>
      </c>
      <c r="J81" s="8">
        <f>IF(I81="Dólar", 1,2)</f>
        <v>2</v>
      </c>
      <c r="K81" s="7">
        <f>IF(J81=2,0.5,2.38)</f>
        <v>0.5</v>
      </c>
      <c r="L81" s="6">
        <v>-47</v>
      </c>
      <c r="M81" s="5">
        <v>0</v>
      </c>
      <c r="N81" s="5">
        <f>H81*K81</f>
        <v>1</v>
      </c>
      <c r="O81" s="5">
        <f>L81-M81-N81</f>
        <v>-48</v>
      </c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 spans="1:30" ht="15.75" hidden="1" thickTop="1" x14ac:dyDescent="0.25">
      <c r="A82" s="9">
        <v>479</v>
      </c>
      <c r="B82" s="11">
        <v>45163</v>
      </c>
      <c r="C82" s="10" t="str">
        <f>PROPER(TEXT(B82,"ddd"))</f>
        <v>Sex</v>
      </c>
      <c r="D82" s="9">
        <f>_xlfn.ISOWEEKNUM(B:B)</f>
        <v>34</v>
      </c>
      <c r="E82" s="8">
        <f>DAY(B:B)</f>
        <v>25</v>
      </c>
      <c r="F82" s="8" t="str">
        <f>PROPER(TEXT(B:B,"mmm"))</f>
        <v>Ago</v>
      </c>
      <c r="G82" s="8">
        <f>YEAR(B82)</f>
        <v>2023</v>
      </c>
      <c r="H82" s="8">
        <v>3</v>
      </c>
      <c r="I82" s="8" t="s">
        <v>0</v>
      </c>
      <c r="J82" s="8">
        <f>IF(I82="Dólar", 1,2)</f>
        <v>2</v>
      </c>
      <c r="K82" s="7">
        <f>IF(J82=2,0.5,2.38)</f>
        <v>0.5</v>
      </c>
      <c r="L82" s="6">
        <v>-47</v>
      </c>
      <c r="M82" s="5">
        <v>0</v>
      </c>
      <c r="N82" s="5">
        <f>H82*K82</f>
        <v>1.5</v>
      </c>
      <c r="O82" s="5">
        <f>L82-M82-N82</f>
        <v>-48.5</v>
      </c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 spans="1:30" ht="15.75" hidden="1" thickTop="1" x14ac:dyDescent="0.25">
      <c r="A83" s="9">
        <v>225</v>
      </c>
      <c r="B83" s="11">
        <v>45202</v>
      </c>
      <c r="C83" s="10" t="str">
        <f>PROPER(TEXT(B83,"ddd"))</f>
        <v>Ter</v>
      </c>
      <c r="D83" s="9">
        <f>_xlfn.ISOWEEKNUM(B:B)</f>
        <v>40</v>
      </c>
      <c r="E83" s="8">
        <f>DAY(B:B)</f>
        <v>3</v>
      </c>
      <c r="F83" s="8" t="str">
        <f>PROPER(TEXT(B:B,"mmm"))</f>
        <v>Out</v>
      </c>
      <c r="G83" s="8">
        <f>YEAR(B83)</f>
        <v>2023</v>
      </c>
      <c r="H83" s="8">
        <v>5</v>
      </c>
      <c r="I83" s="8" t="s">
        <v>1</v>
      </c>
      <c r="J83" s="8">
        <f>IF(I83="Dólar", 1,2)</f>
        <v>1</v>
      </c>
      <c r="K83" s="7">
        <f>IF(J83=2,0.5,2.38)</f>
        <v>2.38</v>
      </c>
      <c r="L83" s="6">
        <v>35</v>
      </c>
      <c r="M83" s="5">
        <v>0</v>
      </c>
      <c r="N83" s="5">
        <f>H83*K83</f>
        <v>11.899999999999999</v>
      </c>
      <c r="O83" s="5">
        <f>L83-M83-N83</f>
        <v>23.1</v>
      </c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 spans="1:30" ht="15.75" hidden="1" thickTop="1" x14ac:dyDescent="0.25">
      <c r="A84" s="9">
        <v>1024</v>
      </c>
      <c r="B84" s="11">
        <v>45344</v>
      </c>
      <c r="C84" s="10" t="str">
        <f>PROPER(TEXT(B84,"ddd"))</f>
        <v>Qui</v>
      </c>
      <c r="D84" s="9">
        <f>_xlfn.ISOWEEKNUM(B:B)</f>
        <v>8</v>
      </c>
      <c r="E84" s="8">
        <f>DAY(B:B)</f>
        <v>22</v>
      </c>
      <c r="F84" s="8" t="str">
        <f>PROPER(TEXT(B:B,"mmm"))</f>
        <v>Fev</v>
      </c>
      <c r="G84" s="8">
        <f>YEAR(B84)</f>
        <v>2024</v>
      </c>
      <c r="H84" s="8">
        <v>5</v>
      </c>
      <c r="I84" s="8" t="s">
        <v>0</v>
      </c>
      <c r="J84" s="8">
        <f>IF(I84="Dólar", 1,2)</f>
        <v>2</v>
      </c>
      <c r="K84" s="7">
        <f>IF(J84=2,0.5,2.38)</f>
        <v>0.5</v>
      </c>
      <c r="L84" s="6">
        <v>-47</v>
      </c>
      <c r="M84" s="5">
        <v>0</v>
      </c>
      <c r="N84" s="5">
        <f>H84*K84</f>
        <v>2.5</v>
      </c>
      <c r="O84" s="5">
        <f>L84-M84-N84</f>
        <v>-49.5</v>
      </c>
    </row>
    <row r="85" spans="1:30" ht="15.75" hidden="1" thickTop="1" x14ac:dyDescent="0.25">
      <c r="A85" s="9">
        <v>1031</v>
      </c>
      <c r="B85" s="11">
        <v>45393</v>
      </c>
      <c r="C85" s="10" t="str">
        <f>PROPER(TEXT(B85,"ddd"))</f>
        <v>Qui</v>
      </c>
      <c r="D85" s="9">
        <f>_xlfn.ISOWEEKNUM(B:B)</f>
        <v>15</v>
      </c>
      <c r="E85" s="8">
        <f>DAY(B:B)</f>
        <v>11</v>
      </c>
      <c r="F85" s="8" t="str">
        <f>PROPER(TEXT(B:B,"mmm"))</f>
        <v>Abr</v>
      </c>
      <c r="G85" s="8">
        <f>YEAR(B85)</f>
        <v>2024</v>
      </c>
      <c r="H85" s="8">
        <v>5</v>
      </c>
      <c r="I85" s="8" t="s">
        <v>0</v>
      </c>
      <c r="J85" s="8">
        <f>IF(I85="Dólar", 1,2)</f>
        <v>2</v>
      </c>
      <c r="K85" s="7">
        <f>IF(J85=2,0.5,2.38)</f>
        <v>0.5</v>
      </c>
      <c r="L85" s="6">
        <v>-47</v>
      </c>
      <c r="M85" s="5">
        <v>0</v>
      </c>
      <c r="N85" s="5">
        <f>H85*K85</f>
        <v>2.5</v>
      </c>
      <c r="O85" s="5">
        <f>L85-M85-N85</f>
        <v>-49.5</v>
      </c>
    </row>
    <row r="86" spans="1:30" ht="15.75" hidden="1" thickTop="1" x14ac:dyDescent="0.25">
      <c r="A86" s="9">
        <v>776</v>
      </c>
      <c r="B86" s="11">
        <v>45432</v>
      </c>
      <c r="C86" s="10" t="str">
        <f>PROPER(TEXT(B86,"ddd"))</f>
        <v>Seg</v>
      </c>
      <c r="D86" s="9">
        <f>_xlfn.ISOWEEKNUM(B:B)</f>
        <v>21</v>
      </c>
      <c r="E86" s="8">
        <f>DAY(B:B)</f>
        <v>20</v>
      </c>
      <c r="F86" s="8" t="str">
        <f>PROPER(TEXT(B:B,"mmm"))</f>
        <v>Mai</v>
      </c>
      <c r="G86" s="8">
        <f>YEAR(B86)</f>
        <v>2024</v>
      </c>
      <c r="H86" s="8">
        <v>1</v>
      </c>
      <c r="I86" s="8" t="s">
        <v>0</v>
      </c>
      <c r="J86" s="8">
        <f>IF(I86="Dólar", 1,2)</f>
        <v>2</v>
      </c>
      <c r="K86" s="7">
        <f>IF(J86=2,0.5,2.38)</f>
        <v>0.5</v>
      </c>
      <c r="L86" s="6">
        <v>-47</v>
      </c>
      <c r="M86" s="5">
        <v>0</v>
      </c>
      <c r="N86" s="5">
        <f>H86*K86</f>
        <v>0.5</v>
      </c>
      <c r="O86" s="5">
        <f>L86-M86-N86</f>
        <v>-47.5</v>
      </c>
    </row>
    <row r="87" spans="1:30" ht="15.75" hidden="1" thickTop="1" x14ac:dyDescent="0.25">
      <c r="A87" s="9">
        <v>359</v>
      </c>
      <c r="B87" s="11">
        <v>44309</v>
      </c>
      <c r="C87" s="10" t="str">
        <f>PROPER(TEXT(B87,"ddd"))</f>
        <v>Sex</v>
      </c>
      <c r="D87" s="9">
        <f>_xlfn.ISOWEEKNUM(B:B)</f>
        <v>16</v>
      </c>
      <c r="E87" s="8">
        <f>DAY(B:B)</f>
        <v>23</v>
      </c>
      <c r="F87" s="8" t="str">
        <f>PROPER(TEXT(B:B,"mmm"))</f>
        <v>Abr</v>
      </c>
      <c r="G87" s="8">
        <f>YEAR(B87)</f>
        <v>2021</v>
      </c>
      <c r="H87" s="8">
        <v>4</v>
      </c>
      <c r="I87" s="8" t="s">
        <v>1</v>
      </c>
      <c r="J87" s="8">
        <f>IF(I87="Dólar", 1,2)</f>
        <v>1</v>
      </c>
      <c r="K87" s="7">
        <f>IF(J87=2,0.5,2.38)</f>
        <v>2.38</v>
      </c>
      <c r="L87" s="6">
        <v>-14</v>
      </c>
      <c r="M87" s="5">
        <v>0</v>
      </c>
      <c r="N87" s="5">
        <f>H87*K87</f>
        <v>9.52</v>
      </c>
      <c r="O87" s="5">
        <f>L87-M87-N87</f>
        <v>-23.52</v>
      </c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 spans="1:30" ht="15.75" hidden="1" thickTop="1" x14ac:dyDescent="0.25">
      <c r="A88" s="9">
        <v>137</v>
      </c>
      <c r="B88" s="11">
        <v>44579</v>
      </c>
      <c r="C88" s="10" t="str">
        <f>PROPER(TEXT(B88,"ddd"))</f>
        <v>Ter</v>
      </c>
      <c r="D88" s="9">
        <f>_xlfn.ISOWEEKNUM(B:B)</f>
        <v>3</v>
      </c>
      <c r="E88" s="8">
        <f>DAY(B:B)</f>
        <v>18</v>
      </c>
      <c r="F88" s="8" t="str">
        <f>PROPER(TEXT(B:B,"mmm"))</f>
        <v>Jan</v>
      </c>
      <c r="G88" s="8">
        <f>YEAR(B88)</f>
        <v>2022</v>
      </c>
      <c r="H88" s="8">
        <v>1</v>
      </c>
      <c r="I88" s="8" t="s">
        <v>0</v>
      </c>
      <c r="J88" s="8">
        <f>IF(I88="Dólar", 1,2)</f>
        <v>2</v>
      </c>
      <c r="K88" s="7">
        <f>IF(J88=2,0.5,2.38)</f>
        <v>0.5</v>
      </c>
      <c r="L88" s="6">
        <v>-44</v>
      </c>
      <c r="M88" s="5">
        <v>0</v>
      </c>
      <c r="N88" s="5">
        <f>H88*K88</f>
        <v>0.5</v>
      </c>
      <c r="O88" s="5">
        <f>L88-M88-N88</f>
        <v>-44.5</v>
      </c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spans="1:30" ht="15.75" hidden="1" thickTop="1" x14ac:dyDescent="0.25">
      <c r="A89" s="9">
        <v>268</v>
      </c>
      <c r="B89" s="11">
        <v>43644</v>
      </c>
      <c r="C89" s="10" t="str">
        <f>PROPER(TEXT(B89,"ddd"))</f>
        <v>Sex</v>
      </c>
      <c r="D89" s="9">
        <f>_xlfn.ISOWEEKNUM(B:B)</f>
        <v>26</v>
      </c>
      <c r="E89" s="8">
        <f>DAY(B:B)</f>
        <v>28</v>
      </c>
      <c r="F89" s="8" t="str">
        <f>PROPER(TEXT(B:B,"mmm"))</f>
        <v>Jun</v>
      </c>
      <c r="G89" s="8">
        <f>YEAR(B89)</f>
        <v>2019</v>
      </c>
      <c r="H89" s="8">
        <v>2</v>
      </c>
      <c r="I89" s="8" t="s">
        <v>1</v>
      </c>
      <c r="J89" s="8">
        <f>IF(I89="Dólar", 1,2)</f>
        <v>1</v>
      </c>
      <c r="K89" s="7">
        <f>IF(J89=2,0.5,2.38)</f>
        <v>2.38</v>
      </c>
      <c r="L89" s="6">
        <v>-13</v>
      </c>
      <c r="M89" s="5">
        <v>0</v>
      </c>
      <c r="N89" s="5">
        <f>H89*K89</f>
        <v>4.76</v>
      </c>
      <c r="O89" s="5">
        <f>L89-M89-N89</f>
        <v>-17.759999999999998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spans="1:30" ht="15.75" hidden="1" thickTop="1" x14ac:dyDescent="0.25">
      <c r="A90" s="9">
        <v>534</v>
      </c>
      <c r="B90" s="11">
        <v>43689</v>
      </c>
      <c r="C90" s="10" t="str">
        <f>PROPER(TEXT(B90,"ddd"))</f>
        <v>Seg</v>
      </c>
      <c r="D90" s="9">
        <f>_xlfn.ISOWEEKNUM(B:B)</f>
        <v>33</v>
      </c>
      <c r="E90" s="8">
        <f>DAY(B:B)</f>
        <v>12</v>
      </c>
      <c r="F90" s="8" t="str">
        <f>PROPER(TEXT(B:B,"mmm"))</f>
        <v>Ago</v>
      </c>
      <c r="G90" s="8">
        <f>YEAR(B90)</f>
        <v>2019</v>
      </c>
      <c r="H90" s="8">
        <v>3</v>
      </c>
      <c r="I90" s="8" t="s">
        <v>1</v>
      </c>
      <c r="J90" s="8">
        <f>IF(I90="Dólar", 1,2)</f>
        <v>1</v>
      </c>
      <c r="K90" s="7">
        <f>IF(J90=2,0.5,2.38)</f>
        <v>2.38</v>
      </c>
      <c r="L90" s="6">
        <v>-43</v>
      </c>
      <c r="M90" s="5">
        <v>0</v>
      </c>
      <c r="N90" s="5">
        <f>H90*K90</f>
        <v>7.14</v>
      </c>
      <c r="O90" s="5">
        <f>L90-M90-N90</f>
        <v>-50.14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0" ht="15.75" hidden="1" thickTop="1" x14ac:dyDescent="0.25">
      <c r="A91" s="9">
        <v>809</v>
      </c>
      <c r="B91" s="11">
        <v>43804</v>
      </c>
      <c r="C91" s="10" t="str">
        <f>PROPER(TEXT(B91,"ddd"))</f>
        <v>Qui</v>
      </c>
      <c r="D91" s="9">
        <f>_xlfn.ISOWEEKNUM(B:B)</f>
        <v>49</v>
      </c>
      <c r="E91" s="8">
        <f>DAY(B:B)</f>
        <v>5</v>
      </c>
      <c r="F91" s="8" t="str">
        <f>PROPER(TEXT(B:B,"mmm"))</f>
        <v>Dez</v>
      </c>
      <c r="G91" s="8">
        <f>YEAR(B91)</f>
        <v>2019</v>
      </c>
      <c r="H91" s="8">
        <v>5</v>
      </c>
      <c r="I91" s="8" t="s">
        <v>0</v>
      </c>
      <c r="J91" s="8">
        <f>IF(I91="Dólar", 1,2)</f>
        <v>2</v>
      </c>
      <c r="K91" s="7">
        <f>IF(J91=2,0.5,2.38)</f>
        <v>0.5</v>
      </c>
      <c r="L91" s="6">
        <v>-43</v>
      </c>
      <c r="M91" s="5">
        <v>0</v>
      </c>
      <c r="N91" s="5">
        <f>H91*K91</f>
        <v>2.5</v>
      </c>
      <c r="O91" s="5">
        <f>L91-M91-N91</f>
        <v>-45.5</v>
      </c>
    </row>
    <row r="92" spans="1:30" ht="15.75" hidden="1" thickTop="1" x14ac:dyDescent="0.25">
      <c r="A92" s="9">
        <v>573</v>
      </c>
      <c r="B92" s="11">
        <v>43962</v>
      </c>
      <c r="C92" s="10" t="str">
        <f>PROPER(TEXT(B92,"ddd"))</f>
        <v>Seg</v>
      </c>
      <c r="D92" s="9">
        <f>_xlfn.ISOWEEKNUM(B:B)</f>
        <v>20</v>
      </c>
      <c r="E92" s="8">
        <f>DAY(B:B)</f>
        <v>11</v>
      </c>
      <c r="F92" s="8" t="str">
        <f>PROPER(TEXT(B:B,"mmm"))</f>
        <v>Mai</v>
      </c>
      <c r="G92" s="8">
        <f>YEAR(B92)</f>
        <v>2020</v>
      </c>
      <c r="H92" s="8">
        <v>2</v>
      </c>
      <c r="I92" s="8" t="s">
        <v>0</v>
      </c>
      <c r="J92" s="8">
        <f>IF(I92="Dólar", 1,2)</f>
        <v>2</v>
      </c>
      <c r="K92" s="7">
        <f>IF(J92=2,0.5,2.38)</f>
        <v>0.5</v>
      </c>
      <c r="L92" s="6">
        <v>9</v>
      </c>
      <c r="M92" s="5">
        <f>L92*0.1%</f>
        <v>9.0000000000000011E-3</v>
      </c>
      <c r="N92" s="5">
        <f>H92*K92</f>
        <v>1</v>
      </c>
      <c r="O92" s="5">
        <f>L92-M92-N92</f>
        <v>7.9909999999999997</v>
      </c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0" ht="15.75" hidden="1" thickTop="1" x14ac:dyDescent="0.25">
      <c r="A93" s="9">
        <v>368</v>
      </c>
      <c r="B93" s="11">
        <v>44372</v>
      </c>
      <c r="C93" s="10" t="str">
        <f>PROPER(TEXT(B93,"ddd"))</f>
        <v>Sex</v>
      </c>
      <c r="D93" s="9">
        <f>_xlfn.ISOWEEKNUM(B:B)</f>
        <v>25</v>
      </c>
      <c r="E93" s="8">
        <f>DAY(B:B)</f>
        <v>25</v>
      </c>
      <c r="F93" s="8" t="str">
        <f>PROPER(TEXT(B:B,"mmm"))</f>
        <v>Jun</v>
      </c>
      <c r="G93" s="8">
        <f>YEAR(B93)</f>
        <v>2021</v>
      </c>
      <c r="H93" s="8">
        <v>4</v>
      </c>
      <c r="I93" s="8" t="s">
        <v>1</v>
      </c>
      <c r="J93" s="8">
        <f>IF(I93="Dólar", 1,2)</f>
        <v>1</v>
      </c>
      <c r="K93" s="7">
        <f>IF(J93=2,0.5,2.38)</f>
        <v>2.38</v>
      </c>
      <c r="L93" s="6">
        <v>-43</v>
      </c>
      <c r="M93" s="5">
        <v>0</v>
      </c>
      <c r="N93" s="5">
        <f>H93*K93</f>
        <v>9.52</v>
      </c>
      <c r="O93" s="5">
        <f>L93-M93-N93</f>
        <v>-52.519999999999996</v>
      </c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0" ht="15.75" hidden="1" thickTop="1" x14ac:dyDescent="0.25">
      <c r="A94" s="9">
        <v>163</v>
      </c>
      <c r="B94" s="11">
        <v>44761</v>
      </c>
      <c r="C94" s="10" t="str">
        <f>PROPER(TEXT(B94,"ddd"))</f>
        <v>Ter</v>
      </c>
      <c r="D94" s="9">
        <f>_xlfn.ISOWEEKNUM(B:B)</f>
        <v>29</v>
      </c>
      <c r="E94" s="8">
        <f>DAY(B:B)</f>
        <v>19</v>
      </c>
      <c r="F94" s="8" t="str">
        <f>PROPER(TEXT(B:B,"mmm"))</f>
        <v>Jul</v>
      </c>
      <c r="G94" s="8">
        <f>YEAR(B94)</f>
        <v>2022</v>
      </c>
      <c r="H94" s="8">
        <v>5</v>
      </c>
      <c r="I94" s="8" t="s">
        <v>0</v>
      </c>
      <c r="J94" s="8">
        <f>IF(I94="Dólar", 1,2)</f>
        <v>2</v>
      </c>
      <c r="K94" s="7">
        <f>IF(J94=2,0.5,2.38)</f>
        <v>0.5</v>
      </c>
      <c r="L94" s="6">
        <v>-43</v>
      </c>
      <c r="M94" s="5">
        <v>0</v>
      </c>
      <c r="N94" s="5">
        <f>H94*K94</f>
        <v>2.5</v>
      </c>
      <c r="O94" s="5">
        <f>L94-M94-N94</f>
        <v>-45.5</v>
      </c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0" ht="15.75" hidden="1" thickTop="1" x14ac:dyDescent="0.25">
      <c r="A95" s="9">
        <v>976</v>
      </c>
      <c r="B95" s="11">
        <v>44987</v>
      </c>
      <c r="C95" s="10" t="str">
        <f>PROPER(TEXT(B95,"ddd"))</f>
        <v>Qui</v>
      </c>
      <c r="D95" s="9">
        <f>_xlfn.ISOWEEKNUM(B:B)</f>
        <v>9</v>
      </c>
      <c r="E95" s="8">
        <f>DAY(B:B)</f>
        <v>2</v>
      </c>
      <c r="F95" s="8" t="str">
        <f>PROPER(TEXT(B:B,"mmm"))</f>
        <v>Mar</v>
      </c>
      <c r="G95" s="8">
        <f>YEAR(B95)</f>
        <v>2023</v>
      </c>
      <c r="H95" s="8">
        <v>5</v>
      </c>
      <c r="I95" s="8" t="s">
        <v>1</v>
      </c>
      <c r="J95" s="8">
        <f>IF(I95="Dólar", 1,2)</f>
        <v>1</v>
      </c>
      <c r="K95" s="7">
        <f>IF(J95=2,0.5,2.38)</f>
        <v>2.38</v>
      </c>
      <c r="L95" s="6">
        <v>-43</v>
      </c>
      <c r="M95" s="5">
        <v>0</v>
      </c>
      <c r="N95" s="5">
        <f>H95*K95</f>
        <v>11.899999999999999</v>
      </c>
      <c r="O95" s="5">
        <f>L95-M95-N95</f>
        <v>-54.9</v>
      </c>
    </row>
    <row r="96" spans="1:30" ht="15.75" hidden="1" thickTop="1" x14ac:dyDescent="0.25">
      <c r="A96" s="9">
        <v>747</v>
      </c>
      <c r="B96" s="11">
        <v>45215</v>
      </c>
      <c r="C96" s="10" t="str">
        <f>PROPER(TEXT(B96,"ddd"))</f>
        <v>Seg</v>
      </c>
      <c r="D96" s="9">
        <f>_xlfn.ISOWEEKNUM(B:B)</f>
        <v>42</v>
      </c>
      <c r="E96" s="8">
        <f>DAY(B:B)</f>
        <v>16</v>
      </c>
      <c r="F96" s="8" t="str">
        <f>PROPER(TEXT(B:B,"mmm"))</f>
        <v>Out</v>
      </c>
      <c r="G96" s="8">
        <f>YEAR(B96)</f>
        <v>2023</v>
      </c>
      <c r="H96" s="8">
        <v>2</v>
      </c>
      <c r="I96" s="8" t="s">
        <v>0</v>
      </c>
      <c r="J96" s="8">
        <f>IF(I96="Dólar", 1,2)</f>
        <v>2</v>
      </c>
      <c r="K96" s="7">
        <f>IF(J96=2,0.5,2.38)</f>
        <v>0.5</v>
      </c>
      <c r="L96" s="6">
        <v>-43</v>
      </c>
      <c r="M96" s="5">
        <v>0</v>
      </c>
      <c r="N96" s="5">
        <f>H96*K96</f>
        <v>1</v>
      </c>
      <c r="O96" s="5">
        <f>L96-M96-N96</f>
        <v>-44</v>
      </c>
    </row>
    <row r="97" spans="1:30" ht="15.75" hidden="1" thickTop="1" x14ac:dyDescent="0.25">
      <c r="A97" s="9">
        <v>1038</v>
      </c>
      <c r="B97" s="11">
        <v>45442</v>
      </c>
      <c r="C97" s="10" t="str">
        <f>PROPER(TEXT(B97,"ddd"))</f>
        <v>Qui</v>
      </c>
      <c r="D97" s="9">
        <f>_xlfn.ISOWEEKNUM(B:B)</f>
        <v>22</v>
      </c>
      <c r="E97" s="8">
        <f>DAY(B:B)</f>
        <v>30</v>
      </c>
      <c r="F97" s="8" t="str">
        <f>PROPER(TEXT(B:B,"mmm"))</f>
        <v>Mai</v>
      </c>
      <c r="G97" s="8">
        <f>YEAR(B97)</f>
        <v>2024</v>
      </c>
      <c r="H97" s="8">
        <v>4</v>
      </c>
      <c r="I97" s="8" t="s">
        <v>0</v>
      </c>
      <c r="J97" s="8">
        <f>IF(I97="Dólar", 1,2)</f>
        <v>2</v>
      </c>
      <c r="K97" s="7">
        <f>IF(J97=2,0.5,2.38)</f>
        <v>0.5</v>
      </c>
      <c r="L97" s="6">
        <v>-43</v>
      </c>
      <c r="M97" s="5">
        <v>0</v>
      </c>
      <c r="N97" s="5">
        <f>H97*K97</f>
        <v>2</v>
      </c>
      <c r="O97" s="5">
        <f>L97-M97-N97</f>
        <v>-45</v>
      </c>
    </row>
    <row r="98" spans="1:30" ht="15.75" hidden="1" thickTop="1" x14ac:dyDescent="0.25">
      <c r="A98" s="9">
        <v>50</v>
      </c>
      <c r="B98" s="11">
        <v>43949</v>
      </c>
      <c r="C98" s="10" t="str">
        <f>PROPER(TEXT(B98,"ddd"))</f>
        <v>Ter</v>
      </c>
      <c r="D98" s="9">
        <f>_xlfn.ISOWEEKNUM(B:B)</f>
        <v>18</v>
      </c>
      <c r="E98" s="8">
        <f>DAY(B:B)</f>
        <v>28</v>
      </c>
      <c r="F98" s="8" t="str">
        <f>PROPER(TEXT(B:B,"mmm"))</f>
        <v>Abr</v>
      </c>
      <c r="G98" s="8">
        <f>YEAR(B98)</f>
        <v>2020</v>
      </c>
      <c r="H98" s="8">
        <v>4</v>
      </c>
      <c r="I98" s="8" t="s">
        <v>1</v>
      </c>
      <c r="J98" s="8">
        <f>IF(I98="Dólar", 1,2)</f>
        <v>1</v>
      </c>
      <c r="K98" s="7">
        <f>IF(J98=2,0.5,2.38)</f>
        <v>2.38</v>
      </c>
      <c r="L98" s="6">
        <v>-39</v>
      </c>
      <c r="M98" s="5">
        <v>0</v>
      </c>
      <c r="N98" s="5">
        <f>H98*K98</f>
        <v>9.52</v>
      </c>
      <c r="O98" s="5">
        <f>L98-M98-N98</f>
        <v>-48.519999999999996</v>
      </c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spans="1:30" ht="15.75" hidden="1" thickTop="1" x14ac:dyDescent="0.25">
      <c r="A99" s="9">
        <v>76</v>
      </c>
      <c r="B99" s="11">
        <v>44131</v>
      </c>
      <c r="C99" s="10" t="str">
        <f>PROPER(TEXT(B99,"ddd"))</f>
        <v>Ter</v>
      </c>
      <c r="D99" s="9">
        <f>_xlfn.ISOWEEKNUM(B:B)</f>
        <v>44</v>
      </c>
      <c r="E99" s="8">
        <f>DAY(B:B)</f>
        <v>27</v>
      </c>
      <c r="F99" s="8" t="str">
        <f>PROPER(TEXT(B:B,"mmm"))</f>
        <v>Out</v>
      </c>
      <c r="G99" s="8">
        <f>YEAR(B99)</f>
        <v>2020</v>
      </c>
      <c r="H99" s="8">
        <v>1</v>
      </c>
      <c r="I99" s="8" t="s">
        <v>0</v>
      </c>
      <c r="J99" s="8">
        <f>IF(I99="Dólar", 1,2)</f>
        <v>2</v>
      </c>
      <c r="K99" s="7">
        <f>IF(J99=2,0.5,2.38)</f>
        <v>0.5</v>
      </c>
      <c r="L99" s="6">
        <v>-39</v>
      </c>
      <c r="M99" s="5">
        <v>0</v>
      </c>
      <c r="N99" s="5">
        <f>H99*K99</f>
        <v>0.5</v>
      </c>
      <c r="O99" s="5">
        <f>L99-M99-N99</f>
        <v>-39.5</v>
      </c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spans="1:30" ht="15.75" hidden="1" thickTop="1" x14ac:dyDescent="0.25">
      <c r="A100" s="9">
        <v>791</v>
      </c>
      <c r="B100" s="11">
        <v>43679</v>
      </c>
      <c r="C100" s="10" t="str">
        <f>PROPER(TEXT(B100,"ddd"))</f>
        <v>Sex</v>
      </c>
      <c r="D100" s="9">
        <f>_xlfn.ISOWEEKNUM(B:B)</f>
        <v>31</v>
      </c>
      <c r="E100" s="8">
        <f>DAY(B:B)</f>
        <v>2</v>
      </c>
      <c r="F100" s="8" t="str">
        <f>PROPER(TEXT(B:B,"mmm"))</f>
        <v>Ago</v>
      </c>
      <c r="G100" s="8">
        <f>YEAR(B100)</f>
        <v>2019</v>
      </c>
      <c r="H100" s="8">
        <v>2</v>
      </c>
      <c r="I100" s="8" t="s">
        <v>0</v>
      </c>
      <c r="J100" s="8">
        <f>IF(I100="Dólar", 1,2)</f>
        <v>2</v>
      </c>
      <c r="K100" s="7">
        <f>IF(J100=2,0.5,2.38)</f>
        <v>0.5</v>
      </c>
      <c r="L100" s="6">
        <v>-37</v>
      </c>
      <c r="M100" s="5">
        <v>0</v>
      </c>
      <c r="N100" s="5">
        <f>H100*K100</f>
        <v>1</v>
      </c>
      <c r="O100" s="5">
        <f>L100-M100-N100</f>
        <v>-38</v>
      </c>
    </row>
    <row r="101" spans="1:30" ht="15.75" hidden="1" thickTop="1" x14ac:dyDescent="0.25">
      <c r="A101" s="9">
        <v>794</v>
      </c>
      <c r="B101" s="11">
        <v>43700</v>
      </c>
      <c r="C101" s="10" t="str">
        <f>PROPER(TEXT(B101,"ddd"))</f>
        <v>Sex</v>
      </c>
      <c r="D101" s="9">
        <f>_xlfn.ISOWEEKNUM(B:B)</f>
        <v>34</v>
      </c>
      <c r="E101" s="8">
        <f>DAY(B:B)</f>
        <v>23</v>
      </c>
      <c r="F101" s="8" t="str">
        <f>PROPER(TEXT(B:B,"mmm"))</f>
        <v>Ago</v>
      </c>
      <c r="G101" s="8">
        <f>YEAR(B101)</f>
        <v>2019</v>
      </c>
      <c r="H101" s="8">
        <v>2</v>
      </c>
      <c r="I101" s="8" t="s">
        <v>0</v>
      </c>
      <c r="J101" s="8">
        <f>IF(I101="Dólar", 1,2)</f>
        <v>2</v>
      </c>
      <c r="K101" s="7">
        <f>IF(J101=2,0.5,2.38)</f>
        <v>0.5</v>
      </c>
      <c r="L101" s="6">
        <v>-37</v>
      </c>
      <c r="M101" s="5">
        <v>0</v>
      </c>
      <c r="N101" s="5">
        <f>H101*K101</f>
        <v>1</v>
      </c>
      <c r="O101" s="5">
        <f>L101-M101-N101</f>
        <v>-38</v>
      </c>
    </row>
    <row r="102" spans="1:30" ht="15.75" hidden="1" thickTop="1" x14ac:dyDescent="0.25">
      <c r="A102" s="9">
        <v>550</v>
      </c>
      <c r="B102" s="11">
        <v>43801</v>
      </c>
      <c r="C102" s="10" t="str">
        <f>PROPER(TEXT(B102,"ddd"))</f>
        <v>Seg</v>
      </c>
      <c r="D102" s="9">
        <f>_xlfn.ISOWEEKNUM(B:B)</f>
        <v>49</v>
      </c>
      <c r="E102" s="8">
        <f>DAY(B:B)</f>
        <v>2</v>
      </c>
      <c r="F102" s="8" t="str">
        <f>PROPER(TEXT(B:B,"mmm"))</f>
        <v>Dez</v>
      </c>
      <c r="G102" s="8">
        <f>YEAR(B102)</f>
        <v>2019</v>
      </c>
      <c r="H102" s="8">
        <v>2</v>
      </c>
      <c r="I102" s="8" t="s">
        <v>0</v>
      </c>
      <c r="J102" s="8">
        <f>IF(I102="Dólar", 1,2)</f>
        <v>2</v>
      </c>
      <c r="K102" s="7">
        <f>IF(J102=2,0.5,2.38)</f>
        <v>0.5</v>
      </c>
      <c r="L102" s="6">
        <v>-37</v>
      </c>
      <c r="M102" s="5">
        <v>0</v>
      </c>
      <c r="N102" s="5">
        <f>H102*K102</f>
        <v>1</v>
      </c>
      <c r="O102" s="5">
        <f>L102-M102-N102</f>
        <v>-38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spans="1:30" ht="15.75" hidden="1" thickTop="1" x14ac:dyDescent="0.25">
      <c r="A103" s="9">
        <v>1078</v>
      </c>
      <c r="B103" s="11">
        <v>43880</v>
      </c>
      <c r="C103" s="10" t="str">
        <f>PROPER(TEXT(B103,"ddd"))</f>
        <v>Qua</v>
      </c>
      <c r="D103" s="9">
        <f>_xlfn.ISOWEEKNUM(B:B)</f>
        <v>8</v>
      </c>
      <c r="E103" s="8">
        <f>DAY(B:B)</f>
        <v>19</v>
      </c>
      <c r="F103" s="8" t="str">
        <f>PROPER(TEXT(B:B,"mmm"))</f>
        <v>Fev</v>
      </c>
      <c r="G103" s="8">
        <f>YEAR(B103)</f>
        <v>2020</v>
      </c>
      <c r="H103" s="8">
        <v>1</v>
      </c>
      <c r="I103" s="8" t="s">
        <v>0</v>
      </c>
      <c r="J103" s="8">
        <f>IF(I103="Dólar", 1,2)</f>
        <v>2</v>
      </c>
      <c r="K103" s="7">
        <f>IF(J103=2,0.5,2.38)</f>
        <v>0.5</v>
      </c>
      <c r="L103" s="6">
        <v>-37</v>
      </c>
      <c r="M103" s="5">
        <v>0</v>
      </c>
      <c r="N103" s="5">
        <f>H103*K103</f>
        <v>0.5</v>
      </c>
      <c r="O103" s="5">
        <f>L103-M103-N103</f>
        <v>-37.5</v>
      </c>
    </row>
    <row r="104" spans="1:30" ht="15.75" hidden="1" thickTop="1" x14ac:dyDescent="0.25">
      <c r="A104" s="9">
        <v>1126</v>
      </c>
      <c r="B104" s="11">
        <v>44216</v>
      </c>
      <c r="C104" s="10" t="str">
        <f>PROPER(TEXT(B104,"ddd"))</f>
        <v>Qua</v>
      </c>
      <c r="D104" s="9">
        <f>_xlfn.ISOWEEKNUM(B:B)</f>
        <v>3</v>
      </c>
      <c r="E104" s="8">
        <f>DAY(B:B)</f>
        <v>20</v>
      </c>
      <c r="F104" s="8" t="str">
        <f>PROPER(TEXT(B:B,"mmm"))</f>
        <v>Jan</v>
      </c>
      <c r="G104" s="8">
        <f>YEAR(B104)</f>
        <v>2021</v>
      </c>
      <c r="H104" s="8">
        <v>3</v>
      </c>
      <c r="I104" s="8" t="s">
        <v>1</v>
      </c>
      <c r="J104" s="8">
        <f>IF(I104="Dólar", 1,2)</f>
        <v>1</v>
      </c>
      <c r="K104" s="7">
        <f>IF(J104=2,0.5,2.38)</f>
        <v>2.38</v>
      </c>
      <c r="L104" s="6">
        <v>-37</v>
      </c>
      <c r="M104" s="5">
        <v>0</v>
      </c>
      <c r="N104" s="5">
        <f>H104*K104</f>
        <v>7.14</v>
      </c>
      <c r="O104" s="5">
        <f>L104-M104-N104</f>
        <v>-44.14</v>
      </c>
    </row>
    <row r="105" spans="1:30" ht="15.75" hidden="1" thickTop="1" x14ac:dyDescent="0.25">
      <c r="A105" s="9">
        <v>93</v>
      </c>
      <c r="B105" s="11">
        <v>44250</v>
      </c>
      <c r="C105" s="10" t="str">
        <f>PROPER(TEXT(B105,"ddd"))</f>
        <v>Ter</v>
      </c>
      <c r="D105" s="9">
        <f>_xlfn.ISOWEEKNUM(B:B)</f>
        <v>8</v>
      </c>
      <c r="E105" s="8">
        <f>DAY(B:B)</f>
        <v>23</v>
      </c>
      <c r="F105" s="8" t="str">
        <f>PROPER(TEXT(B:B,"mmm"))</f>
        <v>Fev</v>
      </c>
      <c r="G105" s="8">
        <f>YEAR(B105)</f>
        <v>2021</v>
      </c>
      <c r="H105" s="8">
        <v>8</v>
      </c>
      <c r="I105" s="8" t="s">
        <v>0</v>
      </c>
      <c r="J105" s="8">
        <f>IF(I105="Dólar", 1,2)</f>
        <v>2</v>
      </c>
      <c r="K105" s="7">
        <f>IF(J105=2,0.5,2.38)</f>
        <v>0.5</v>
      </c>
      <c r="L105" s="6">
        <v>-37</v>
      </c>
      <c r="M105" s="5">
        <v>0</v>
      </c>
      <c r="N105" s="5">
        <f>H105*K105</f>
        <v>4</v>
      </c>
      <c r="O105" s="5">
        <f>L105-M105-N105</f>
        <v>-41</v>
      </c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0" ht="15.75" hidden="1" thickTop="1" x14ac:dyDescent="0.25">
      <c r="A106" s="9">
        <v>95</v>
      </c>
      <c r="B106" s="11">
        <v>44264</v>
      </c>
      <c r="C106" s="10" t="str">
        <f>PROPER(TEXT(B106,"ddd"))</f>
        <v>Ter</v>
      </c>
      <c r="D106" s="9">
        <f>_xlfn.ISOWEEKNUM(B:B)</f>
        <v>10</v>
      </c>
      <c r="E106" s="8">
        <f>DAY(B:B)</f>
        <v>9</v>
      </c>
      <c r="F106" s="8" t="str">
        <f>PROPER(TEXT(B:B,"mmm"))</f>
        <v>Mar</v>
      </c>
      <c r="G106" s="8">
        <f>YEAR(B106)</f>
        <v>2021</v>
      </c>
      <c r="H106" s="8">
        <v>4</v>
      </c>
      <c r="I106" s="8" t="s">
        <v>0</v>
      </c>
      <c r="J106" s="8">
        <f>IF(I106="Dólar", 1,2)</f>
        <v>2</v>
      </c>
      <c r="K106" s="7">
        <f>IF(J106=2,0.5,2.38)</f>
        <v>0.5</v>
      </c>
      <c r="L106" s="6">
        <v>-37</v>
      </c>
      <c r="M106" s="5">
        <v>0</v>
      </c>
      <c r="N106" s="5">
        <f>H106*K106</f>
        <v>2</v>
      </c>
      <c r="O106" s="5">
        <f>L106-M106-N106</f>
        <v>-39</v>
      </c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spans="1:30" ht="15.75" hidden="1" thickTop="1" x14ac:dyDescent="0.25">
      <c r="A107" s="9">
        <v>357</v>
      </c>
      <c r="B107" s="11">
        <v>44295</v>
      </c>
      <c r="C107" s="10" t="str">
        <f>PROPER(TEXT(B107,"ddd"))</f>
        <v>Sex</v>
      </c>
      <c r="D107" s="9">
        <f>_xlfn.ISOWEEKNUM(B:B)</f>
        <v>14</v>
      </c>
      <c r="E107" s="8">
        <f>DAY(B:B)</f>
        <v>9</v>
      </c>
      <c r="F107" s="8" t="str">
        <f>PROPER(TEXT(B:B,"mmm"))</f>
        <v>Abr</v>
      </c>
      <c r="G107" s="8">
        <f>YEAR(B107)</f>
        <v>2021</v>
      </c>
      <c r="H107" s="8">
        <v>5</v>
      </c>
      <c r="I107" s="8" t="s">
        <v>0</v>
      </c>
      <c r="J107" s="8">
        <f>IF(I107="Dólar", 1,2)</f>
        <v>2</v>
      </c>
      <c r="K107" s="7">
        <f>IF(J107=2,0.5,2.38)</f>
        <v>0.5</v>
      </c>
      <c r="L107" s="6">
        <v>-37</v>
      </c>
      <c r="M107" s="5">
        <v>0</v>
      </c>
      <c r="N107" s="5">
        <f>H107*K107</f>
        <v>2.5</v>
      </c>
      <c r="O107" s="5">
        <f>L107-M107-N107</f>
        <v>-39.5</v>
      </c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spans="1:30" ht="15.75" hidden="1" thickTop="1" x14ac:dyDescent="0.25">
      <c r="A108" s="9">
        <v>625</v>
      </c>
      <c r="B108" s="11">
        <v>44347</v>
      </c>
      <c r="C108" s="10" t="str">
        <f>PROPER(TEXT(B108,"ddd"))</f>
        <v>Seg</v>
      </c>
      <c r="D108" s="9">
        <f>_xlfn.ISOWEEKNUM(B:B)</f>
        <v>22</v>
      </c>
      <c r="E108" s="8">
        <f>DAY(B:B)</f>
        <v>31</v>
      </c>
      <c r="F108" s="8" t="str">
        <f>PROPER(TEXT(B:B,"mmm"))</f>
        <v>Mai</v>
      </c>
      <c r="G108" s="8">
        <f>YEAR(B108)</f>
        <v>2021</v>
      </c>
      <c r="H108" s="8">
        <v>5</v>
      </c>
      <c r="I108" s="8" t="s">
        <v>0</v>
      </c>
      <c r="J108" s="8">
        <f>IF(I108="Dólar", 1,2)</f>
        <v>2</v>
      </c>
      <c r="K108" s="7">
        <f>IF(J108=2,0.5,2.38)</f>
        <v>0.5</v>
      </c>
      <c r="L108" s="6">
        <v>-37</v>
      </c>
      <c r="M108" s="5">
        <v>0</v>
      </c>
      <c r="N108" s="5">
        <f>H108*K108</f>
        <v>2.5</v>
      </c>
      <c r="O108" s="5">
        <f>L108-M108-N108</f>
        <v>-39.5</v>
      </c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spans="1:30" ht="15.75" hidden="1" thickTop="1" x14ac:dyDescent="0.25">
      <c r="A109" s="9">
        <v>376</v>
      </c>
      <c r="B109" s="11">
        <v>44428</v>
      </c>
      <c r="C109" s="10" t="str">
        <f>PROPER(TEXT(B109,"ddd"))</f>
        <v>Sex</v>
      </c>
      <c r="D109" s="9">
        <f>_xlfn.ISOWEEKNUM(B:B)</f>
        <v>33</v>
      </c>
      <c r="E109" s="8">
        <f>DAY(B:B)</f>
        <v>20</v>
      </c>
      <c r="F109" s="8" t="str">
        <f>PROPER(TEXT(B:B,"mmm"))</f>
        <v>Ago</v>
      </c>
      <c r="G109" s="8">
        <f>YEAR(B109)</f>
        <v>2021</v>
      </c>
      <c r="H109" s="8">
        <v>2</v>
      </c>
      <c r="I109" s="8" t="s">
        <v>1</v>
      </c>
      <c r="J109" s="8">
        <f>IF(I109="Dólar", 1,2)</f>
        <v>1</v>
      </c>
      <c r="K109" s="7">
        <f>IF(J109=2,0.5,2.38)</f>
        <v>2.38</v>
      </c>
      <c r="L109" s="6">
        <v>71</v>
      </c>
      <c r="M109" s="5">
        <f>L109*0.1%</f>
        <v>7.1000000000000008E-2</v>
      </c>
      <c r="N109" s="5">
        <f>H109*K109</f>
        <v>4.76</v>
      </c>
      <c r="O109" s="5">
        <f>L109-M109-N109</f>
        <v>66.168999999999997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spans="1:30" ht="15.75" hidden="1" thickTop="1" x14ac:dyDescent="0.25">
      <c r="A110" s="9">
        <v>901</v>
      </c>
      <c r="B110" s="11">
        <v>44455</v>
      </c>
      <c r="C110" s="10" t="str">
        <f>PROPER(TEXT(B110,"ddd"))</f>
        <v>Qui</v>
      </c>
      <c r="D110" s="9">
        <f>_xlfn.ISOWEEKNUM(B:B)</f>
        <v>37</v>
      </c>
      <c r="E110" s="8">
        <f>DAY(B:B)</f>
        <v>16</v>
      </c>
      <c r="F110" s="8" t="str">
        <f>PROPER(TEXT(B:B,"mmm"))</f>
        <v>Set</v>
      </c>
      <c r="G110" s="8">
        <f>YEAR(B110)</f>
        <v>2021</v>
      </c>
      <c r="H110" s="8">
        <v>2</v>
      </c>
      <c r="I110" s="8" t="s">
        <v>0</v>
      </c>
      <c r="J110" s="8">
        <f>IF(I110="Dólar", 1,2)</f>
        <v>2</v>
      </c>
      <c r="K110" s="7">
        <f>IF(J110=2,0.5,2.38)</f>
        <v>0.5</v>
      </c>
      <c r="L110" s="6">
        <v>-37</v>
      </c>
      <c r="M110" s="5">
        <v>0</v>
      </c>
      <c r="N110" s="5">
        <f>H110*K110</f>
        <v>1</v>
      </c>
      <c r="O110" s="5">
        <f>L110-M110-N110</f>
        <v>-38</v>
      </c>
    </row>
    <row r="111" spans="1:30" ht="15.75" hidden="1" thickTop="1" x14ac:dyDescent="0.25">
      <c r="A111" s="9">
        <v>671</v>
      </c>
      <c r="B111" s="11">
        <v>44676</v>
      </c>
      <c r="C111" s="10" t="str">
        <f>PROPER(TEXT(B111,"ddd"))</f>
        <v>Seg</v>
      </c>
      <c r="D111" s="9">
        <f>_xlfn.ISOWEEKNUM(B:B)</f>
        <v>17</v>
      </c>
      <c r="E111" s="8">
        <f>DAY(B:B)</f>
        <v>25</v>
      </c>
      <c r="F111" s="8" t="str">
        <f>PROPER(TEXT(B:B,"mmm"))</f>
        <v>Abr</v>
      </c>
      <c r="G111" s="8">
        <f>YEAR(B111)</f>
        <v>2022</v>
      </c>
      <c r="H111" s="8">
        <v>2</v>
      </c>
      <c r="I111" s="8" t="s">
        <v>1</v>
      </c>
      <c r="J111" s="8">
        <f>IF(I111="Dólar", 1,2)</f>
        <v>1</v>
      </c>
      <c r="K111" s="7">
        <f>IF(J111=2,0.5,2.38)</f>
        <v>2.38</v>
      </c>
      <c r="L111" s="6">
        <v>-37</v>
      </c>
      <c r="M111" s="5">
        <v>0</v>
      </c>
      <c r="N111" s="5">
        <f>H111*K111</f>
        <v>4.76</v>
      </c>
      <c r="O111" s="5">
        <f>L111-M111-N111</f>
        <v>-41.76</v>
      </c>
    </row>
    <row r="112" spans="1:30" ht="15.75" hidden="1" thickTop="1" x14ac:dyDescent="0.25">
      <c r="A112" s="9">
        <v>413</v>
      </c>
      <c r="B112" s="11">
        <v>44694</v>
      </c>
      <c r="C112" s="10" t="str">
        <f>PROPER(TEXT(B112,"ddd"))</f>
        <v>Sex</v>
      </c>
      <c r="D112" s="9">
        <f>_xlfn.ISOWEEKNUM(B:B)</f>
        <v>19</v>
      </c>
      <c r="E112" s="8">
        <f>DAY(B:B)</f>
        <v>13</v>
      </c>
      <c r="F112" s="8" t="str">
        <f>PROPER(TEXT(B:B,"mmm"))</f>
        <v>Mai</v>
      </c>
      <c r="G112" s="8">
        <f>YEAR(B112)</f>
        <v>2022</v>
      </c>
      <c r="H112" s="8">
        <v>5</v>
      </c>
      <c r="I112" s="8" t="s">
        <v>1</v>
      </c>
      <c r="J112" s="8">
        <f>IF(I112="Dólar", 1,2)</f>
        <v>1</v>
      </c>
      <c r="K112" s="7">
        <f>IF(J112=2,0.5,2.38)</f>
        <v>2.38</v>
      </c>
      <c r="L112" s="6">
        <v>-37</v>
      </c>
      <c r="M112" s="5">
        <v>0</v>
      </c>
      <c r="N112" s="5">
        <f>H112*K112</f>
        <v>11.899999999999999</v>
      </c>
      <c r="O112" s="5">
        <f>L112-M112-N112</f>
        <v>-48.9</v>
      </c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spans="1:30" ht="15.75" hidden="1" thickTop="1" x14ac:dyDescent="0.25">
      <c r="A113" s="9">
        <v>428</v>
      </c>
      <c r="B113" s="11">
        <v>44799</v>
      </c>
      <c r="C113" s="10" t="str">
        <f>PROPER(TEXT(B113,"ddd"))</f>
        <v>Sex</v>
      </c>
      <c r="D113" s="9">
        <f>_xlfn.ISOWEEKNUM(B:B)</f>
        <v>34</v>
      </c>
      <c r="E113" s="8">
        <f>DAY(B:B)</f>
        <v>26</v>
      </c>
      <c r="F113" s="8" t="str">
        <f>PROPER(TEXT(B:B,"mmm"))</f>
        <v>Ago</v>
      </c>
      <c r="G113" s="8">
        <f>YEAR(B113)</f>
        <v>2022</v>
      </c>
      <c r="H113" s="8">
        <v>7</v>
      </c>
      <c r="I113" s="8" t="s">
        <v>1</v>
      </c>
      <c r="J113" s="8">
        <f>IF(I113="Dólar", 1,2)</f>
        <v>1</v>
      </c>
      <c r="K113" s="7">
        <f>IF(J113=2,0.5,2.38)</f>
        <v>2.38</v>
      </c>
      <c r="L113" s="6">
        <v>26</v>
      </c>
      <c r="M113" s="5">
        <f>L113*0.1%</f>
        <v>2.6000000000000002E-2</v>
      </c>
      <c r="N113" s="5">
        <f>H113*K113</f>
        <v>16.66</v>
      </c>
      <c r="O113" s="5">
        <f>L113-M113-N113</f>
        <v>9.3140000000000001</v>
      </c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ht="15.75" hidden="1" thickTop="1" x14ac:dyDescent="0.25">
      <c r="A114" s="9">
        <v>1220</v>
      </c>
      <c r="B114" s="11">
        <v>44902</v>
      </c>
      <c r="C114" s="10" t="str">
        <f>PROPER(TEXT(B114,"ddd"))</f>
        <v>Qua</v>
      </c>
      <c r="D114" s="9">
        <f>_xlfn.ISOWEEKNUM(B:B)</f>
        <v>49</v>
      </c>
      <c r="E114" s="8">
        <f>DAY(B:B)</f>
        <v>7</v>
      </c>
      <c r="F114" s="8" t="str">
        <f>PROPER(TEXT(B:B,"mmm"))</f>
        <v>Dez</v>
      </c>
      <c r="G114" s="8">
        <f>YEAR(B114)</f>
        <v>2022</v>
      </c>
      <c r="H114" s="8">
        <v>7</v>
      </c>
      <c r="I114" s="8" t="s">
        <v>0</v>
      </c>
      <c r="J114" s="8">
        <f>IF(I114="Dólar", 1,2)</f>
        <v>2</v>
      </c>
      <c r="K114" s="7">
        <f>IF(J114=2,0.5,2.38)</f>
        <v>0.5</v>
      </c>
      <c r="L114" s="6">
        <v>-37</v>
      </c>
      <c r="M114" s="5">
        <v>0</v>
      </c>
      <c r="N114" s="5">
        <f>H114*K114</f>
        <v>3.5</v>
      </c>
      <c r="O114" s="5">
        <f>L114-M114-N114</f>
        <v>-40.5</v>
      </c>
    </row>
    <row r="115" spans="1:30" ht="15.75" hidden="1" thickTop="1" x14ac:dyDescent="0.25">
      <c r="A115" s="9">
        <v>185</v>
      </c>
      <c r="B115" s="11">
        <v>44922</v>
      </c>
      <c r="C115" s="10" t="str">
        <f>PROPER(TEXT(B115,"ddd"))</f>
        <v>Ter</v>
      </c>
      <c r="D115" s="9">
        <f>_xlfn.ISOWEEKNUM(B:B)</f>
        <v>52</v>
      </c>
      <c r="E115" s="8">
        <f>DAY(B:B)</f>
        <v>27</v>
      </c>
      <c r="F115" s="8" t="str">
        <f>PROPER(TEXT(B:B,"mmm"))</f>
        <v>Dez</v>
      </c>
      <c r="G115" s="8">
        <f>YEAR(B115)</f>
        <v>2022</v>
      </c>
      <c r="H115" s="8">
        <v>4</v>
      </c>
      <c r="I115" s="8" t="s">
        <v>0</v>
      </c>
      <c r="J115" s="8">
        <f>IF(I115="Dólar", 1,2)</f>
        <v>2</v>
      </c>
      <c r="K115" s="7">
        <f>IF(J115=2,0.5,2.38)</f>
        <v>0.5</v>
      </c>
      <c r="L115" s="6">
        <v>-37</v>
      </c>
      <c r="M115" s="5">
        <v>0</v>
      </c>
      <c r="N115" s="5">
        <f>H115*K115</f>
        <v>2</v>
      </c>
      <c r="O115" s="5">
        <f>L115-M115-N115</f>
        <v>-39</v>
      </c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 spans="1:30" ht="15.75" hidden="1" thickTop="1" x14ac:dyDescent="0.25">
      <c r="A116" s="9">
        <v>200</v>
      </c>
      <c r="B116" s="11">
        <v>45027</v>
      </c>
      <c r="C116" s="10" t="str">
        <f>PROPER(TEXT(B116,"ddd"))</f>
        <v>Ter</v>
      </c>
      <c r="D116" s="9">
        <f>_xlfn.ISOWEEKNUM(B:B)</f>
        <v>15</v>
      </c>
      <c r="E116" s="8">
        <f>DAY(B:B)</f>
        <v>11</v>
      </c>
      <c r="F116" s="8" t="str">
        <f>PROPER(TEXT(B:B,"mmm"))</f>
        <v>Abr</v>
      </c>
      <c r="G116" s="8">
        <f>YEAR(B116)</f>
        <v>2023</v>
      </c>
      <c r="H116" s="8">
        <v>4</v>
      </c>
      <c r="I116" s="8" t="s">
        <v>0</v>
      </c>
      <c r="J116" s="8">
        <f>IF(I116="Dólar", 1,2)</f>
        <v>2</v>
      </c>
      <c r="K116" s="7">
        <f>IF(J116=2,0.5,2.38)</f>
        <v>0.5</v>
      </c>
      <c r="L116" s="6">
        <v>-37</v>
      </c>
      <c r="M116" s="5">
        <v>0</v>
      </c>
      <c r="N116" s="5">
        <f>H116*K116</f>
        <v>2</v>
      </c>
      <c r="O116" s="5">
        <f>L116-M116-N116</f>
        <v>-39</v>
      </c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 spans="1:30" ht="15.75" hidden="1" thickTop="1" x14ac:dyDescent="0.25">
      <c r="A117" s="9">
        <v>1241</v>
      </c>
      <c r="B117" s="11">
        <v>45049</v>
      </c>
      <c r="C117" s="10" t="str">
        <f>PROPER(TEXT(B117,"ddd"))</f>
        <v>Qua</v>
      </c>
      <c r="D117" s="9">
        <f>_xlfn.ISOWEEKNUM(B:B)</f>
        <v>18</v>
      </c>
      <c r="E117" s="8">
        <f>DAY(B:B)</f>
        <v>3</v>
      </c>
      <c r="F117" s="8" t="str">
        <f>PROPER(TEXT(B:B,"mmm"))</f>
        <v>Mai</v>
      </c>
      <c r="G117" s="8">
        <f>YEAR(B117)</f>
        <v>2023</v>
      </c>
      <c r="H117" s="8">
        <v>5</v>
      </c>
      <c r="I117" s="8" t="s">
        <v>0</v>
      </c>
      <c r="J117" s="8">
        <f>IF(I117="Dólar", 1,2)</f>
        <v>2</v>
      </c>
      <c r="K117" s="7">
        <f>IF(J117=2,0.5,2.38)</f>
        <v>0.5</v>
      </c>
      <c r="L117" s="6">
        <v>-37</v>
      </c>
      <c r="M117" s="5">
        <v>0</v>
      </c>
      <c r="N117" s="5">
        <f>H117*K117</f>
        <v>2.5</v>
      </c>
      <c r="O117" s="5">
        <f>L117-M117-N117</f>
        <v>-39.5</v>
      </c>
    </row>
    <row r="118" spans="1:30" ht="15.75" hidden="1" thickTop="1" x14ac:dyDescent="0.25">
      <c r="A118" s="9">
        <v>1243</v>
      </c>
      <c r="B118" s="11">
        <v>45063</v>
      </c>
      <c r="C118" s="10" t="str">
        <f>PROPER(TEXT(B118,"ddd"))</f>
        <v>Qua</v>
      </c>
      <c r="D118" s="9">
        <f>_xlfn.ISOWEEKNUM(B:B)</f>
        <v>20</v>
      </c>
      <c r="E118" s="8">
        <f>DAY(B:B)</f>
        <v>17</v>
      </c>
      <c r="F118" s="8" t="str">
        <f>PROPER(TEXT(B:B,"mmm"))</f>
        <v>Mai</v>
      </c>
      <c r="G118" s="8">
        <f>YEAR(B118)</f>
        <v>2023</v>
      </c>
      <c r="H118" s="8">
        <v>5</v>
      </c>
      <c r="I118" s="8" t="s">
        <v>0</v>
      </c>
      <c r="J118" s="8">
        <f>IF(I118="Dólar", 1,2)</f>
        <v>2</v>
      </c>
      <c r="K118" s="7">
        <f>IF(J118=2,0.5,2.38)</f>
        <v>0.5</v>
      </c>
      <c r="L118" s="6">
        <v>-37</v>
      </c>
      <c r="M118" s="5">
        <v>0</v>
      </c>
      <c r="N118" s="5">
        <f>H118*K118</f>
        <v>2.5</v>
      </c>
      <c r="O118" s="5">
        <f>L118-M118-N118</f>
        <v>-39.5</v>
      </c>
    </row>
    <row r="119" spans="1:30" ht="15.75" hidden="1" thickTop="1" x14ac:dyDescent="0.25">
      <c r="A119" s="9">
        <v>1245</v>
      </c>
      <c r="B119" s="11">
        <v>45077</v>
      </c>
      <c r="C119" s="10" t="str">
        <f>PROPER(TEXT(B119,"ddd"))</f>
        <v>Qua</v>
      </c>
      <c r="D119" s="9">
        <f>_xlfn.ISOWEEKNUM(B:B)</f>
        <v>22</v>
      </c>
      <c r="E119" s="8">
        <f>DAY(B:B)</f>
        <v>31</v>
      </c>
      <c r="F119" s="8" t="str">
        <f>PROPER(TEXT(B:B,"mmm"))</f>
        <v>Mai</v>
      </c>
      <c r="G119" s="8">
        <f>YEAR(B119)</f>
        <v>2023</v>
      </c>
      <c r="H119" s="8">
        <v>8</v>
      </c>
      <c r="I119" s="8" t="s">
        <v>0</v>
      </c>
      <c r="J119" s="8">
        <f>IF(I119="Dólar", 1,2)</f>
        <v>2</v>
      </c>
      <c r="K119" s="7">
        <f>IF(J119=2,0.5,2.38)</f>
        <v>0.5</v>
      </c>
      <c r="L119" s="6">
        <v>-37</v>
      </c>
      <c r="M119" s="5">
        <v>0</v>
      </c>
      <c r="N119" s="5">
        <f>H119*K119</f>
        <v>4</v>
      </c>
      <c r="O119" s="5">
        <f>L119-M119-N119</f>
        <v>-41</v>
      </c>
    </row>
    <row r="120" spans="1:30" ht="15.75" hidden="1" thickTop="1" x14ac:dyDescent="0.25">
      <c r="A120" s="9">
        <v>1247</v>
      </c>
      <c r="B120" s="11">
        <v>45091</v>
      </c>
      <c r="C120" s="10" t="str">
        <f>PROPER(TEXT(B120,"ddd"))</f>
        <v>Qua</v>
      </c>
      <c r="D120" s="9">
        <f>_xlfn.ISOWEEKNUM(B:B)</f>
        <v>24</v>
      </c>
      <c r="E120" s="8">
        <f>DAY(B:B)</f>
        <v>14</v>
      </c>
      <c r="F120" s="8" t="str">
        <f>PROPER(TEXT(B:B,"mmm"))</f>
        <v>Jun</v>
      </c>
      <c r="G120" s="8">
        <f>YEAR(B120)</f>
        <v>2023</v>
      </c>
      <c r="H120" s="8">
        <v>8</v>
      </c>
      <c r="I120" s="8" t="s">
        <v>0</v>
      </c>
      <c r="J120" s="8">
        <f>IF(I120="Dólar", 1,2)</f>
        <v>2</v>
      </c>
      <c r="K120" s="7">
        <f>IF(J120=2,0.5,2.38)</f>
        <v>0.5</v>
      </c>
      <c r="L120" s="6">
        <v>-37</v>
      </c>
      <c r="M120" s="5">
        <v>0</v>
      </c>
      <c r="N120" s="5">
        <f>H120*K120</f>
        <v>4</v>
      </c>
      <c r="O120" s="5">
        <f>L120-M120-N120</f>
        <v>-41</v>
      </c>
    </row>
    <row r="121" spans="1:30" ht="15.75" hidden="1" thickTop="1" x14ac:dyDescent="0.25">
      <c r="A121" s="9">
        <v>992</v>
      </c>
      <c r="B121" s="11">
        <v>45099</v>
      </c>
      <c r="C121" s="10" t="str">
        <f>PROPER(TEXT(B121,"ddd"))</f>
        <v>Qui</v>
      </c>
      <c r="D121" s="9">
        <f>_xlfn.ISOWEEKNUM(B:B)</f>
        <v>25</v>
      </c>
      <c r="E121" s="8">
        <f>DAY(B:B)</f>
        <v>22</v>
      </c>
      <c r="F121" s="8" t="str">
        <f>PROPER(TEXT(B:B,"mmm"))</f>
        <v>Jun</v>
      </c>
      <c r="G121" s="8">
        <f>YEAR(B121)</f>
        <v>2023</v>
      </c>
      <c r="H121" s="8">
        <v>4</v>
      </c>
      <c r="I121" s="8" t="s">
        <v>0</v>
      </c>
      <c r="J121" s="8">
        <f>IF(I121="Dólar", 1,2)</f>
        <v>2</v>
      </c>
      <c r="K121" s="7">
        <f>IF(J121=2,0.5,2.38)</f>
        <v>0.5</v>
      </c>
      <c r="L121" s="6">
        <v>-37</v>
      </c>
      <c r="M121" s="5">
        <v>0</v>
      </c>
      <c r="N121" s="5">
        <f>H121*K121</f>
        <v>2</v>
      </c>
      <c r="O121" s="5">
        <f>L121-M121-N121</f>
        <v>-39</v>
      </c>
    </row>
    <row r="122" spans="1:30" ht="15.75" hidden="1" thickTop="1" x14ac:dyDescent="0.25">
      <c r="A122" s="9">
        <v>1252</v>
      </c>
      <c r="B122" s="11">
        <v>45126</v>
      </c>
      <c r="C122" s="10" t="str">
        <f>PROPER(TEXT(B122,"ddd"))</f>
        <v>Qua</v>
      </c>
      <c r="D122" s="9">
        <f>_xlfn.ISOWEEKNUM(B:B)</f>
        <v>29</v>
      </c>
      <c r="E122" s="8">
        <f>DAY(B:B)</f>
        <v>19</v>
      </c>
      <c r="F122" s="8" t="str">
        <f>PROPER(TEXT(B:B,"mmm"))</f>
        <v>Jul</v>
      </c>
      <c r="G122" s="8">
        <f>YEAR(B122)</f>
        <v>2023</v>
      </c>
      <c r="H122" s="8">
        <v>8</v>
      </c>
      <c r="I122" s="8" t="s">
        <v>0</v>
      </c>
      <c r="J122" s="8">
        <f>IF(I122="Dólar", 1,2)</f>
        <v>2</v>
      </c>
      <c r="K122" s="7">
        <f>IF(J122=2,0.5,2.38)</f>
        <v>0.5</v>
      </c>
      <c r="L122" s="6">
        <v>-37</v>
      </c>
      <c r="M122" s="5">
        <v>0</v>
      </c>
      <c r="N122" s="5">
        <f>H122*K122</f>
        <v>4</v>
      </c>
      <c r="O122" s="5">
        <f>L122-M122-N122</f>
        <v>-41</v>
      </c>
    </row>
    <row r="123" spans="1:30" ht="15.75" hidden="1" thickTop="1" x14ac:dyDescent="0.25">
      <c r="A123" s="9">
        <v>474</v>
      </c>
      <c r="B123" s="11">
        <v>45128</v>
      </c>
      <c r="C123" s="10" t="str">
        <f>PROPER(TEXT(B123,"ddd"))</f>
        <v>Sex</v>
      </c>
      <c r="D123" s="9">
        <f>_xlfn.ISOWEEKNUM(B:B)</f>
        <v>29</v>
      </c>
      <c r="E123" s="8">
        <f>DAY(B:B)</f>
        <v>21</v>
      </c>
      <c r="F123" s="8" t="str">
        <f>PROPER(TEXT(B:B,"mmm"))</f>
        <v>Jul</v>
      </c>
      <c r="G123" s="8">
        <f>YEAR(B123)</f>
        <v>2023</v>
      </c>
      <c r="H123" s="8">
        <v>3</v>
      </c>
      <c r="I123" s="8" t="s">
        <v>0</v>
      </c>
      <c r="J123" s="8">
        <f>IF(I123="Dólar", 1,2)</f>
        <v>2</v>
      </c>
      <c r="K123" s="7">
        <f>IF(J123=2,0.5,2.38)</f>
        <v>0.5</v>
      </c>
      <c r="L123" s="6">
        <v>-37</v>
      </c>
      <c r="M123" s="5">
        <v>0</v>
      </c>
      <c r="N123" s="5">
        <f>H123*K123</f>
        <v>1.5</v>
      </c>
      <c r="O123" s="5">
        <f>L123-M123-N123</f>
        <v>-38.5</v>
      </c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 spans="1:30" ht="15.75" hidden="1" thickTop="1" x14ac:dyDescent="0.25">
      <c r="A124" s="9">
        <v>1254</v>
      </c>
      <c r="B124" s="11">
        <v>45140</v>
      </c>
      <c r="C124" s="10" t="str">
        <f>PROPER(TEXT(B124,"ddd"))</f>
        <v>Qua</v>
      </c>
      <c r="D124" s="9">
        <f>_xlfn.ISOWEEKNUM(B:B)</f>
        <v>31</v>
      </c>
      <c r="E124" s="8">
        <f>DAY(B:B)</f>
        <v>2</v>
      </c>
      <c r="F124" s="8" t="str">
        <f>PROPER(TEXT(B:B,"mmm"))</f>
        <v>Ago</v>
      </c>
      <c r="G124" s="8">
        <f>YEAR(B124)</f>
        <v>2023</v>
      </c>
      <c r="H124" s="8">
        <v>8</v>
      </c>
      <c r="I124" s="8" t="s">
        <v>0</v>
      </c>
      <c r="J124" s="8">
        <f>IF(I124="Dólar", 1,2)</f>
        <v>2</v>
      </c>
      <c r="K124" s="7">
        <f>IF(J124=2,0.5,2.38)</f>
        <v>0.5</v>
      </c>
      <c r="L124" s="6">
        <v>-37</v>
      </c>
      <c r="M124" s="5">
        <v>0</v>
      </c>
      <c r="N124" s="5">
        <f>H124*K124</f>
        <v>4</v>
      </c>
      <c r="O124" s="5">
        <f>L124-M124-N124</f>
        <v>-41</v>
      </c>
    </row>
    <row r="125" spans="1:30" ht="15.75" hidden="1" thickTop="1" x14ac:dyDescent="0.25">
      <c r="A125" s="9">
        <v>999</v>
      </c>
      <c r="B125" s="11">
        <v>45148</v>
      </c>
      <c r="C125" s="10" t="str">
        <f>PROPER(TEXT(B125,"ddd"))</f>
        <v>Qui</v>
      </c>
      <c r="D125" s="9">
        <f>_xlfn.ISOWEEKNUM(B:B)</f>
        <v>32</v>
      </c>
      <c r="E125" s="8">
        <f>DAY(B:B)</f>
        <v>10</v>
      </c>
      <c r="F125" s="8" t="str">
        <f>PROPER(TEXT(B:B,"mmm"))</f>
        <v>Ago</v>
      </c>
      <c r="G125" s="8">
        <f>YEAR(B125)</f>
        <v>2023</v>
      </c>
      <c r="H125" s="8">
        <v>4</v>
      </c>
      <c r="I125" s="8" t="s">
        <v>0</v>
      </c>
      <c r="J125" s="8">
        <f>IF(I125="Dólar", 1,2)</f>
        <v>2</v>
      </c>
      <c r="K125" s="7">
        <f>IF(J125=2,0.5,2.38)</f>
        <v>0.5</v>
      </c>
      <c r="L125" s="6">
        <v>-37</v>
      </c>
      <c r="M125" s="5">
        <v>0</v>
      </c>
      <c r="N125" s="5">
        <f>H125*K125</f>
        <v>2</v>
      </c>
      <c r="O125" s="5">
        <f>L125-M125-N125</f>
        <v>-39</v>
      </c>
    </row>
    <row r="126" spans="1:30" ht="15.75" hidden="1" thickTop="1" x14ac:dyDescent="0.25">
      <c r="A126" s="9">
        <v>1267</v>
      </c>
      <c r="B126" s="11">
        <v>45231</v>
      </c>
      <c r="C126" s="10" t="str">
        <f>PROPER(TEXT(B126,"ddd"))</f>
        <v>Qua</v>
      </c>
      <c r="D126" s="9">
        <f>_xlfn.ISOWEEKNUM(B:B)</f>
        <v>44</v>
      </c>
      <c r="E126" s="8">
        <f>DAY(B:B)</f>
        <v>1</v>
      </c>
      <c r="F126" s="8" t="str">
        <f>PROPER(TEXT(B:B,"mmm"))</f>
        <v>Nov</v>
      </c>
      <c r="G126" s="8">
        <f>YEAR(B126)</f>
        <v>2023</v>
      </c>
      <c r="H126" s="8">
        <v>4</v>
      </c>
      <c r="I126" s="8" t="s">
        <v>1</v>
      </c>
      <c r="J126" s="8">
        <f>IF(I126="Dólar", 1,2)</f>
        <v>1</v>
      </c>
      <c r="K126" s="7">
        <f>IF(J126=2,0.5,2.38)</f>
        <v>2.38</v>
      </c>
      <c r="L126" s="6">
        <v>-23</v>
      </c>
      <c r="M126" s="5">
        <v>0</v>
      </c>
      <c r="N126" s="5">
        <f>H126*K126</f>
        <v>9.52</v>
      </c>
      <c r="O126" s="5">
        <f>L126-M126-N126</f>
        <v>-32.519999999999996</v>
      </c>
    </row>
    <row r="127" spans="1:30" ht="15.75" hidden="1" thickTop="1" x14ac:dyDescent="0.25">
      <c r="A127" s="9">
        <v>753</v>
      </c>
      <c r="B127" s="11">
        <v>45257</v>
      </c>
      <c r="C127" s="10" t="str">
        <f>PROPER(TEXT(B127,"ddd"))</f>
        <v>Seg</v>
      </c>
      <c r="D127" s="9">
        <f>_xlfn.ISOWEEKNUM(B:B)</f>
        <v>48</v>
      </c>
      <c r="E127" s="8">
        <f>DAY(B:B)</f>
        <v>27</v>
      </c>
      <c r="F127" s="8" t="str">
        <f>PROPER(TEXT(B:B,"mmm"))</f>
        <v>Nov</v>
      </c>
      <c r="G127" s="8">
        <f>YEAR(B127)</f>
        <v>2023</v>
      </c>
      <c r="H127" s="8">
        <v>8</v>
      </c>
      <c r="I127" s="8" t="s">
        <v>1</v>
      </c>
      <c r="J127" s="8">
        <f>IF(I127="Dólar", 1,2)</f>
        <v>1</v>
      </c>
      <c r="K127" s="7">
        <f>IF(J127=2,0.5,2.38)</f>
        <v>2.38</v>
      </c>
      <c r="L127" s="6">
        <v>35</v>
      </c>
      <c r="M127" s="5">
        <v>0</v>
      </c>
      <c r="N127" s="5">
        <f>H127*K127</f>
        <v>19.04</v>
      </c>
      <c r="O127" s="5">
        <f>L127-M127-N127</f>
        <v>15.96</v>
      </c>
    </row>
    <row r="128" spans="1:30" ht="15.75" hidden="1" thickTop="1" x14ac:dyDescent="0.25">
      <c r="A128" s="9">
        <v>754</v>
      </c>
      <c r="B128" s="11">
        <v>45264</v>
      </c>
      <c r="C128" s="10" t="str">
        <f>PROPER(TEXT(B128,"ddd"))</f>
        <v>Seg</v>
      </c>
      <c r="D128" s="9">
        <f>_xlfn.ISOWEEKNUM(B:B)</f>
        <v>49</v>
      </c>
      <c r="E128" s="8">
        <f>DAY(B:B)</f>
        <v>4</v>
      </c>
      <c r="F128" s="8" t="str">
        <f>PROPER(TEXT(B:B,"mmm"))</f>
        <v>Dez</v>
      </c>
      <c r="G128" s="8">
        <f>YEAR(B128)</f>
        <v>2023</v>
      </c>
      <c r="H128" s="8">
        <v>5</v>
      </c>
      <c r="I128" s="8" t="s">
        <v>1</v>
      </c>
      <c r="J128" s="8">
        <f>IF(I128="Dólar", 1,2)</f>
        <v>1</v>
      </c>
      <c r="K128" s="7">
        <f>IF(J128=2,0.5,2.38)</f>
        <v>2.38</v>
      </c>
      <c r="L128" s="6">
        <v>-37</v>
      </c>
      <c r="M128" s="5">
        <v>0</v>
      </c>
      <c r="N128" s="5">
        <f>H128*K128</f>
        <v>11.899999999999999</v>
      </c>
      <c r="O128" s="5">
        <f>L128-M128-N128</f>
        <v>-48.9</v>
      </c>
    </row>
    <row r="129" spans="1:30" ht="15.75" hidden="1" thickTop="1" x14ac:dyDescent="0.25">
      <c r="A129" s="9">
        <v>247</v>
      </c>
      <c r="B129" s="11">
        <v>45356</v>
      </c>
      <c r="C129" s="10" t="str">
        <f>PROPER(TEXT(B129,"ddd"))</f>
        <v>Ter</v>
      </c>
      <c r="D129" s="9">
        <f>_xlfn.ISOWEEKNUM(B:B)</f>
        <v>10</v>
      </c>
      <c r="E129" s="8">
        <f>DAY(B:B)</f>
        <v>5</v>
      </c>
      <c r="F129" s="8" t="str">
        <f>PROPER(TEXT(B:B,"mmm"))</f>
        <v>Mar</v>
      </c>
      <c r="G129" s="8">
        <f>YEAR(B129)</f>
        <v>2024</v>
      </c>
      <c r="H129" s="8">
        <v>3</v>
      </c>
      <c r="I129" s="8" t="s">
        <v>1</v>
      </c>
      <c r="J129" s="8">
        <f>IF(I129="Dólar", 1,2)</f>
        <v>1</v>
      </c>
      <c r="K129" s="7">
        <f>IF(J129=2,0.5,2.38)</f>
        <v>2.38</v>
      </c>
      <c r="L129" s="6">
        <v>-37</v>
      </c>
      <c r="M129" s="5">
        <v>0</v>
      </c>
      <c r="N129" s="5">
        <f>H129*K129</f>
        <v>7.14</v>
      </c>
      <c r="O129" s="5">
        <f>L129-M129-N129</f>
        <v>-44.14</v>
      </c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 spans="1:30" ht="15.75" hidden="1" thickTop="1" x14ac:dyDescent="0.25">
      <c r="A130" s="9">
        <v>768</v>
      </c>
      <c r="B130" s="11">
        <v>45376</v>
      </c>
      <c r="C130" s="10" t="str">
        <f>PROPER(TEXT(B130,"ddd"))</f>
        <v>Seg</v>
      </c>
      <c r="D130" s="9">
        <f>_xlfn.ISOWEEKNUM(B:B)</f>
        <v>13</v>
      </c>
      <c r="E130" s="8">
        <f>DAY(B:B)</f>
        <v>25</v>
      </c>
      <c r="F130" s="8" t="str">
        <f>PROPER(TEXT(B:B,"mmm"))</f>
        <v>Mar</v>
      </c>
      <c r="G130" s="8">
        <f>YEAR(B130)</f>
        <v>2024</v>
      </c>
      <c r="H130" s="8">
        <v>2</v>
      </c>
      <c r="I130" s="8" t="s">
        <v>0</v>
      </c>
      <c r="J130" s="8">
        <f>IF(I130="Dólar", 1,2)</f>
        <v>2</v>
      </c>
      <c r="K130" s="7">
        <f>IF(J130=2,0.5,2.38)</f>
        <v>0.5</v>
      </c>
      <c r="L130" s="6">
        <v>-37</v>
      </c>
      <c r="M130" s="5">
        <v>0</v>
      </c>
      <c r="N130" s="5">
        <f>H130*K130</f>
        <v>1</v>
      </c>
      <c r="O130" s="5">
        <f>L130-M130-N130</f>
        <v>-38</v>
      </c>
    </row>
    <row r="131" spans="1:30" ht="15.75" hidden="1" thickTop="1" x14ac:dyDescent="0.25">
      <c r="A131" s="9">
        <v>266</v>
      </c>
      <c r="B131" s="11">
        <v>43630</v>
      </c>
      <c r="C131" s="10" t="str">
        <f>PROPER(TEXT(B131,"ddd"))</f>
        <v>Sex</v>
      </c>
      <c r="D131" s="9">
        <f>_xlfn.ISOWEEKNUM(B:B)</f>
        <v>24</v>
      </c>
      <c r="E131" s="8">
        <f>DAY(B:B)</f>
        <v>14</v>
      </c>
      <c r="F131" s="8" t="str">
        <f>PROPER(TEXT(B:B,"mmm"))</f>
        <v>Jun</v>
      </c>
      <c r="G131" s="8">
        <f>YEAR(B131)</f>
        <v>2019</v>
      </c>
      <c r="H131" s="8">
        <v>2</v>
      </c>
      <c r="I131" s="8" t="s">
        <v>0</v>
      </c>
      <c r="J131" s="8">
        <f>IF(I131="Dólar", 1,2)</f>
        <v>2</v>
      </c>
      <c r="K131" s="7">
        <f>IF(J131=2,0.5,2.38)</f>
        <v>0.5</v>
      </c>
      <c r="L131" s="6">
        <v>-33</v>
      </c>
      <c r="M131" s="5">
        <v>0</v>
      </c>
      <c r="N131" s="5">
        <f>H131*K131</f>
        <v>1</v>
      </c>
      <c r="O131" s="5">
        <f>L131-M131-N131</f>
        <v>-34</v>
      </c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 spans="1:30" ht="15.75" hidden="1" thickTop="1" x14ac:dyDescent="0.25">
      <c r="A132" s="9">
        <v>1092</v>
      </c>
      <c r="B132" s="11">
        <v>43978</v>
      </c>
      <c r="C132" s="10" t="str">
        <f>PROPER(TEXT(B132,"ddd"))</f>
        <v>Qua</v>
      </c>
      <c r="D132" s="9">
        <f>_xlfn.ISOWEEKNUM(B:B)</f>
        <v>22</v>
      </c>
      <c r="E132" s="8">
        <f>DAY(B:B)</f>
        <v>27</v>
      </c>
      <c r="F132" s="8" t="str">
        <f>PROPER(TEXT(B:B,"mmm"))</f>
        <v>Mai</v>
      </c>
      <c r="G132" s="8">
        <f>YEAR(B132)</f>
        <v>2020</v>
      </c>
      <c r="H132" s="8">
        <v>4</v>
      </c>
      <c r="I132" s="8" t="s">
        <v>1</v>
      </c>
      <c r="J132" s="8">
        <f>IF(I132="Dólar", 1,2)</f>
        <v>1</v>
      </c>
      <c r="K132" s="7">
        <f>IF(J132=2,0.5,2.38)</f>
        <v>2.38</v>
      </c>
      <c r="L132" s="6">
        <v>19</v>
      </c>
      <c r="M132" s="5">
        <f>L132*0.1%</f>
        <v>1.9E-2</v>
      </c>
      <c r="N132" s="5">
        <f>H132*K132</f>
        <v>9.52</v>
      </c>
      <c r="O132" s="5">
        <f>L132-M132-N132</f>
        <v>9.4610000000000021</v>
      </c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 spans="1:30" ht="15.75" hidden="1" thickTop="1" x14ac:dyDescent="0.25">
      <c r="A133" s="9">
        <v>138</v>
      </c>
      <c r="B133" s="11">
        <v>44586</v>
      </c>
      <c r="C133" s="10" t="str">
        <f>PROPER(TEXT(B133,"ddd"))</f>
        <v>Ter</v>
      </c>
      <c r="D133" s="9">
        <f>_xlfn.ISOWEEKNUM(B:B)</f>
        <v>4</v>
      </c>
      <c r="E133" s="8">
        <f>DAY(B:B)</f>
        <v>25</v>
      </c>
      <c r="F133" s="8" t="str">
        <f>PROPER(TEXT(B:B,"mmm"))</f>
        <v>Jan</v>
      </c>
      <c r="G133" s="8">
        <f>YEAR(B133)</f>
        <v>2022</v>
      </c>
      <c r="H133" s="8">
        <v>1</v>
      </c>
      <c r="I133" s="8" t="s">
        <v>0</v>
      </c>
      <c r="J133" s="8">
        <f>IF(I133="Dólar", 1,2)</f>
        <v>2</v>
      </c>
      <c r="K133" s="7">
        <f>IF(J133=2,0.5,2.38)</f>
        <v>0.5</v>
      </c>
      <c r="L133" s="6">
        <v>-29</v>
      </c>
      <c r="M133" s="5">
        <v>0</v>
      </c>
      <c r="N133" s="5">
        <f>H133*K133</f>
        <v>0.5</v>
      </c>
      <c r="O133" s="5">
        <f>L133-M133-N133</f>
        <v>-29.5</v>
      </c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 spans="1:30" ht="15.75" hidden="1" thickTop="1" x14ac:dyDescent="0.25">
      <c r="A134" s="9">
        <v>178</v>
      </c>
      <c r="B134" s="11">
        <v>44866</v>
      </c>
      <c r="C134" s="10" t="str">
        <f>PROPER(TEXT(B134,"ddd"))</f>
        <v>Ter</v>
      </c>
      <c r="D134" s="9">
        <f>_xlfn.ISOWEEKNUM(B:B)</f>
        <v>44</v>
      </c>
      <c r="E134" s="8">
        <f>DAY(B:B)</f>
        <v>1</v>
      </c>
      <c r="F134" s="8" t="str">
        <f>PROPER(TEXT(B:B,"mmm"))</f>
        <v>Nov</v>
      </c>
      <c r="G134" s="8">
        <f>YEAR(B134)</f>
        <v>2022</v>
      </c>
      <c r="H134" s="8">
        <v>8</v>
      </c>
      <c r="I134" s="8" t="s">
        <v>1</v>
      </c>
      <c r="J134" s="8">
        <f>IF(I134="Dólar", 1,2)</f>
        <v>1</v>
      </c>
      <c r="K134" s="7">
        <f>IF(J134=2,0.5,2.38)</f>
        <v>2.38</v>
      </c>
      <c r="L134" s="6">
        <v>-28</v>
      </c>
      <c r="M134" s="5">
        <v>0</v>
      </c>
      <c r="N134" s="5">
        <f>H134*K134</f>
        <v>19.04</v>
      </c>
      <c r="O134" s="5">
        <f>L134-M134-N134</f>
        <v>-47.04</v>
      </c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 spans="1:30" ht="15.75" hidden="1" thickTop="1" x14ac:dyDescent="0.25">
      <c r="A135" s="9">
        <v>523</v>
      </c>
      <c r="B135" s="11">
        <v>43612</v>
      </c>
      <c r="C135" s="10" t="str">
        <f>PROPER(TEXT(B135,"ddd"))</f>
        <v>Seg</v>
      </c>
      <c r="D135" s="9">
        <f>_xlfn.ISOWEEKNUM(B:B)</f>
        <v>22</v>
      </c>
      <c r="E135" s="8">
        <f>DAY(B:B)</f>
        <v>27</v>
      </c>
      <c r="F135" s="8" t="str">
        <f>PROPER(TEXT(B:B,"mmm"))</f>
        <v>Mai</v>
      </c>
      <c r="G135" s="8">
        <f>YEAR(B135)</f>
        <v>2019</v>
      </c>
      <c r="H135" s="8">
        <v>5</v>
      </c>
      <c r="I135" s="8" t="s">
        <v>0</v>
      </c>
      <c r="J135" s="8">
        <f>IF(I135="Dólar", 1,2)</f>
        <v>2</v>
      </c>
      <c r="K135" s="7">
        <f>IF(J135=2,0.5,2.38)</f>
        <v>0.5</v>
      </c>
      <c r="L135" s="6">
        <v>-27</v>
      </c>
      <c r="M135" s="5">
        <v>0</v>
      </c>
      <c r="N135" s="5">
        <f>H135*K135</f>
        <v>2.5</v>
      </c>
      <c r="O135" s="5">
        <f>L135-M135-N135</f>
        <v>-29.5</v>
      </c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 spans="1:30" ht="15.75" hidden="1" thickTop="1" x14ac:dyDescent="0.25">
      <c r="A136" s="9">
        <v>272</v>
      </c>
      <c r="B136" s="11">
        <v>43672</v>
      </c>
      <c r="C136" s="10" t="str">
        <f>PROPER(TEXT(B136,"ddd"))</f>
        <v>Sex</v>
      </c>
      <c r="D136" s="9">
        <f>_xlfn.ISOWEEKNUM(B:B)</f>
        <v>30</v>
      </c>
      <c r="E136" s="8">
        <f>DAY(B:B)</f>
        <v>26</v>
      </c>
      <c r="F136" s="8" t="str">
        <f>PROPER(TEXT(B:B,"mmm"))</f>
        <v>Jul</v>
      </c>
      <c r="G136" s="8">
        <f>YEAR(B136)</f>
        <v>2019</v>
      </c>
      <c r="H136" s="8">
        <v>2</v>
      </c>
      <c r="I136" s="8" t="s">
        <v>0</v>
      </c>
      <c r="J136" s="8">
        <f>IF(I136="Dólar", 1,2)</f>
        <v>2</v>
      </c>
      <c r="K136" s="7">
        <f>IF(J136=2,0.5,2.38)</f>
        <v>0.5</v>
      </c>
      <c r="L136" s="6">
        <v>-27</v>
      </c>
      <c r="M136" s="5">
        <v>0</v>
      </c>
      <c r="N136" s="5">
        <f>H136*K136</f>
        <v>1</v>
      </c>
      <c r="O136" s="5">
        <f>L136-M136-N136</f>
        <v>-28</v>
      </c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 spans="1:30" ht="15.75" hidden="1" thickTop="1" x14ac:dyDescent="0.25">
      <c r="A137" s="9">
        <v>804</v>
      </c>
      <c r="B137" s="11">
        <v>43769</v>
      </c>
      <c r="C137" s="10" t="str">
        <f>PROPER(TEXT(B137,"ddd"))</f>
        <v>Qui</v>
      </c>
      <c r="D137" s="9">
        <f>_xlfn.ISOWEEKNUM(B:B)</f>
        <v>44</v>
      </c>
      <c r="E137" s="8">
        <f>DAY(B:B)</f>
        <v>31</v>
      </c>
      <c r="F137" s="8" t="str">
        <f>PROPER(TEXT(B:B,"mmm"))</f>
        <v>Out</v>
      </c>
      <c r="G137" s="8">
        <f>YEAR(B137)</f>
        <v>2019</v>
      </c>
      <c r="H137" s="8">
        <v>1</v>
      </c>
      <c r="I137" s="8" t="s">
        <v>0</v>
      </c>
      <c r="J137" s="8">
        <f>IF(I137="Dólar", 1,2)</f>
        <v>2</v>
      </c>
      <c r="K137" s="7">
        <f>IF(J137=2,0.5,2.38)</f>
        <v>0.5</v>
      </c>
      <c r="L137" s="6">
        <v>-27</v>
      </c>
      <c r="M137" s="5">
        <v>0</v>
      </c>
      <c r="N137" s="5">
        <f>H137*K137</f>
        <v>0.5</v>
      </c>
      <c r="O137" s="5">
        <f>L137-M137-N137</f>
        <v>-27.5</v>
      </c>
    </row>
    <row r="138" spans="1:30" ht="15.75" hidden="1" thickTop="1" x14ac:dyDescent="0.25">
      <c r="A138" s="9">
        <v>71</v>
      </c>
      <c r="B138" s="11">
        <v>44096</v>
      </c>
      <c r="C138" s="10" t="str">
        <f>PROPER(TEXT(B138,"ddd"))</f>
        <v>Ter</v>
      </c>
      <c r="D138" s="9">
        <f>_xlfn.ISOWEEKNUM(B:B)</f>
        <v>39</v>
      </c>
      <c r="E138" s="8">
        <f>DAY(B:B)</f>
        <v>22</v>
      </c>
      <c r="F138" s="8" t="str">
        <f>PROPER(TEXT(B:B,"mmm"))</f>
        <v>Set</v>
      </c>
      <c r="G138" s="8">
        <f>YEAR(B138)</f>
        <v>2020</v>
      </c>
      <c r="H138" s="8">
        <v>2</v>
      </c>
      <c r="I138" s="8" t="s">
        <v>0</v>
      </c>
      <c r="J138" s="8">
        <f>IF(I138="Dólar", 1,2)</f>
        <v>2</v>
      </c>
      <c r="K138" s="7">
        <f>IF(J138=2,0.5,2.38)</f>
        <v>0.5</v>
      </c>
      <c r="L138" s="6">
        <v>39</v>
      </c>
      <c r="M138" s="5">
        <f>L138*0.1%</f>
        <v>3.9E-2</v>
      </c>
      <c r="N138" s="5">
        <f>H138*K138</f>
        <v>1</v>
      </c>
      <c r="O138" s="5">
        <f>L138-M138-N138</f>
        <v>37.960999999999999</v>
      </c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 spans="1:30" ht="15.75" hidden="1" thickTop="1" x14ac:dyDescent="0.25">
      <c r="A139" s="9">
        <v>593</v>
      </c>
      <c r="B139" s="11">
        <v>44109</v>
      </c>
      <c r="C139" s="10" t="str">
        <f>PROPER(TEXT(B139,"ddd"))</f>
        <v>Seg</v>
      </c>
      <c r="D139" s="9">
        <f>_xlfn.ISOWEEKNUM(B:B)</f>
        <v>41</v>
      </c>
      <c r="E139" s="8">
        <f>DAY(B:B)</f>
        <v>5</v>
      </c>
      <c r="F139" s="8" t="str">
        <f>PROPER(TEXT(B:B,"mmm"))</f>
        <v>Out</v>
      </c>
      <c r="G139" s="8">
        <f>YEAR(B139)</f>
        <v>2020</v>
      </c>
      <c r="H139" s="8">
        <v>1</v>
      </c>
      <c r="I139" s="8" t="s">
        <v>0</v>
      </c>
      <c r="J139" s="8">
        <f>IF(I139="Dólar", 1,2)</f>
        <v>2</v>
      </c>
      <c r="K139" s="7">
        <f>IF(J139=2,0.5,2.38)</f>
        <v>0.5</v>
      </c>
      <c r="L139" s="6">
        <v>-27</v>
      </c>
      <c r="M139" s="5">
        <v>0</v>
      </c>
      <c r="N139" s="5">
        <f>H139*K139</f>
        <v>0.5</v>
      </c>
      <c r="O139" s="5">
        <f>L139-M139-N139</f>
        <v>-27.5</v>
      </c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 spans="1:30" ht="15.75" hidden="1" thickTop="1" x14ac:dyDescent="0.25">
      <c r="A140" s="9">
        <v>575</v>
      </c>
      <c r="B140" s="11">
        <v>43976</v>
      </c>
      <c r="C140" s="10" t="str">
        <f>PROPER(TEXT(B140,"ddd"))</f>
        <v>Seg</v>
      </c>
      <c r="D140" s="9">
        <f>_xlfn.ISOWEEKNUM(B:B)</f>
        <v>22</v>
      </c>
      <c r="E140" s="8">
        <f>DAY(B:B)</f>
        <v>25</v>
      </c>
      <c r="F140" s="8" t="str">
        <f>PROPER(TEXT(B:B,"mmm"))</f>
        <v>Mai</v>
      </c>
      <c r="G140" s="8">
        <f>YEAR(B140)</f>
        <v>2020</v>
      </c>
      <c r="H140" s="8">
        <v>2</v>
      </c>
      <c r="I140" s="8" t="s">
        <v>0</v>
      </c>
      <c r="J140" s="8">
        <f>IF(I140="Dólar", 1,2)</f>
        <v>2</v>
      </c>
      <c r="K140" s="7">
        <f>IF(J140=2,0.5,2.38)</f>
        <v>0.5</v>
      </c>
      <c r="L140" s="6">
        <v>25</v>
      </c>
      <c r="M140" s="5">
        <f>L140*0.1%</f>
        <v>2.5000000000000001E-2</v>
      </c>
      <c r="N140" s="5">
        <f>H140*K140</f>
        <v>1</v>
      </c>
      <c r="O140" s="5">
        <f>L140-M140-N140</f>
        <v>23.975000000000001</v>
      </c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 spans="1:30" ht="15.75" hidden="1" thickTop="1" x14ac:dyDescent="0.25">
      <c r="A141" s="9">
        <v>834</v>
      </c>
      <c r="B141" s="11">
        <v>43979</v>
      </c>
      <c r="C141" s="10" t="str">
        <f>PROPER(TEXT(B141,"ddd"))</f>
        <v>Qui</v>
      </c>
      <c r="D141" s="9">
        <f>_xlfn.ISOWEEKNUM(B:B)</f>
        <v>22</v>
      </c>
      <c r="E141" s="8">
        <f>DAY(B:B)</f>
        <v>28</v>
      </c>
      <c r="F141" s="8" t="str">
        <f>PROPER(TEXT(B:B,"mmm"))</f>
        <v>Mai</v>
      </c>
      <c r="G141" s="8">
        <f>YEAR(B141)</f>
        <v>2020</v>
      </c>
      <c r="H141" s="8">
        <v>5</v>
      </c>
      <c r="I141" s="8" t="s">
        <v>0</v>
      </c>
      <c r="J141" s="8">
        <f>IF(I141="Dólar", 1,2)</f>
        <v>2</v>
      </c>
      <c r="K141" s="7">
        <f>IF(J141=2,0.5,2.38)</f>
        <v>0.5</v>
      </c>
      <c r="L141" s="6">
        <v>26</v>
      </c>
      <c r="M141" s="5">
        <f>L141*0.1%</f>
        <v>2.6000000000000002E-2</v>
      </c>
      <c r="N141" s="5">
        <f>H141*K141</f>
        <v>2.5</v>
      </c>
      <c r="O141" s="5">
        <f>L141-M141-N141</f>
        <v>23.474</v>
      </c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 spans="1:30" ht="15.75" hidden="1" thickTop="1" x14ac:dyDescent="0.25">
      <c r="A142" s="9">
        <v>347</v>
      </c>
      <c r="B142" s="11">
        <v>44225</v>
      </c>
      <c r="C142" s="10" t="str">
        <f>PROPER(TEXT(B142,"ddd"))</f>
        <v>Sex</v>
      </c>
      <c r="D142" s="9">
        <f>_xlfn.ISOWEEKNUM(B:B)</f>
        <v>4</v>
      </c>
      <c r="E142" s="8">
        <f>DAY(B:B)</f>
        <v>29</v>
      </c>
      <c r="F142" s="8" t="str">
        <f>PROPER(TEXT(B:B,"mmm"))</f>
        <v>Jan</v>
      </c>
      <c r="G142" s="8">
        <f>YEAR(B142)</f>
        <v>2021</v>
      </c>
      <c r="H142" s="8">
        <v>5</v>
      </c>
      <c r="I142" s="8" t="s">
        <v>0</v>
      </c>
      <c r="J142" s="8">
        <f>IF(I142="Dólar", 1,2)</f>
        <v>2</v>
      </c>
      <c r="K142" s="7">
        <f>IF(J142=2,0.5,2.38)</f>
        <v>0.5</v>
      </c>
      <c r="L142" s="6">
        <v>-27</v>
      </c>
      <c r="M142" s="5">
        <v>0</v>
      </c>
      <c r="N142" s="5">
        <f>H142*K142</f>
        <v>2.5</v>
      </c>
      <c r="O142" s="5">
        <f>L142-M142-N142</f>
        <v>-29.5</v>
      </c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 spans="1:30" ht="15.75" hidden="1" thickTop="1" x14ac:dyDescent="0.25">
      <c r="A143" s="9">
        <v>1156</v>
      </c>
      <c r="B143" s="11">
        <v>44433</v>
      </c>
      <c r="C143" s="10" t="str">
        <f>PROPER(TEXT(B143,"ddd"))</f>
        <v>Qua</v>
      </c>
      <c r="D143" s="9">
        <f>_xlfn.ISOWEEKNUM(B:B)</f>
        <v>34</v>
      </c>
      <c r="E143" s="8">
        <f>DAY(B:B)</f>
        <v>25</v>
      </c>
      <c r="F143" s="8" t="str">
        <f>PROPER(TEXT(B:B,"mmm"))</f>
        <v>Ago</v>
      </c>
      <c r="G143" s="8">
        <f>YEAR(B143)</f>
        <v>2021</v>
      </c>
      <c r="H143" s="8">
        <v>5</v>
      </c>
      <c r="I143" s="8" t="s">
        <v>0</v>
      </c>
      <c r="J143" s="8">
        <f>IF(I143="Dólar", 1,2)</f>
        <v>2</v>
      </c>
      <c r="K143" s="7">
        <f>IF(J143=2,0.5,2.38)</f>
        <v>0.5</v>
      </c>
      <c r="L143" s="6">
        <v>-27</v>
      </c>
      <c r="M143" s="5">
        <v>0</v>
      </c>
      <c r="N143" s="5">
        <f>H143*K143</f>
        <v>2.5</v>
      </c>
      <c r="O143" s="5">
        <f>L143-M143-N143</f>
        <v>-29.5</v>
      </c>
    </row>
    <row r="144" spans="1:30" ht="15.75" hidden="1" thickTop="1" x14ac:dyDescent="0.25">
      <c r="A144" s="9">
        <v>1216</v>
      </c>
      <c r="B144" s="11">
        <v>44874</v>
      </c>
      <c r="C144" s="10" t="str">
        <f>PROPER(TEXT(B144,"ddd"))</f>
        <v>Qua</v>
      </c>
      <c r="D144" s="9">
        <f>_xlfn.ISOWEEKNUM(B:B)</f>
        <v>45</v>
      </c>
      <c r="E144" s="8">
        <f>DAY(B:B)</f>
        <v>9</v>
      </c>
      <c r="F144" s="8" t="str">
        <f>PROPER(TEXT(B:B,"mmm"))</f>
        <v>Nov</v>
      </c>
      <c r="G144" s="8">
        <f>YEAR(B144)</f>
        <v>2022</v>
      </c>
      <c r="H144" s="8">
        <v>7</v>
      </c>
      <c r="I144" s="8" t="s">
        <v>1</v>
      </c>
      <c r="J144" s="8">
        <f>IF(I144="Dólar", 1,2)</f>
        <v>1</v>
      </c>
      <c r="K144" s="7">
        <f>IF(J144=2,0.5,2.38)</f>
        <v>2.38</v>
      </c>
      <c r="L144" s="6">
        <v>-27</v>
      </c>
      <c r="M144" s="5">
        <v>0</v>
      </c>
      <c r="N144" s="5">
        <f>H144*K144</f>
        <v>16.66</v>
      </c>
      <c r="O144" s="5">
        <f>L144-M144-N144</f>
        <v>-43.66</v>
      </c>
    </row>
    <row r="145" spans="1:30" ht="15.75" hidden="1" thickTop="1" x14ac:dyDescent="0.25">
      <c r="A145" s="9">
        <v>278</v>
      </c>
      <c r="B145" s="11">
        <v>43714</v>
      </c>
      <c r="C145" s="10" t="str">
        <f>PROPER(TEXT(B145,"ddd"))</f>
        <v>Sex</v>
      </c>
      <c r="D145" s="9">
        <f>_xlfn.ISOWEEKNUM(B:B)</f>
        <v>36</v>
      </c>
      <c r="E145" s="8">
        <f>DAY(B:B)</f>
        <v>6</v>
      </c>
      <c r="F145" s="8" t="str">
        <f>PROPER(TEXT(B:B,"mmm"))</f>
        <v>Set</v>
      </c>
      <c r="G145" s="8">
        <f>YEAR(B145)</f>
        <v>2019</v>
      </c>
      <c r="H145" s="8">
        <v>2</v>
      </c>
      <c r="I145" s="8" t="s">
        <v>0</v>
      </c>
      <c r="J145" s="8">
        <f>IF(I145="Dólar", 1,2)</f>
        <v>2</v>
      </c>
      <c r="K145" s="7">
        <f>IF(J145=2,0.5,2.38)</f>
        <v>0.5</v>
      </c>
      <c r="L145" s="6">
        <v>-26</v>
      </c>
      <c r="M145" s="5">
        <v>0</v>
      </c>
      <c r="N145" s="5">
        <f>H145*K145</f>
        <v>1</v>
      </c>
      <c r="O145" s="5">
        <f>L145-M145-N145</f>
        <v>-27</v>
      </c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 spans="1:30" ht="15.75" hidden="1" thickTop="1" x14ac:dyDescent="0.25">
      <c r="A146" s="9">
        <v>283</v>
      </c>
      <c r="B146" s="11">
        <v>43749</v>
      </c>
      <c r="C146" s="10" t="str">
        <f>PROPER(TEXT(B146,"ddd"))</f>
        <v>Sex</v>
      </c>
      <c r="D146" s="9">
        <f>_xlfn.ISOWEEKNUM(B:B)</f>
        <v>41</v>
      </c>
      <c r="E146" s="8">
        <f>DAY(B:B)</f>
        <v>11</v>
      </c>
      <c r="F146" s="8" t="str">
        <f>PROPER(TEXT(B:B,"mmm"))</f>
        <v>Out</v>
      </c>
      <c r="G146" s="8">
        <f>YEAR(B146)</f>
        <v>2019</v>
      </c>
      <c r="H146" s="8">
        <v>2</v>
      </c>
      <c r="I146" s="8" t="s">
        <v>0</v>
      </c>
      <c r="J146" s="8">
        <f>IF(I146="Dólar", 1,2)</f>
        <v>2</v>
      </c>
      <c r="K146" s="7">
        <f>IF(J146=2,0.5,2.38)</f>
        <v>0.5</v>
      </c>
      <c r="L146" s="6">
        <v>-26</v>
      </c>
      <c r="M146" s="5">
        <v>0</v>
      </c>
      <c r="N146" s="5">
        <f>H146*K146</f>
        <v>1</v>
      </c>
      <c r="O146" s="5">
        <f>L146-M146-N146</f>
        <v>-27</v>
      </c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 spans="1:30" ht="15.75" hidden="1" thickTop="1" x14ac:dyDescent="0.25">
      <c r="A147" s="9">
        <v>1074</v>
      </c>
      <c r="B147" s="11">
        <v>43852</v>
      </c>
      <c r="C147" s="10" t="str">
        <f>PROPER(TEXT(B147,"ddd"))</f>
        <v>Qua</v>
      </c>
      <c r="D147" s="9">
        <f>_xlfn.ISOWEEKNUM(B:B)</f>
        <v>4</v>
      </c>
      <c r="E147" s="8">
        <f>DAY(B:B)</f>
        <v>22</v>
      </c>
      <c r="F147" s="8" t="str">
        <f>PROPER(TEXT(B:B,"mmm"))</f>
        <v>Jan</v>
      </c>
      <c r="G147" s="8">
        <f>YEAR(B147)</f>
        <v>2020</v>
      </c>
      <c r="H147" s="8">
        <v>1</v>
      </c>
      <c r="I147" s="8" t="s">
        <v>0</v>
      </c>
      <c r="J147" s="8">
        <f>IF(I147="Dólar", 1,2)</f>
        <v>2</v>
      </c>
      <c r="K147" s="7">
        <f>IF(J147=2,0.5,2.38)</f>
        <v>0.5</v>
      </c>
      <c r="L147" s="6">
        <v>-26</v>
      </c>
      <c r="M147" s="5">
        <v>0</v>
      </c>
      <c r="N147" s="5">
        <f>H147*K147</f>
        <v>0.5</v>
      </c>
      <c r="O147" s="5">
        <f>L147-M147-N147</f>
        <v>-26.5</v>
      </c>
    </row>
    <row r="148" spans="1:30" ht="15.75" hidden="1" thickTop="1" x14ac:dyDescent="0.25">
      <c r="A148" s="9">
        <v>830</v>
      </c>
      <c r="B148" s="11">
        <v>43951</v>
      </c>
      <c r="C148" s="10" t="str">
        <f>PROPER(TEXT(B148,"ddd"))</f>
        <v>Qui</v>
      </c>
      <c r="D148" s="9">
        <f>_xlfn.ISOWEEKNUM(B:B)</f>
        <v>18</v>
      </c>
      <c r="E148" s="8">
        <f>DAY(B:B)</f>
        <v>30</v>
      </c>
      <c r="F148" s="8" t="str">
        <f>PROPER(TEXT(B:B,"mmm"))</f>
        <v>Abr</v>
      </c>
      <c r="G148" s="8">
        <f>YEAR(B148)</f>
        <v>2020</v>
      </c>
      <c r="H148" s="8">
        <v>1</v>
      </c>
      <c r="I148" s="8" t="s">
        <v>0</v>
      </c>
      <c r="J148" s="8">
        <f>IF(I148="Dólar", 1,2)</f>
        <v>2</v>
      </c>
      <c r="K148" s="7">
        <f>IF(J148=2,0.5,2.38)</f>
        <v>0.5</v>
      </c>
      <c r="L148" s="6">
        <v>-26</v>
      </c>
      <c r="M148" s="5">
        <v>0</v>
      </c>
      <c r="N148" s="5">
        <f>H148*K148</f>
        <v>0.5</v>
      </c>
      <c r="O148" s="5">
        <f>L148-M148-N148</f>
        <v>-26.5</v>
      </c>
    </row>
    <row r="149" spans="1:30" ht="15.75" hidden="1" thickTop="1" x14ac:dyDescent="0.25">
      <c r="A149" s="9">
        <v>1108</v>
      </c>
      <c r="B149" s="11">
        <v>44090</v>
      </c>
      <c r="C149" s="10" t="str">
        <f>PROPER(TEXT(B149,"ddd"))</f>
        <v>Qua</v>
      </c>
      <c r="D149" s="9">
        <f>_xlfn.ISOWEEKNUM(B:B)</f>
        <v>38</v>
      </c>
      <c r="E149" s="8">
        <f>DAY(B:B)</f>
        <v>16</v>
      </c>
      <c r="F149" s="8" t="str">
        <f>PROPER(TEXT(B:B,"mmm"))</f>
        <v>Set</v>
      </c>
      <c r="G149" s="8">
        <f>YEAR(B149)</f>
        <v>2020</v>
      </c>
      <c r="H149" s="8">
        <v>3</v>
      </c>
      <c r="I149" s="8" t="s">
        <v>1</v>
      </c>
      <c r="J149" s="8">
        <f>IF(I149="Dólar", 1,2)</f>
        <v>1</v>
      </c>
      <c r="K149" s="7">
        <f>IF(J149=2,0.5,2.38)</f>
        <v>2.38</v>
      </c>
      <c r="L149" s="6">
        <v>-12</v>
      </c>
      <c r="M149" s="5">
        <v>0</v>
      </c>
      <c r="N149" s="5">
        <f>H149*K149</f>
        <v>7.14</v>
      </c>
      <c r="O149" s="5">
        <f>L149-M149-N149</f>
        <v>-19.14</v>
      </c>
    </row>
    <row r="150" spans="1:30" ht="15.75" hidden="1" thickTop="1" x14ac:dyDescent="0.25">
      <c r="A150" s="9">
        <v>572</v>
      </c>
      <c r="B150" s="11">
        <v>43955</v>
      </c>
      <c r="C150" s="10" t="str">
        <f>PROPER(TEXT(B150,"ddd"))</f>
        <v>Seg</v>
      </c>
      <c r="D150" s="9">
        <f>_xlfn.ISOWEEKNUM(B:B)</f>
        <v>19</v>
      </c>
      <c r="E150" s="8">
        <f>DAY(B:B)</f>
        <v>4</v>
      </c>
      <c r="F150" s="8" t="str">
        <f>PROPER(TEXT(B:B,"mmm"))</f>
        <v>Mai</v>
      </c>
      <c r="G150" s="8">
        <f>YEAR(B150)</f>
        <v>2020</v>
      </c>
      <c r="H150" s="8">
        <v>2</v>
      </c>
      <c r="I150" s="8" t="s">
        <v>0</v>
      </c>
      <c r="J150" s="8">
        <f>IF(I150="Dólar", 1,2)</f>
        <v>2</v>
      </c>
      <c r="K150" s="7">
        <f>IF(J150=2,0.5,2.38)</f>
        <v>0.5</v>
      </c>
      <c r="L150" s="6">
        <v>33</v>
      </c>
      <c r="M150" s="5">
        <f>L150*0.1%</f>
        <v>3.3000000000000002E-2</v>
      </c>
      <c r="N150" s="5">
        <f>H150*K150</f>
        <v>1</v>
      </c>
      <c r="O150" s="5">
        <f>L150-M150-N150</f>
        <v>31.966999999999999</v>
      </c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 spans="1:30" ht="15.75" hidden="1" thickTop="1" x14ac:dyDescent="0.25">
      <c r="A151" s="9">
        <v>870</v>
      </c>
      <c r="B151" s="11">
        <v>44238</v>
      </c>
      <c r="C151" s="10" t="str">
        <f>PROPER(TEXT(B151,"ddd"))</f>
        <v>Qui</v>
      </c>
      <c r="D151" s="9">
        <f>_xlfn.ISOWEEKNUM(B:B)</f>
        <v>6</v>
      </c>
      <c r="E151" s="8">
        <f>DAY(B:B)</f>
        <v>11</v>
      </c>
      <c r="F151" s="8" t="str">
        <f>PROPER(TEXT(B:B,"mmm"))</f>
        <v>Fev</v>
      </c>
      <c r="G151" s="8">
        <f>YEAR(B151)</f>
        <v>2021</v>
      </c>
      <c r="H151" s="8">
        <v>4</v>
      </c>
      <c r="I151" s="8" t="s">
        <v>1</v>
      </c>
      <c r="J151" s="8">
        <f>IF(I151="Dólar", 1,2)</f>
        <v>1</v>
      </c>
      <c r="K151" s="7">
        <f>IF(J151=2,0.5,2.38)</f>
        <v>2.38</v>
      </c>
      <c r="L151" s="6">
        <v>35</v>
      </c>
      <c r="M151" s="5">
        <f>L151*0.1%</f>
        <v>3.5000000000000003E-2</v>
      </c>
      <c r="N151" s="5">
        <f>H151*K151</f>
        <v>9.52</v>
      </c>
      <c r="O151" s="5">
        <f>L151-M151-N151</f>
        <v>25.445000000000004</v>
      </c>
    </row>
    <row r="152" spans="1:30" ht="15.75" hidden="1" thickTop="1" x14ac:dyDescent="0.25">
      <c r="A152" s="9">
        <v>1137</v>
      </c>
      <c r="B152" s="11">
        <v>44293</v>
      </c>
      <c r="C152" s="10" t="str">
        <f>PROPER(TEXT(B152,"ddd"))</f>
        <v>Qua</v>
      </c>
      <c r="D152" s="9">
        <f>_xlfn.ISOWEEKNUM(B:B)</f>
        <v>14</v>
      </c>
      <c r="E152" s="8">
        <f>DAY(B:B)</f>
        <v>7</v>
      </c>
      <c r="F152" s="8" t="str">
        <f>PROPER(TEXT(B:B,"mmm"))</f>
        <v>Abr</v>
      </c>
      <c r="G152" s="8">
        <f>YEAR(B152)</f>
        <v>2021</v>
      </c>
      <c r="H152" s="8">
        <v>2</v>
      </c>
      <c r="I152" s="8" t="s">
        <v>1</v>
      </c>
      <c r="J152" s="8">
        <f>IF(I152="Dólar", 1,2)</f>
        <v>1</v>
      </c>
      <c r="K152" s="7">
        <f>IF(J152=2,0.5,2.38)</f>
        <v>2.38</v>
      </c>
      <c r="L152" s="6">
        <v>-26</v>
      </c>
      <c r="M152" s="5">
        <v>0</v>
      </c>
      <c r="N152" s="5">
        <f>H152*K152</f>
        <v>4.76</v>
      </c>
      <c r="O152" s="5">
        <f>L152-M152-N152</f>
        <v>-30.759999999999998</v>
      </c>
    </row>
    <row r="153" spans="1:30" ht="15.75" hidden="1" thickTop="1" x14ac:dyDescent="0.25">
      <c r="A153" s="9">
        <v>890</v>
      </c>
      <c r="B153" s="11">
        <v>44378</v>
      </c>
      <c r="C153" s="10" t="str">
        <f>PROPER(TEXT(B153,"ddd"))</f>
        <v>Qui</v>
      </c>
      <c r="D153" s="9">
        <f>_xlfn.ISOWEEKNUM(B:B)</f>
        <v>26</v>
      </c>
      <c r="E153" s="8">
        <f>DAY(B:B)</f>
        <v>1</v>
      </c>
      <c r="F153" s="8" t="str">
        <f>PROPER(TEXT(B:B,"mmm"))</f>
        <v>Jul</v>
      </c>
      <c r="G153" s="8">
        <f>YEAR(B153)</f>
        <v>2021</v>
      </c>
      <c r="H153" s="8">
        <v>6</v>
      </c>
      <c r="I153" s="8" t="s">
        <v>1</v>
      </c>
      <c r="J153" s="8">
        <f>IF(I153="Dólar", 1,2)</f>
        <v>1</v>
      </c>
      <c r="K153" s="7">
        <f>IF(J153=2,0.5,2.38)</f>
        <v>2.38</v>
      </c>
      <c r="L153" s="6">
        <v>-26</v>
      </c>
      <c r="M153" s="5">
        <v>0</v>
      </c>
      <c r="N153" s="5">
        <f>H153*K153</f>
        <v>14.28</v>
      </c>
      <c r="O153" s="5">
        <f>L153-M153-N153</f>
        <v>-40.28</v>
      </c>
    </row>
    <row r="154" spans="1:30" ht="15.75" hidden="1" thickTop="1" x14ac:dyDescent="0.25">
      <c r="A154" s="9">
        <v>115</v>
      </c>
      <c r="B154" s="11">
        <v>44404</v>
      </c>
      <c r="C154" s="10" t="str">
        <f>PROPER(TEXT(B154,"ddd"))</f>
        <v>Ter</v>
      </c>
      <c r="D154" s="9">
        <f>_xlfn.ISOWEEKNUM(B:B)</f>
        <v>30</v>
      </c>
      <c r="E154" s="8">
        <f>DAY(B:B)</f>
        <v>27</v>
      </c>
      <c r="F154" s="8" t="str">
        <f>PROPER(TEXT(B:B,"mmm"))</f>
        <v>Jul</v>
      </c>
      <c r="G154" s="8">
        <f>YEAR(B154)</f>
        <v>2021</v>
      </c>
      <c r="H154" s="8">
        <v>7</v>
      </c>
      <c r="I154" s="8" t="s">
        <v>0</v>
      </c>
      <c r="J154" s="8">
        <f>IF(I154="Dólar", 1,2)</f>
        <v>2</v>
      </c>
      <c r="K154" s="7">
        <f>IF(J154=2,0.5,2.38)</f>
        <v>0.5</v>
      </c>
      <c r="L154" s="6">
        <v>-26</v>
      </c>
      <c r="M154" s="5">
        <v>0</v>
      </c>
      <c r="N154" s="5">
        <f>H154*K154</f>
        <v>3.5</v>
      </c>
      <c r="O154" s="5">
        <f>L154-M154-N154</f>
        <v>-29.5</v>
      </c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 spans="1:30" ht="15.75" hidden="1" thickTop="1" x14ac:dyDescent="0.25">
      <c r="A155" s="9">
        <v>924</v>
      </c>
      <c r="B155" s="11">
        <v>44616</v>
      </c>
      <c r="C155" s="10" t="str">
        <f>PROPER(TEXT(B155,"ddd"))</f>
        <v>Qui</v>
      </c>
      <c r="D155" s="9">
        <f>_xlfn.ISOWEEKNUM(B:B)</f>
        <v>8</v>
      </c>
      <c r="E155" s="8">
        <f>DAY(B:B)</f>
        <v>24</v>
      </c>
      <c r="F155" s="8" t="str">
        <f>PROPER(TEXT(B:B,"mmm"))</f>
        <v>Fev</v>
      </c>
      <c r="G155" s="8">
        <f>YEAR(B155)</f>
        <v>2022</v>
      </c>
      <c r="H155" s="8">
        <v>3</v>
      </c>
      <c r="I155" s="8" t="s">
        <v>1</v>
      </c>
      <c r="J155" s="8">
        <f>IF(I155="Dólar", 1,2)</f>
        <v>1</v>
      </c>
      <c r="K155" s="7">
        <f>IF(J155=2,0.5,2.38)</f>
        <v>2.38</v>
      </c>
      <c r="L155" s="6">
        <v>-26</v>
      </c>
      <c r="M155" s="5">
        <v>0</v>
      </c>
      <c r="N155" s="5">
        <f>H155*K155</f>
        <v>7.14</v>
      </c>
      <c r="O155" s="5">
        <f>L155-M155-N155</f>
        <v>-33.14</v>
      </c>
    </row>
    <row r="156" spans="1:30" ht="15.75" hidden="1" thickTop="1" x14ac:dyDescent="0.25">
      <c r="A156" s="9">
        <v>404</v>
      </c>
      <c r="B156" s="11">
        <v>44631</v>
      </c>
      <c r="C156" s="10" t="str">
        <f>PROPER(TEXT(B156,"ddd"))</f>
        <v>Sex</v>
      </c>
      <c r="D156" s="9">
        <f>_xlfn.ISOWEEKNUM(B:B)</f>
        <v>10</v>
      </c>
      <c r="E156" s="8">
        <f>DAY(B:B)</f>
        <v>11</v>
      </c>
      <c r="F156" s="8" t="str">
        <f>PROPER(TEXT(B:B,"mmm"))</f>
        <v>Mar</v>
      </c>
      <c r="G156" s="8">
        <f>YEAR(B156)</f>
        <v>2022</v>
      </c>
      <c r="H156" s="8">
        <v>7</v>
      </c>
      <c r="I156" s="8" t="s">
        <v>1</v>
      </c>
      <c r="J156" s="8">
        <f>IF(I156="Dólar", 1,2)</f>
        <v>1</v>
      </c>
      <c r="K156" s="7">
        <f>IF(J156=2,0.5,2.38)</f>
        <v>2.38</v>
      </c>
      <c r="L156" s="6">
        <v>-26</v>
      </c>
      <c r="M156" s="5">
        <v>0</v>
      </c>
      <c r="N156" s="5">
        <f>H156*K156</f>
        <v>16.66</v>
      </c>
      <c r="O156" s="5">
        <f>L156-M156-N156</f>
        <v>-42.66</v>
      </c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 spans="1:30" ht="15.75" hidden="1" thickTop="1" x14ac:dyDescent="0.25">
      <c r="A157" s="9">
        <v>406</v>
      </c>
      <c r="B157" s="11">
        <v>44645</v>
      </c>
      <c r="C157" s="10" t="str">
        <f>PROPER(TEXT(B157,"ddd"))</f>
        <v>Sex</v>
      </c>
      <c r="D157" s="9">
        <f>_xlfn.ISOWEEKNUM(B:B)</f>
        <v>12</v>
      </c>
      <c r="E157" s="8">
        <f>DAY(B:B)</f>
        <v>25</v>
      </c>
      <c r="F157" s="8" t="str">
        <f>PROPER(TEXT(B:B,"mmm"))</f>
        <v>Mar</v>
      </c>
      <c r="G157" s="8">
        <f>YEAR(B157)</f>
        <v>2022</v>
      </c>
      <c r="H157" s="8">
        <v>4</v>
      </c>
      <c r="I157" s="8" t="s">
        <v>1</v>
      </c>
      <c r="J157" s="8">
        <f>IF(I157="Dólar", 1,2)</f>
        <v>1</v>
      </c>
      <c r="K157" s="7">
        <f>IF(J157=2,0.5,2.38)</f>
        <v>2.38</v>
      </c>
      <c r="L157" s="6">
        <v>-26</v>
      </c>
      <c r="M157" s="5">
        <v>0</v>
      </c>
      <c r="N157" s="5">
        <f>H157*K157</f>
        <v>9.52</v>
      </c>
      <c r="O157" s="5">
        <f>L157-M157-N157</f>
        <v>-35.519999999999996</v>
      </c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 spans="1:30" ht="15.75" hidden="1" thickTop="1" x14ac:dyDescent="0.25">
      <c r="A158" s="9">
        <v>151</v>
      </c>
      <c r="B158" s="11">
        <v>44677</v>
      </c>
      <c r="C158" s="10" t="str">
        <f>PROPER(TEXT(B158,"ddd"))</f>
        <v>Ter</v>
      </c>
      <c r="D158" s="9">
        <f>_xlfn.ISOWEEKNUM(B:B)</f>
        <v>17</v>
      </c>
      <c r="E158" s="8">
        <f>DAY(B:B)</f>
        <v>26</v>
      </c>
      <c r="F158" s="8" t="str">
        <f>PROPER(TEXT(B:B,"mmm"))</f>
        <v>Abr</v>
      </c>
      <c r="G158" s="8">
        <f>YEAR(B158)</f>
        <v>2022</v>
      </c>
      <c r="H158" s="8">
        <v>5</v>
      </c>
      <c r="I158" s="8" t="s">
        <v>0</v>
      </c>
      <c r="J158" s="8">
        <f>IF(I158="Dólar", 1,2)</f>
        <v>2</v>
      </c>
      <c r="K158" s="7">
        <f>IF(J158=2,0.5,2.38)</f>
        <v>0.5</v>
      </c>
      <c r="L158" s="6">
        <v>-26</v>
      </c>
      <c r="M158" s="5">
        <v>0</v>
      </c>
      <c r="N158" s="5">
        <f>H158*K158</f>
        <v>2.5</v>
      </c>
      <c r="O158" s="5">
        <f>L158-M158-N158</f>
        <v>-28.5</v>
      </c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 spans="1:30" ht="15.75" hidden="1" thickTop="1" x14ac:dyDescent="0.25">
      <c r="A159" s="9">
        <v>680</v>
      </c>
      <c r="B159" s="11">
        <v>44739</v>
      </c>
      <c r="C159" s="10" t="str">
        <f>PROPER(TEXT(B159,"ddd"))</f>
        <v>Seg</v>
      </c>
      <c r="D159" s="9">
        <f>_xlfn.ISOWEEKNUM(B:B)</f>
        <v>26</v>
      </c>
      <c r="E159" s="8">
        <f>DAY(B:B)</f>
        <v>27</v>
      </c>
      <c r="F159" s="8" t="str">
        <f>PROPER(TEXT(B:B,"mmm"))</f>
        <v>Jun</v>
      </c>
      <c r="G159" s="8">
        <f>YEAR(B159)</f>
        <v>2022</v>
      </c>
      <c r="H159" s="8">
        <v>4</v>
      </c>
      <c r="I159" s="8" t="s">
        <v>1</v>
      </c>
      <c r="J159" s="8">
        <f>IF(I159="Dólar", 1,2)</f>
        <v>1</v>
      </c>
      <c r="K159" s="7">
        <f>IF(J159=2,0.5,2.38)</f>
        <v>2.38</v>
      </c>
      <c r="L159" s="6">
        <v>-26</v>
      </c>
      <c r="M159" s="5">
        <v>0</v>
      </c>
      <c r="N159" s="5">
        <f>H159*K159</f>
        <v>9.52</v>
      </c>
      <c r="O159" s="5">
        <f>L159-M159-N159</f>
        <v>-35.519999999999996</v>
      </c>
    </row>
    <row r="160" spans="1:30" ht="15.75" hidden="1" thickTop="1" x14ac:dyDescent="0.25">
      <c r="A160" s="9">
        <v>1229</v>
      </c>
      <c r="B160" s="11">
        <v>44965</v>
      </c>
      <c r="C160" s="10" t="str">
        <f>PROPER(TEXT(B160,"ddd"))</f>
        <v>Qua</v>
      </c>
      <c r="D160" s="9">
        <f>_xlfn.ISOWEEKNUM(B:B)</f>
        <v>6</v>
      </c>
      <c r="E160" s="8">
        <f>DAY(B:B)</f>
        <v>8</v>
      </c>
      <c r="F160" s="8" t="str">
        <f>PROPER(TEXT(B:B,"mmm"))</f>
        <v>Fev</v>
      </c>
      <c r="G160" s="8">
        <f>YEAR(B160)</f>
        <v>2023</v>
      </c>
      <c r="H160" s="8">
        <v>5</v>
      </c>
      <c r="I160" s="8" t="s">
        <v>0</v>
      </c>
      <c r="J160" s="8">
        <f>IF(I160="Dólar", 1,2)</f>
        <v>2</v>
      </c>
      <c r="K160" s="7">
        <f>IF(J160=2,0.5,2.38)</f>
        <v>0.5</v>
      </c>
      <c r="L160" s="6">
        <v>-26</v>
      </c>
      <c r="M160" s="5">
        <v>0</v>
      </c>
      <c r="N160" s="5">
        <f>H160*K160</f>
        <v>2.5</v>
      </c>
      <c r="O160" s="5">
        <f>L160-M160-N160</f>
        <v>-28.5</v>
      </c>
    </row>
    <row r="161" spans="1:30" ht="15.75" hidden="1" thickTop="1" x14ac:dyDescent="0.25">
      <c r="A161" s="9">
        <v>1004</v>
      </c>
      <c r="B161" s="11">
        <v>45190</v>
      </c>
      <c r="C161" s="10" t="str">
        <f>PROPER(TEXT(B161,"ddd"))</f>
        <v>Qui</v>
      </c>
      <c r="D161" s="9">
        <f>_xlfn.ISOWEEKNUM(B:B)</f>
        <v>38</v>
      </c>
      <c r="E161" s="8">
        <f>DAY(B:B)</f>
        <v>21</v>
      </c>
      <c r="F161" s="8" t="str">
        <f>PROPER(TEXT(B:B,"mmm"))</f>
        <v>Set</v>
      </c>
      <c r="G161" s="8">
        <f>YEAR(B161)</f>
        <v>2023</v>
      </c>
      <c r="H161" s="8">
        <v>2</v>
      </c>
      <c r="I161" s="8" t="s">
        <v>0</v>
      </c>
      <c r="J161" s="8">
        <f>IF(I161="Dólar", 1,2)</f>
        <v>2</v>
      </c>
      <c r="K161" s="7">
        <f>IF(J161=2,0.5,2.38)</f>
        <v>0.5</v>
      </c>
      <c r="L161" s="6">
        <v>-26</v>
      </c>
      <c r="M161" s="5">
        <v>0</v>
      </c>
      <c r="N161" s="5">
        <f>H161*K161</f>
        <v>1</v>
      </c>
      <c r="O161" s="5">
        <f>L161-M161-N161</f>
        <v>-27</v>
      </c>
    </row>
    <row r="162" spans="1:30" ht="15.75" hidden="1" thickTop="1" x14ac:dyDescent="0.25">
      <c r="A162" s="9">
        <v>1284</v>
      </c>
      <c r="B162" s="11">
        <v>45357</v>
      </c>
      <c r="C162" s="10" t="str">
        <f>PROPER(TEXT(B162,"ddd"))</f>
        <v>Qua</v>
      </c>
      <c r="D162" s="9">
        <f>_xlfn.ISOWEEKNUM(B:B)</f>
        <v>10</v>
      </c>
      <c r="E162" s="8">
        <f>DAY(B:B)</f>
        <v>6</v>
      </c>
      <c r="F162" s="8" t="str">
        <f>PROPER(TEXT(B:B,"mmm"))</f>
        <v>Mar</v>
      </c>
      <c r="G162" s="8">
        <f>YEAR(B162)</f>
        <v>2024</v>
      </c>
      <c r="H162" s="8">
        <v>4</v>
      </c>
      <c r="I162" s="8" t="s">
        <v>1</v>
      </c>
      <c r="J162" s="8">
        <f>IF(I162="Dólar", 1,2)</f>
        <v>1</v>
      </c>
      <c r="K162" s="7">
        <f>IF(J162=2,0.5,2.38)</f>
        <v>2.38</v>
      </c>
      <c r="L162" s="6">
        <v>26</v>
      </c>
      <c r="M162" s="5">
        <f>L162*0.1%</f>
        <v>2.6000000000000002E-2</v>
      </c>
      <c r="N162" s="5">
        <f>H162*K162</f>
        <v>9.52</v>
      </c>
      <c r="O162" s="5">
        <f>L162-M162-N162</f>
        <v>16.454000000000001</v>
      </c>
    </row>
    <row r="163" spans="1:30" ht="15.75" hidden="1" thickTop="1" x14ac:dyDescent="0.25">
      <c r="A163" s="9">
        <v>1292</v>
      </c>
      <c r="B163" s="11">
        <v>45420</v>
      </c>
      <c r="C163" s="10" t="str">
        <f>PROPER(TEXT(B163,"ddd"))</f>
        <v>Qua</v>
      </c>
      <c r="D163" s="9">
        <f>_xlfn.ISOWEEKNUM(B:B)</f>
        <v>19</v>
      </c>
      <c r="E163" s="8">
        <f>DAY(B:B)</f>
        <v>8</v>
      </c>
      <c r="F163" s="8" t="str">
        <f>PROPER(TEXT(B:B,"mmm"))</f>
        <v>Mai</v>
      </c>
      <c r="G163" s="8">
        <f>YEAR(B163)</f>
        <v>2024</v>
      </c>
      <c r="H163" s="8">
        <v>3</v>
      </c>
      <c r="I163" s="8" t="s">
        <v>1</v>
      </c>
      <c r="J163" s="8">
        <f>IF(I163="Dólar", 1,2)</f>
        <v>1</v>
      </c>
      <c r="K163" s="7">
        <f>IF(J163=2,0.5,2.38)</f>
        <v>2.38</v>
      </c>
      <c r="L163" s="6">
        <v>-26</v>
      </c>
      <c r="M163" s="5">
        <v>0</v>
      </c>
      <c r="N163" s="5">
        <f>H163*K163</f>
        <v>7.14</v>
      </c>
      <c r="O163" s="5">
        <f>L163-M163-N163</f>
        <v>-33.14</v>
      </c>
    </row>
    <row r="164" spans="1:30" ht="15.75" hidden="1" thickTop="1" x14ac:dyDescent="0.25">
      <c r="A164" s="9">
        <v>551</v>
      </c>
      <c r="B164" s="11">
        <v>43808</v>
      </c>
      <c r="C164" s="10" t="str">
        <f>PROPER(TEXT(B164,"ddd"))</f>
        <v>Seg</v>
      </c>
      <c r="D164" s="9">
        <f>_xlfn.ISOWEEKNUM(B:B)</f>
        <v>50</v>
      </c>
      <c r="E164" s="8">
        <f>DAY(B:B)</f>
        <v>9</v>
      </c>
      <c r="F164" s="8" t="str">
        <f>PROPER(TEXT(B:B,"mmm"))</f>
        <v>Dez</v>
      </c>
      <c r="G164" s="8">
        <f>YEAR(B164)</f>
        <v>2019</v>
      </c>
      <c r="H164" s="8">
        <v>2</v>
      </c>
      <c r="I164" s="8" t="s">
        <v>0</v>
      </c>
      <c r="J164" s="8">
        <f>IF(I164="Dólar", 1,2)</f>
        <v>2</v>
      </c>
      <c r="K164" s="7">
        <f>IF(J164=2,0.5,2.38)</f>
        <v>0.5</v>
      </c>
      <c r="L164" s="6">
        <v>-25</v>
      </c>
      <c r="M164" s="5">
        <v>0</v>
      </c>
      <c r="N164" s="5">
        <f>H164*K164</f>
        <v>1</v>
      </c>
      <c r="O164" s="5">
        <f>L164-M164-N164</f>
        <v>-26</v>
      </c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 spans="1:30" ht="15.75" hidden="1" thickTop="1" x14ac:dyDescent="0.25">
      <c r="A165" s="9">
        <v>824</v>
      </c>
      <c r="B165" s="11">
        <v>43909</v>
      </c>
      <c r="C165" s="10" t="str">
        <f>PROPER(TEXT(B165,"ddd"))</f>
        <v>Qui</v>
      </c>
      <c r="D165" s="9">
        <f>_xlfn.ISOWEEKNUM(B:B)</f>
        <v>12</v>
      </c>
      <c r="E165" s="8">
        <f>DAY(B:B)</f>
        <v>19</v>
      </c>
      <c r="F165" s="8" t="str">
        <f>PROPER(TEXT(B:B,"mmm"))</f>
        <v>Mar</v>
      </c>
      <c r="G165" s="8">
        <f>YEAR(B165)</f>
        <v>2020</v>
      </c>
      <c r="H165" s="8">
        <v>2</v>
      </c>
      <c r="I165" s="8" t="s">
        <v>0</v>
      </c>
      <c r="J165" s="8">
        <f>IF(I165="Dólar", 1,2)</f>
        <v>2</v>
      </c>
      <c r="K165" s="7">
        <f>IF(J165=2,0.5,2.38)</f>
        <v>0.5</v>
      </c>
      <c r="L165" s="6">
        <v>-25</v>
      </c>
      <c r="M165" s="5">
        <v>0</v>
      </c>
      <c r="N165" s="5">
        <f>H165*K165</f>
        <v>1</v>
      </c>
      <c r="O165" s="5">
        <f>L165-M165-N165</f>
        <v>-26</v>
      </c>
    </row>
    <row r="166" spans="1:30" ht="15.75" hidden="1" thickTop="1" x14ac:dyDescent="0.25">
      <c r="A166" s="9">
        <v>1052</v>
      </c>
      <c r="B166" s="11">
        <v>43683</v>
      </c>
      <c r="C166" s="10" t="str">
        <f>PROPER(TEXT(B166,"ddd"))</f>
        <v>Ter</v>
      </c>
      <c r="D166" s="9">
        <f>_xlfn.ISOWEEKNUM(B:B)</f>
        <v>32</v>
      </c>
      <c r="E166" s="8">
        <f>DAY(B:B)</f>
        <v>6</v>
      </c>
      <c r="F166" s="8" t="str">
        <f>PROPER(TEXT(B:B,"mmm"))</f>
        <v>Ago</v>
      </c>
      <c r="G166" s="8">
        <f>YEAR(B166)</f>
        <v>2019</v>
      </c>
      <c r="H166" s="8">
        <v>4</v>
      </c>
      <c r="I166" s="8" t="s">
        <v>1</v>
      </c>
      <c r="J166" s="8">
        <f>IF(I166="Dólar", 1,2)</f>
        <v>1</v>
      </c>
      <c r="K166" s="7">
        <f>IF(J166=2,0.5,2.38)</f>
        <v>2.38</v>
      </c>
      <c r="L166" s="6">
        <v>-24</v>
      </c>
      <c r="M166" s="5">
        <v>0</v>
      </c>
      <c r="N166" s="5">
        <f>H166*K166</f>
        <v>9.52</v>
      </c>
      <c r="O166" s="5">
        <f>L166-M166-N166</f>
        <v>-33.519999999999996</v>
      </c>
    </row>
    <row r="167" spans="1:30" ht="15.75" hidden="1" thickTop="1" x14ac:dyDescent="0.25">
      <c r="A167" s="9">
        <v>141</v>
      </c>
      <c r="B167" s="11">
        <v>44607</v>
      </c>
      <c r="C167" s="10" t="str">
        <f>PROPER(TEXT(B167,"ddd"))</f>
        <v>Ter</v>
      </c>
      <c r="D167" s="9">
        <f>_xlfn.ISOWEEKNUM(B:B)</f>
        <v>7</v>
      </c>
      <c r="E167" s="8">
        <f>DAY(B:B)</f>
        <v>15</v>
      </c>
      <c r="F167" s="8" t="str">
        <f>PROPER(TEXT(B:B,"mmm"))</f>
        <v>Fev</v>
      </c>
      <c r="G167" s="8">
        <f>YEAR(B167)</f>
        <v>2022</v>
      </c>
      <c r="H167" s="8">
        <v>1</v>
      </c>
      <c r="I167" s="8" t="s">
        <v>0</v>
      </c>
      <c r="J167" s="8">
        <f>IF(I167="Dólar", 1,2)</f>
        <v>2</v>
      </c>
      <c r="K167" s="7">
        <f>IF(J167=2,0.5,2.38)</f>
        <v>0.5</v>
      </c>
      <c r="L167" s="6">
        <v>-24</v>
      </c>
      <c r="M167" s="5">
        <v>0</v>
      </c>
      <c r="N167" s="5">
        <f>H167*K167</f>
        <v>0.5</v>
      </c>
      <c r="O167" s="5">
        <f>L167-M167-N167</f>
        <v>-24.5</v>
      </c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 spans="1:30" ht="15.75" hidden="1" thickTop="1" x14ac:dyDescent="0.25">
      <c r="A168" s="9">
        <v>784</v>
      </c>
      <c r="B168" s="11">
        <v>43629</v>
      </c>
      <c r="C168" s="10" t="str">
        <f>PROPER(TEXT(B168,"ddd"))</f>
        <v>Qui</v>
      </c>
      <c r="D168" s="9">
        <f>_xlfn.ISOWEEKNUM(B:B)</f>
        <v>24</v>
      </c>
      <c r="E168" s="8">
        <f>DAY(B:B)</f>
        <v>13</v>
      </c>
      <c r="F168" s="8" t="str">
        <f>PROPER(TEXT(B:B,"mmm"))</f>
        <v>Jun</v>
      </c>
      <c r="G168" s="8">
        <f>YEAR(B168)</f>
        <v>2019</v>
      </c>
      <c r="H168" s="8">
        <v>2</v>
      </c>
      <c r="I168" s="8" t="s">
        <v>0</v>
      </c>
      <c r="J168" s="8">
        <f>IF(I168="Dólar", 1,2)</f>
        <v>2</v>
      </c>
      <c r="K168" s="7">
        <f>IF(J168=2,0.5,2.38)</f>
        <v>0.5</v>
      </c>
      <c r="L168" s="6">
        <v>-23</v>
      </c>
      <c r="M168" s="5">
        <v>0</v>
      </c>
      <c r="N168" s="5">
        <f>H168*K168</f>
        <v>1</v>
      </c>
      <c r="O168" s="5">
        <f>L168-M168-N168</f>
        <v>-24</v>
      </c>
    </row>
    <row r="169" spans="1:30" ht="15.75" hidden="1" thickTop="1" x14ac:dyDescent="0.25">
      <c r="A169" s="9">
        <v>541</v>
      </c>
      <c r="B169" s="11">
        <v>43738</v>
      </c>
      <c r="C169" s="10" t="str">
        <f>PROPER(TEXT(B169,"ddd"))</f>
        <v>Seg</v>
      </c>
      <c r="D169" s="9">
        <f>_xlfn.ISOWEEKNUM(B:B)</f>
        <v>40</v>
      </c>
      <c r="E169" s="8">
        <f>DAY(B:B)</f>
        <v>30</v>
      </c>
      <c r="F169" s="8" t="str">
        <f>PROPER(TEXT(B:B,"mmm"))</f>
        <v>Set</v>
      </c>
      <c r="G169" s="8">
        <f>YEAR(B169)</f>
        <v>2019</v>
      </c>
      <c r="H169" s="8">
        <v>3</v>
      </c>
      <c r="I169" s="8" t="s">
        <v>1</v>
      </c>
      <c r="J169" s="8">
        <f>IF(I169="Dólar", 1,2)</f>
        <v>1</v>
      </c>
      <c r="K169" s="7">
        <f>IF(J169=2,0.5,2.38)</f>
        <v>2.38</v>
      </c>
      <c r="L169" s="6">
        <v>-23</v>
      </c>
      <c r="M169" s="5">
        <v>0</v>
      </c>
      <c r="N169" s="5">
        <f>H169*K169</f>
        <v>7.14</v>
      </c>
      <c r="O169" s="5">
        <f>L169-M169-N169</f>
        <v>-30.14</v>
      </c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 spans="1:30" ht="15.75" hidden="1" thickTop="1" x14ac:dyDescent="0.25">
      <c r="A170" s="9">
        <v>1076</v>
      </c>
      <c r="B170" s="11">
        <v>43866</v>
      </c>
      <c r="C170" s="10" t="str">
        <f>PROPER(TEXT(B170,"ddd"))</f>
        <v>Qua</v>
      </c>
      <c r="D170" s="9">
        <f>_xlfn.ISOWEEKNUM(B:B)</f>
        <v>6</v>
      </c>
      <c r="E170" s="8">
        <f>DAY(B:B)</f>
        <v>5</v>
      </c>
      <c r="F170" s="8" t="str">
        <f>PROPER(TEXT(B:B,"mmm"))</f>
        <v>Fev</v>
      </c>
      <c r="G170" s="8">
        <f>YEAR(B170)</f>
        <v>2020</v>
      </c>
      <c r="H170" s="8">
        <v>1</v>
      </c>
      <c r="I170" s="8" t="s">
        <v>0</v>
      </c>
      <c r="J170" s="8">
        <f>IF(I170="Dólar", 1,2)</f>
        <v>2</v>
      </c>
      <c r="K170" s="7">
        <f>IF(J170=2,0.5,2.38)</f>
        <v>0.5</v>
      </c>
      <c r="L170" s="6">
        <v>-23</v>
      </c>
      <c r="M170" s="5">
        <v>0</v>
      </c>
      <c r="N170" s="5">
        <f>H170*K170</f>
        <v>0.5</v>
      </c>
      <c r="O170" s="5">
        <f>L170-M170-N170</f>
        <v>-23.5</v>
      </c>
    </row>
    <row r="171" spans="1:30" ht="15.75" hidden="1" thickTop="1" x14ac:dyDescent="0.25">
      <c r="A171" s="9">
        <v>80</v>
      </c>
      <c r="B171" s="11">
        <v>44159</v>
      </c>
      <c r="C171" s="10" t="str">
        <f>PROPER(TEXT(B171,"ddd"))</f>
        <v>Ter</v>
      </c>
      <c r="D171" s="9">
        <f>_xlfn.ISOWEEKNUM(B:B)</f>
        <v>48</v>
      </c>
      <c r="E171" s="8">
        <f>DAY(B:B)</f>
        <v>24</v>
      </c>
      <c r="F171" s="8" t="str">
        <f>PROPER(TEXT(B:B,"mmm"))</f>
        <v>Nov</v>
      </c>
      <c r="G171" s="8">
        <f>YEAR(B171)</f>
        <v>2020</v>
      </c>
      <c r="H171" s="8">
        <v>5</v>
      </c>
      <c r="I171" s="8" t="s">
        <v>0</v>
      </c>
      <c r="J171" s="8">
        <f>IF(I171="Dólar", 1,2)</f>
        <v>2</v>
      </c>
      <c r="K171" s="7">
        <f>IF(J171=2,0.5,2.38)</f>
        <v>0.5</v>
      </c>
      <c r="L171" s="6">
        <v>-23</v>
      </c>
      <c r="M171" s="5">
        <v>0</v>
      </c>
      <c r="N171" s="5">
        <f>H171*K171</f>
        <v>2.5</v>
      </c>
      <c r="O171" s="5">
        <f>L171-M171-N171</f>
        <v>-25.5</v>
      </c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 spans="1:30" ht="15.75" hidden="1" thickTop="1" x14ac:dyDescent="0.25">
      <c r="A172" s="9">
        <v>311</v>
      </c>
      <c r="B172" s="11">
        <v>43959</v>
      </c>
      <c r="C172" s="10" t="str">
        <f>PROPER(TEXT(B172,"ddd"))</f>
        <v>Sex</v>
      </c>
      <c r="D172" s="9">
        <f>_xlfn.ISOWEEKNUM(B:B)</f>
        <v>19</v>
      </c>
      <c r="E172" s="8">
        <f>DAY(B:B)</f>
        <v>8</v>
      </c>
      <c r="F172" s="8" t="str">
        <f>PROPER(TEXT(B:B,"mmm"))</f>
        <v>Mai</v>
      </c>
      <c r="G172" s="8">
        <f>YEAR(B172)</f>
        <v>2020</v>
      </c>
      <c r="H172" s="8">
        <v>1</v>
      </c>
      <c r="I172" s="8" t="s">
        <v>0</v>
      </c>
      <c r="J172" s="8">
        <f>IF(I172="Dólar", 1,2)</f>
        <v>2</v>
      </c>
      <c r="K172" s="7">
        <f>IF(J172=2,0.5,2.38)</f>
        <v>0.5</v>
      </c>
      <c r="L172" s="6">
        <v>35</v>
      </c>
      <c r="M172" s="5">
        <f>L172*0.1%</f>
        <v>3.5000000000000003E-2</v>
      </c>
      <c r="N172" s="5">
        <f>H172*K172</f>
        <v>0.5</v>
      </c>
      <c r="O172" s="5">
        <f>L172-M172-N172</f>
        <v>34.465000000000003</v>
      </c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 spans="1:30" ht="15.75" hidden="1" thickTop="1" x14ac:dyDescent="0.25">
      <c r="A173" s="9">
        <v>101</v>
      </c>
      <c r="B173" s="11">
        <v>44306</v>
      </c>
      <c r="C173" s="10" t="str">
        <f>PROPER(TEXT(B173,"ddd"))</f>
        <v>Ter</v>
      </c>
      <c r="D173" s="9">
        <f>_xlfn.ISOWEEKNUM(B:B)</f>
        <v>16</v>
      </c>
      <c r="E173" s="8">
        <f>DAY(B:B)</f>
        <v>20</v>
      </c>
      <c r="F173" s="8" t="str">
        <f>PROPER(TEXT(B:B,"mmm"))</f>
        <v>Abr</v>
      </c>
      <c r="G173" s="8">
        <f>YEAR(B173)</f>
        <v>2021</v>
      </c>
      <c r="H173" s="8">
        <v>2</v>
      </c>
      <c r="I173" s="8" t="s">
        <v>0</v>
      </c>
      <c r="J173" s="8">
        <f>IF(I173="Dólar", 1,2)</f>
        <v>2</v>
      </c>
      <c r="K173" s="7">
        <f>IF(J173=2,0.5,2.38)</f>
        <v>0.5</v>
      </c>
      <c r="L173" s="6">
        <v>-23</v>
      </c>
      <c r="M173" s="5">
        <v>0</v>
      </c>
      <c r="N173" s="5">
        <f>H173*K173</f>
        <v>1</v>
      </c>
      <c r="O173" s="5">
        <f>L173-M173-N173</f>
        <v>-24</v>
      </c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 spans="1:30" ht="15.75" hidden="1" thickTop="1" x14ac:dyDescent="0.25">
      <c r="A174" s="9">
        <v>621</v>
      </c>
      <c r="B174" s="11">
        <v>44319</v>
      </c>
      <c r="C174" s="10" t="str">
        <f>PROPER(TEXT(B174,"ddd"))</f>
        <v>Seg</v>
      </c>
      <c r="D174" s="9">
        <f>_xlfn.ISOWEEKNUM(B:B)</f>
        <v>18</v>
      </c>
      <c r="E174" s="8">
        <f>DAY(B:B)</f>
        <v>3</v>
      </c>
      <c r="F174" s="8" t="str">
        <f>PROPER(TEXT(B:B,"mmm"))</f>
        <v>Mai</v>
      </c>
      <c r="G174" s="8">
        <f>YEAR(B174)</f>
        <v>2021</v>
      </c>
      <c r="H174" s="8">
        <v>7</v>
      </c>
      <c r="I174" s="8" t="s">
        <v>0</v>
      </c>
      <c r="J174" s="8">
        <f>IF(I174="Dólar", 1,2)</f>
        <v>2</v>
      </c>
      <c r="K174" s="7">
        <f>IF(J174=2,0.5,2.38)</f>
        <v>0.5</v>
      </c>
      <c r="L174" s="6">
        <v>-23</v>
      </c>
      <c r="M174" s="5">
        <v>0</v>
      </c>
      <c r="N174" s="5">
        <f>H174*K174</f>
        <v>3.5</v>
      </c>
      <c r="O174" s="5">
        <f>L174-M174-N174</f>
        <v>-26.5</v>
      </c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 spans="1:30" ht="15.75" hidden="1" thickTop="1" x14ac:dyDescent="0.25">
      <c r="A175" s="9">
        <v>1155</v>
      </c>
      <c r="B175" s="11">
        <v>44426</v>
      </c>
      <c r="C175" s="10" t="str">
        <f>PROPER(TEXT(B175,"ddd"))</f>
        <v>Qua</v>
      </c>
      <c r="D175" s="9">
        <f>_xlfn.ISOWEEKNUM(B:B)</f>
        <v>33</v>
      </c>
      <c r="E175" s="8">
        <f>DAY(B:B)</f>
        <v>18</v>
      </c>
      <c r="F175" s="8" t="str">
        <f>PROPER(TEXT(B:B,"mmm"))</f>
        <v>Ago</v>
      </c>
      <c r="G175" s="8">
        <f>YEAR(B175)</f>
        <v>2021</v>
      </c>
      <c r="H175" s="8">
        <v>5</v>
      </c>
      <c r="I175" s="8" t="s">
        <v>0</v>
      </c>
      <c r="J175" s="8">
        <f>IF(I175="Dólar", 1,2)</f>
        <v>2</v>
      </c>
      <c r="K175" s="7">
        <f>IF(J175=2,0.5,2.38)</f>
        <v>0.5</v>
      </c>
      <c r="L175" s="6">
        <v>-23</v>
      </c>
      <c r="M175" s="5">
        <v>0</v>
      </c>
      <c r="N175" s="5">
        <f>H175*K175</f>
        <v>2.5</v>
      </c>
      <c r="O175" s="5">
        <f>L175-M175-N175</f>
        <v>-25.5</v>
      </c>
    </row>
    <row r="176" spans="1:30" ht="15.75" hidden="1" thickTop="1" x14ac:dyDescent="0.25">
      <c r="A176" s="9">
        <v>1138</v>
      </c>
      <c r="B176" s="11">
        <v>44300</v>
      </c>
      <c r="C176" s="10" t="str">
        <f>PROPER(TEXT(B176,"ddd"))</f>
        <v>Qua</v>
      </c>
      <c r="D176" s="9">
        <f>_xlfn.ISOWEEKNUM(B:B)</f>
        <v>15</v>
      </c>
      <c r="E176" s="8">
        <f>DAY(B:B)</f>
        <v>14</v>
      </c>
      <c r="F176" s="8" t="str">
        <f>PROPER(TEXT(B:B,"mmm"))</f>
        <v>Abr</v>
      </c>
      <c r="G176" s="8">
        <f>YEAR(B176)</f>
        <v>2021</v>
      </c>
      <c r="H176" s="8">
        <v>1</v>
      </c>
      <c r="I176" s="8" t="s">
        <v>1</v>
      </c>
      <c r="J176" s="8">
        <f>IF(I176="Dólar", 1,2)</f>
        <v>1</v>
      </c>
      <c r="K176" s="7">
        <f>IF(J176=2,0.5,2.38)</f>
        <v>2.38</v>
      </c>
      <c r="L176" s="6">
        <v>-22</v>
      </c>
      <c r="M176" s="5">
        <v>0</v>
      </c>
      <c r="N176" s="5">
        <f>H176*K176</f>
        <v>2.38</v>
      </c>
      <c r="O176" s="5">
        <f>L176-M176-N176</f>
        <v>-24.38</v>
      </c>
    </row>
    <row r="177" spans="1:30" ht="15.75" hidden="1" thickTop="1" x14ac:dyDescent="0.25">
      <c r="A177" s="9">
        <v>379</v>
      </c>
      <c r="B177" s="11">
        <v>44449</v>
      </c>
      <c r="C177" s="10" t="str">
        <f>PROPER(TEXT(B177,"ddd"))</f>
        <v>Sex</v>
      </c>
      <c r="D177" s="9">
        <f>_xlfn.ISOWEEKNUM(B:B)</f>
        <v>36</v>
      </c>
      <c r="E177" s="8">
        <f>DAY(B:B)</f>
        <v>10</v>
      </c>
      <c r="F177" s="8" t="str">
        <f>PROPER(TEXT(B:B,"mmm"))</f>
        <v>Set</v>
      </c>
      <c r="G177" s="8">
        <f>YEAR(B177)</f>
        <v>2021</v>
      </c>
      <c r="H177" s="8">
        <v>3</v>
      </c>
      <c r="I177" s="8" t="s">
        <v>1</v>
      </c>
      <c r="J177" s="8">
        <f>IF(I177="Dólar", 1,2)</f>
        <v>1</v>
      </c>
      <c r="K177" s="7">
        <f>IF(J177=2,0.5,2.38)</f>
        <v>2.38</v>
      </c>
      <c r="L177" s="6">
        <v>-22</v>
      </c>
      <c r="M177" s="5">
        <v>0</v>
      </c>
      <c r="N177" s="5">
        <f>H177*K177</f>
        <v>7.14</v>
      </c>
      <c r="O177" s="5">
        <f>L177-M177-N177</f>
        <v>-29.14</v>
      </c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 spans="1:30" ht="15.75" hidden="1" thickTop="1" x14ac:dyDescent="0.25">
      <c r="A178" s="9">
        <v>38</v>
      </c>
      <c r="B178" s="11">
        <v>43858</v>
      </c>
      <c r="C178" s="10" t="str">
        <f>PROPER(TEXT(B178,"ddd"))</f>
        <v>Ter</v>
      </c>
      <c r="D178" s="9">
        <f>_xlfn.ISOWEEKNUM(B:B)</f>
        <v>5</v>
      </c>
      <c r="E178" s="8">
        <f>DAY(B:B)</f>
        <v>28</v>
      </c>
      <c r="F178" s="8" t="str">
        <f>PROPER(TEXT(B:B,"mmm"))</f>
        <v>Jan</v>
      </c>
      <c r="G178" s="8">
        <f>YEAR(B178)</f>
        <v>2020</v>
      </c>
      <c r="H178" s="8">
        <v>5</v>
      </c>
      <c r="I178" s="8" t="s">
        <v>0</v>
      </c>
      <c r="J178" s="8">
        <f>IF(I178="Dólar", 1,2)</f>
        <v>2</v>
      </c>
      <c r="K178" s="7">
        <f>IF(J178=2,0.5,2.38)</f>
        <v>0.5</v>
      </c>
      <c r="L178" s="6">
        <v>-21</v>
      </c>
      <c r="M178" s="5">
        <v>0</v>
      </c>
      <c r="N178" s="5">
        <f>H178*K178</f>
        <v>2.5</v>
      </c>
      <c r="O178" s="5">
        <f>L178-M178-N178</f>
        <v>-23.5</v>
      </c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 spans="1:30" ht="15.75" hidden="1" thickTop="1" x14ac:dyDescent="0.25">
      <c r="A179" s="9">
        <v>1152</v>
      </c>
      <c r="B179" s="11">
        <v>44405</v>
      </c>
      <c r="C179" s="10" t="str">
        <f>PROPER(TEXT(B179,"ddd"))</f>
        <v>Qua</v>
      </c>
      <c r="D179" s="9">
        <f>_xlfn.ISOWEEKNUM(B:B)</f>
        <v>30</v>
      </c>
      <c r="E179" s="8">
        <f>DAY(B:B)</f>
        <v>28</v>
      </c>
      <c r="F179" s="8" t="str">
        <f>PROPER(TEXT(B:B,"mmm"))</f>
        <v>Jul</v>
      </c>
      <c r="G179" s="8">
        <f>YEAR(B179)</f>
        <v>2021</v>
      </c>
      <c r="H179" s="8">
        <v>5</v>
      </c>
      <c r="I179" s="8" t="s">
        <v>0</v>
      </c>
      <c r="J179" s="8">
        <f>IF(I179="Dólar", 1,2)</f>
        <v>2</v>
      </c>
      <c r="K179" s="7">
        <f>IF(J179=2,0.5,2.38)</f>
        <v>0.5</v>
      </c>
      <c r="L179" s="6">
        <v>-20</v>
      </c>
      <c r="M179" s="5">
        <v>0</v>
      </c>
      <c r="N179" s="5">
        <f>H179*K179</f>
        <v>2.5</v>
      </c>
      <c r="O179" s="5">
        <f>L179-M179-N179</f>
        <v>-22.5</v>
      </c>
    </row>
    <row r="180" spans="1:30" ht="15.75" hidden="1" thickTop="1" x14ac:dyDescent="0.25">
      <c r="A180" s="9">
        <v>90</v>
      </c>
      <c r="B180" s="11">
        <v>44229</v>
      </c>
      <c r="C180" s="10" t="str">
        <f>PROPER(TEXT(B180,"ddd"))</f>
        <v>Ter</v>
      </c>
      <c r="D180" s="9">
        <f>_xlfn.ISOWEEKNUM(B:B)</f>
        <v>5</v>
      </c>
      <c r="E180" s="8">
        <f>DAY(B:B)</f>
        <v>2</v>
      </c>
      <c r="F180" s="8" t="str">
        <f>PROPER(TEXT(B:B,"mmm"))</f>
        <v>Fev</v>
      </c>
      <c r="G180" s="8">
        <f>YEAR(B180)</f>
        <v>2021</v>
      </c>
      <c r="H180" s="8">
        <v>2</v>
      </c>
      <c r="I180" s="8" t="s">
        <v>0</v>
      </c>
      <c r="J180" s="8">
        <f>IF(I180="Dólar", 1,2)</f>
        <v>2</v>
      </c>
      <c r="K180" s="7">
        <f>IF(J180=2,0.5,2.38)</f>
        <v>0.5</v>
      </c>
      <c r="L180" s="6">
        <v>-19</v>
      </c>
      <c r="M180" s="5">
        <v>0</v>
      </c>
      <c r="N180" s="5">
        <f>H180*K180</f>
        <v>1</v>
      </c>
      <c r="O180" s="5">
        <f>L180-M180-N180</f>
        <v>-20</v>
      </c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 spans="1:30" ht="15.75" hidden="1" thickTop="1" x14ac:dyDescent="0.25">
      <c r="A181" s="9">
        <v>114</v>
      </c>
      <c r="B181" s="11">
        <v>44397</v>
      </c>
      <c r="C181" s="10" t="str">
        <f>PROPER(TEXT(B181,"ddd"))</f>
        <v>Ter</v>
      </c>
      <c r="D181" s="9">
        <f>_xlfn.ISOWEEKNUM(B:B)</f>
        <v>29</v>
      </c>
      <c r="E181" s="8">
        <f>DAY(B:B)</f>
        <v>20</v>
      </c>
      <c r="F181" s="8" t="str">
        <f>PROPER(TEXT(B:B,"mmm"))</f>
        <v>Jul</v>
      </c>
      <c r="G181" s="8">
        <f>YEAR(B181)</f>
        <v>2021</v>
      </c>
      <c r="H181" s="8">
        <v>4</v>
      </c>
      <c r="I181" s="8" t="s">
        <v>0</v>
      </c>
      <c r="J181" s="8">
        <f>IF(I181="Dólar", 1,2)</f>
        <v>2</v>
      </c>
      <c r="K181" s="7">
        <f>IF(J181=2,0.5,2.38)</f>
        <v>0.5</v>
      </c>
      <c r="L181" s="6">
        <v>-18</v>
      </c>
      <c r="M181" s="5">
        <v>0</v>
      </c>
      <c r="N181" s="5">
        <f>H181*K181</f>
        <v>2</v>
      </c>
      <c r="O181" s="5">
        <f>L181-M181-N181</f>
        <v>-20</v>
      </c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 spans="1:30" ht="15.75" hidden="1" thickTop="1" x14ac:dyDescent="0.25">
      <c r="A182" s="9">
        <v>5</v>
      </c>
      <c r="B182" s="11">
        <v>43620</v>
      </c>
      <c r="C182" s="10" t="str">
        <f>PROPER(TEXT(B182,"ddd"))</f>
        <v>Ter</v>
      </c>
      <c r="D182" s="9">
        <f>_xlfn.ISOWEEKNUM(B:B)</f>
        <v>23</v>
      </c>
      <c r="E182" s="8">
        <f>DAY(B:B)</f>
        <v>4</v>
      </c>
      <c r="F182" s="8" t="str">
        <f>PROPER(TEXT(B:B,"mmm"))</f>
        <v>Jun</v>
      </c>
      <c r="G182" s="8">
        <f>YEAR(B182)</f>
        <v>2019</v>
      </c>
      <c r="H182" s="8">
        <v>4</v>
      </c>
      <c r="I182" s="8" t="s">
        <v>0</v>
      </c>
      <c r="J182" s="8">
        <f>IF(I182="Dólar", 1,2)</f>
        <v>2</v>
      </c>
      <c r="K182" s="7">
        <f>IF(J182=2,0.5,2.38)</f>
        <v>0.5</v>
      </c>
      <c r="L182" s="6">
        <v>-17</v>
      </c>
      <c r="M182" s="5">
        <v>0</v>
      </c>
      <c r="N182" s="5">
        <f>H182*K182</f>
        <v>2</v>
      </c>
      <c r="O182" s="5">
        <f>L182-M182-N182</f>
        <v>-19</v>
      </c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 spans="1:30" ht="15.75" hidden="1" thickTop="1" x14ac:dyDescent="0.25">
      <c r="A183" s="9">
        <v>271</v>
      </c>
      <c r="B183" s="11">
        <v>43665</v>
      </c>
      <c r="C183" s="10" t="str">
        <f>PROPER(TEXT(B183,"ddd"))</f>
        <v>Sex</v>
      </c>
      <c r="D183" s="9">
        <f>_xlfn.ISOWEEKNUM(B:B)</f>
        <v>29</v>
      </c>
      <c r="E183" s="8">
        <f>DAY(B:B)</f>
        <v>19</v>
      </c>
      <c r="F183" s="8" t="str">
        <f>PROPER(TEXT(B:B,"mmm"))</f>
        <v>Jul</v>
      </c>
      <c r="G183" s="8">
        <f>YEAR(B183)</f>
        <v>2019</v>
      </c>
      <c r="H183" s="8">
        <v>2</v>
      </c>
      <c r="I183" s="8" t="s">
        <v>0</v>
      </c>
      <c r="J183" s="8">
        <f>IF(I183="Dólar", 1,2)</f>
        <v>2</v>
      </c>
      <c r="K183" s="7">
        <f>IF(J183=2,0.5,2.38)</f>
        <v>0.5</v>
      </c>
      <c r="L183" s="6">
        <v>-17</v>
      </c>
      <c r="M183" s="5">
        <v>0</v>
      </c>
      <c r="N183" s="5">
        <f>H183*K183</f>
        <v>1</v>
      </c>
      <c r="O183" s="5">
        <f>L183-M183-N183</f>
        <v>-18</v>
      </c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 spans="1:30" ht="15.75" hidden="1" thickTop="1" x14ac:dyDescent="0.25">
      <c r="A184" s="9">
        <v>273</v>
      </c>
      <c r="B184" s="11">
        <v>43678</v>
      </c>
      <c r="C184" s="10" t="str">
        <f>PROPER(TEXT(B184,"ddd"))</f>
        <v>Qui</v>
      </c>
      <c r="D184" s="9">
        <f>_xlfn.ISOWEEKNUM(B:B)</f>
        <v>31</v>
      </c>
      <c r="E184" s="8">
        <f>DAY(B:B)</f>
        <v>1</v>
      </c>
      <c r="F184" s="8" t="str">
        <f>PROPER(TEXT(B:B,"mmm"))</f>
        <v>Ago</v>
      </c>
      <c r="G184" s="8">
        <f>YEAR(B184)</f>
        <v>2019</v>
      </c>
      <c r="H184" s="8">
        <v>1</v>
      </c>
      <c r="I184" s="8" t="s">
        <v>0</v>
      </c>
      <c r="J184" s="8">
        <f>IF(I184="Dólar", 1,2)</f>
        <v>2</v>
      </c>
      <c r="K184" s="7">
        <f>IF(J184=2,0.5,2.38)</f>
        <v>0.5</v>
      </c>
      <c r="L184" s="6">
        <v>-17</v>
      </c>
      <c r="M184" s="5">
        <v>0</v>
      </c>
      <c r="N184" s="5">
        <f>H184*K184</f>
        <v>0.5</v>
      </c>
      <c r="O184" s="5">
        <f>L184-M184-N184</f>
        <v>-17.5</v>
      </c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 spans="1:30" ht="15.75" hidden="1" thickTop="1" x14ac:dyDescent="0.25">
      <c r="A185" s="9">
        <v>793</v>
      </c>
      <c r="B185" s="11">
        <v>43693</v>
      </c>
      <c r="C185" s="10" t="str">
        <f>PROPER(TEXT(B185,"ddd"))</f>
        <v>Sex</v>
      </c>
      <c r="D185" s="9">
        <f>_xlfn.ISOWEEKNUM(B:B)</f>
        <v>33</v>
      </c>
      <c r="E185" s="8">
        <f>DAY(B:B)</f>
        <v>16</v>
      </c>
      <c r="F185" s="8" t="str">
        <f>PROPER(TEXT(B:B,"mmm"))</f>
        <v>Ago</v>
      </c>
      <c r="G185" s="8">
        <f>YEAR(B185)</f>
        <v>2019</v>
      </c>
      <c r="H185" s="8">
        <v>2</v>
      </c>
      <c r="I185" s="8" t="s">
        <v>0</v>
      </c>
      <c r="J185" s="8">
        <f>IF(I185="Dólar", 1,2)</f>
        <v>2</v>
      </c>
      <c r="K185" s="7">
        <f>IF(J185=2,0.5,2.38)</f>
        <v>0.5</v>
      </c>
      <c r="L185" s="6">
        <v>-17</v>
      </c>
      <c r="M185" s="5">
        <v>0</v>
      </c>
      <c r="N185" s="5">
        <f>H185*K185</f>
        <v>1</v>
      </c>
      <c r="O185" s="5">
        <f>L185-M185-N185</f>
        <v>-18</v>
      </c>
    </row>
    <row r="186" spans="1:30" ht="15.75" hidden="1" thickTop="1" x14ac:dyDescent="0.25">
      <c r="A186" s="9">
        <v>797</v>
      </c>
      <c r="B186" s="11">
        <v>43720</v>
      </c>
      <c r="C186" s="10" t="str">
        <f>PROPER(TEXT(B186,"ddd"))</f>
        <v>Qui</v>
      </c>
      <c r="D186" s="9">
        <f>_xlfn.ISOWEEKNUM(B:B)</f>
        <v>37</v>
      </c>
      <c r="E186" s="8">
        <f>DAY(B:B)</f>
        <v>12</v>
      </c>
      <c r="F186" s="8" t="str">
        <f>PROPER(TEXT(B:B,"mmm"))</f>
        <v>Set</v>
      </c>
      <c r="G186" s="8">
        <f>YEAR(B186)</f>
        <v>2019</v>
      </c>
      <c r="H186" s="8">
        <v>1</v>
      </c>
      <c r="I186" s="8" t="s">
        <v>0</v>
      </c>
      <c r="J186" s="8">
        <f>IF(I186="Dólar", 1,2)</f>
        <v>2</v>
      </c>
      <c r="K186" s="7">
        <f>IF(J186=2,0.5,2.38)</f>
        <v>0.5</v>
      </c>
      <c r="L186" s="6">
        <v>-17</v>
      </c>
      <c r="M186" s="5">
        <v>0</v>
      </c>
      <c r="N186" s="5">
        <f>H186*K186</f>
        <v>0.5</v>
      </c>
      <c r="O186" s="5">
        <f>L186-M186-N186</f>
        <v>-17.5</v>
      </c>
    </row>
    <row r="187" spans="1:30" ht="15.75" hidden="1" thickTop="1" x14ac:dyDescent="0.25">
      <c r="A187" s="9">
        <v>1067</v>
      </c>
      <c r="B187" s="11">
        <v>43789</v>
      </c>
      <c r="C187" s="10" t="str">
        <f>PROPER(TEXT(B187,"ddd"))</f>
        <v>Qua</v>
      </c>
      <c r="D187" s="9">
        <f>_xlfn.ISOWEEKNUM(B:B)</f>
        <v>47</v>
      </c>
      <c r="E187" s="8">
        <f>DAY(B:B)</f>
        <v>20</v>
      </c>
      <c r="F187" s="8" t="str">
        <f>PROPER(TEXT(B:B,"mmm"))</f>
        <v>Nov</v>
      </c>
      <c r="G187" s="8">
        <f>YEAR(B187)</f>
        <v>2019</v>
      </c>
      <c r="H187" s="8">
        <v>4</v>
      </c>
      <c r="I187" s="8" t="s">
        <v>1</v>
      </c>
      <c r="J187" s="8">
        <f>IF(I187="Dólar", 1,2)</f>
        <v>1</v>
      </c>
      <c r="K187" s="7">
        <f>IF(J187=2,0.5,2.38)</f>
        <v>2.38</v>
      </c>
      <c r="L187" s="6">
        <v>-17</v>
      </c>
      <c r="M187" s="5">
        <v>0</v>
      </c>
      <c r="N187" s="5">
        <f>H187*K187</f>
        <v>9.52</v>
      </c>
      <c r="O187" s="5">
        <f>L187-M187-N187</f>
        <v>-26.52</v>
      </c>
    </row>
    <row r="188" spans="1:30" ht="15.75" hidden="1" thickTop="1" x14ac:dyDescent="0.25">
      <c r="A188" s="9">
        <v>814</v>
      </c>
      <c r="B188" s="11">
        <v>43839</v>
      </c>
      <c r="C188" s="10" t="str">
        <f>PROPER(TEXT(B188,"ddd"))</f>
        <v>Qui</v>
      </c>
      <c r="D188" s="9">
        <f>_xlfn.ISOWEEKNUM(B:B)</f>
        <v>2</v>
      </c>
      <c r="E188" s="8">
        <f>DAY(B:B)</f>
        <v>9</v>
      </c>
      <c r="F188" s="8" t="str">
        <f>PROPER(TEXT(B:B,"mmm"))</f>
        <v>Jan</v>
      </c>
      <c r="G188" s="8">
        <f>YEAR(B188)</f>
        <v>2020</v>
      </c>
      <c r="H188" s="8">
        <v>2</v>
      </c>
      <c r="I188" s="8" t="s">
        <v>0</v>
      </c>
      <c r="J188" s="8">
        <f>IF(I188="Dólar", 1,2)</f>
        <v>2</v>
      </c>
      <c r="K188" s="7">
        <f>IF(J188=2,0.5,2.38)</f>
        <v>0.5</v>
      </c>
      <c r="L188" s="6">
        <v>-17</v>
      </c>
      <c r="M188" s="5">
        <v>0</v>
      </c>
      <c r="N188" s="5">
        <f>H188*K188</f>
        <v>1</v>
      </c>
      <c r="O188" s="5">
        <f>L188-M188-N188</f>
        <v>-18</v>
      </c>
    </row>
    <row r="189" spans="1:30" ht="15.75" hidden="1" thickTop="1" x14ac:dyDescent="0.25">
      <c r="A189" s="9">
        <v>1079</v>
      </c>
      <c r="B189" s="11">
        <v>43887</v>
      </c>
      <c r="C189" s="10" t="str">
        <f>PROPER(TEXT(B189,"ddd"))</f>
        <v>Qua</v>
      </c>
      <c r="D189" s="9">
        <f>_xlfn.ISOWEEKNUM(B:B)</f>
        <v>9</v>
      </c>
      <c r="E189" s="8">
        <f>DAY(B:B)</f>
        <v>26</v>
      </c>
      <c r="F189" s="8" t="str">
        <f>PROPER(TEXT(B:B,"mmm"))</f>
        <v>Fev</v>
      </c>
      <c r="G189" s="8">
        <f>YEAR(B189)</f>
        <v>2020</v>
      </c>
      <c r="H189" s="8">
        <v>1</v>
      </c>
      <c r="I189" s="8" t="s">
        <v>0</v>
      </c>
      <c r="J189" s="8">
        <f>IF(I189="Dólar", 1,2)</f>
        <v>2</v>
      </c>
      <c r="K189" s="7">
        <f>IF(J189=2,0.5,2.38)</f>
        <v>0.5</v>
      </c>
      <c r="L189" s="6">
        <v>-17</v>
      </c>
      <c r="M189" s="5">
        <v>0</v>
      </c>
      <c r="N189" s="5">
        <f>H189*K189</f>
        <v>0.5</v>
      </c>
      <c r="O189" s="5">
        <f>L189-M189-N189</f>
        <v>-17.5</v>
      </c>
    </row>
    <row r="190" spans="1:30" ht="15.75" hidden="1" thickTop="1" x14ac:dyDescent="0.25">
      <c r="A190" s="9">
        <v>566</v>
      </c>
      <c r="B190" s="11">
        <v>43913</v>
      </c>
      <c r="C190" s="10" t="str">
        <f>PROPER(TEXT(B190,"ddd"))</f>
        <v>Seg</v>
      </c>
      <c r="D190" s="9">
        <f>_xlfn.ISOWEEKNUM(B:B)</f>
        <v>13</v>
      </c>
      <c r="E190" s="8">
        <f>DAY(B:B)</f>
        <v>23</v>
      </c>
      <c r="F190" s="8" t="str">
        <f>PROPER(TEXT(B:B,"mmm"))</f>
        <v>Mar</v>
      </c>
      <c r="G190" s="8">
        <f>YEAR(B190)</f>
        <v>2020</v>
      </c>
      <c r="H190" s="8">
        <v>4</v>
      </c>
      <c r="I190" s="8" t="s">
        <v>1</v>
      </c>
      <c r="J190" s="8">
        <f>IF(I190="Dólar", 1,2)</f>
        <v>1</v>
      </c>
      <c r="K190" s="7">
        <f>IF(J190=2,0.5,2.38)</f>
        <v>2.38</v>
      </c>
      <c r="L190" s="6">
        <v>-17</v>
      </c>
      <c r="M190" s="5">
        <v>0</v>
      </c>
      <c r="N190" s="5">
        <f>H190*K190</f>
        <v>9.52</v>
      </c>
      <c r="O190" s="5">
        <f>L190-M190-N190</f>
        <v>-26.52</v>
      </c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 spans="1:30" ht="15.75" hidden="1" thickTop="1" x14ac:dyDescent="0.25">
      <c r="A191" s="9">
        <v>47</v>
      </c>
      <c r="B191" s="11">
        <v>43921</v>
      </c>
      <c r="C191" s="10" t="str">
        <f>PROPER(TEXT(B191,"ddd"))</f>
        <v>Ter</v>
      </c>
      <c r="D191" s="9">
        <f>_xlfn.ISOWEEKNUM(B:B)</f>
        <v>14</v>
      </c>
      <c r="E191" s="8">
        <f>DAY(B:B)</f>
        <v>31</v>
      </c>
      <c r="F191" s="8" t="str">
        <f>PROPER(TEXT(B:B,"mmm"))</f>
        <v>Mar</v>
      </c>
      <c r="G191" s="8">
        <f>YEAR(B191)</f>
        <v>2020</v>
      </c>
      <c r="H191" s="8">
        <v>5</v>
      </c>
      <c r="I191" s="8" t="s">
        <v>0</v>
      </c>
      <c r="J191" s="8">
        <f>IF(I191="Dólar", 1,2)</f>
        <v>2</v>
      </c>
      <c r="K191" s="7">
        <f>IF(J191=2,0.5,2.38)</f>
        <v>0.5</v>
      </c>
      <c r="L191" s="6">
        <v>-17</v>
      </c>
      <c r="M191" s="5">
        <v>0</v>
      </c>
      <c r="N191" s="5">
        <f>H191*K191</f>
        <v>2.5</v>
      </c>
      <c r="O191" s="5">
        <f>L191-M191-N191</f>
        <v>-19.5</v>
      </c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 spans="1:30" ht="15.75" hidden="1" thickTop="1" x14ac:dyDescent="0.25">
      <c r="A192" s="9">
        <v>1091</v>
      </c>
      <c r="B192" s="11">
        <v>43971</v>
      </c>
      <c r="C192" s="10" t="str">
        <f>PROPER(TEXT(B192,"ddd"))</f>
        <v>Qua</v>
      </c>
      <c r="D192" s="9">
        <f>_xlfn.ISOWEEKNUM(B:B)</f>
        <v>21</v>
      </c>
      <c r="E192" s="8">
        <f>DAY(B:B)</f>
        <v>20</v>
      </c>
      <c r="F192" s="8" t="str">
        <f>PROPER(TEXT(B:B,"mmm"))</f>
        <v>Mai</v>
      </c>
      <c r="G192" s="8">
        <f>YEAR(B192)</f>
        <v>2020</v>
      </c>
      <c r="H192" s="8">
        <v>4</v>
      </c>
      <c r="I192" s="8" t="s">
        <v>1</v>
      </c>
      <c r="J192" s="8">
        <f>IF(I192="Dólar", 1,2)</f>
        <v>1</v>
      </c>
      <c r="K192" s="7">
        <f>IF(J192=2,0.5,2.38)</f>
        <v>2.38</v>
      </c>
      <c r="L192" s="6">
        <v>35</v>
      </c>
      <c r="M192" s="5">
        <f>L192*0.1%</f>
        <v>3.5000000000000003E-2</v>
      </c>
      <c r="N192" s="5">
        <f>H192*K192</f>
        <v>9.52</v>
      </c>
      <c r="O192" s="5">
        <f>L192-M192-N192</f>
        <v>25.445000000000004</v>
      </c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 spans="1:30" ht="15.75" hidden="1" thickTop="1" x14ac:dyDescent="0.25">
      <c r="A193" s="9">
        <v>53</v>
      </c>
      <c r="B193" s="11">
        <v>43970</v>
      </c>
      <c r="C193" s="10" t="str">
        <f>PROPER(TEXT(B193,"ddd"))</f>
        <v>Ter</v>
      </c>
      <c r="D193" s="9">
        <f>_xlfn.ISOWEEKNUM(B:B)</f>
        <v>21</v>
      </c>
      <c r="E193" s="8">
        <f>DAY(B:B)</f>
        <v>19</v>
      </c>
      <c r="F193" s="8" t="str">
        <f>PROPER(TEXT(B:B,"mmm"))</f>
        <v>Mai</v>
      </c>
      <c r="G193" s="8">
        <f>YEAR(B193)</f>
        <v>2020</v>
      </c>
      <c r="H193" s="8">
        <v>3</v>
      </c>
      <c r="I193" s="8" t="s">
        <v>1</v>
      </c>
      <c r="J193" s="8">
        <f>IF(I193="Dólar", 1,2)</f>
        <v>1</v>
      </c>
      <c r="K193" s="7">
        <f>IF(J193=2,0.5,2.38)</f>
        <v>2.38</v>
      </c>
      <c r="L193" s="6">
        <v>36</v>
      </c>
      <c r="M193" s="5">
        <f>L193*0.1%</f>
        <v>3.6000000000000004E-2</v>
      </c>
      <c r="N193" s="5">
        <f>H193*K193</f>
        <v>7.14</v>
      </c>
      <c r="O193" s="5">
        <f>L193-M193-N193</f>
        <v>28.823999999999998</v>
      </c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 spans="1:30" ht="15.75" hidden="1" thickTop="1" x14ac:dyDescent="0.25">
      <c r="A194" s="9">
        <v>51</v>
      </c>
      <c r="B194" s="11">
        <v>43956</v>
      </c>
      <c r="C194" s="10" t="str">
        <f>PROPER(TEXT(B194,"ddd"))</f>
        <v>Ter</v>
      </c>
      <c r="D194" s="9">
        <f>_xlfn.ISOWEEKNUM(B:B)</f>
        <v>19</v>
      </c>
      <c r="E194" s="8">
        <f>DAY(B:B)</f>
        <v>5</v>
      </c>
      <c r="F194" s="8" t="str">
        <f>PROPER(TEXT(B:B,"mmm"))</f>
        <v>Mai</v>
      </c>
      <c r="G194" s="8">
        <f>YEAR(B194)</f>
        <v>2020</v>
      </c>
      <c r="H194" s="8">
        <v>3</v>
      </c>
      <c r="I194" s="8" t="s">
        <v>1</v>
      </c>
      <c r="J194" s="8">
        <f>IF(I194="Dólar", 1,2)</f>
        <v>1</v>
      </c>
      <c r="K194" s="7">
        <f>IF(J194=2,0.5,2.38)</f>
        <v>2.38</v>
      </c>
      <c r="L194" s="6">
        <v>38</v>
      </c>
      <c r="M194" s="5">
        <f>L194*0.1%</f>
        <v>3.7999999999999999E-2</v>
      </c>
      <c r="N194" s="5">
        <f>H194*K194</f>
        <v>7.14</v>
      </c>
      <c r="O194" s="5">
        <f>L194-M194-N194</f>
        <v>30.822000000000003</v>
      </c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 spans="1:30" ht="15.75" hidden="1" thickTop="1" x14ac:dyDescent="0.25">
      <c r="A195" s="9">
        <v>1097</v>
      </c>
      <c r="B195" s="11">
        <v>44013</v>
      </c>
      <c r="C195" s="10" t="str">
        <f>PROPER(TEXT(B195,"ddd"))</f>
        <v>Qua</v>
      </c>
      <c r="D195" s="9">
        <f>_xlfn.ISOWEEKNUM(B:B)</f>
        <v>27</v>
      </c>
      <c r="E195" s="8">
        <f>DAY(B:B)</f>
        <v>1</v>
      </c>
      <c r="F195" s="8" t="str">
        <f>PROPER(TEXT(B:B,"mmm"))</f>
        <v>Jul</v>
      </c>
      <c r="G195" s="8">
        <f>YEAR(B195)</f>
        <v>2020</v>
      </c>
      <c r="H195" s="8">
        <v>4</v>
      </c>
      <c r="I195" s="8" t="s">
        <v>1</v>
      </c>
      <c r="J195" s="8">
        <f>IF(I195="Dólar", 1,2)</f>
        <v>1</v>
      </c>
      <c r="K195" s="7">
        <f>IF(J195=2,0.5,2.38)</f>
        <v>2.38</v>
      </c>
      <c r="L195" s="6">
        <v>-17</v>
      </c>
      <c r="M195" s="5">
        <v>0</v>
      </c>
      <c r="N195" s="5">
        <f>H195*K195</f>
        <v>9.52</v>
      </c>
      <c r="O195" s="5">
        <f>L195-M195-N195</f>
        <v>-26.52</v>
      </c>
    </row>
    <row r="196" spans="1:30" ht="15.75" hidden="1" thickTop="1" x14ac:dyDescent="0.25">
      <c r="A196" s="9">
        <v>321</v>
      </c>
      <c r="B196" s="11">
        <v>44029</v>
      </c>
      <c r="C196" s="10" t="str">
        <f>PROPER(TEXT(B196,"ddd"))</f>
        <v>Sex</v>
      </c>
      <c r="D196" s="9">
        <f>_xlfn.ISOWEEKNUM(B:B)</f>
        <v>29</v>
      </c>
      <c r="E196" s="8">
        <f>DAY(B:B)</f>
        <v>17</v>
      </c>
      <c r="F196" s="8" t="str">
        <f>PROPER(TEXT(B:B,"mmm"))</f>
        <v>Jul</v>
      </c>
      <c r="G196" s="8">
        <f>YEAR(B196)</f>
        <v>2020</v>
      </c>
      <c r="H196" s="8">
        <v>1</v>
      </c>
      <c r="I196" s="8" t="s">
        <v>0</v>
      </c>
      <c r="J196" s="8">
        <f>IF(I196="Dólar", 1,2)</f>
        <v>2</v>
      </c>
      <c r="K196" s="7">
        <f>IF(J196=2,0.5,2.38)</f>
        <v>0.5</v>
      </c>
      <c r="L196" s="6">
        <v>-17</v>
      </c>
      <c r="M196" s="5">
        <v>0</v>
      </c>
      <c r="N196" s="5">
        <f>H196*K196</f>
        <v>0.5</v>
      </c>
      <c r="O196" s="5">
        <f>L196-M196-N196</f>
        <v>-17.5</v>
      </c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 spans="1:30" ht="15.75" hidden="1" thickTop="1" x14ac:dyDescent="0.25">
      <c r="A197" s="9">
        <v>1100</v>
      </c>
      <c r="B197" s="11">
        <v>44034</v>
      </c>
      <c r="C197" s="10" t="str">
        <f>PROPER(TEXT(B197,"ddd"))</f>
        <v>Qua</v>
      </c>
      <c r="D197" s="9">
        <f>_xlfn.ISOWEEKNUM(B:B)</f>
        <v>30</v>
      </c>
      <c r="E197" s="8">
        <f>DAY(B:B)</f>
        <v>22</v>
      </c>
      <c r="F197" s="8" t="str">
        <f>PROPER(TEXT(B:B,"mmm"))</f>
        <v>Jul</v>
      </c>
      <c r="G197" s="8">
        <f>YEAR(B197)</f>
        <v>2020</v>
      </c>
      <c r="H197" s="8">
        <v>4</v>
      </c>
      <c r="I197" s="8" t="s">
        <v>1</v>
      </c>
      <c r="J197" s="8">
        <f>IF(I197="Dólar", 1,2)</f>
        <v>1</v>
      </c>
      <c r="K197" s="7">
        <f>IF(J197=2,0.5,2.38)</f>
        <v>2.38</v>
      </c>
      <c r="L197" s="6">
        <v>-17</v>
      </c>
      <c r="M197" s="5">
        <v>0</v>
      </c>
      <c r="N197" s="5">
        <f>H197*K197</f>
        <v>9.52</v>
      </c>
      <c r="O197" s="5">
        <f>L197-M197-N197</f>
        <v>-26.52</v>
      </c>
    </row>
    <row r="198" spans="1:30" ht="15.75" hidden="1" thickTop="1" x14ac:dyDescent="0.25">
      <c r="A198" s="9">
        <v>591</v>
      </c>
      <c r="B198" s="11">
        <v>44095</v>
      </c>
      <c r="C198" s="10" t="str">
        <f>PROPER(TEXT(B198,"ddd"))</f>
        <v>Seg</v>
      </c>
      <c r="D198" s="9">
        <f>_xlfn.ISOWEEKNUM(B:B)</f>
        <v>39</v>
      </c>
      <c r="E198" s="8">
        <f>DAY(B:B)</f>
        <v>21</v>
      </c>
      <c r="F198" s="8" t="str">
        <f>PROPER(TEXT(B:B,"mmm"))</f>
        <v>Set</v>
      </c>
      <c r="G198" s="8">
        <f>YEAR(B198)</f>
        <v>2020</v>
      </c>
      <c r="H198" s="8">
        <v>1</v>
      </c>
      <c r="I198" s="8" t="s">
        <v>0</v>
      </c>
      <c r="J198" s="8">
        <f>IF(I198="Dólar", 1,2)</f>
        <v>2</v>
      </c>
      <c r="K198" s="7">
        <f>IF(J198=2,0.5,2.38)</f>
        <v>0.5</v>
      </c>
      <c r="L198" s="6">
        <v>20</v>
      </c>
      <c r="M198" s="5">
        <f>L198*0.1%</f>
        <v>0.02</v>
      </c>
      <c r="N198" s="5">
        <f>H198*K198</f>
        <v>0.5</v>
      </c>
      <c r="O198" s="5">
        <f>L198-M198-N198</f>
        <v>19.48</v>
      </c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 spans="1:30" ht="15.75" hidden="1" thickTop="1" x14ac:dyDescent="0.25">
      <c r="A199" s="9">
        <v>329</v>
      </c>
      <c r="B199" s="11">
        <v>44085</v>
      </c>
      <c r="C199" s="10" t="str">
        <f>PROPER(TEXT(B199,"ddd"))</f>
        <v>Sex</v>
      </c>
      <c r="D199" s="9">
        <f>_xlfn.ISOWEEKNUM(B:B)</f>
        <v>37</v>
      </c>
      <c r="E199" s="8">
        <f>DAY(B:B)</f>
        <v>11</v>
      </c>
      <c r="F199" s="8" t="str">
        <f>PROPER(TEXT(B:B,"mmm"))</f>
        <v>Set</v>
      </c>
      <c r="G199" s="8">
        <f>YEAR(B199)</f>
        <v>2020</v>
      </c>
      <c r="H199" s="8">
        <v>5</v>
      </c>
      <c r="I199" s="8" t="s">
        <v>0</v>
      </c>
      <c r="J199" s="8">
        <f>IF(I199="Dólar", 1,2)</f>
        <v>2</v>
      </c>
      <c r="K199" s="7">
        <f>IF(J199=2,0.5,2.38)</f>
        <v>0.5</v>
      </c>
      <c r="L199" s="6">
        <v>26</v>
      </c>
      <c r="M199" s="5">
        <f>L199*0.1%</f>
        <v>2.6000000000000002E-2</v>
      </c>
      <c r="N199" s="5">
        <f>H199*K199</f>
        <v>2.5</v>
      </c>
      <c r="O199" s="5">
        <f>L199-M199-N199</f>
        <v>23.474</v>
      </c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 spans="1:30" ht="15.75" hidden="1" thickTop="1" x14ac:dyDescent="0.25">
      <c r="A200" s="9">
        <v>1110</v>
      </c>
      <c r="B200" s="11">
        <v>44104</v>
      </c>
      <c r="C200" s="10" t="str">
        <f>PROPER(TEXT(B200,"ddd"))</f>
        <v>Qua</v>
      </c>
      <c r="D200" s="9">
        <f>_xlfn.ISOWEEKNUM(B:B)</f>
        <v>40</v>
      </c>
      <c r="E200" s="8">
        <f>DAY(B:B)</f>
        <v>30</v>
      </c>
      <c r="F200" s="8" t="str">
        <f>PROPER(TEXT(B:B,"mmm"))</f>
        <v>Set</v>
      </c>
      <c r="G200" s="8">
        <f>YEAR(B200)</f>
        <v>2020</v>
      </c>
      <c r="H200" s="8">
        <v>3</v>
      </c>
      <c r="I200" s="8" t="s">
        <v>1</v>
      </c>
      <c r="J200" s="8">
        <f>IF(I200="Dólar", 1,2)</f>
        <v>1</v>
      </c>
      <c r="K200" s="7">
        <f>IF(J200=2,0.5,2.38)</f>
        <v>2.38</v>
      </c>
      <c r="L200" s="6">
        <v>26</v>
      </c>
      <c r="M200" s="5">
        <f>L200*0.1%</f>
        <v>2.6000000000000002E-2</v>
      </c>
      <c r="N200" s="5">
        <f>H200*K200</f>
        <v>7.14</v>
      </c>
      <c r="O200" s="5">
        <f>L200-M200-N200</f>
        <v>18.834</v>
      </c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 spans="1:30" ht="15.75" hidden="1" thickTop="1" x14ac:dyDescent="0.25">
      <c r="A201" s="9">
        <v>328</v>
      </c>
      <c r="B201" s="11">
        <v>44078</v>
      </c>
      <c r="C201" s="10" t="str">
        <f>PROPER(TEXT(B201,"ddd"))</f>
        <v>Sex</v>
      </c>
      <c r="D201" s="9">
        <f>_xlfn.ISOWEEKNUM(B:B)</f>
        <v>36</v>
      </c>
      <c r="E201" s="8">
        <f>DAY(B:B)</f>
        <v>4</v>
      </c>
      <c r="F201" s="8" t="str">
        <f>PROPER(TEXT(B:B,"mmm"))</f>
        <v>Set</v>
      </c>
      <c r="G201" s="8">
        <f>YEAR(B201)</f>
        <v>2020</v>
      </c>
      <c r="H201" s="8">
        <v>1</v>
      </c>
      <c r="I201" s="8" t="s">
        <v>0</v>
      </c>
      <c r="J201" s="8">
        <f>IF(I201="Dólar", 1,2)</f>
        <v>2</v>
      </c>
      <c r="K201" s="7">
        <f>IF(J201=2,0.5,2.38)</f>
        <v>0.5</v>
      </c>
      <c r="L201" s="6">
        <v>-27</v>
      </c>
      <c r="M201" s="5">
        <v>0</v>
      </c>
      <c r="N201" s="5">
        <f>H201*K201</f>
        <v>0.5</v>
      </c>
      <c r="O201" s="5">
        <f>L201-M201-N201</f>
        <v>-27.5</v>
      </c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 spans="1:30" ht="15.75" hidden="1" thickTop="1" x14ac:dyDescent="0.25">
      <c r="A202" s="9">
        <v>853</v>
      </c>
      <c r="B202" s="11">
        <v>44112</v>
      </c>
      <c r="C202" s="10" t="str">
        <f>PROPER(TEXT(B202,"ddd"))</f>
        <v>Qui</v>
      </c>
      <c r="D202" s="9">
        <f>_xlfn.ISOWEEKNUM(B:B)</f>
        <v>41</v>
      </c>
      <c r="E202" s="8">
        <f>DAY(B:B)</f>
        <v>8</v>
      </c>
      <c r="F202" s="8" t="str">
        <f>PROPER(TEXT(B:B,"mmm"))</f>
        <v>Out</v>
      </c>
      <c r="G202" s="8">
        <f>YEAR(B202)</f>
        <v>2020</v>
      </c>
      <c r="H202" s="8">
        <v>4</v>
      </c>
      <c r="I202" s="8" t="s">
        <v>1</v>
      </c>
      <c r="J202" s="8">
        <f>IF(I202="Dólar", 1,2)</f>
        <v>1</v>
      </c>
      <c r="K202" s="7">
        <f>IF(J202=2,0.5,2.38)</f>
        <v>2.38</v>
      </c>
      <c r="L202" s="6">
        <v>-17</v>
      </c>
      <c r="M202" s="5">
        <v>0</v>
      </c>
      <c r="N202" s="5">
        <f>H202*K202</f>
        <v>9.52</v>
      </c>
      <c r="O202" s="5">
        <f>L202-M202-N202</f>
        <v>-26.52</v>
      </c>
    </row>
    <row r="203" spans="1:30" ht="15.75" hidden="1" thickTop="1" x14ac:dyDescent="0.25">
      <c r="A203" s="9">
        <v>859</v>
      </c>
      <c r="B203" s="11">
        <v>44154</v>
      </c>
      <c r="C203" s="10" t="str">
        <f>PROPER(TEXT(B203,"ddd"))</f>
        <v>Qui</v>
      </c>
      <c r="D203" s="9">
        <f>_xlfn.ISOWEEKNUM(B:B)</f>
        <v>47</v>
      </c>
      <c r="E203" s="8">
        <f>DAY(B:B)</f>
        <v>19</v>
      </c>
      <c r="F203" s="8" t="str">
        <f>PROPER(TEXT(B:B,"mmm"))</f>
        <v>Nov</v>
      </c>
      <c r="G203" s="8">
        <f>YEAR(B203)</f>
        <v>2020</v>
      </c>
      <c r="H203" s="8">
        <v>2</v>
      </c>
      <c r="I203" s="8" t="s">
        <v>0</v>
      </c>
      <c r="J203" s="8">
        <f>IF(I203="Dólar", 1,2)</f>
        <v>2</v>
      </c>
      <c r="K203" s="7">
        <f>IF(J203=2,0.5,2.38)</f>
        <v>0.5</v>
      </c>
      <c r="L203" s="6">
        <v>-17</v>
      </c>
      <c r="M203" s="5">
        <v>0</v>
      </c>
      <c r="N203" s="5">
        <f>H203*K203</f>
        <v>1</v>
      </c>
      <c r="O203" s="5">
        <f>L203-M203-N203</f>
        <v>-18</v>
      </c>
    </row>
    <row r="204" spans="1:30" ht="15.75" hidden="1" thickTop="1" x14ac:dyDescent="0.25">
      <c r="A204" s="9">
        <v>362</v>
      </c>
      <c r="B204" s="11">
        <v>44330</v>
      </c>
      <c r="C204" s="10" t="str">
        <f>PROPER(TEXT(B204,"ddd"))</f>
        <v>Sex</v>
      </c>
      <c r="D204" s="9">
        <f>_xlfn.ISOWEEKNUM(B:B)</f>
        <v>19</v>
      </c>
      <c r="E204" s="8">
        <f>DAY(B:B)</f>
        <v>14</v>
      </c>
      <c r="F204" s="8" t="str">
        <f>PROPER(TEXT(B:B,"mmm"))</f>
        <v>Mai</v>
      </c>
      <c r="G204" s="8">
        <f>YEAR(B204)</f>
        <v>2021</v>
      </c>
      <c r="H204" s="8">
        <v>4</v>
      </c>
      <c r="I204" s="8" t="s">
        <v>1</v>
      </c>
      <c r="J204" s="8">
        <f>IF(I204="Dólar", 1,2)</f>
        <v>1</v>
      </c>
      <c r="K204" s="7">
        <f>IF(J204=2,0.5,2.38)</f>
        <v>2.38</v>
      </c>
      <c r="L204" s="6">
        <v>81</v>
      </c>
      <c r="M204" s="5">
        <v>0</v>
      </c>
      <c r="N204" s="5">
        <f>H204*K204</f>
        <v>9.52</v>
      </c>
      <c r="O204" s="5">
        <f>L204-M204-N204</f>
        <v>71.48</v>
      </c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 spans="1:30" ht="15.75" hidden="1" thickTop="1" x14ac:dyDescent="0.25">
      <c r="A205" s="9">
        <v>1143</v>
      </c>
      <c r="B205" s="11">
        <v>44342</v>
      </c>
      <c r="C205" s="10" t="str">
        <f>PROPER(TEXT(B205,"ddd"))</f>
        <v>Qua</v>
      </c>
      <c r="D205" s="9">
        <f>_xlfn.ISOWEEKNUM(B:B)</f>
        <v>21</v>
      </c>
      <c r="E205" s="8">
        <f>DAY(B:B)</f>
        <v>26</v>
      </c>
      <c r="F205" s="8" t="str">
        <f>PROPER(TEXT(B:B,"mmm"))</f>
        <v>Mai</v>
      </c>
      <c r="G205" s="8">
        <f>YEAR(B205)</f>
        <v>2021</v>
      </c>
      <c r="H205" s="8">
        <v>5</v>
      </c>
      <c r="I205" s="8" t="s">
        <v>0</v>
      </c>
      <c r="J205" s="8">
        <f>IF(I205="Dólar", 1,2)</f>
        <v>2</v>
      </c>
      <c r="K205" s="7">
        <f>IF(J205=2,0.5,2.38)</f>
        <v>0.5</v>
      </c>
      <c r="L205" s="6">
        <v>-17</v>
      </c>
      <c r="M205" s="5">
        <v>0</v>
      </c>
      <c r="N205" s="5">
        <f>H205*K205</f>
        <v>2.5</v>
      </c>
      <c r="O205" s="5">
        <f>L205-M205-N205</f>
        <v>-19.5</v>
      </c>
    </row>
    <row r="206" spans="1:30" ht="15.75" hidden="1" thickTop="1" x14ac:dyDescent="0.25">
      <c r="A206" s="9">
        <v>1154</v>
      </c>
      <c r="B206" s="11">
        <v>44419</v>
      </c>
      <c r="C206" s="10" t="str">
        <f>PROPER(TEXT(B206,"ddd"))</f>
        <v>Qua</v>
      </c>
      <c r="D206" s="9">
        <f>_xlfn.ISOWEEKNUM(B:B)</f>
        <v>32</v>
      </c>
      <c r="E206" s="8">
        <f>DAY(B:B)</f>
        <v>11</v>
      </c>
      <c r="F206" s="8" t="str">
        <f>PROPER(TEXT(B:B,"mmm"))</f>
        <v>Ago</v>
      </c>
      <c r="G206" s="8">
        <f>YEAR(B206)</f>
        <v>2021</v>
      </c>
      <c r="H206" s="8">
        <v>2</v>
      </c>
      <c r="I206" s="8" t="s">
        <v>0</v>
      </c>
      <c r="J206" s="8">
        <f>IF(I206="Dólar", 1,2)</f>
        <v>2</v>
      </c>
      <c r="K206" s="7">
        <f>IF(J206=2,0.5,2.38)</f>
        <v>0.5</v>
      </c>
      <c r="L206" s="6">
        <v>-17</v>
      </c>
      <c r="M206" s="5">
        <v>0</v>
      </c>
      <c r="N206" s="5">
        <f>H206*K206</f>
        <v>1</v>
      </c>
      <c r="O206" s="5">
        <f>L206-M206-N206</f>
        <v>-18</v>
      </c>
    </row>
    <row r="207" spans="1:30" ht="15.75" hidden="1" thickTop="1" x14ac:dyDescent="0.25">
      <c r="A207" s="9">
        <v>926</v>
      </c>
      <c r="B207" s="11">
        <v>44630</v>
      </c>
      <c r="C207" s="10" t="str">
        <f>PROPER(TEXT(B207,"ddd"))</f>
        <v>Qui</v>
      </c>
      <c r="D207" s="9">
        <f>_xlfn.ISOWEEKNUM(B:B)</f>
        <v>10</v>
      </c>
      <c r="E207" s="8">
        <f>DAY(B:B)</f>
        <v>10</v>
      </c>
      <c r="F207" s="8" t="str">
        <f>PROPER(TEXT(B:B,"mmm"))</f>
        <v>Mar</v>
      </c>
      <c r="G207" s="8">
        <f>YEAR(B207)</f>
        <v>2022</v>
      </c>
      <c r="H207" s="8">
        <v>5</v>
      </c>
      <c r="I207" s="8" t="s">
        <v>1</v>
      </c>
      <c r="J207" s="8">
        <f>IF(I207="Dólar", 1,2)</f>
        <v>1</v>
      </c>
      <c r="K207" s="7">
        <f>IF(J207=2,0.5,2.38)</f>
        <v>2.38</v>
      </c>
      <c r="L207" s="6">
        <v>-26</v>
      </c>
      <c r="M207" s="5">
        <v>0</v>
      </c>
      <c r="N207" s="5">
        <f>H207*K207</f>
        <v>11.899999999999999</v>
      </c>
      <c r="O207" s="5">
        <f>L207-M207-N207</f>
        <v>-37.9</v>
      </c>
    </row>
    <row r="208" spans="1:30" ht="15.75" hidden="1" thickTop="1" x14ac:dyDescent="0.25">
      <c r="A208" s="9">
        <v>928</v>
      </c>
      <c r="B208" s="11">
        <v>44644</v>
      </c>
      <c r="C208" s="10" t="str">
        <f>PROPER(TEXT(B208,"ddd"))</f>
        <v>Qui</v>
      </c>
      <c r="D208" s="9">
        <f>_xlfn.ISOWEEKNUM(B:B)</f>
        <v>12</v>
      </c>
      <c r="E208" s="8">
        <f>DAY(B:B)</f>
        <v>24</v>
      </c>
      <c r="F208" s="8" t="str">
        <f>PROPER(TEXT(B:B,"mmm"))</f>
        <v>Mar</v>
      </c>
      <c r="G208" s="8">
        <f>YEAR(B208)</f>
        <v>2022</v>
      </c>
      <c r="H208" s="8">
        <v>2</v>
      </c>
      <c r="I208" s="8" t="s">
        <v>1</v>
      </c>
      <c r="J208" s="8">
        <f>IF(I208="Dólar", 1,2)</f>
        <v>1</v>
      </c>
      <c r="K208" s="7">
        <f>IF(J208=2,0.5,2.38)</f>
        <v>2.38</v>
      </c>
      <c r="L208" s="6">
        <v>-26</v>
      </c>
      <c r="M208" s="5">
        <v>0</v>
      </c>
      <c r="N208" s="5">
        <f>H208*K208</f>
        <v>4.76</v>
      </c>
      <c r="O208" s="5">
        <f>L208-M208-N208</f>
        <v>-30.759999999999998</v>
      </c>
    </row>
    <row r="209" spans="1:30" ht="15.75" hidden="1" thickTop="1" x14ac:dyDescent="0.25">
      <c r="A209" s="9">
        <v>1191</v>
      </c>
      <c r="B209" s="11">
        <v>44678</v>
      </c>
      <c r="C209" s="10" t="str">
        <f>PROPER(TEXT(B209,"ddd"))</f>
        <v>Qua</v>
      </c>
      <c r="D209" s="9">
        <f>_xlfn.ISOWEEKNUM(B:B)</f>
        <v>17</v>
      </c>
      <c r="E209" s="8">
        <f>DAY(B:B)</f>
        <v>27</v>
      </c>
      <c r="F209" s="8" t="str">
        <f>PROPER(TEXT(B:B,"mmm"))</f>
        <v>Abr</v>
      </c>
      <c r="G209" s="8">
        <f>YEAR(B209)</f>
        <v>2022</v>
      </c>
      <c r="H209" s="8">
        <v>8</v>
      </c>
      <c r="I209" s="8" t="s">
        <v>0</v>
      </c>
      <c r="J209" s="8">
        <f>IF(I209="Dólar", 1,2)</f>
        <v>2</v>
      </c>
      <c r="K209" s="7">
        <f>IF(J209=2,0.5,2.38)</f>
        <v>0.5</v>
      </c>
      <c r="L209" s="6">
        <v>-26</v>
      </c>
      <c r="M209" s="5">
        <v>0</v>
      </c>
      <c r="N209" s="5">
        <f>H209*K209</f>
        <v>4</v>
      </c>
      <c r="O209" s="5">
        <f>L209-M209-N209</f>
        <v>-30</v>
      </c>
    </row>
    <row r="210" spans="1:30" ht="15.75" hidden="1" thickTop="1" x14ac:dyDescent="0.25">
      <c r="A210" s="9">
        <v>418</v>
      </c>
      <c r="B210" s="11">
        <v>44729</v>
      </c>
      <c r="C210" s="10" t="str">
        <f>PROPER(TEXT(B210,"ddd"))</f>
        <v>Sex</v>
      </c>
      <c r="D210" s="9">
        <f>_xlfn.ISOWEEKNUM(B:B)</f>
        <v>24</v>
      </c>
      <c r="E210" s="8">
        <f>DAY(B:B)</f>
        <v>17</v>
      </c>
      <c r="F210" s="8" t="str">
        <f>PROPER(TEXT(B:B,"mmm"))</f>
        <v>Jun</v>
      </c>
      <c r="G210" s="8">
        <f>YEAR(B210)</f>
        <v>2022</v>
      </c>
      <c r="H210" s="8">
        <v>5</v>
      </c>
      <c r="I210" s="8" t="s">
        <v>1</v>
      </c>
      <c r="J210" s="8">
        <f>IF(I210="Dólar", 1,2)</f>
        <v>1</v>
      </c>
      <c r="K210" s="7">
        <f>IF(J210=2,0.5,2.38)</f>
        <v>2.38</v>
      </c>
      <c r="L210" s="6">
        <v>-26</v>
      </c>
      <c r="M210" s="5">
        <v>0</v>
      </c>
      <c r="N210" s="5">
        <f>H210*K210</f>
        <v>11.899999999999999</v>
      </c>
      <c r="O210" s="5">
        <f>L210-M210-N210</f>
        <v>-37.9</v>
      </c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 spans="1:30" ht="15.75" hidden="1" thickTop="1" x14ac:dyDescent="0.25">
      <c r="A211" s="9">
        <v>419</v>
      </c>
      <c r="B211" s="11">
        <v>44736</v>
      </c>
      <c r="C211" s="10" t="str">
        <f>PROPER(TEXT(B211,"ddd"))</f>
        <v>Sex</v>
      </c>
      <c r="D211" s="9">
        <f>_xlfn.ISOWEEKNUM(B:B)</f>
        <v>25</v>
      </c>
      <c r="E211" s="8">
        <f>DAY(B:B)</f>
        <v>24</v>
      </c>
      <c r="F211" s="8" t="str">
        <f>PROPER(TEXT(B:B,"mmm"))</f>
        <v>Jun</v>
      </c>
      <c r="G211" s="8">
        <f>YEAR(B211)</f>
        <v>2022</v>
      </c>
      <c r="H211" s="8">
        <v>3</v>
      </c>
      <c r="I211" s="8" t="s">
        <v>1</v>
      </c>
      <c r="J211" s="8">
        <f>IF(I211="Dólar", 1,2)</f>
        <v>1</v>
      </c>
      <c r="K211" s="7">
        <f>IF(J211=2,0.5,2.38)</f>
        <v>2.38</v>
      </c>
      <c r="L211" s="6">
        <v>-26</v>
      </c>
      <c r="M211" s="5">
        <v>0</v>
      </c>
      <c r="N211" s="5">
        <f>H211*K211</f>
        <v>7.14</v>
      </c>
      <c r="O211" s="5">
        <f>L211-M211-N211</f>
        <v>-33.14</v>
      </c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 spans="1:30" ht="15.75" hidden="1" thickTop="1" x14ac:dyDescent="0.25">
      <c r="A212" s="9">
        <v>1204</v>
      </c>
      <c r="B212" s="11">
        <v>44769</v>
      </c>
      <c r="C212" s="10" t="str">
        <f>PROPER(TEXT(B212,"ddd"))</f>
        <v>Qua</v>
      </c>
      <c r="D212" s="9">
        <f>_xlfn.ISOWEEKNUM(B:B)</f>
        <v>30</v>
      </c>
      <c r="E212" s="8">
        <f>DAY(B:B)</f>
        <v>27</v>
      </c>
      <c r="F212" s="8" t="str">
        <f>PROPER(TEXT(B:B,"mmm"))</f>
        <v>Jul</v>
      </c>
      <c r="G212" s="8">
        <f>YEAR(B212)</f>
        <v>2022</v>
      </c>
      <c r="H212" s="8">
        <v>1</v>
      </c>
      <c r="I212" s="8" t="s">
        <v>0</v>
      </c>
      <c r="J212" s="8">
        <f>IF(I212="Dólar", 1,2)</f>
        <v>2</v>
      </c>
      <c r="K212" s="7">
        <f>IF(J212=2,0.5,2.38)</f>
        <v>0.5</v>
      </c>
      <c r="L212" s="6">
        <v>-26</v>
      </c>
      <c r="M212" s="5">
        <v>0</v>
      </c>
      <c r="N212" s="5">
        <f>H212*K212</f>
        <v>0.5</v>
      </c>
      <c r="O212" s="5">
        <f>L212-M212-N212</f>
        <v>-26.5</v>
      </c>
    </row>
    <row r="213" spans="1:30" ht="15.75" hidden="1" thickTop="1" x14ac:dyDescent="0.25">
      <c r="A213" s="9">
        <v>686</v>
      </c>
      <c r="B213" s="11">
        <v>44781</v>
      </c>
      <c r="C213" s="10" t="str">
        <f>PROPER(TEXT(B213,"ddd"))</f>
        <v>Seg</v>
      </c>
      <c r="D213" s="9">
        <f>_xlfn.ISOWEEKNUM(B:B)</f>
        <v>32</v>
      </c>
      <c r="E213" s="8">
        <f>DAY(B:B)</f>
        <v>8</v>
      </c>
      <c r="F213" s="8" t="str">
        <f>PROPER(TEXT(B:B,"mmm"))</f>
        <v>Ago</v>
      </c>
      <c r="G213" s="8">
        <f>YEAR(B213)</f>
        <v>2022</v>
      </c>
      <c r="H213" s="8">
        <v>5</v>
      </c>
      <c r="I213" s="8" t="s">
        <v>1</v>
      </c>
      <c r="J213" s="8">
        <f>IF(I213="Dólar", 1,2)</f>
        <v>1</v>
      </c>
      <c r="K213" s="7">
        <f>IF(J213=2,0.5,2.38)</f>
        <v>2.38</v>
      </c>
      <c r="L213" s="6">
        <v>26</v>
      </c>
      <c r="M213" s="5">
        <f>L213*0.1%</f>
        <v>2.6000000000000002E-2</v>
      </c>
      <c r="N213" s="5">
        <f>H213*K213</f>
        <v>11.899999999999999</v>
      </c>
      <c r="O213" s="5">
        <f>L213-M213-N213</f>
        <v>14.074000000000002</v>
      </c>
    </row>
    <row r="214" spans="1:30" ht="15.75" hidden="1" thickTop="1" x14ac:dyDescent="0.25">
      <c r="A214" s="9">
        <v>171</v>
      </c>
      <c r="B214" s="11">
        <v>44817</v>
      </c>
      <c r="C214" s="10" t="str">
        <f>PROPER(TEXT(B214,"ddd"))</f>
        <v>Ter</v>
      </c>
      <c r="D214" s="9">
        <f>_xlfn.ISOWEEKNUM(B:B)</f>
        <v>37</v>
      </c>
      <c r="E214" s="8">
        <f>DAY(B:B)</f>
        <v>13</v>
      </c>
      <c r="F214" s="8" t="str">
        <f>PROPER(TEXT(B:B,"mmm"))</f>
        <v>Set</v>
      </c>
      <c r="G214" s="8">
        <f>YEAR(B214)</f>
        <v>2022</v>
      </c>
      <c r="H214" s="8">
        <v>5</v>
      </c>
      <c r="I214" s="8" t="s">
        <v>1</v>
      </c>
      <c r="J214" s="8">
        <f>IF(I214="Dólar", 1,2)</f>
        <v>1</v>
      </c>
      <c r="K214" s="7">
        <f>IF(J214=2,0.5,2.38)</f>
        <v>2.38</v>
      </c>
      <c r="L214" s="6">
        <v>-26</v>
      </c>
      <c r="M214" s="5">
        <v>0</v>
      </c>
      <c r="N214" s="5">
        <f>H214*K214</f>
        <v>11.899999999999999</v>
      </c>
      <c r="O214" s="5">
        <f>L214-M214-N214</f>
        <v>-37.9</v>
      </c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 spans="1:30" ht="15.75" hidden="1" thickTop="1" x14ac:dyDescent="0.25">
      <c r="A215" s="9">
        <v>173</v>
      </c>
      <c r="B215" s="11">
        <v>44831</v>
      </c>
      <c r="C215" s="10" t="str">
        <f>PROPER(TEXT(B215,"ddd"))</f>
        <v>Ter</v>
      </c>
      <c r="D215" s="9">
        <f>_xlfn.ISOWEEKNUM(B:B)</f>
        <v>39</v>
      </c>
      <c r="E215" s="8">
        <f>DAY(B:B)</f>
        <v>27</v>
      </c>
      <c r="F215" s="8" t="str">
        <f>PROPER(TEXT(B:B,"mmm"))</f>
        <v>Set</v>
      </c>
      <c r="G215" s="8">
        <f>YEAR(B215)</f>
        <v>2022</v>
      </c>
      <c r="H215" s="8">
        <v>4</v>
      </c>
      <c r="I215" s="8" t="s">
        <v>1</v>
      </c>
      <c r="J215" s="8">
        <f>IF(I215="Dólar", 1,2)</f>
        <v>1</v>
      </c>
      <c r="K215" s="7">
        <f>IF(J215=2,0.5,2.38)</f>
        <v>2.38</v>
      </c>
      <c r="L215" s="6">
        <v>-26</v>
      </c>
      <c r="M215" s="5">
        <v>0</v>
      </c>
      <c r="N215" s="5">
        <f>H215*K215</f>
        <v>9.52</v>
      </c>
      <c r="O215" s="5">
        <f>L215-M215-N215</f>
        <v>-35.519999999999996</v>
      </c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 spans="1:30" ht="15.75" hidden="1" thickTop="1" x14ac:dyDescent="0.25">
      <c r="A216" s="9">
        <v>956</v>
      </c>
      <c r="B216" s="11">
        <v>44847</v>
      </c>
      <c r="C216" s="10" t="str">
        <f>PROPER(TEXT(B216,"ddd"))</f>
        <v>Qui</v>
      </c>
      <c r="D216" s="9">
        <f>_xlfn.ISOWEEKNUM(B:B)</f>
        <v>41</v>
      </c>
      <c r="E216" s="8">
        <f>DAY(B:B)</f>
        <v>13</v>
      </c>
      <c r="F216" s="8" t="str">
        <f>PROPER(TEXT(B:B,"mmm"))</f>
        <v>Out</v>
      </c>
      <c r="G216" s="8">
        <f>YEAR(B216)</f>
        <v>2022</v>
      </c>
      <c r="H216" s="8">
        <v>4</v>
      </c>
      <c r="I216" s="8" t="s">
        <v>0</v>
      </c>
      <c r="J216" s="8">
        <f>IF(I216="Dólar", 1,2)</f>
        <v>2</v>
      </c>
      <c r="K216" s="7">
        <f>IF(J216=2,0.5,2.38)</f>
        <v>0.5</v>
      </c>
      <c r="L216" s="6">
        <v>-26</v>
      </c>
      <c r="M216" s="5">
        <v>0</v>
      </c>
      <c r="N216" s="5">
        <f>H216*K216</f>
        <v>2</v>
      </c>
      <c r="O216" s="5">
        <f>L216-M216-N216</f>
        <v>-28</v>
      </c>
    </row>
    <row r="217" spans="1:30" ht="15.75" hidden="1" thickTop="1" x14ac:dyDescent="0.25">
      <c r="A217" s="9">
        <v>443</v>
      </c>
      <c r="B217" s="11">
        <v>44904</v>
      </c>
      <c r="C217" s="10" t="str">
        <f>PROPER(TEXT(B217,"ddd"))</f>
        <v>Sex</v>
      </c>
      <c r="D217" s="9">
        <f>_xlfn.ISOWEEKNUM(B:B)</f>
        <v>49</v>
      </c>
      <c r="E217" s="8">
        <f>DAY(B:B)</f>
        <v>9</v>
      </c>
      <c r="F217" s="8" t="str">
        <f>PROPER(TEXT(B:B,"mmm"))</f>
        <v>Dez</v>
      </c>
      <c r="G217" s="8">
        <f>YEAR(B217)</f>
        <v>2022</v>
      </c>
      <c r="H217" s="8">
        <v>5</v>
      </c>
      <c r="I217" s="8" t="s">
        <v>1</v>
      </c>
      <c r="J217" s="8">
        <f>IF(I217="Dólar", 1,2)</f>
        <v>1</v>
      </c>
      <c r="K217" s="7">
        <f>IF(J217=2,0.5,2.38)</f>
        <v>2.38</v>
      </c>
      <c r="L217" s="6">
        <v>-26</v>
      </c>
      <c r="M217" s="5">
        <v>0</v>
      </c>
      <c r="N217" s="5">
        <f>H217*K217</f>
        <v>11.899999999999999</v>
      </c>
      <c r="O217" s="5">
        <f>L217-M217-N217</f>
        <v>-37.9</v>
      </c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 spans="1:30" ht="15.75" hidden="1" thickTop="1" x14ac:dyDescent="0.25">
      <c r="A218" s="9">
        <v>190</v>
      </c>
      <c r="B218" s="11">
        <v>44957</v>
      </c>
      <c r="C218" s="10" t="str">
        <f>PROPER(TEXT(B218,"ddd"))</f>
        <v>Ter</v>
      </c>
      <c r="D218" s="9">
        <f>_xlfn.ISOWEEKNUM(B:B)</f>
        <v>5</v>
      </c>
      <c r="E218" s="8">
        <f>DAY(B:B)</f>
        <v>31</v>
      </c>
      <c r="F218" s="8" t="str">
        <f>PROPER(TEXT(B:B,"mmm"))</f>
        <v>Jan</v>
      </c>
      <c r="G218" s="8">
        <f>YEAR(B218)</f>
        <v>2023</v>
      </c>
      <c r="H218" s="8">
        <v>2</v>
      </c>
      <c r="I218" s="8" t="s">
        <v>0</v>
      </c>
      <c r="J218" s="8">
        <f>IF(I218="Dólar", 1,2)</f>
        <v>2</v>
      </c>
      <c r="K218" s="7">
        <f>IF(J218=2,0.5,2.38)</f>
        <v>0.5</v>
      </c>
      <c r="L218" s="6">
        <v>-26</v>
      </c>
      <c r="M218" s="5">
        <v>0</v>
      </c>
      <c r="N218" s="5">
        <f>H218*K218</f>
        <v>1</v>
      </c>
      <c r="O218" s="5">
        <f>L218-M218-N218</f>
        <v>-27</v>
      </c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 spans="1:30" ht="15.75" hidden="1" thickTop="1" x14ac:dyDescent="0.25">
      <c r="A219" s="9">
        <v>191</v>
      </c>
      <c r="B219" s="11">
        <v>44964</v>
      </c>
      <c r="C219" s="10" t="str">
        <f>PROPER(TEXT(B219,"ddd"))</f>
        <v>Ter</v>
      </c>
      <c r="D219" s="9">
        <f>_xlfn.ISOWEEKNUM(B:B)</f>
        <v>6</v>
      </c>
      <c r="E219" s="8">
        <f>DAY(B:B)</f>
        <v>7</v>
      </c>
      <c r="F219" s="8" t="str">
        <f>PROPER(TEXT(B:B,"mmm"))</f>
        <v>Fev</v>
      </c>
      <c r="G219" s="8">
        <f>YEAR(B219)</f>
        <v>2023</v>
      </c>
      <c r="H219" s="8">
        <v>4</v>
      </c>
      <c r="I219" s="8" t="s">
        <v>0</v>
      </c>
      <c r="J219" s="8">
        <f>IF(I219="Dólar", 1,2)</f>
        <v>2</v>
      </c>
      <c r="K219" s="7">
        <f>IF(J219=2,0.5,2.38)</f>
        <v>0.5</v>
      </c>
      <c r="L219" s="6">
        <v>-26</v>
      </c>
      <c r="M219" s="5">
        <v>0</v>
      </c>
      <c r="N219" s="5">
        <f>H219*K219</f>
        <v>2</v>
      </c>
      <c r="O219" s="5">
        <f>L219-M219-N219</f>
        <v>-28</v>
      </c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 spans="1:30" ht="15.75" hidden="1" thickTop="1" x14ac:dyDescent="0.25">
      <c r="A220" s="9">
        <v>1260</v>
      </c>
      <c r="B220" s="11">
        <v>45182</v>
      </c>
      <c r="C220" s="10" t="str">
        <f>PROPER(TEXT(B220,"ddd"))</f>
        <v>Qua</v>
      </c>
      <c r="D220" s="9">
        <f>_xlfn.ISOWEEKNUM(B:B)</f>
        <v>37</v>
      </c>
      <c r="E220" s="8">
        <f>DAY(B:B)</f>
        <v>13</v>
      </c>
      <c r="F220" s="8" t="str">
        <f>PROPER(TEXT(B:B,"mmm"))</f>
        <v>Set</v>
      </c>
      <c r="G220" s="8">
        <f>YEAR(B220)</f>
        <v>2023</v>
      </c>
      <c r="H220" s="8">
        <v>5</v>
      </c>
      <c r="I220" s="8" t="s">
        <v>1</v>
      </c>
      <c r="J220" s="8">
        <f>IF(I220="Dólar", 1,2)</f>
        <v>1</v>
      </c>
      <c r="K220" s="7">
        <f>IF(J220=2,0.5,2.38)</f>
        <v>2.38</v>
      </c>
      <c r="L220" s="6">
        <v>-26</v>
      </c>
      <c r="M220" s="5">
        <v>0</v>
      </c>
      <c r="N220" s="5">
        <f>H220*K220</f>
        <v>11.899999999999999</v>
      </c>
      <c r="O220" s="5">
        <f>L220-M220-N220</f>
        <v>-37.9</v>
      </c>
    </row>
    <row r="221" spans="1:30" ht="15.75" hidden="1" thickTop="1" x14ac:dyDescent="0.25">
      <c r="A221" s="9">
        <v>1261</v>
      </c>
      <c r="B221" s="11">
        <v>45189</v>
      </c>
      <c r="C221" s="10" t="str">
        <f>PROPER(TEXT(B221,"ddd"))</f>
        <v>Qua</v>
      </c>
      <c r="D221" s="9">
        <f>_xlfn.ISOWEEKNUM(B:B)</f>
        <v>38</v>
      </c>
      <c r="E221" s="8">
        <f>DAY(B:B)</f>
        <v>20</v>
      </c>
      <c r="F221" s="8" t="str">
        <f>PROPER(TEXT(B:B,"mmm"))</f>
        <v>Set</v>
      </c>
      <c r="G221" s="8">
        <f>YEAR(B221)</f>
        <v>2023</v>
      </c>
      <c r="H221" s="8">
        <v>8</v>
      </c>
      <c r="I221" s="8" t="s">
        <v>1</v>
      </c>
      <c r="J221" s="8">
        <f>IF(I221="Dólar", 1,2)</f>
        <v>1</v>
      </c>
      <c r="K221" s="7">
        <f>IF(J221=2,0.5,2.38)</f>
        <v>2.38</v>
      </c>
      <c r="L221" s="6">
        <v>-26</v>
      </c>
      <c r="M221" s="5">
        <v>0</v>
      </c>
      <c r="N221" s="5">
        <f>H221*K221</f>
        <v>19.04</v>
      </c>
      <c r="O221" s="5">
        <f>L221-M221-N221</f>
        <v>-45.04</v>
      </c>
    </row>
    <row r="222" spans="1:30" ht="15.75" hidden="1" thickTop="1" x14ac:dyDescent="0.25">
      <c r="A222" s="9">
        <v>1026</v>
      </c>
      <c r="B222" s="11">
        <v>45358</v>
      </c>
      <c r="C222" s="10" t="str">
        <f>PROPER(TEXT(B222,"ddd"))</f>
        <v>Qui</v>
      </c>
      <c r="D222" s="9">
        <f>_xlfn.ISOWEEKNUM(B:B)</f>
        <v>10</v>
      </c>
      <c r="E222" s="8">
        <f>DAY(B:B)</f>
        <v>7</v>
      </c>
      <c r="F222" s="8" t="str">
        <f>PROPER(TEXT(B:B,"mmm"))</f>
        <v>Mar</v>
      </c>
      <c r="G222" s="8">
        <f>YEAR(B222)</f>
        <v>2024</v>
      </c>
      <c r="H222" s="8">
        <v>5</v>
      </c>
      <c r="I222" s="8" t="s">
        <v>0</v>
      </c>
      <c r="J222" s="8">
        <f>IF(I222="Dólar", 1,2)</f>
        <v>2</v>
      </c>
      <c r="K222" s="7">
        <f>IF(J222=2,0.5,2.38)</f>
        <v>0.5</v>
      </c>
      <c r="L222" s="6">
        <v>-26</v>
      </c>
      <c r="M222" s="5">
        <v>0</v>
      </c>
      <c r="N222" s="5">
        <f>H222*K222</f>
        <v>2.5</v>
      </c>
      <c r="O222" s="5">
        <f>L222-M222-N222</f>
        <v>-28.5</v>
      </c>
    </row>
    <row r="223" spans="1:30" ht="15.75" hidden="1" thickTop="1" x14ac:dyDescent="0.25">
      <c r="A223" s="9">
        <v>773</v>
      </c>
      <c r="B223" s="11">
        <v>45411</v>
      </c>
      <c r="C223" s="10" t="str">
        <f>PROPER(TEXT(B223,"ddd"))</f>
        <v>Seg</v>
      </c>
      <c r="D223" s="9">
        <f>_xlfn.ISOWEEKNUM(B:B)</f>
        <v>18</v>
      </c>
      <c r="E223" s="8">
        <f>DAY(B:B)</f>
        <v>29</v>
      </c>
      <c r="F223" s="8" t="str">
        <f>PROPER(TEXT(B:B,"mmm"))</f>
        <v>Abr</v>
      </c>
      <c r="G223" s="8">
        <f>YEAR(B223)</f>
        <v>2024</v>
      </c>
      <c r="H223" s="8">
        <v>2</v>
      </c>
      <c r="I223" s="8" t="s">
        <v>0</v>
      </c>
      <c r="J223" s="8">
        <f>IF(I223="Dólar", 1,2)</f>
        <v>2</v>
      </c>
      <c r="K223" s="7">
        <f>IF(J223=2,0.5,2.38)</f>
        <v>0.5</v>
      </c>
      <c r="L223" s="6">
        <v>-26</v>
      </c>
      <c r="M223" s="5">
        <v>0</v>
      </c>
      <c r="N223" s="5">
        <f>H223*K223</f>
        <v>1</v>
      </c>
      <c r="O223" s="5">
        <f>L223-M223-N223</f>
        <v>-27</v>
      </c>
    </row>
    <row r="224" spans="1:30" ht="15.75" hidden="1" thickTop="1" x14ac:dyDescent="0.25">
      <c r="A224" s="9">
        <v>256</v>
      </c>
      <c r="B224" s="11">
        <v>45419</v>
      </c>
      <c r="C224" s="10" t="str">
        <f>PROPER(TEXT(B224,"ddd"))</f>
        <v>Ter</v>
      </c>
      <c r="D224" s="9">
        <f>_xlfn.ISOWEEKNUM(B:B)</f>
        <v>19</v>
      </c>
      <c r="E224" s="8">
        <f>DAY(B:B)</f>
        <v>7</v>
      </c>
      <c r="F224" s="8" t="str">
        <f>PROPER(TEXT(B:B,"mmm"))</f>
        <v>Mai</v>
      </c>
      <c r="G224" s="8">
        <f>YEAR(B224)</f>
        <v>2024</v>
      </c>
      <c r="H224" s="8">
        <v>2</v>
      </c>
      <c r="I224" s="8" t="s">
        <v>0</v>
      </c>
      <c r="J224" s="8">
        <f>IF(I224="Dólar", 1,2)</f>
        <v>2</v>
      </c>
      <c r="K224" s="7">
        <f>IF(J224=2,0.5,2.38)</f>
        <v>0.5</v>
      </c>
      <c r="L224" s="6">
        <v>-26</v>
      </c>
      <c r="M224" s="5">
        <v>0</v>
      </c>
      <c r="N224" s="5">
        <f>H224*K224</f>
        <v>1</v>
      </c>
      <c r="O224" s="5">
        <f>L224-M224-N224</f>
        <v>-27</v>
      </c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 spans="1:30" ht="15.75" hidden="1" thickTop="1" x14ac:dyDescent="0.25">
      <c r="A225" s="9">
        <v>788</v>
      </c>
      <c r="B225" s="11">
        <v>43657</v>
      </c>
      <c r="C225" s="10" t="str">
        <f>PROPER(TEXT(B225,"ddd"))</f>
        <v>Qui</v>
      </c>
      <c r="D225" s="9">
        <f>_xlfn.ISOWEEKNUM(B:B)</f>
        <v>28</v>
      </c>
      <c r="E225" s="8">
        <f>DAY(B:B)</f>
        <v>11</v>
      </c>
      <c r="F225" s="8" t="str">
        <f>PROPER(TEXT(B:B,"mmm"))</f>
        <v>Jul</v>
      </c>
      <c r="G225" s="8">
        <f>YEAR(B225)</f>
        <v>2019</v>
      </c>
      <c r="H225" s="8">
        <v>1</v>
      </c>
      <c r="I225" s="8" t="s">
        <v>0</v>
      </c>
      <c r="J225" s="8">
        <f>IF(I225="Dólar", 1,2)</f>
        <v>2</v>
      </c>
      <c r="K225" s="7">
        <f>IF(J225=2,0.5,2.38)</f>
        <v>0.5</v>
      </c>
      <c r="L225" s="6">
        <v>-25</v>
      </c>
      <c r="M225" s="5">
        <v>0</v>
      </c>
      <c r="N225" s="5">
        <f>H225*K225</f>
        <v>0.5</v>
      </c>
      <c r="O225" s="5">
        <f>L225-M225-N225</f>
        <v>-25.5</v>
      </c>
    </row>
    <row r="226" spans="1:30" ht="15.75" hidden="1" thickTop="1" x14ac:dyDescent="0.25">
      <c r="A226" s="9">
        <v>1131</v>
      </c>
      <c r="B226" s="11">
        <v>44251</v>
      </c>
      <c r="C226" s="10" t="str">
        <f>PROPER(TEXT(B226,"ddd"))</f>
        <v>Qua</v>
      </c>
      <c r="D226" s="9">
        <f>_xlfn.ISOWEEKNUM(B:B)</f>
        <v>8</v>
      </c>
      <c r="E226" s="8">
        <f>DAY(B:B)</f>
        <v>24</v>
      </c>
      <c r="F226" s="8" t="str">
        <f>PROPER(TEXT(B:B,"mmm"))</f>
        <v>Fev</v>
      </c>
      <c r="G226" s="8">
        <f>YEAR(B226)</f>
        <v>2021</v>
      </c>
      <c r="H226" s="8">
        <v>3</v>
      </c>
      <c r="I226" s="8" t="s">
        <v>1</v>
      </c>
      <c r="J226" s="8">
        <f>IF(I226="Dólar", 1,2)</f>
        <v>1</v>
      </c>
      <c r="K226" s="7">
        <f>IF(J226=2,0.5,2.38)</f>
        <v>2.38</v>
      </c>
      <c r="L226" s="6">
        <v>35</v>
      </c>
      <c r="M226" s="5">
        <f>L226*0.1%</f>
        <v>3.5000000000000003E-2</v>
      </c>
      <c r="N226" s="5">
        <f>H226*K226</f>
        <v>7.14</v>
      </c>
      <c r="O226" s="5">
        <f>L226-M226-N226</f>
        <v>27.825000000000003</v>
      </c>
    </row>
    <row r="227" spans="1:30" ht="15.75" hidden="1" thickTop="1" x14ac:dyDescent="0.25">
      <c r="A227" s="9">
        <v>618</v>
      </c>
      <c r="B227" s="11">
        <v>44298</v>
      </c>
      <c r="C227" s="10" t="str">
        <f>PROPER(TEXT(B227,"ddd"))</f>
        <v>Seg</v>
      </c>
      <c r="D227" s="9">
        <f>_xlfn.ISOWEEKNUM(B:B)</f>
        <v>15</v>
      </c>
      <c r="E227" s="8">
        <f>DAY(B:B)</f>
        <v>12</v>
      </c>
      <c r="F227" s="8" t="str">
        <f>PROPER(TEXT(B:B,"mmm"))</f>
        <v>Abr</v>
      </c>
      <c r="G227" s="8">
        <f>YEAR(B227)</f>
        <v>2021</v>
      </c>
      <c r="H227" s="8">
        <v>2</v>
      </c>
      <c r="I227" s="8" t="s">
        <v>0</v>
      </c>
      <c r="J227" s="8">
        <f>IF(I227="Dólar", 1,2)</f>
        <v>2</v>
      </c>
      <c r="K227" s="7">
        <f>IF(J227=2,0.5,2.38)</f>
        <v>0.5</v>
      </c>
      <c r="L227" s="6">
        <v>-25</v>
      </c>
      <c r="M227" s="5">
        <v>0</v>
      </c>
      <c r="N227" s="5">
        <f>H227*K227</f>
        <v>1</v>
      </c>
      <c r="O227" s="5">
        <f>L227-M227-N227</f>
        <v>-26</v>
      </c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 spans="1:30" ht="15.75" hidden="1" thickTop="1" x14ac:dyDescent="0.25">
      <c r="A228" s="9">
        <v>660</v>
      </c>
      <c r="B228" s="11">
        <v>44599</v>
      </c>
      <c r="C228" s="10" t="str">
        <f>PROPER(TEXT(B228,"ddd"))</f>
        <v>Seg</v>
      </c>
      <c r="D228" s="9">
        <f>_xlfn.ISOWEEKNUM(B:B)</f>
        <v>6</v>
      </c>
      <c r="E228" s="8">
        <f>DAY(B:B)</f>
        <v>7</v>
      </c>
      <c r="F228" s="8" t="str">
        <f>PROPER(TEXT(B:B,"mmm"))</f>
        <v>Fev</v>
      </c>
      <c r="G228" s="8">
        <f>YEAR(B228)</f>
        <v>2022</v>
      </c>
      <c r="H228" s="8">
        <v>5</v>
      </c>
      <c r="I228" s="8" t="s">
        <v>0</v>
      </c>
      <c r="J228" s="8">
        <f>IF(I228="Dólar", 1,2)</f>
        <v>2</v>
      </c>
      <c r="K228" s="7">
        <f>IF(J228=2,0.5,2.38)</f>
        <v>0.5</v>
      </c>
      <c r="L228" s="6">
        <v>-25</v>
      </c>
      <c r="M228" s="5">
        <v>0</v>
      </c>
      <c r="N228" s="5">
        <f>H228*K228</f>
        <v>2.5</v>
      </c>
      <c r="O228" s="5">
        <f>L228-M228-N228</f>
        <v>-27.5</v>
      </c>
    </row>
    <row r="229" spans="1:30" ht="15.75" hidden="1" thickTop="1" x14ac:dyDescent="0.25">
      <c r="A229" s="9">
        <v>663</v>
      </c>
      <c r="B229" s="11">
        <v>44620</v>
      </c>
      <c r="C229" s="10" t="str">
        <f>PROPER(TEXT(B229,"ddd"))</f>
        <v>Seg</v>
      </c>
      <c r="D229" s="9">
        <f>_xlfn.ISOWEEKNUM(B:B)</f>
        <v>9</v>
      </c>
      <c r="E229" s="8">
        <f>DAY(B:B)</f>
        <v>28</v>
      </c>
      <c r="F229" s="8" t="str">
        <f>PROPER(TEXT(B:B,"mmm"))</f>
        <v>Fev</v>
      </c>
      <c r="G229" s="8">
        <f>YEAR(B229)</f>
        <v>2022</v>
      </c>
      <c r="H229" s="8">
        <v>5</v>
      </c>
      <c r="I229" s="8" t="s">
        <v>0</v>
      </c>
      <c r="J229" s="8">
        <f>IF(I229="Dólar", 1,2)</f>
        <v>2</v>
      </c>
      <c r="K229" s="7">
        <f>IF(J229=2,0.5,2.38)</f>
        <v>0.5</v>
      </c>
      <c r="L229" s="6">
        <v>-25</v>
      </c>
      <c r="M229" s="5">
        <v>0</v>
      </c>
      <c r="N229" s="5">
        <f>H229*K229</f>
        <v>2.5</v>
      </c>
      <c r="O229" s="5">
        <f>L229-M229-N229</f>
        <v>-27.5</v>
      </c>
    </row>
    <row r="230" spans="1:30" ht="15.75" hidden="1" thickTop="1" x14ac:dyDescent="0.25">
      <c r="A230" s="9">
        <v>808</v>
      </c>
      <c r="B230" s="11">
        <v>43797</v>
      </c>
      <c r="C230" s="10" t="str">
        <f>PROPER(TEXT(B230,"ddd"))</f>
        <v>Qui</v>
      </c>
      <c r="D230" s="9">
        <f>_xlfn.ISOWEEKNUM(B:B)</f>
        <v>48</v>
      </c>
      <c r="E230" s="8">
        <f>DAY(B:B)</f>
        <v>28</v>
      </c>
      <c r="F230" s="8" t="str">
        <f>PROPER(TEXT(B:B,"mmm"))</f>
        <v>Nov</v>
      </c>
      <c r="G230" s="8">
        <f>YEAR(B230)</f>
        <v>2019</v>
      </c>
      <c r="H230" s="8">
        <v>5</v>
      </c>
      <c r="I230" s="8" t="s">
        <v>0</v>
      </c>
      <c r="J230" s="8">
        <f>IF(I230="Dólar", 1,2)</f>
        <v>2</v>
      </c>
      <c r="K230" s="7">
        <f>IF(J230=2,0.5,2.38)</f>
        <v>0.5</v>
      </c>
      <c r="L230" s="6">
        <v>-23</v>
      </c>
      <c r="M230" s="5">
        <v>0</v>
      </c>
      <c r="N230" s="5">
        <f>H230*K230</f>
        <v>2.5</v>
      </c>
      <c r="O230" s="5">
        <f>L230-M230-N230</f>
        <v>-25.5</v>
      </c>
    </row>
    <row r="231" spans="1:30" ht="15.75" hidden="1" thickTop="1" x14ac:dyDescent="0.25">
      <c r="A231" s="9">
        <v>40</v>
      </c>
      <c r="B231" s="11">
        <v>43872</v>
      </c>
      <c r="C231" s="10" t="str">
        <f>PROPER(TEXT(B231,"ddd"))</f>
        <v>Ter</v>
      </c>
      <c r="D231" s="9">
        <f>_xlfn.ISOWEEKNUM(B:B)</f>
        <v>7</v>
      </c>
      <c r="E231" s="8">
        <f>DAY(B:B)</f>
        <v>11</v>
      </c>
      <c r="F231" s="8" t="str">
        <f>PROPER(TEXT(B:B,"mmm"))</f>
        <v>Fev</v>
      </c>
      <c r="G231" s="8">
        <f>YEAR(B231)</f>
        <v>2020</v>
      </c>
      <c r="H231" s="8">
        <v>5</v>
      </c>
      <c r="I231" s="8" t="s">
        <v>0</v>
      </c>
      <c r="J231" s="8">
        <f>IF(I231="Dólar", 1,2)</f>
        <v>2</v>
      </c>
      <c r="K231" s="7">
        <f>IF(J231=2,0.5,2.38)</f>
        <v>0.5</v>
      </c>
      <c r="L231" s="6">
        <v>-23</v>
      </c>
      <c r="M231" s="5">
        <v>0</v>
      </c>
      <c r="N231" s="5">
        <f>H231*K231</f>
        <v>2.5</v>
      </c>
      <c r="O231" s="5">
        <f>L231-M231-N231</f>
        <v>-25.5</v>
      </c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 spans="1:30" ht="15.75" hidden="1" thickTop="1" x14ac:dyDescent="0.25">
      <c r="A232" s="9">
        <v>1133</v>
      </c>
      <c r="B232" s="11">
        <v>44265</v>
      </c>
      <c r="C232" s="10" t="str">
        <f>PROPER(TEXT(B232,"ddd"))</f>
        <v>Qua</v>
      </c>
      <c r="D232" s="9">
        <f>_xlfn.ISOWEEKNUM(B:B)</f>
        <v>10</v>
      </c>
      <c r="E232" s="8">
        <f>DAY(B:B)</f>
        <v>10</v>
      </c>
      <c r="F232" s="8" t="str">
        <f>PROPER(TEXT(B:B,"mmm"))</f>
        <v>Mar</v>
      </c>
      <c r="G232" s="8">
        <f>YEAR(B232)</f>
        <v>2021</v>
      </c>
      <c r="H232" s="8">
        <v>5</v>
      </c>
      <c r="I232" s="8" t="s">
        <v>1</v>
      </c>
      <c r="J232" s="8">
        <f>IF(I232="Dólar", 1,2)</f>
        <v>1</v>
      </c>
      <c r="K232" s="7">
        <f>IF(J232=2,0.5,2.38)</f>
        <v>2.38</v>
      </c>
      <c r="L232" s="6">
        <v>-23</v>
      </c>
      <c r="M232" s="5">
        <v>0</v>
      </c>
      <c r="N232" s="5">
        <f>H232*K232</f>
        <v>11.899999999999999</v>
      </c>
      <c r="O232" s="5">
        <f>L232-M232-N232</f>
        <v>-34.9</v>
      </c>
    </row>
    <row r="233" spans="1:30" ht="15.75" hidden="1" thickTop="1" x14ac:dyDescent="0.25">
      <c r="A233" s="9">
        <v>354</v>
      </c>
      <c r="B233" s="11">
        <v>44274</v>
      </c>
      <c r="C233" s="10" t="str">
        <f>PROPER(TEXT(B233,"ddd"))</f>
        <v>Sex</v>
      </c>
      <c r="D233" s="9">
        <f>_xlfn.ISOWEEKNUM(B:B)</f>
        <v>11</v>
      </c>
      <c r="E233" s="8">
        <f>DAY(B:B)</f>
        <v>19</v>
      </c>
      <c r="F233" s="8" t="str">
        <f>PROPER(TEXT(B:B,"mmm"))</f>
        <v>Mar</v>
      </c>
      <c r="G233" s="8">
        <f>YEAR(B233)</f>
        <v>2021</v>
      </c>
      <c r="H233" s="8">
        <v>3</v>
      </c>
      <c r="I233" s="8" t="s">
        <v>0</v>
      </c>
      <c r="J233" s="8">
        <f>IF(I233="Dólar", 1,2)</f>
        <v>2</v>
      </c>
      <c r="K233" s="7">
        <f>IF(J233=2,0.5,2.38)</f>
        <v>0.5</v>
      </c>
      <c r="L233" s="6">
        <v>-23</v>
      </c>
      <c r="M233" s="5">
        <v>0</v>
      </c>
      <c r="N233" s="5">
        <f>H233*K233</f>
        <v>1.5</v>
      </c>
      <c r="O233" s="5">
        <f>L233-M233-N233</f>
        <v>-24.5</v>
      </c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 spans="1:30" ht="15.75" hidden="1" thickTop="1" x14ac:dyDescent="0.25">
      <c r="A234" s="9">
        <v>387</v>
      </c>
      <c r="B234" s="11">
        <v>44505</v>
      </c>
      <c r="C234" s="10" t="str">
        <f>PROPER(TEXT(B234,"ddd"))</f>
        <v>Sex</v>
      </c>
      <c r="D234" s="9">
        <f>_xlfn.ISOWEEKNUM(B:B)</f>
        <v>44</v>
      </c>
      <c r="E234" s="8">
        <f>DAY(B:B)</f>
        <v>5</v>
      </c>
      <c r="F234" s="8" t="str">
        <f>PROPER(TEXT(B:B,"mmm"))</f>
        <v>Nov</v>
      </c>
      <c r="G234" s="8">
        <f>YEAR(B234)</f>
        <v>2021</v>
      </c>
      <c r="H234" s="8">
        <v>7</v>
      </c>
      <c r="I234" s="8" t="s">
        <v>0</v>
      </c>
      <c r="J234" s="8">
        <f>IF(I234="Dólar", 1,2)</f>
        <v>2</v>
      </c>
      <c r="K234" s="7">
        <f>IF(J234=2,0.5,2.38)</f>
        <v>0.5</v>
      </c>
      <c r="L234" s="6">
        <v>-23</v>
      </c>
      <c r="M234" s="5">
        <v>0</v>
      </c>
      <c r="N234" s="5">
        <f>H234*K234</f>
        <v>3.5</v>
      </c>
      <c r="O234" s="5">
        <f>L234-M234-N234</f>
        <v>-26.5</v>
      </c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 spans="1:30" ht="15.75" hidden="1" thickTop="1" x14ac:dyDescent="0.25">
      <c r="A235" s="9">
        <v>937</v>
      </c>
      <c r="B235" s="11">
        <v>44714</v>
      </c>
      <c r="C235" s="10" t="str">
        <f>PROPER(TEXT(B235,"ddd"))</f>
        <v>Qui</v>
      </c>
      <c r="D235" s="9">
        <f>_xlfn.ISOWEEKNUM(B:B)</f>
        <v>22</v>
      </c>
      <c r="E235" s="8">
        <f>DAY(B:B)</f>
        <v>2</v>
      </c>
      <c r="F235" s="8" t="str">
        <f>PROPER(TEXT(B:B,"mmm"))</f>
        <v>Jun</v>
      </c>
      <c r="G235" s="8">
        <f>YEAR(B235)</f>
        <v>2022</v>
      </c>
      <c r="H235" s="8">
        <v>7</v>
      </c>
      <c r="I235" s="8" t="s">
        <v>0</v>
      </c>
      <c r="J235" s="8">
        <f>IF(I235="Dólar", 1,2)</f>
        <v>2</v>
      </c>
      <c r="K235" s="7">
        <f>IF(J235=2,0.5,2.38)</f>
        <v>0.5</v>
      </c>
      <c r="L235" s="6">
        <v>-23</v>
      </c>
      <c r="M235" s="5">
        <v>0</v>
      </c>
      <c r="N235" s="5">
        <f>H235*K235</f>
        <v>3.5</v>
      </c>
      <c r="O235" s="5">
        <f>L235-M235-N235</f>
        <v>-26.5</v>
      </c>
    </row>
    <row r="236" spans="1:30" ht="15.75" hidden="1" thickTop="1" x14ac:dyDescent="0.25">
      <c r="A236" s="9">
        <v>689</v>
      </c>
      <c r="B236" s="11">
        <v>44802</v>
      </c>
      <c r="C236" s="10" t="str">
        <f>PROPER(TEXT(B236,"ddd"))</f>
        <v>Seg</v>
      </c>
      <c r="D236" s="9">
        <f>_xlfn.ISOWEEKNUM(B:B)</f>
        <v>35</v>
      </c>
      <c r="E236" s="8">
        <f>DAY(B:B)</f>
        <v>29</v>
      </c>
      <c r="F236" s="8" t="str">
        <f>PROPER(TEXT(B:B,"mmm"))</f>
        <v>Ago</v>
      </c>
      <c r="G236" s="8">
        <f>YEAR(B236)</f>
        <v>2022</v>
      </c>
      <c r="H236" s="8">
        <v>2</v>
      </c>
      <c r="I236" s="8" t="s">
        <v>1</v>
      </c>
      <c r="J236" s="8">
        <f>IF(I236="Dólar", 1,2)</f>
        <v>1</v>
      </c>
      <c r="K236" s="7">
        <f>IF(J236=2,0.5,2.38)</f>
        <v>2.38</v>
      </c>
      <c r="L236" s="6">
        <v>26</v>
      </c>
      <c r="M236" s="5">
        <f>L236*0.1%</f>
        <v>2.6000000000000002E-2</v>
      </c>
      <c r="N236" s="5">
        <f>H236*K236</f>
        <v>4.76</v>
      </c>
      <c r="O236" s="5">
        <f>L236-M236-N236</f>
        <v>21.213999999999999</v>
      </c>
    </row>
    <row r="237" spans="1:30" ht="15.75" hidden="1" thickTop="1" x14ac:dyDescent="0.25">
      <c r="A237" s="9">
        <v>709</v>
      </c>
      <c r="B237" s="11">
        <v>44942</v>
      </c>
      <c r="C237" s="10" t="str">
        <f>PROPER(TEXT(B237,"ddd"))</f>
        <v>Seg</v>
      </c>
      <c r="D237" s="9">
        <f>_xlfn.ISOWEEKNUM(B:B)</f>
        <v>3</v>
      </c>
      <c r="E237" s="8">
        <f>DAY(B:B)</f>
        <v>16</v>
      </c>
      <c r="F237" s="8" t="str">
        <f>PROPER(TEXT(B:B,"mmm"))</f>
        <v>Jan</v>
      </c>
      <c r="G237" s="8">
        <f>YEAR(B237)</f>
        <v>2023</v>
      </c>
      <c r="H237" s="8">
        <v>5</v>
      </c>
      <c r="I237" s="8" t="s">
        <v>0</v>
      </c>
      <c r="J237" s="8">
        <f>IF(I237="Dólar", 1,2)</f>
        <v>2</v>
      </c>
      <c r="K237" s="7">
        <f>IF(J237=2,0.5,2.38)</f>
        <v>0.5</v>
      </c>
      <c r="L237" s="6">
        <v>-23</v>
      </c>
      <c r="M237" s="5">
        <v>0</v>
      </c>
      <c r="N237" s="5">
        <f>H237*K237</f>
        <v>2.5</v>
      </c>
      <c r="O237" s="5">
        <f>L237-M237-N237</f>
        <v>-25.5</v>
      </c>
    </row>
    <row r="238" spans="1:30" ht="15.75" hidden="1" thickTop="1" x14ac:dyDescent="0.25">
      <c r="A238" s="9">
        <v>1238</v>
      </c>
      <c r="B238" s="11">
        <v>45028</v>
      </c>
      <c r="C238" s="10" t="str">
        <f>PROPER(TEXT(B238,"ddd"))</f>
        <v>Qua</v>
      </c>
      <c r="D238" s="9">
        <f>_xlfn.ISOWEEKNUM(B:B)</f>
        <v>15</v>
      </c>
      <c r="E238" s="8">
        <f>DAY(B:B)</f>
        <v>12</v>
      </c>
      <c r="F238" s="8" t="str">
        <f>PROPER(TEXT(B:B,"mmm"))</f>
        <v>Abr</v>
      </c>
      <c r="G238" s="8">
        <f>YEAR(B238)</f>
        <v>2023</v>
      </c>
      <c r="H238" s="8">
        <v>5</v>
      </c>
      <c r="I238" s="8" t="s">
        <v>0</v>
      </c>
      <c r="J238" s="8">
        <f>IF(I238="Dólar", 1,2)</f>
        <v>2</v>
      </c>
      <c r="K238" s="7">
        <f>IF(J238=2,0.5,2.38)</f>
        <v>0.5</v>
      </c>
      <c r="L238" s="6">
        <v>-23</v>
      </c>
      <c r="M238" s="5">
        <v>0</v>
      </c>
      <c r="N238" s="5">
        <f>H238*K238</f>
        <v>2.5</v>
      </c>
      <c r="O238" s="5">
        <f>L238-M238-N238</f>
        <v>-25.5</v>
      </c>
    </row>
    <row r="239" spans="1:30" ht="15.75" hidden="1" thickTop="1" x14ac:dyDescent="0.25">
      <c r="A239" s="9">
        <v>985</v>
      </c>
      <c r="B239" s="11">
        <v>45050</v>
      </c>
      <c r="C239" s="10" t="str">
        <f>PROPER(TEXT(B239,"ddd"))</f>
        <v>Qui</v>
      </c>
      <c r="D239" s="9">
        <f>_xlfn.ISOWEEKNUM(B:B)</f>
        <v>18</v>
      </c>
      <c r="E239" s="8">
        <f>DAY(B:B)</f>
        <v>4</v>
      </c>
      <c r="F239" s="8" t="str">
        <f>PROPER(TEXT(B:B,"mmm"))</f>
        <v>Mai</v>
      </c>
      <c r="G239" s="8">
        <f>YEAR(B239)</f>
        <v>2023</v>
      </c>
      <c r="H239" s="8">
        <v>4</v>
      </c>
      <c r="I239" s="8" t="s">
        <v>0</v>
      </c>
      <c r="J239" s="8">
        <f>IF(I239="Dólar", 1,2)</f>
        <v>2</v>
      </c>
      <c r="K239" s="7">
        <f>IF(J239=2,0.5,2.38)</f>
        <v>0.5</v>
      </c>
      <c r="L239" s="6">
        <v>-23</v>
      </c>
      <c r="M239" s="5">
        <v>0</v>
      </c>
      <c r="N239" s="5">
        <f>H239*K239</f>
        <v>2</v>
      </c>
      <c r="O239" s="5">
        <f>L239-M239-N239</f>
        <v>-25</v>
      </c>
    </row>
    <row r="240" spans="1:30" ht="15.75" hidden="1" thickTop="1" x14ac:dyDescent="0.25">
      <c r="A240" s="9">
        <v>987</v>
      </c>
      <c r="B240" s="11">
        <v>45064</v>
      </c>
      <c r="C240" s="10" t="str">
        <f>PROPER(TEXT(B240,"ddd"))</f>
        <v>Qui</v>
      </c>
      <c r="D240" s="9">
        <f>_xlfn.ISOWEEKNUM(B:B)</f>
        <v>20</v>
      </c>
      <c r="E240" s="8">
        <f>DAY(B:B)</f>
        <v>18</v>
      </c>
      <c r="F240" s="8" t="str">
        <f>PROPER(TEXT(B:B,"mmm"))</f>
        <v>Mai</v>
      </c>
      <c r="G240" s="8">
        <f>YEAR(B240)</f>
        <v>2023</v>
      </c>
      <c r="H240" s="8">
        <v>8</v>
      </c>
      <c r="I240" s="8" t="s">
        <v>0</v>
      </c>
      <c r="J240" s="8">
        <f>IF(I240="Dólar", 1,2)</f>
        <v>2</v>
      </c>
      <c r="K240" s="7">
        <f>IF(J240=2,0.5,2.38)</f>
        <v>0.5</v>
      </c>
      <c r="L240" s="6">
        <v>-23</v>
      </c>
      <c r="M240" s="5">
        <v>0</v>
      </c>
      <c r="N240" s="5">
        <f>H240*K240</f>
        <v>4</v>
      </c>
      <c r="O240" s="5">
        <f>L240-M240-N240</f>
        <v>-27</v>
      </c>
    </row>
    <row r="241" spans="1:30" ht="15.75" hidden="1" thickTop="1" x14ac:dyDescent="0.25">
      <c r="A241" s="9">
        <v>989</v>
      </c>
      <c r="B241" s="11">
        <v>45078</v>
      </c>
      <c r="C241" s="10" t="str">
        <f>PROPER(TEXT(B241,"ddd"))</f>
        <v>Qui</v>
      </c>
      <c r="D241" s="9">
        <f>_xlfn.ISOWEEKNUM(B:B)</f>
        <v>22</v>
      </c>
      <c r="E241" s="8">
        <f>DAY(B:B)</f>
        <v>1</v>
      </c>
      <c r="F241" s="8" t="str">
        <f>PROPER(TEXT(B:B,"mmm"))</f>
        <v>Jun</v>
      </c>
      <c r="G241" s="8">
        <f>YEAR(B241)</f>
        <v>2023</v>
      </c>
      <c r="H241" s="8">
        <v>2</v>
      </c>
      <c r="I241" s="8" t="s">
        <v>0</v>
      </c>
      <c r="J241" s="8">
        <f>IF(I241="Dólar", 1,2)</f>
        <v>2</v>
      </c>
      <c r="K241" s="7">
        <f>IF(J241=2,0.5,2.38)</f>
        <v>0.5</v>
      </c>
      <c r="L241" s="6">
        <v>-23</v>
      </c>
      <c r="M241" s="5">
        <v>0</v>
      </c>
      <c r="N241" s="5">
        <f>H241*K241</f>
        <v>1</v>
      </c>
      <c r="O241" s="5">
        <f>L241-M241-N241</f>
        <v>-24</v>
      </c>
    </row>
    <row r="242" spans="1:30" ht="15.75" hidden="1" thickTop="1" x14ac:dyDescent="0.25">
      <c r="A242" s="9">
        <v>991</v>
      </c>
      <c r="B242" s="11">
        <v>45092</v>
      </c>
      <c r="C242" s="10" t="str">
        <f>PROPER(TEXT(B242,"ddd"))</f>
        <v>Qui</v>
      </c>
      <c r="D242" s="9">
        <f>_xlfn.ISOWEEKNUM(B:B)</f>
        <v>24</v>
      </c>
      <c r="E242" s="8">
        <f>DAY(B:B)</f>
        <v>15</v>
      </c>
      <c r="F242" s="8" t="str">
        <f>PROPER(TEXT(B:B,"mmm"))</f>
        <v>Jun</v>
      </c>
      <c r="G242" s="8">
        <f>YEAR(B242)</f>
        <v>2023</v>
      </c>
      <c r="H242" s="8">
        <v>2</v>
      </c>
      <c r="I242" s="8" t="s">
        <v>0</v>
      </c>
      <c r="J242" s="8">
        <f>IF(I242="Dólar", 1,2)</f>
        <v>2</v>
      </c>
      <c r="K242" s="7">
        <f>IF(J242=2,0.5,2.38)</f>
        <v>0.5</v>
      </c>
      <c r="L242" s="6">
        <v>-23</v>
      </c>
      <c r="M242" s="5">
        <v>0</v>
      </c>
      <c r="N242" s="5">
        <f>H242*K242</f>
        <v>1</v>
      </c>
      <c r="O242" s="5">
        <f>L242-M242-N242</f>
        <v>-24</v>
      </c>
    </row>
    <row r="243" spans="1:30" ht="15.75" hidden="1" thickTop="1" x14ac:dyDescent="0.25">
      <c r="A243" s="9">
        <v>470</v>
      </c>
      <c r="B243" s="11">
        <v>45100</v>
      </c>
      <c r="C243" s="10" t="str">
        <f>PROPER(TEXT(B243,"ddd"))</f>
        <v>Sex</v>
      </c>
      <c r="D243" s="9">
        <f>_xlfn.ISOWEEKNUM(B:B)</f>
        <v>25</v>
      </c>
      <c r="E243" s="8">
        <f>DAY(B:B)</f>
        <v>23</v>
      </c>
      <c r="F243" s="8" t="str">
        <f>PROPER(TEXT(B:B,"mmm"))</f>
        <v>Jun</v>
      </c>
      <c r="G243" s="8">
        <f>YEAR(B243)</f>
        <v>2023</v>
      </c>
      <c r="H243" s="8">
        <v>5</v>
      </c>
      <c r="I243" s="8" t="s">
        <v>0</v>
      </c>
      <c r="J243" s="8">
        <f>IF(I243="Dólar", 1,2)</f>
        <v>2</v>
      </c>
      <c r="K243" s="7">
        <f>IF(J243=2,0.5,2.38)</f>
        <v>0.5</v>
      </c>
      <c r="L243" s="6">
        <v>-23</v>
      </c>
      <c r="M243" s="5">
        <v>0</v>
      </c>
      <c r="N243" s="5">
        <f>H243*K243</f>
        <v>2.5</v>
      </c>
      <c r="O243" s="5">
        <f>L243-M243-N243</f>
        <v>-25.5</v>
      </c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 spans="1:30" ht="15.75" hidden="1" thickTop="1" x14ac:dyDescent="0.25">
      <c r="A244" s="9">
        <v>735</v>
      </c>
      <c r="B244" s="11">
        <v>45131</v>
      </c>
      <c r="C244" s="10" t="str">
        <f>PROPER(TEXT(B244,"ddd"))</f>
        <v>Seg</v>
      </c>
      <c r="D244" s="9">
        <f>_xlfn.ISOWEEKNUM(B:B)</f>
        <v>30</v>
      </c>
      <c r="E244" s="8">
        <f>DAY(B:B)</f>
        <v>24</v>
      </c>
      <c r="F244" s="8" t="str">
        <f>PROPER(TEXT(B:B,"mmm"))</f>
        <v>Jul</v>
      </c>
      <c r="G244" s="8">
        <f>YEAR(B244)</f>
        <v>2023</v>
      </c>
      <c r="H244" s="8">
        <v>3</v>
      </c>
      <c r="I244" s="8" t="s">
        <v>1</v>
      </c>
      <c r="J244" s="8">
        <f>IF(I244="Dólar", 1,2)</f>
        <v>1</v>
      </c>
      <c r="K244" s="7">
        <f>IF(J244=2,0.5,2.38)</f>
        <v>2.38</v>
      </c>
      <c r="L244" s="6">
        <v>-23</v>
      </c>
      <c r="M244" s="5">
        <v>0</v>
      </c>
      <c r="N244" s="5">
        <f>H244*K244</f>
        <v>7.14</v>
      </c>
      <c r="O244" s="5">
        <f>L244-M244-N244</f>
        <v>-30.14</v>
      </c>
    </row>
    <row r="245" spans="1:30" ht="15.75" hidden="1" thickTop="1" x14ac:dyDescent="0.25">
      <c r="A245" s="9">
        <v>998</v>
      </c>
      <c r="B245" s="11">
        <v>45141</v>
      </c>
      <c r="C245" s="10" t="str">
        <f>PROPER(TEXT(B245,"ddd"))</f>
        <v>Qui</v>
      </c>
      <c r="D245" s="9">
        <f>_xlfn.ISOWEEKNUM(B:B)</f>
        <v>31</v>
      </c>
      <c r="E245" s="8">
        <f>DAY(B:B)</f>
        <v>3</v>
      </c>
      <c r="F245" s="8" t="str">
        <f>PROPER(TEXT(B:B,"mmm"))</f>
        <v>Ago</v>
      </c>
      <c r="G245" s="8">
        <f>YEAR(B245)</f>
        <v>2023</v>
      </c>
      <c r="H245" s="8">
        <v>2</v>
      </c>
      <c r="I245" s="8" t="s">
        <v>0</v>
      </c>
      <c r="J245" s="8">
        <f>IF(I245="Dólar", 1,2)</f>
        <v>2</v>
      </c>
      <c r="K245" s="7">
        <f>IF(J245=2,0.5,2.38)</f>
        <v>0.5</v>
      </c>
      <c r="L245" s="6">
        <v>-23</v>
      </c>
      <c r="M245" s="5">
        <v>0</v>
      </c>
      <c r="N245" s="5">
        <f>H245*K245</f>
        <v>1</v>
      </c>
      <c r="O245" s="5">
        <f>L245-M245-N245</f>
        <v>-24</v>
      </c>
    </row>
    <row r="246" spans="1:30" ht="15.75" hidden="1" thickTop="1" x14ac:dyDescent="0.25">
      <c r="A246" s="9">
        <v>477</v>
      </c>
      <c r="B246" s="11">
        <v>45149</v>
      </c>
      <c r="C246" s="10" t="str">
        <f>PROPER(TEXT(B246,"ddd"))</f>
        <v>Sex</v>
      </c>
      <c r="D246" s="9">
        <f>_xlfn.ISOWEEKNUM(B:B)</f>
        <v>32</v>
      </c>
      <c r="E246" s="8">
        <f>DAY(B:B)</f>
        <v>11</v>
      </c>
      <c r="F246" s="8" t="str">
        <f>PROPER(TEXT(B:B,"mmm"))</f>
        <v>Ago</v>
      </c>
      <c r="G246" s="8">
        <f>YEAR(B246)</f>
        <v>2023</v>
      </c>
      <c r="H246" s="8">
        <v>5</v>
      </c>
      <c r="I246" s="8" t="s">
        <v>0</v>
      </c>
      <c r="J246" s="8">
        <f>IF(I246="Dólar", 1,2)</f>
        <v>2</v>
      </c>
      <c r="K246" s="7">
        <f>IF(J246=2,0.5,2.38)</f>
        <v>0.5</v>
      </c>
      <c r="L246" s="6">
        <v>-23</v>
      </c>
      <c r="M246" s="5">
        <v>0</v>
      </c>
      <c r="N246" s="5">
        <f>H246*K246</f>
        <v>2.5</v>
      </c>
      <c r="O246" s="5">
        <f>L246-M246-N246</f>
        <v>-25.5</v>
      </c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 spans="1:30" ht="15.75" hidden="1" thickTop="1" x14ac:dyDescent="0.25">
      <c r="A247" s="9">
        <v>740</v>
      </c>
      <c r="B247" s="11">
        <v>45166</v>
      </c>
      <c r="C247" s="10" t="str">
        <f>PROPER(TEXT(B247,"ddd"))</f>
        <v>Seg</v>
      </c>
      <c r="D247" s="9">
        <f>_xlfn.ISOWEEKNUM(B:B)</f>
        <v>35</v>
      </c>
      <c r="E247" s="8">
        <f>DAY(B:B)</f>
        <v>28</v>
      </c>
      <c r="F247" s="8" t="str">
        <f>PROPER(TEXT(B:B,"mmm"))</f>
        <v>Ago</v>
      </c>
      <c r="G247" s="8">
        <f>YEAR(B247)</f>
        <v>2023</v>
      </c>
      <c r="H247" s="8">
        <v>4</v>
      </c>
      <c r="I247" s="8" t="s">
        <v>1</v>
      </c>
      <c r="J247" s="8">
        <f>IF(I247="Dólar", 1,2)</f>
        <v>1</v>
      </c>
      <c r="K247" s="7">
        <f>IF(J247=2,0.5,2.38)</f>
        <v>2.38</v>
      </c>
      <c r="L247" s="6">
        <v>-23</v>
      </c>
      <c r="M247" s="5">
        <v>0</v>
      </c>
      <c r="N247" s="5">
        <f>H247*K247</f>
        <v>9.52</v>
      </c>
      <c r="O247" s="5">
        <f>L247-M247-N247</f>
        <v>-32.519999999999996</v>
      </c>
    </row>
    <row r="248" spans="1:30" ht="15.75" hidden="1" thickTop="1" x14ac:dyDescent="0.25">
      <c r="A248" s="9">
        <v>489</v>
      </c>
      <c r="B248" s="11">
        <v>45233</v>
      </c>
      <c r="C248" s="10" t="str">
        <f>PROPER(TEXT(B248,"ddd"))</f>
        <v>Sex</v>
      </c>
      <c r="D248" s="9">
        <f>_xlfn.ISOWEEKNUM(B:B)</f>
        <v>44</v>
      </c>
      <c r="E248" s="8">
        <f>DAY(B:B)</f>
        <v>3</v>
      </c>
      <c r="F248" s="8" t="str">
        <f>PROPER(TEXT(B:B,"mmm"))</f>
        <v>Nov</v>
      </c>
      <c r="G248" s="8">
        <f>YEAR(B248)</f>
        <v>2023</v>
      </c>
      <c r="H248" s="8">
        <v>5</v>
      </c>
      <c r="I248" s="8" t="s">
        <v>1</v>
      </c>
      <c r="J248" s="8">
        <f>IF(I248="Dólar", 1,2)</f>
        <v>1</v>
      </c>
      <c r="K248" s="7">
        <f>IF(J248=2,0.5,2.38)</f>
        <v>2.38</v>
      </c>
      <c r="L248" s="6">
        <v>-23</v>
      </c>
      <c r="M248" s="5">
        <v>0</v>
      </c>
      <c r="N248" s="5">
        <f>H248*K248</f>
        <v>11.899999999999999</v>
      </c>
      <c r="O248" s="5">
        <f>L248-M248-N248</f>
        <v>-34.9</v>
      </c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 spans="1:30" ht="15.75" hidden="1" thickTop="1" x14ac:dyDescent="0.25">
      <c r="A249" s="9">
        <v>233</v>
      </c>
      <c r="B249" s="11">
        <v>45258</v>
      </c>
      <c r="C249" s="10" t="str">
        <f>PROPER(TEXT(B249,"ddd"))</f>
        <v>Ter</v>
      </c>
      <c r="D249" s="9">
        <f>_xlfn.ISOWEEKNUM(B:B)</f>
        <v>48</v>
      </c>
      <c r="E249" s="8">
        <f>DAY(B:B)</f>
        <v>28</v>
      </c>
      <c r="F249" s="8" t="str">
        <f>PROPER(TEXT(B:B,"mmm"))</f>
        <v>Nov</v>
      </c>
      <c r="G249" s="8">
        <f>YEAR(B249)</f>
        <v>2023</v>
      </c>
      <c r="H249" s="8">
        <v>5</v>
      </c>
      <c r="I249" s="8" t="s">
        <v>0</v>
      </c>
      <c r="J249" s="8">
        <f>IF(I249="Dólar", 1,2)</f>
        <v>2</v>
      </c>
      <c r="K249" s="7">
        <f>IF(J249=2,0.5,2.38)</f>
        <v>0.5</v>
      </c>
      <c r="L249" s="6">
        <v>-23</v>
      </c>
      <c r="M249" s="5">
        <v>0</v>
      </c>
      <c r="N249" s="5">
        <f>H249*K249</f>
        <v>2.5</v>
      </c>
      <c r="O249" s="5">
        <f>L249-M249-N249</f>
        <v>-25.5</v>
      </c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 spans="1:30" ht="15.75" hidden="1" thickTop="1" x14ac:dyDescent="0.25">
      <c r="A250" s="9">
        <v>234</v>
      </c>
      <c r="B250" s="11">
        <v>45265</v>
      </c>
      <c r="C250" s="10" t="str">
        <f>PROPER(TEXT(B250,"ddd"))</f>
        <v>Ter</v>
      </c>
      <c r="D250" s="9">
        <f>_xlfn.ISOWEEKNUM(B:B)</f>
        <v>49</v>
      </c>
      <c r="E250" s="8">
        <f>DAY(B:B)</f>
        <v>5</v>
      </c>
      <c r="F250" s="8" t="str">
        <f>PROPER(TEXT(B:B,"mmm"))</f>
        <v>Dez</v>
      </c>
      <c r="G250" s="8">
        <f>YEAR(B250)</f>
        <v>2023</v>
      </c>
      <c r="H250" s="8">
        <v>8</v>
      </c>
      <c r="I250" s="8" t="s">
        <v>0</v>
      </c>
      <c r="J250" s="8">
        <f>IF(I250="Dólar", 1,2)</f>
        <v>2</v>
      </c>
      <c r="K250" s="7">
        <f>IF(J250=2,0.5,2.38)</f>
        <v>0.5</v>
      </c>
      <c r="L250" s="6">
        <v>-23</v>
      </c>
      <c r="M250" s="5">
        <v>0</v>
      </c>
      <c r="N250" s="5">
        <f>H250*K250</f>
        <v>4</v>
      </c>
      <c r="O250" s="5">
        <f>L250-M250-N250</f>
        <v>-27</v>
      </c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 spans="1:30" ht="15.75" hidden="1" thickTop="1" x14ac:dyDescent="0.25">
      <c r="A251" s="9">
        <v>512</v>
      </c>
      <c r="B251" s="11">
        <v>45394</v>
      </c>
      <c r="C251" s="10" t="str">
        <f>PROPER(TEXT(B251,"ddd"))</f>
        <v>Sex</v>
      </c>
      <c r="D251" s="9">
        <f>_xlfn.ISOWEEKNUM(B:B)</f>
        <v>15</v>
      </c>
      <c r="E251" s="8">
        <f>DAY(B:B)</f>
        <v>12</v>
      </c>
      <c r="F251" s="8" t="str">
        <f>PROPER(TEXT(B:B,"mmm"))</f>
        <v>Abr</v>
      </c>
      <c r="G251" s="8">
        <f>YEAR(B251)</f>
        <v>2024</v>
      </c>
      <c r="H251" s="8">
        <v>1</v>
      </c>
      <c r="I251" s="8" t="s">
        <v>0</v>
      </c>
      <c r="J251" s="8">
        <f>IF(I251="Dólar", 1,2)</f>
        <v>2</v>
      </c>
      <c r="K251" s="7">
        <f>IF(J251=2,0.5,2.38)</f>
        <v>0.5</v>
      </c>
      <c r="L251" s="6">
        <v>-23</v>
      </c>
      <c r="M251" s="5">
        <v>0</v>
      </c>
      <c r="N251" s="5">
        <f>H251*K251</f>
        <v>0.5</v>
      </c>
      <c r="O251" s="5">
        <f>L251-M251-N251</f>
        <v>-23.5</v>
      </c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 spans="1:30" ht="15.75" hidden="1" thickTop="1" x14ac:dyDescent="0.25">
      <c r="A252" s="9">
        <v>277</v>
      </c>
      <c r="B252" s="11">
        <v>43706</v>
      </c>
      <c r="C252" s="10" t="str">
        <f>PROPER(TEXT(B252,"ddd"))</f>
        <v>Qui</v>
      </c>
      <c r="D252" s="9">
        <f>_xlfn.ISOWEEKNUM(B:B)</f>
        <v>35</v>
      </c>
      <c r="E252" s="8">
        <f>DAY(B:B)</f>
        <v>29</v>
      </c>
      <c r="F252" s="8" t="str">
        <f>PROPER(TEXT(B:B,"mmm"))</f>
        <v>Ago</v>
      </c>
      <c r="G252" s="8">
        <f>YEAR(B252)</f>
        <v>2019</v>
      </c>
      <c r="H252" s="8">
        <v>1</v>
      </c>
      <c r="I252" s="8" t="s">
        <v>0</v>
      </c>
      <c r="J252" s="8">
        <f>IF(I252="Dólar", 1,2)</f>
        <v>2</v>
      </c>
      <c r="K252" s="7">
        <f>IF(J252=2,0.5,2.38)</f>
        <v>0.5</v>
      </c>
      <c r="L252" s="6">
        <v>-22</v>
      </c>
      <c r="M252" s="5">
        <v>0</v>
      </c>
      <c r="N252" s="5">
        <f>H252*K252</f>
        <v>0.5</v>
      </c>
      <c r="O252" s="5">
        <f>L252-M252-N252</f>
        <v>-22.5</v>
      </c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 spans="1:30" ht="15.75" hidden="1" thickTop="1" x14ac:dyDescent="0.25">
      <c r="A253" s="9">
        <v>1135</v>
      </c>
      <c r="B253" s="11">
        <v>44279</v>
      </c>
      <c r="C253" s="10" t="str">
        <f>PROPER(TEXT(B253,"ddd"))</f>
        <v>Qua</v>
      </c>
      <c r="D253" s="9">
        <f>_xlfn.ISOWEEKNUM(B:B)</f>
        <v>12</v>
      </c>
      <c r="E253" s="8">
        <f>DAY(B:B)</f>
        <v>24</v>
      </c>
      <c r="F253" s="8" t="str">
        <f>PROPER(TEXT(B:B,"mmm"))</f>
        <v>Mar</v>
      </c>
      <c r="G253" s="8">
        <f>YEAR(B253)</f>
        <v>2021</v>
      </c>
      <c r="H253" s="8">
        <v>3</v>
      </c>
      <c r="I253" s="8" t="s">
        <v>1</v>
      </c>
      <c r="J253" s="8">
        <f>IF(I253="Dólar", 1,2)</f>
        <v>1</v>
      </c>
      <c r="K253" s="7">
        <f>IF(J253=2,0.5,2.38)</f>
        <v>2.38</v>
      </c>
      <c r="L253" s="6">
        <v>-22</v>
      </c>
      <c r="M253" s="5">
        <v>0</v>
      </c>
      <c r="N253" s="5">
        <f>H253*K253</f>
        <v>7.14</v>
      </c>
      <c r="O253" s="5">
        <f>L253-M253-N253</f>
        <v>-29.14</v>
      </c>
    </row>
    <row r="254" spans="1:30" ht="15.75" hidden="1" thickTop="1" x14ac:dyDescent="0.25">
      <c r="A254" s="9">
        <v>361</v>
      </c>
      <c r="B254" s="11">
        <v>44323</v>
      </c>
      <c r="C254" s="10" t="str">
        <f>PROPER(TEXT(B254,"ddd"))</f>
        <v>Sex</v>
      </c>
      <c r="D254" s="9">
        <f>_xlfn.ISOWEEKNUM(B:B)</f>
        <v>18</v>
      </c>
      <c r="E254" s="8">
        <f>DAY(B:B)</f>
        <v>7</v>
      </c>
      <c r="F254" s="8" t="str">
        <f>PROPER(TEXT(B:B,"mmm"))</f>
        <v>Mai</v>
      </c>
      <c r="G254" s="8">
        <f>YEAR(B254)</f>
        <v>2021</v>
      </c>
      <c r="H254" s="8">
        <v>4</v>
      </c>
      <c r="I254" s="8" t="s">
        <v>1</v>
      </c>
      <c r="J254" s="8">
        <f>IF(I254="Dólar", 1,2)</f>
        <v>1</v>
      </c>
      <c r="K254" s="7">
        <f>IF(J254=2,0.5,2.38)</f>
        <v>2.38</v>
      </c>
      <c r="L254" s="6">
        <v>-22</v>
      </c>
      <c r="M254" s="5">
        <v>0</v>
      </c>
      <c r="N254" s="5">
        <f>H254*K254</f>
        <v>9.52</v>
      </c>
      <c r="O254" s="5">
        <f>L254-M254-N254</f>
        <v>-31.52</v>
      </c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 spans="1:30" ht="15.75" hidden="1" thickTop="1" x14ac:dyDescent="0.25">
      <c r="A255" s="9">
        <v>921</v>
      </c>
      <c r="B255" s="11">
        <v>44595</v>
      </c>
      <c r="C255" s="10" t="str">
        <f>PROPER(TEXT(B255,"ddd"))</f>
        <v>Qui</v>
      </c>
      <c r="D255" s="9">
        <f>_xlfn.ISOWEEKNUM(B:B)</f>
        <v>5</v>
      </c>
      <c r="E255" s="8">
        <f>DAY(B:B)</f>
        <v>3</v>
      </c>
      <c r="F255" s="8" t="str">
        <f>PROPER(TEXT(B:B,"mmm"))</f>
        <v>Fev</v>
      </c>
      <c r="G255" s="8">
        <f>YEAR(B255)</f>
        <v>2022</v>
      </c>
      <c r="H255" s="8">
        <v>3</v>
      </c>
      <c r="I255" s="8" t="s">
        <v>1</v>
      </c>
      <c r="J255" s="8">
        <f>IF(I255="Dólar", 1,2)</f>
        <v>1</v>
      </c>
      <c r="K255" s="7">
        <f>IF(J255=2,0.5,2.38)</f>
        <v>2.38</v>
      </c>
      <c r="L255" s="6">
        <v>-22</v>
      </c>
      <c r="M255" s="5">
        <v>0</v>
      </c>
      <c r="N255" s="5">
        <f>H255*K255</f>
        <v>7.14</v>
      </c>
      <c r="O255" s="5">
        <f>L255-M255-N255</f>
        <v>-29.14</v>
      </c>
    </row>
    <row r="256" spans="1:30" ht="15.75" hidden="1" thickTop="1" x14ac:dyDescent="0.25">
      <c r="A256" s="9">
        <v>785</v>
      </c>
      <c r="B256" s="11">
        <v>43636</v>
      </c>
      <c r="C256" s="10" t="str">
        <f>PROPER(TEXT(B256,"ddd"))</f>
        <v>Qui</v>
      </c>
      <c r="D256" s="9">
        <f>_xlfn.ISOWEEKNUM(B:B)</f>
        <v>25</v>
      </c>
      <c r="E256" s="8">
        <f>DAY(B:B)</f>
        <v>20</v>
      </c>
      <c r="F256" s="8" t="str">
        <f>PROPER(TEXT(B:B,"mmm"))</f>
        <v>Jun</v>
      </c>
      <c r="G256" s="8">
        <f>YEAR(B256)</f>
        <v>2019</v>
      </c>
      <c r="H256" s="8">
        <v>1</v>
      </c>
      <c r="I256" s="8" t="s">
        <v>0</v>
      </c>
      <c r="J256" s="8">
        <f>IF(I256="Dólar", 1,2)</f>
        <v>2</v>
      </c>
      <c r="K256" s="7">
        <f>IF(J256=2,0.5,2.38)</f>
        <v>0.5</v>
      </c>
      <c r="L256" s="6">
        <v>-21</v>
      </c>
      <c r="M256" s="5">
        <v>0</v>
      </c>
      <c r="N256" s="5">
        <f>H256*K256</f>
        <v>0.5</v>
      </c>
      <c r="O256" s="5">
        <f>L256-M256-N256</f>
        <v>-21.5</v>
      </c>
    </row>
    <row r="257" spans="1:30" ht="15.75" hidden="1" thickTop="1" x14ac:dyDescent="0.25">
      <c r="A257" s="9">
        <v>1048</v>
      </c>
      <c r="B257" s="11">
        <v>43656</v>
      </c>
      <c r="C257" s="10" t="str">
        <f>PROPER(TEXT(B257,"ddd"))</f>
        <v>Qua</v>
      </c>
      <c r="D257" s="9">
        <f>_xlfn.ISOWEEKNUM(B:B)</f>
        <v>28</v>
      </c>
      <c r="E257" s="8">
        <f>DAY(B:B)</f>
        <v>10</v>
      </c>
      <c r="F257" s="8" t="str">
        <f>PROPER(TEXT(B:B,"mmm"))</f>
        <v>Jul</v>
      </c>
      <c r="G257" s="8">
        <f>YEAR(B257)</f>
        <v>2019</v>
      </c>
      <c r="H257" s="8">
        <v>5</v>
      </c>
      <c r="I257" s="8" t="s">
        <v>0</v>
      </c>
      <c r="J257" s="8">
        <f>IF(I257="Dólar", 1,2)</f>
        <v>2</v>
      </c>
      <c r="K257" s="7">
        <f>IF(J257=2,0.5,2.38)</f>
        <v>0.5</v>
      </c>
      <c r="L257" s="6">
        <v>-21</v>
      </c>
      <c r="M257" s="5">
        <v>0</v>
      </c>
      <c r="N257" s="5">
        <f>H257*K257</f>
        <v>2.5</v>
      </c>
      <c r="O257" s="5">
        <f>L257-M257-N257</f>
        <v>-23.5</v>
      </c>
    </row>
    <row r="258" spans="1:30" ht="15.75" hidden="1" thickTop="1" x14ac:dyDescent="0.25">
      <c r="A258" s="9">
        <v>1063</v>
      </c>
      <c r="B258" s="11">
        <v>43761</v>
      </c>
      <c r="C258" s="10" t="str">
        <f>PROPER(TEXT(B258,"ddd"))</f>
        <v>Qua</v>
      </c>
      <c r="D258" s="9">
        <f>_xlfn.ISOWEEKNUM(B:B)</f>
        <v>43</v>
      </c>
      <c r="E258" s="8">
        <f>DAY(B:B)</f>
        <v>23</v>
      </c>
      <c r="F258" s="8" t="str">
        <f>PROPER(TEXT(B:B,"mmm"))</f>
        <v>Out</v>
      </c>
      <c r="G258" s="8">
        <f>YEAR(B258)</f>
        <v>2019</v>
      </c>
      <c r="H258" s="8">
        <v>5</v>
      </c>
      <c r="I258" s="8" t="s">
        <v>0</v>
      </c>
      <c r="J258" s="8">
        <f>IF(I258="Dólar", 1,2)</f>
        <v>2</v>
      </c>
      <c r="K258" s="7">
        <f>IF(J258=2,0.5,2.38)</f>
        <v>0.5</v>
      </c>
      <c r="L258" s="6">
        <v>-21</v>
      </c>
      <c r="M258" s="5">
        <v>0</v>
      </c>
      <c r="N258" s="5">
        <f>H258*K258</f>
        <v>2.5</v>
      </c>
      <c r="O258" s="5">
        <f>L258-M258-N258</f>
        <v>-23.5</v>
      </c>
    </row>
    <row r="259" spans="1:30" ht="15.75" hidden="1" thickTop="1" x14ac:dyDescent="0.25">
      <c r="A259" s="9">
        <v>314</v>
      </c>
      <c r="B259" s="11">
        <v>43980</v>
      </c>
      <c r="C259" s="10" t="str">
        <f>PROPER(TEXT(B259,"ddd"))</f>
        <v>Sex</v>
      </c>
      <c r="D259" s="9">
        <f>_xlfn.ISOWEEKNUM(B:B)</f>
        <v>22</v>
      </c>
      <c r="E259" s="8">
        <f>DAY(B:B)</f>
        <v>29</v>
      </c>
      <c r="F259" s="8" t="str">
        <f>PROPER(TEXT(B:B,"mmm"))</f>
        <v>Mai</v>
      </c>
      <c r="G259" s="8">
        <f>YEAR(B259)</f>
        <v>2020</v>
      </c>
      <c r="H259" s="8">
        <v>1</v>
      </c>
      <c r="I259" s="8" t="s">
        <v>0</v>
      </c>
      <c r="J259" s="8">
        <f>IF(I259="Dólar", 1,2)</f>
        <v>2</v>
      </c>
      <c r="K259" s="7">
        <f>IF(J259=2,0.5,2.38)</f>
        <v>0.5</v>
      </c>
      <c r="L259" s="6">
        <v>40</v>
      </c>
      <c r="M259" s="5">
        <f>L259*0.1%</f>
        <v>0.04</v>
      </c>
      <c r="N259" s="5">
        <f>H259*K259</f>
        <v>0.5</v>
      </c>
      <c r="O259" s="5">
        <f>L259-M259-N259</f>
        <v>39.46</v>
      </c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 spans="1:30" ht="15.75" hidden="1" thickTop="1" x14ac:dyDescent="0.25">
      <c r="A260" s="9">
        <v>897</v>
      </c>
      <c r="B260" s="11">
        <v>44427</v>
      </c>
      <c r="C260" s="10" t="str">
        <f>PROPER(TEXT(B260,"ddd"))</f>
        <v>Qui</v>
      </c>
      <c r="D260" s="9">
        <f>_xlfn.ISOWEEKNUM(B:B)</f>
        <v>33</v>
      </c>
      <c r="E260" s="8">
        <f>DAY(B:B)</f>
        <v>19</v>
      </c>
      <c r="F260" s="8" t="str">
        <f>PROPER(TEXT(B:B,"mmm"))</f>
        <v>Ago</v>
      </c>
      <c r="G260" s="8">
        <f>YEAR(B260)</f>
        <v>2021</v>
      </c>
      <c r="H260" s="8">
        <v>6</v>
      </c>
      <c r="I260" s="8" t="s">
        <v>1</v>
      </c>
      <c r="J260" s="8">
        <f>IF(I260="Dólar", 1,2)</f>
        <v>1</v>
      </c>
      <c r="K260" s="7">
        <f>IF(J260=2,0.5,2.38)</f>
        <v>2.38</v>
      </c>
      <c r="L260" s="6">
        <v>-21</v>
      </c>
      <c r="M260" s="5">
        <v>0</v>
      </c>
      <c r="N260" s="5">
        <f>H260*K260</f>
        <v>14.28</v>
      </c>
      <c r="O260" s="5">
        <f>L260-M260-N260</f>
        <v>-35.28</v>
      </c>
    </row>
    <row r="261" spans="1:30" ht="15.75" hidden="1" thickTop="1" x14ac:dyDescent="0.25">
      <c r="A261" s="9">
        <v>446</v>
      </c>
      <c r="B261" s="11">
        <v>44925</v>
      </c>
      <c r="C261" s="10" t="str">
        <f>PROPER(TEXT(B261,"ddd"))</f>
        <v>Sex</v>
      </c>
      <c r="D261" s="9">
        <f>_xlfn.ISOWEEKNUM(B:B)</f>
        <v>52</v>
      </c>
      <c r="E261" s="8">
        <f>DAY(B:B)</f>
        <v>30</v>
      </c>
      <c r="F261" s="8" t="str">
        <f>PROPER(TEXT(B:B,"mmm"))</f>
        <v>Dez</v>
      </c>
      <c r="G261" s="8">
        <f>YEAR(B261)</f>
        <v>2022</v>
      </c>
      <c r="H261" s="8">
        <v>2</v>
      </c>
      <c r="I261" s="8" t="s">
        <v>1</v>
      </c>
      <c r="J261" s="8">
        <f>IF(I261="Dólar", 1,2)</f>
        <v>1</v>
      </c>
      <c r="K261" s="7">
        <f>IF(J261=2,0.5,2.38)</f>
        <v>2.38</v>
      </c>
      <c r="L261" s="6">
        <v>-21</v>
      </c>
      <c r="M261" s="5">
        <v>0</v>
      </c>
      <c r="N261" s="5">
        <f>H261*K261</f>
        <v>4.76</v>
      </c>
      <c r="O261" s="5">
        <f>L261-M261-N261</f>
        <v>-25.759999999999998</v>
      </c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 spans="1:30" ht="15.75" hidden="1" thickTop="1" x14ac:dyDescent="0.25">
      <c r="A262" s="9">
        <v>798</v>
      </c>
      <c r="B262" s="11">
        <v>43727</v>
      </c>
      <c r="C262" s="10" t="str">
        <f>PROPER(TEXT(B262,"ddd"))</f>
        <v>Qui</v>
      </c>
      <c r="D262" s="9">
        <f>_xlfn.ISOWEEKNUM(B:B)</f>
        <v>38</v>
      </c>
      <c r="E262" s="8">
        <f>DAY(B:B)</f>
        <v>19</v>
      </c>
      <c r="F262" s="8" t="str">
        <f>PROPER(TEXT(B:B,"mmm"))</f>
        <v>Set</v>
      </c>
      <c r="G262" s="8">
        <f>YEAR(B262)</f>
        <v>2019</v>
      </c>
      <c r="H262" s="8">
        <v>1</v>
      </c>
      <c r="I262" s="8" t="s">
        <v>0</v>
      </c>
      <c r="J262" s="8">
        <f>IF(I262="Dólar", 1,2)</f>
        <v>2</v>
      </c>
      <c r="K262" s="7">
        <f>IF(J262=2,0.5,2.38)</f>
        <v>0.5</v>
      </c>
      <c r="L262" s="6">
        <v>-20</v>
      </c>
      <c r="M262" s="5">
        <v>0</v>
      </c>
      <c r="N262" s="5">
        <f>H262*K262</f>
        <v>0.5</v>
      </c>
      <c r="O262" s="5">
        <f>L262-M262-N262</f>
        <v>-20.5</v>
      </c>
    </row>
    <row r="263" spans="1:30" ht="15.75" hidden="1" thickTop="1" x14ac:dyDescent="0.25">
      <c r="A263" s="9">
        <v>871</v>
      </c>
      <c r="B263" s="11">
        <v>44245</v>
      </c>
      <c r="C263" s="10" t="str">
        <f>PROPER(TEXT(B263,"ddd"))</f>
        <v>Qui</v>
      </c>
      <c r="D263" s="9">
        <f>_xlfn.ISOWEEKNUM(B:B)</f>
        <v>7</v>
      </c>
      <c r="E263" s="8">
        <f>DAY(B:B)</f>
        <v>18</v>
      </c>
      <c r="F263" s="8" t="str">
        <f>PROPER(TEXT(B:B,"mmm"))</f>
        <v>Fev</v>
      </c>
      <c r="G263" s="8">
        <f>YEAR(B263)</f>
        <v>2021</v>
      </c>
      <c r="H263" s="8">
        <v>3</v>
      </c>
      <c r="I263" s="8" t="s">
        <v>1</v>
      </c>
      <c r="J263" s="8">
        <f>IF(I263="Dólar", 1,2)</f>
        <v>1</v>
      </c>
      <c r="K263" s="7">
        <f>IF(J263=2,0.5,2.38)</f>
        <v>2.38</v>
      </c>
      <c r="L263" s="6">
        <v>-19</v>
      </c>
      <c r="M263" s="5">
        <v>0</v>
      </c>
      <c r="N263" s="5">
        <f>H263*K263</f>
        <v>7.14</v>
      </c>
      <c r="O263" s="5">
        <f>L263-M263-N263</f>
        <v>-26.14</v>
      </c>
    </row>
    <row r="264" spans="1:30" ht="15.75" hidden="1" thickTop="1" x14ac:dyDescent="0.25">
      <c r="A264" s="9">
        <v>831</v>
      </c>
      <c r="B264" s="11">
        <v>43958</v>
      </c>
      <c r="C264" s="10" t="str">
        <f>PROPER(TEXT(B264,"ddd"))</f>
        <v>Qui</v>
      </c>
      <c r="D264" s="9">
        <f>_xlfn.ISOWEEKNUM(B:B)</f>
        <v>19</v>
      </c>
      <c r="E264" s="8">
        <f>DAY(B:B)</f>
        <v>7</v>
      </c>
      <c r="F264" s="8" t="str">
        <f>PROPER(TEXT(B:B,"mmm"))</f>
        <v>Mai</v>
      </c>
      <c r="G264" s="8">
        <f>YEAR(B264)</f>
        <v>2020</v>
      </c>
      <c r="H264" s="8">
        <v>5</v>
      </c>
      <c r="I264" s="8" t="s">
        <v>0</v>
      </c>
      <c r="J264" s="8">
        <f>IF(I264="Dólar", 1,2)</f>
        <v>2</v>
      </c>
      <c r="K264" s="7">
        <f>IF(J264=2,0.5,2.38)</f>
        <v>0.5</v>
      </c>
      <c r="L264" s="6">
        <v>61</v>
      </c>
      <c r="M264" s="5">
        <f>L264*0.1%</f>
        <v>6.0999999999999999E-2</v>
      </c>
      <c r="N264" s="5">
        <f>H264*K264</f>
        <v>2.5</v>
      </c>
      <c r="O264" s="5">
        <f>L264-M264-N264</f>
        <v>58.439</v>
      </c>
    </row>
    <row r="265" spans="1:30" ht="15.75" hidden="1" thickTop="1" x14ac:dyDescent="0.25">
      <c r="A265" s="9">
        <v>17</v>
      </c>
      <c r="B265" s="11">
        <v>43705</v>
      </c>
      <c r="C265" s="10" t="str">
        <f>PROPER(TEXT(B265,"ddd"))</f>
        <v>Qua</v>
      </c>
      <c r="D265" s="9">
        <f>_xlfn.ISOWEEKNUM(B:B)</f>
        <v>35</v>
      </c>
      <c r="E265" s="8">
        <f>DAY(B:B)</f>
        <v>28</v>
      </c>
      <c r="F265" s="8" t="str">
        <f>PROPER(TEXT(B:B,"mmm"))</f>
        <v>Ago</v>
      </c>
      <c r="G265" s="8">
        <f>YEAR(B265)</f>
        <v>2019</v>
      </c>
      <c r="H265" s="8">
        <v>5</v>
      </c>
      <c r="I265" s="8" t="s">
        <v>0</v>
      </c>
      <c r="J265" s="8">
        <f>IF(I265="Dólar", 1,2)</f>
        <v>2</v>
      </c>
      <c r="K265" s="7">
        <f>IF(J265=2,0.5,2.38)</f>
        <v>0.5</v>
      </c>
      <c r="L265" s="6">
        <v>-16</v>
      </c>
      <c r="M265" s="5">
        <v>0</v>
      </c>
      <c r="N265" s="5">
        <f>H265*K265</f>
        <v>2.5</v>
      </c>
      <c r="O265" s="5">
        <f>L265-M265-N265</f>
        <v>-18.5</v>
      </c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 spans="1:30" ht="15.75" hidden="1" thickTop="1" x14ac:dyDescent="0.25">
      <c r="A266" s="9">
        <v>542</v>
      </c>
      <c r="B266" s="11">
        <v>43745</v>
      </c>
      <c r="C266" s="10" t="str">
        <f>PROPER(TEXT(B266,"ddd"))</f>
        <v>Seg</v>
      </c>
      <c r="D266" s="9">
        <f>_xlfn.ISOWEEKNUM(B:B)</f>
        <v>41</v>
      </c>
      <c r="E266" s="8">
        <f>DAY(B:B)</f>
        <v>7</v>
      </c>
      <c r="F266" s="8" t="str">
        <f>PROPER(TEXT(B:B,"mmm"))</f>
        <v>Out</v>
      </c>
      <c r="G266" s="8">
        <f>YEAR(B266)</f>
        <v>2019</v>
      </c>
      <c r="H266" s="8">
        <v>3</v>
      </c>
      <c r="I266" s="8" t="s">
        <v>1</v>
      </c>
      <c r="J266" s="8">
        <f>IF(I266="Dólar", 1,2)</f>
        <v>1</v>
      </c>
      <c r="K266" s="7">
        <f>IF(J266=2,0.5,2.38)</f>
        <v>2.38</v>
      </c>
      <c r="L266" s="6">
        <v>-16</v>
      </c>
      <c r="M266" s="5">
        <v>0</v>
      </c>
      <c r="N266" s="5">
        <f>H266*K266</f>
        <v>7.14</v>
      </c>
      <c r="O266" s="5">
        <f>L266-M266-N266</f>
        <v>-23.14</v>
      </c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 spans="1:30" ht="15.75" hidden="1" thickTop="1" x14ac:dyDescent="0.25">
      <c r="A267" s="9">
        <v>829</v>
      </c>
      <c r="B267" s="11">
        <v>43944</v>
      </c>
      <c r="C267" s="10" t="str">
        <f>PROPER(TEXT(B267,"ddd"))</f>
        <v>Qui</v>
      </c>
      <c r="D267" s="9">
        <f>_xlfn.ISOWEEKNUM(B:B)</f>
        <v>17</v>
      </c>
      <c r="E267" s="8">
        <f>DAY(B:B)</f>
        <v>23</v>
      </c>
      <c r="F267" s="8" t="str">
        <f>PROPER(TEXT(B:B,"mmm"))</f>
        <v>Abr</v>
      </c>
      <c r="G267" s="8">
        <f>YEAR(B267)</f>
        <v>2020</v>
      </c>
      <c r="H267" s="8">
        <v>1</v>
      </c>
      <c r="I267" s="8" t="s">
        <v>0</v>
      </c>
      <c r="J267" s="8">
        <f>IF(I267="Dólar", 1,2)</f>
        <v>2</v>
      </c>
      <c r="K267" s="7">
        <f>IF(J267=2,0.5,2.38)</f>
        <v>0.5</v>
      </c>
      <c r="L267" s="6">
        <v>-16</v>
      </c>
      <c r="M267" s="5">
        <v>0</v>
      </c>
      <c r="N267" s="5">
        <f>H267*K267</f>
        <v>0.5</v>
      </c>
      <c r="O267" s="5">
        <f>L267-M267-N267</f>
        <v>-16.5</v>
      </c>
    </row>
    <row r="268" spans="1:30" ht="15.75" hidden="1" thickTop="1" x14ac:dyDescent="0.25">
      <c r="A268" s="9">
        <v>310</v>
      </c>
      <c r="B268" s="11">
        <v>43945</v>
      </c>
      <c r="C268" s="10" t="str">
        <f>PROPER(TEXT(B268,"ddd"))</f>
        <v>Sex</v>
      </c>
      <c r="D268" s="9">
        <f>_xlfn.ISOWEEKNUM(B:B)</f>
        <v>17</v>
      </c>
      <c r="E268" s="8">
        <f>DAY(B:B)</f>
        <v>24</v>
      </c>
      <c r="F268" s="8" t="str">
        <f>PROPER(TEXT(B:B,"mmm"))</f>
        <v>Abr</v>
      </c>
      <c r="G268" s="8">
        <f>YEAR(B268)</f>
        <v>2020</v>
      </c>
      <c r="H268" s="8">
        <v>2</v>
      </c>
      <c r="I268" s="8" t="s">
        <v>0</v>
      </c>
      <c r="J268" s="8">
        <f>IF(I268="Dólar", 1,2)</f>
        <v>2</v>
      </c>
      <c r="K268" s="7">
        <f>IF(J268=2,0.5,2.38)</f>
        <v>0.5</v>
      </c>
      <c r="L268" s="6">
        <v>-16</v>
      </c>
      <c r="M268" s="5">
        <v>0</v>
      </c>
      <c r="N268" s="5">
        <f>H268*K268</f>
        <v>1</v>
      </c>
      <c r="O268" s="5">
        <f>L268-M268-N268</f>
        <v>-17</v>
      </c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 spans="1:30" ht="15.75" hidden="1" thickTop="1" x14ac:dyDescent="0.25">
      <c r="A269" s="9">
        <v>833</v>
      </c>
      <c r="B269" s="11">
        <v>43972</v>
      </c>
      <c r="C269" s="10" t="str">
        <f>PROPER(TEXT(B269,"ddd"))</f>
        <v>Qui</v>
      </c>
      <c r="D269" s="9">
        <f>_xlfn.ISOWEEKNUM(B:B)</f>
        <v>21</v>
      </c>
      <c r="E269" s="8">
        <f>DAY(B:B)</f>
        <v>21</v>
      </c>
      <c r="F269" s="8" t="str">
        <f>PROPER(TEXT(B:B,"mmm"))</f>
        <v>Mai</v>
      </c>
      <c r="G269" s="8">
        <f>YEAR(B269)</f>
        <v>2020</v>
      </c>
      <c r="H269" s="8">
        <v>5</v>
      </c>
      <c r="I269" s="8" t="s">
        <v>0</v>
      </c>
      <c r="J269" s="8">
        <f>IF(I269="Dólar", 1,2)</f>
        <v>2</v>
      </c>
      <c r="K269" s="7">
        <f>IF(J269=2,0.5,2.38)</f>
        <v>0.5</v>
      </c>
      <c r="L269" s="6">
        <v>61</v>
      </c>
      <c r="M269" s="5">
        <f>L269*0.1%</f>
        <v>6.0999999999999999E-2</v>
      </c>
      <c r="N269" s="5">
        <f>H269*K269</f>
        <v>2.5</v>
      </c>
      <c r="O269" s="5">
        <f>L269-M269-N269</f>
        <v>58.439</v>
      </c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 spans="1:30" ht="15.75" hidden="1" thickTop="1" x14ac:dyDescent="0.25">
      <c r="A270" s="9">
        <v>323</v>
      </c>
      <c r="B270" s="11">
        <v>44043</v>
      </c>
      <c r="C270" s="10" t="str">
        <f>PROPER(TEXT(B270,"ddd"))</f>
        <v>Sex</v>
      </c>
      <c r="D270" s="9">
        <f>_xlfn.ISOWEEKNUM(B:B)</f>
        <v>31</v>
      </c>
      <c r="E270" s="8">
        <f>DAY(B:B)</f>
        <v>31</v>
      </c>
      <c r="F270" s="8" t="str">
        <f>PROPER(TEXT(B:B,"mmm"))</f>
        <v>Jul</v>
      </c>
      <c r="G270" s="8">
        <f>YEAR(B270)</f>
        <v>2020</v>
      </c>
      <c r="H270" s="8">
        <v>1</v>
      </c>
      <c r="I270" s="8" t="s">
        <v>0</v>
      </c>
      <c r="J270" s="8">
        <f>IF(I270="Dólar", 1,2)</f>
        <v>2</v>
      </c>
      <c r="K270" s="7">
        <f>IF(J270=2,0.5,2.38)</f>
        <v>0.5</v>
      </c>
      <c r="L270" s="6">
        <v>-16</v>
      </c>
      <c r="M270" s="5">
        <v>0</v>
      </c>
      <c r="N270" s="5">
        <f>H270*K270</f>
        <v>0.5</v>
      </c>
      <c r="O270" s="5">
        <f>L270-M270-N270</f>
        <v>-16.5</v>
      </c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 spans="1:30" ht="15.75" hidden="1" thickTop="1" x14ac:dyDescent="0.25">
      <c r="A271" s="9">
        <v>1109</v>
      </c>
      <c r="B271" s="11">
        <v>44097</v>
      </c>
      <c r="C271" s="10" t="str">
        <f>PROPER(TEXT(B271,"ddd"))</f>
        <v>Qua</v>
      </c>
      <c r="D271" s="9">
        <f>_xlfn.ISOWEEKNUM(B:B)</f>
        <v>39</v>
      </c>
      <c r="E271" s="8">
        <f>DAY(B:B)</f>
        <v>23</v>
      </c>
      <c r="F271" s="8" t="str">
        <f>PROPER(TEXT(B:B,"mmm"))</f>
        <v>Set</v>
      </c>
      <c r="G271" s="8">
        <f>YEAR(B271)</f>
        <v>2020</v>
      </c>
      <c r="H271" s="8">
        <v>3</v>
      </c>
      <c r="I271" s="8" t="s">
        <v>1</v>
      </c>
      <c r="J271" s="8">
        <f>IF(I271="Dólar", 1,2)</f>
        <v>1</v>
      </c>
      <c r="K271" s="7">
        <f>IF(J271=2,0.5,2.38)</f>
        <v>2.38</v>
      </c>
      <c r="L271" s="6">
        <v>30</v>
      </c>
      <c r="M271" s="5">
        <f>L271*0.1%</f>
        <v>0.03</v>
      </c>
      <c r="N271" s="5">
        <f>H271*K271</f>
        <v>7.14</v>
      </c>
      <c r="O271" s="5">
        <f>L271-M271-N271</f>
        <v>22.83</v>
      </c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 spans="1:30" ht="15.75" hidden="1" thickTop="1" x14ac:dyDescent="0.25">
      <c r="A272" s="9">
        <v>620</v>
      </c>
      <c r="B272" s="11">
        <v>44312</v>
      </c>
      <c r="C272" s="10" t="str">
        <f>PROPER(TEXT(B272,"ddd"))</f>
        <v>Seg</v>
      </c>
      <c r="D272" s="9">
        <f>_xlfn.ISOWEEKNUM(B:B)</f>
        <v>17</v>
      </c>
      <c r="E272" s="8">
        <f>DAY(B:B)</f>
        <v>26</v>
      </c>
      <c r="F272" s="8" t="str">
        <f>PROPER(TEXT(B:B,"mmm"))</f>
        <v>Abr</v>
      </c>
      <c r="G272" s="8">
        <f>YEAR(B272)</f>
        <v>2021</v>
      </c>
      <c r="H272" s="8">
        <v>4</v>
      </c>
      <c r="I272" s="8" t="s">
        <v>0</v>
      </c>
      <c r="J272" s="8">
        <f>IF(I272="Dólar", 1,2)</f>
        <v>2</v>
      </c>
      <c r="K272" s="7">
        <f>IF(J272=2,0.5,2.38)</f>
        <v>0.5</v>
      </c>
      <c r="L272" s="6">
        <v>-16</v>
      </c>
      <c r="M272" s="5">
        <v>0</v>
      </c>
      <c r="N272" s="5">
        <f>H272*K272</f>
        <v>2</v>
      </c>
      <c r="O272" s="5">
        <f>L272-M272-N272</f>
        <v>-18</v>
      </c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 spans="1:30" ht="15.75" hidden="1" thickTop="1" x14ac:dyDescent="0.25">
      <c r="A273" s="9">
        <v>639</v>
      </c>
      <c r="B273" s="11">
        <v>44445</v>
      </c>
      <c r="C273" s="10" t="str">
        <f>PROPER(TEXT(B273,"ddd"))</f>
        <v>Seg</v>
      </c>
      <c r="D273" s="9">
        <f>_xlfn.ISOWEEKNUM(B:B)</f>
        <v>36</v>
      </c>
      <c r="E273" s="8">
        <f>DAY(B:B)</f>
        <v>6</v>
      </c>
      <c r="F273" s="8" t="str">
        <f>PROPER(TEXT(B:B,"mmm"))</f>
        <v>Set</v>
      </c>
      <c r="G273" s="8">
        <f>YEAR(B273)</f>
        <v>2021</v>
      </c>
      <c r="H273" s="8">
        <v>5</v>
      </c>
      <c r="I273" s="8" t="s">
        <v>0</v>
      </c>
      <c r="J273" s="8">
        <f>IF(I273="Dólar", 1,2)</f>
        <v>2</v>
      </c>
      <c r="K273" s="7">
        <f>IF(J273=2,0.5,2.38)</f>
        <v>0.5</v>
      </c>
      <c r="L273" s="6">
        <v>-16</v>
      </c>
      <c r="M273" s="5">
        <v>0</v>
      </c>
      <c r="N273" s="5">
        <f>H273*K273</f>
        <v>2.5</v>
      </c>
      <c r="O273" s="5">
        <f>L273-M273-N273</f>
        <v>-18.5</v>
      </c>
    </row>
    <row r="274" spans="1:30" ht="15.75" hidden="1" thickTop="1" x14ac:dyDescent="0.25">
      <c r="A274" s="9">
        <v>935</v>
      </c>
      <c r="B274" s="11">
        <v>44700</v>
      </c>
      <c r="C274" s="10" t="str">
        <f>PROPER(TEXT(B274,"ddd"))</f>
        <v>Qui</v>
      </c>
      <c r="D274" s="9">
        <f>_xlfn.ISOWEEKNUM(B:B)</f>
        <v>20</v>
      </c>
      <c r="E274" s="8">
        <f>DAY(B:B)</f>
        <v>19</v>
      </c>
      <c r="F274" s="8" t="str">
        <f>PROPER(TEXT(B:B,"mmm"))</f>
        <v>Mai</v>
      </c>
      <c r="G274" s="8">
        <f>YEAR(B274)</f>
        <v>2022</v>
      </c>
      <c r="H274" s="8">
        <v>4</v>
      </c>
      <c r="I274" s="8" t="s">
        <v>0</v>
      </c>
      <c r="J274" s="8">
        <f>IF(I274="Dólar", 1,2)</f>
        <v>2</v>
      </c>
      <c r="K274" s="7">
        <f>IF(J274=2,0.5,2.38)</f>
        <v>0.5</v>
      </c>
      <c r="L274" s="6">
        <v>-16</v>
      </c>
      <c r="M274" s="5">
        <v>0</v>
      </c>
      <c r="N274" s="5">
        <f>H274*K274</f>
        <v>2</v>
      </c>
      <c r="O274" s="5">
        <f>L274-M274-N274</f>
        <v>-18</v>
      </c>
    </row>
    <row r="275" spans="1:30" ht="15.75" hidden="1" thickTop="1" x14ac:dyDescent="0.25">
      <c r="A275" s="9">
        <v>939</v>
      </c>
      <c r="B275" s="11">
        <v>44728</v>
      </c>
      <c r="C275" s="10" t="str">
        <f>PROPER(TEXT(B275,"ddd"))</f>
        <v>Qui</v>
      </c>
      <c r="D275" s="9">
        <f>_xlfn.ISOWEEKNUM(B:B)</f>
        <v>24</v>
      </c>
      <c r="E275" s="8">
        <f>DAY(B:B)</f>
        <v>16</v>
      </c>
      <c r="F275" s="8" t="str">
        <f>PROPER(TEXT(B:B,"mmm"))</f>
        <v>Jun</v>
      </c>
      <c r="G275" s="8">
        <f>YEAR(B275)</f>
        <v>2022</v>
      </c>
      <c r="H275" s="8">
        <v>4</v>
      </c>
      <c r="I275" s="8" t="s">
        <v>0</v>
      </c>
      <c r="J275" s="8">
        <f>IF(I275="Dólar", 1,2)</f>
        <v>2</v>
      </c>
      <c r="K275" s="7">
        <f>IF(J275=2,0.5,2.38)</f>
        <v>0.5</v>
      </c>
      <c r="L275" s="6">
        <v>-16</v>
      </c>
      <c r="M275" s="5">
        <v>0</v>
      </c>
      <c r="N275" s="5">
        <f>H275*K275</f>
        <v>2</v>
      </c>
      <c r="O275" s="5">
        <f>L275-M275-N275</f>
        <v>-18</v>
      </c>
    </row>
    <row r="276" spans="1:30" ht="15.75" hidden="1" thickTop="1" x14ac:dyDescent="0.25">
      <c r="A276" s="9">
        <v>961</v>
      </c>
      <c r="B276" s="11">
        <v>44882</v>
      </c>
      <c r="C276" s="10" t="str">
        <f>PROPER(TEXT(B276,"ddd"))</f>
        <v>Qui</v>
      </c>
      <c r="D276" s="9">
        <f>_xlfn.ISOWEEKNUM(B:B)</f>
        <v>46</v>
      </c>
      <c r="E276" s="8">
        <f>DAY(B:B)</f>
        <v>17</v>
      </c>
      <c r="F276" s="8" t="str">
        <f>PROPER(TEXT(B:B,"mmm"))</f>
        <v>Nov</v>
      </c>
      <c r="G276" s="8">
        <f>YEAR(B276)</f>
        <v>2022</v>
      </c>
      <c r="H276" s="8">
        <v>2</v>
      </c>
      <c r="I276" s="8" t="s">
        <v>1</v>
      </c>
      <c r="J276" s="8">
        <f>IF(I276="Dólar", 1,2)</f>
        <v>1</v>
      </c>
      <c r="K276" s="7">
        <f>IF(J276=2,0.5,2.38)</f>
        <v>2.38</v>
      </c>
      <c r="L276" s="6">
        <v>-16</v>
      </c>
      <c r="M276" s="5">
        <v>0</v>
      </c>
      <c r="N276" s="5">
        <f>H276*K276</f>
        <v>4.76</v>
      </c>
      <c r="O276" s="5">
        <f>L276-M276-N276</f>
        <v>-20.759999999999998</v>
      </c>
    </row>
    <row r="277" spans="1:30" ht="15.75" hidden="1" thickTop="1" x14ac:dyDescent="0.25">
      <c r="A277" s="9">
        <v>707</v>
      </c>
      <c r="B277" s="11">
        <v>44928</v>
      </c>
      <c r="C277" s="10" t="str">
        <f>PROPER(TEXT(B277,"ddd"))</f>
        <v>Seg</v>
      </c>
      <c r="D277" s="9">
        <f>_xlfn.ISOWEEKNUM(B:B)</f>
        <v>1</v>
      </c>
      <c r="E277" s="8">
        <f>DAY(B:B)</f>
        <v>2</v>
      </c>
      <c r="F277" s="8" t="str">
        <f>PROPER(TEXT(B:B,"mmm"))</f>
        <v>Jan</v>
      </c>
      <c r="G277" s="8">
        <f>YEAR(B277)</f>
        <v>2023</v>
      </c>
      <c r="H277" s="8">
        <v>4</v>
      </c>
      <c r="I277" s="8" t="s">
        <v>0</v>
      </c>
      <c r="J277" s="8">
        <f>IF(I277="Dólar", 1,2)</f>
        <v>2</v>
      </c>
      <c r="K277" s="7">
        <f>IF(J277=2,0.5,2.38)</f>
        <v>0.5</v>
      </c>
      <c r="L277" s="6">
        <v>-16</v>
      </c>
      <c r="M277" s="5">
        <v>0</v>
      </c>
      <c r="N277" s="5">
        <f>H277*K277</f>
        <v>2</v>
      </c>
      <c r="O277" s="5">
        <f>L277-M277-N277</f>
        <v>-18</v>
      </c>
    </row>
    <row r="278" spans="1:30" ht="15.75" hidden="1" thickTop="1" x14ac:dyDescent="0.25">
      <c r="A278" s="9">
        <v>711</v>
      </c>
      <c r="B278" s="11">
        <v>44956</v>
      </c>
      <c r="C278" s="10" t="str">
        <f>PROPER(TEXT(B278,"ddd"))</f>
        <v>Seg</v>
      </c>
      <c r="D278" s="9">
        <f>_xlfn.ISOWEEKNUM(B:B)</f>
        <v>5</v>
      </c>
      <c r="E278" s="8">
        <f>DAY(B:B)</f>
        <v>30</v>
      </c>
      <c r="F278" s="8" t="str">
        <f>PROPER(TEXT(B:B,"mmm"))</f>
        <v>Jan</v>
      </c>
      <c r="G278" s="8">
        <f>YEAR(B278)</f>
        <v>2023</v>
      </c>
      <c r="H278" s="8">
        <v>8</v>
      </c>
      <c r="I278" s="8" t="s">
        <v>0</v>
      </c>
      <c r="J278" s="8">
        <f>IF(I278="Dólar", 1,2)</f>
        <v>2</v>
      </c>
      <c r="K278" s="7">
        <f>IF(J278=2,0.5,2.38)</f>
        <v>0.5</v>
      </c>
      <c r="L278" s="6">
        <v>-16</v>
      </c>
      <c r="M278" s="5">
        <v>0</v>
      </c>
      <c r="N278" s="5">
        <f>H278*K278</f>
        <v>4</v>
      </c>
      <c r="O278" s="5">
        <f>L278-M278-N278</f>
        <v>-20</v>
      </c>
    </row>
    <row r="279" spans="1:30" ht="15.75" hidden="1" thickTop="1" x14ac:dyDescent="0.25">
      <c r="A279" s="9">
        <v>222</v>
      </c>
      <c r="B279" s="11">
        <v>45181</v>
      </c>
      <c r="C279" s="10" t="str">
        <f>PROPER(TEXT(B279,"ddd"))</f>
        <v>Ter</v>
      </c>
      <c r="D279" s="9">
        <f>_xlfn.ISOWEEKNUM(B:B)</f>
        <v>37</v>
      </c>
      <c r="E279" s="8">
        <f>DAY(B:B)</f>
        <v>12</v>
      </c>
      <c r="F279" s="8" t="str">
        <f>PROPER(TEXT(B:B,"mmm"))</f>
        <v>Set</v>
      </c>
      <c r="G279" s="8">
        <f>YEAR(B279)</f>
        <v>2023</v>
      </c>
      <c r="H279" s="8">
        <v>4</v>
      </c>
      <c r="I279" s="8" t="s">
        <v>1</v>
      </c>
      <c r="J279" s="8">
        <f>IF(I279="Dólar", 1,2)</f>
        <v>1</v>
      </c>
      <c r="K279" s="7">
        <f>IF(J279=2,0.5,2.38)</f>
        <v>2.38</v>
      </c>
      <c r="L279" s="6">
        <v>-16</v>
      </c>
      <c r="M279" s="5">
        <v>0</v>
      </c>
      <c r="N279" s="5">
        <f>H279*K279</f>
        <v>9.52</v>
      </c>
      <c r="O279" s="5">
        <f>L279-M279-N279</f>
        <v>-25.52</v>
      </c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 spans="1:30" ht="15.75" hidden="1" thickTop="1" x14ac:dyDescent="0.25">
      <c r="A280" s="9">
        <v>510</v>
      </c>
      <c r="B280" s="11">
        <v>45380</v>
      </c>
      <c r="C280" s="10" t="str">
        <f>PROPER(TEXT(B280,"ddd"))</f>
        <v>Sex</v>
      </c>
      <c r="D280" s="9">
        <f>_xlfn.ISOWEEKNUM(B:B)</f>
        <v>13</v>
      </c>
      <c r="E280" s="8">
        <f>DAY(B:B)</f>
        <v>29</v>
      </c>
      <c r="F280" s="8" t="str">
        <f>PROPER(TEXT(B:B,"mmm"))</f>
        <v>Mar</v>
      </c>
      <c r="G280" s="8">
        <f>YEAR(B280)</f>
        <v>2024</v>
      </c>
      <c r="H280" s="8">
        <v>1</v>
      </c>
      <c r="I280" s="8" t="s">
        <v>0</v>
      </c>
      <c r="J280" s="8">
        <f>IF(I280="Dólar", 1,2)</f>
        <v>2</v>
      </c>
      <c r="K280" s="7">
        <f>IF(J280=2,0.5,2.38)</f>
        <v>0.5</v>
      </c>
      <c r="L280" s="6">
        <v>-16</v>
      </c>
      <c r="M280" s="5">
        <v>0</v>
      </c>
      <c r="N280" s="5">
        <f>H280*K280</f>
        <v>0.5</v>
      </c>
      <c r="O280" s="5">
        <f>L280-M280-N280</f>
        <v>-16.5</v>
      </c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 spans="1:30" ht="15.75" hidden="1" thickTop="1" x14ac:dyDescent="0.25">
      <c r="A281" s="9">
        <v>514</v>
      </c>
      <c r="B281" s="11">
        <v>45408</v>
      </c>
      <c r="C281" s="10" t="str">
        <f>PROPER(TEXT(B281,"ddd"))</f>
        <v>Sex</v>
      </c>
      <c r="D281" s="9">
        <f>_xlfn.ISOWEEKNUM(B:B)</f>
        <v>17</v>
      </c>
      <c r="E281" s="8">
        <f>DAY(B:B)</f>
        <v>26</v>
      </c>
      <c r="F281" s="8" t="str">
        <f>PROPER(TEXT(B:B,"mmm"))</f>
        <v>Abr</v>
      </c>
      <c r="G281" s="8">
        <f>YEAR(B281)</f>
        <v>2024</v>
      </c>
      <c r="H281" s="8">
        <v>1</v>
      </c>
      <c r="I281" s="8" t="s">
        <v>0</v>
      </c>
      <c r="J281" s="8">
        <f>IF(I281="Dólar", 1,2)</f>
        <v>2</v>
      </c>
      <c r="K281" s="7">
        <f>IF(J281=2,0.5,2.38)</f>
        <v>0.5</v>
      </c>
      <c r="L281" s="6">
        <v>-16</v>
      </c>
      <c r="M281" s="5">
        <v>0</v>
      </c>
      <c r="N281" s="5">
        <f>H281*K281</f>
        <v>0.5</v>
      </c>
      <c r="O281" s="5">
        <f>L281-M281-N281</f>
        <v>-16.5</v>
      </c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 spans="1:30" ht="15.75" hidden="1" thickTop="1" x14ac:dyDescent="0.25">
      <c r="A282" s="9">
        <v>544</v>
      </c>
      <c r="B282" s="11">
        <v>43759</v>
      </c>
      <c r="C282" s="10" t="str">
        <f>PROPER(TEXT(B282,"ddd"))</f>
        <v>Seg</v>
      </c>
      <c r="D282" s="9">
        <f>_xlfn.ISOWEEKNUM(B:B)</f>
        <v>43</v>
      </c>
      <c r="E282" s="8">
        <f>DAY(B:B)</f>
        <v>21</v>
      </c>
      <c r="F282" s="8" t="str">
        <f>PROPER(TEXT(B:B,"mmm"))</f>
        <v>Out</v>
      </c>
      <c r="G282" s="8">
        <f>YEAR(B282)</f>
        <v>2019</v>
      </c>
      <c r="H282" s="8">
        <v>3</v>
      </c>
      <c r="I282" s="8" t="s">
        <v>1</v>
      </c>
      <c r="J282" s="8">
        <f>IF(I282="Dólar", 1,2)</f>
        <v>1</v>
      </c>
      <c r="K282" s="7">
        <f>IF(J282=2,0.5,2.38)</f>
        <v>2.38</v>
      </c>
      <c r="L282" s="6">
        <v>-15</v>
      </c>
      <c r="M282" s="5">
        <v>0</v>
      </c>
      <c r="N282" s="5">
        <f>H282*K282</f>
        <v>7.14</v>
      </c>
      <c r="O282" s="5">
        <f>L282-M282-N282</f>
        <v>-22.14</v>
      </c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 spans="1:30" ht="15.75" hidden="1" thickTop="1" x14ac:dyDescent="0.25">
      <c r="A283" s="9">
        <v>582</v>
      </c>
      <c r="B283" s="11">
        <v>44025</v>
      </c>
      <c r="C283" s="10" t="str">
        <f>PROPER(TEXT(B283,"ddd"))</f>
        <v>Seg</v>
      </c>
      <c r="D283" s="9">
        <f>_xlfn.ISOWEEKNUM(B:B)</f>
        <v>29</v>
      </c>
      <c r="E283" s="8">
        <f>DAY(B:B)</f>
        <v>13</v>
      </c>
      <c r="F283" s="8" t="str">
        <f>PROPER(TEXT(B:B,"mmm"))</f>
        <v>Jul</v>
      </c>
      <c r="G283" s="8">
        <f>YEAR(B283)</f>
        <v>2020</v>
      </c>
      <c r="H283" s="8">
        <v>2</v>
      </c>
      <c r="I283" s="8" t="s">
        <v>0</v>
      </c>
      <c r="J283" s="8">
        <f>IF(I283="Dólar", 1,2)</f>
        <v>2</v>
      </c>
      <c r="K283" s="7">
        <f>IF(J283=2,0.5,2.38)</f>
        <v>0.5</v>
      </c>
      <c r="L283" s="6">
        <v>-15</v>
      </c>
      <c r="M283" s="5">
        <v>0</v>
      </c>
      <c r="N283" s="5">
        <f>H283*K283</f>
        <v>1</v>
      </c>
      <c r="O283" s="5">
        <f>L283-M283-N283</f>
        <v>-16</v>
      </c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 spans="1:30" ht="15.75" hidden="1" thickTop="1" x14ac:dyDescent="0.25">
      <c r="A284" s="9">
        <v>543</v>
      </c>
      <c r="B284" s="11">
        <v>43752</v>
      </c>
      <c r="C284" s="10" t="str">
        <f>PROPER(TEXT(B284,"ddd"))</f>
        <v>Seg</v>
      </c>
      <c r="D284" s="9">
        <f>_xlfn.ISOWEEKNUM(B:B)</f>
        <v>42</v>
      </c>
      <c r="E284" s="8">
        <f>DAY(B:B)</f>
        <v>14</v>
      </c>
      <c r="F284" s="8" t="str">
        <f>PROPER(TEXT(B:B,"mmm"))</f>
        <v>Out</v>
      </c>
      <c r="G284" s="8">
        <f>YEAR(B284)</f>
        <v>2019</v>
      </c>
      <c r="H284" s="8">
        <v>3</v>
      </c>
      <c r="I284" s="8" t="s">
        <v>1</v>
      </c>
      <c r="J284" s="8">
        <f>IF(I284="Dólar", 1,2)</f>
        <v>1</v>
      </c>
      <c r="K284" s="7">
        <f>IF(J284=2,0.5,2.38)</f>
        <v>2.38</v>
      </c>
      <c r="L284" s="6">
        <v>-12</v>
      </c>
      <c r="M284" s="5">
        <v>0</v>
      </c>
      <c r="N284" s="5">
        <f>H284*K284</f>
        <v>7.14</v>
      </c>
      <c r="O284" s="5">
        <f>L284-M284-N284</f>
        <v>-19.14</v>
      </c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 spans="1:30" ht="15.75" hidden="1" thickTop="1" x14ac:dyDescent="0.25">
      <c r="A285" s="9">
        <v>1106</v>
      </c>
      <c r="B285" s="11">
        <v>44076</v>
      </c>
      <c r="C285" s="10" t="str">
        <f>PROPER(TEXT(B285,"ddd"))</f>
        <v>Qua</v>
      </c>
      <c r="D285" s="9">
        <f>_xlfn.ISOWEEKNUM(B:B)</f>
        <v>36</v>
      </c>
      <c r="E285" s="8">
        <f>DAY(B:B)</f>
        <v>2</v>
      </c>
      <c r="F285" s="8" t="str">
        <f>PROPER(TEXT(B:B,"mmm"))</f>
        <v>Set</v>
      </c>
      <c r="G285" s="8">
        <f>YEAR(B285)</f>
        <v>2020</v>
      </c>
      <c r="H285" s="8">
        <v>4</v>
      </c>
      <c r="I285" s="8" t="s">
        <v>1</v>
      </c>
      <c r="J285" s="8">
        <f>IF(I285="Dólar", 1,2)</f>
        <v>1</v>
      </c>
      <c r="K285" s="7">
        <f>IF(J285=2,0.5,2.38)</f>
        <v>2.38</v>
      </c>
      <c r="L285" s="6">
        <v>31</v>
      </c>
      <c r="M285" s="5">
        <f>L285*0.1%</f>
        <v>3.1E-2</v>
      </c>
      <c r="N285" s="5">
        <f>H285*K285</f>
        <v>9.52</v>
      </c>
      <c r="O285" s="5">
        <f>L285-M285-N285</f>
        <v>21.449000000000002</v>
      </c>
    </row>
    <row r="286" spans="1:30" ht="15.75" hidden="1" thickTop="1" x14ac:dyDescent="0.25">
      <c r="A286" s="9">
        <v>401</v>
      </c>
      <c r="B286" s="11">
        <v>44610</v>
      </c>
      <c r="C286" s="10" t="str">
        <f>PROPER(TEXT(B286,"ddd"))</f>
        <v>Sex</v>
      </c>
      <c r="D286" s="9">
        <f>_xlfn.ISOWEEKNUM(B:B)</f>
        <v>7</v>
      </c>
      <c r="E286" s="8">
        <f>DAY(B:B)</f>
        <v>18</v>
      </c>
      <c r="F286" s="8" t="str">
        <f>PROPER(TEXT(B:B,"mmm"))</f>
        <v>Fev</v>
      </c>
      <c r="G286" s="8">
        <f>YEAR(B286)</f>
        <v>2022</v>
      </c>
      <c r="H286" s="8">
        <v>4</v>
      </c>
      <c r="I286" s="8" t="s">
        <v>1</v>
      </c>
      <c r="J286" s="8">
        <f>IF(I286="Dólar", 1,2)</f>
        <v>1</v>
      </c>
      <c r="K286" s="7">
        <f>IF(J286=2,0.5,2.38)</f>
        <v>2.38</v>
      </c>
      <c r="L286" s="6">
        <v>-12</v>
      </c>
      <c r="M286" s="5">
        <v>0</v>
      </c>
      <c r="N286" s="5">
        <f>H286*K286</f>
        <v>9.52</v>
      </c>
      <c r="O286" s="5">
        <f>L286-M286-N286</f>
        <v>-21.52</v>
      </c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 spans="1:30" ht="15.75" hidden="1" thickTop="1" x14ac:dyDescent="0.25">
      <c r="A287" s="9">
        <v>800</v>
      </c>
      <c r="B287" s="11">
        <v>43741</v>
      </c>
      <c r="C287" s="10" t="str">
        <f>PROPER(TEXT(B287,"ddd"))</f>
        <v>Qui</v>
      </c>
      <c r="D287" s="9">
        <f>_xlfn.ISOWEEKNUM(B:B)</f>
        <v>40</v>
      </c>
      <c r="E287" s="8">
        <f>DAY(B:B)</f>
        <v>3</v>
      </c>
      <c r="F287" s="8" t="str">
        <f>PROPER(TEXT(B:B,"mmm"))</f>
        <v>Out</v>
      </c>
      <c r="G287" s="8">
        <f>YEAR(B287)</f>
        <v>2019</v>
      </c>
      <c r="H287" s="8">
        <v>1</v>
      </c>
      <c r="I287" s="8" t="s">
        <v>0</v>
      </c>
      <c r="J287" s="8">
        <f>IF(I287="Dólar", 1,2)</f>
        <v>2</v>
      </c>
      <c r="K287" s="7">
        <f>IF(J287=2,0.5,2.38)</f>
        <v>0.5</v>
      </c>
      <c r="L287" s="6">
        <v>-11</v>
      </c>
      <c r="M287" s="5">
        <v>0</v>
      </c>
      <c r="N287" s="5">
        <f>H287*K287</f>
        <v>0.5</v>
      </c>
      <c r="O287" s="5">
        <f>L287-M287-N287</f>
        <v>-11.5</v>
      </c>
    </row>
    <row r="288" spans="1:30" ht="15.75" hidden="1" thickTop="1" x14ac:dyDescent="0.25">
      <c r="A288" s="9">
        <v>381</v>
      </c>
      <c r="B288" s="11">
        <v>44463</v>
      </c>
      <c r="C288" s="10" t="str">
        <f>PROPER(TEXT(B288,"ddd"))</f>
        <v>Sex</v>
      </c>
      <c r="D288" s="9">
        <f>_xlfn.ISOWEEKNUM(B:B)</f>
        <v>38</v>
      </c>
      <c r="E288" s="8">
        <f>DAY(B:B)</f>
        <v>24</v>
      </c>
      <c r="F288" s="8" t="str">
        <f>PROPER(TEXT(B:B,"mmm"))</f>
        <v>Set</v>
      </c>
      <c r="G288" s="8">
        <f>YEAR(B288)</f>
        <v>2021</v>
      </c>
      <c r="H288" s="8">
        <v>2</v>
      </c>
      <c r="I288" s="8" t="s">
        <v>1</v>
      </c>
      <c r="J288" s="8">
        <f>IF(I288="Dólar", 1,2)</f>
        <v>1</v>
      </c>
      <c r="K288" s="7">
        <f>IF(J288=2,0.5,2.38)</f>
        <v>2.38</v>
      </c>
      <c r="L288" s="6">
        <v>-10</v>
      </c>
      <c r="M288" s="5">
        <v>0</v>
      </c>
      <c r="N288" s="5">
        <f>H288*K288</f>
        <v>4.76</v>
      </c>
      <c r="O288" s="5">
        <f>L288-M288-N288</f>
        <v>-14.76</v>
      </c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 spans="1:30" ht="15.75" hidden="1" thickTop="1" x14ac:dyDescent="0.25">
      <c r="A289" s="9">
        <v>140</v>
      </c>
      <c r="B289" s="11">
        <v>44600</v>
      </c>
      <c r="C289" s="10" t="str">
        <f>PROPER(TEXT(B289,"ddd"))</f>
        <v>Ter</v>
      </c>
      <c r="D289" s="9">
        <f>_xlfn.ISOWEEKNUM(B:B)</f>
        <v>6</v>
      </c>
      <c r="E289" s="8">
        <f>DAY(B:B)</f>
        <v>8</v>
      </c>
      <c r="F289" s="8" t="str">
        <f>PROPER(TEXT(B:B,"mmm"))</f>
        <v>Fev</v>
      </c>
      <c r="G289" s="8">
        <f>YEAR(B289)</f>
        <v>2022</v>
      </c>
      <c r="H289" s="8">
        <v>1</v>
      </c>
      <c r="I289" s="8" t="s">
        <v>0</v>
      </c>
      <c r="J289" s="8">
        <f>IF(I289="Dólar", 1,2)</f>
        <v>2</v>
      </c>
      <c r="K289" s="7">
        <f>IF(J289=2,0.5,2.38)</f>
        <v>0.5</v>
      </c>
      <c r="L289" s="6">
        <v>-10</v>
      </c>
      <c r="M289" s="5">
        <v>0</v>
      </c>
      <c r="N289" s="5">
        <f>H289*K289</f>
        <v>0.5</v>
      </c>
      <c r="O289" s="5">
        <f>L289-M289-N289</f>
        <v>-10.5</v>
      </c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 spans="1:30" ht="15.75" hidden="1" thickTop="1" x14ac:dyDescent="0.25">
      <c r="A290" s="9">
        <v>555</v>
      </c>
      <c r="B290" s="11">
        <v>43836</v>
      </c>
      <c r="C290" s="10" t="str">
        <f>PROPER(TEXT(B290,"ddd"))</f>
        <v>Seg</v>
      </c>
      <c r="D290" s="9">
        <f>_xlfn.ISOWEEKNUM(B:B)</f>
        <v>2</v>
      </c>
      <c r="E290" s="8">
        <f>DAY(B:B)</f>
        <v>6</v>
      </c>
      <c r="F290" s="8" t="str">
        <f>PROPER(TEXT(B:B,"mmm"))</f>
        <v>Jan</v>
      </c>
      <c r="G290" s="8">
        <f>YEAR(B290)</f>
        <v>2020</v>
      </c>
      <c r="H290" s="8">
        <v>4</v>
      </c>
      <c r="I290" s="8" t="s">
        <v>1</v>
      </c>
      <c r="J290" s="8">
        <f>IF(I290="Dólar", 1,2)</f>
        <v>1</v>
      </c>
      <c r="K290" s="7">
        <f>IF(J290=2,0.5,2.38)</f>
        <v>2.38</v>
      </c>
      <c r="L290" s="6">
        <v>-9</v>
      </c>
      <c r="M290" s="5">
        <v>0</v>
      </c>
      <c r="N290" s="5">
        <f>H290*K290</f>
        <v>9.52</v>
      </c>
      <c r="O290" s="5">
        <f>L290-M290-N290</f>
        <v>-18.52</v>
      </c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 spans="1:30" ht="15.75" hidden="1" thickTop="1" x14ac:dyDescent="0.25">
      <c r="A291" s="9">
        <v>48</v>
      </c>
      <c r="B291" s="11">
        <v>43928</v>
      </c>
      <c r="C291" s="10" t="str">
        <f>PROPER(TEXT(B291,"ddd"))</f>
        <v>Ter</v>
      </c>
      <c r="D291" s="9">
        <f>_xlfn.ISOWEEKNUM(B:B)</f>
        <v>15</v>
      </c>
      <c r="E291" s="8">
        <f>DAY(B:B)</f>
        <v>7</v>
      </c>
      <c r="F291" s="8" t="str">
        <f>PROPER(TEXT(B:B,"mmm"))</f>
        <v>Abr</v>
      </c>
      <c r="G291" s="8">
        <f>YEAR(B291)</f>
        <v>2020</v>
      </c>
      <c r="H291" s="8">
        <v>5</v>
      </c>
      <c r="I291" s="8" t="s">
        <v>0</v>
      </c>
      <c r="J291" s="8">
        <f>IF(I291="Dólar", 1,2)</f>
        <v>2</v>
      </c>
      <c r="K291" s="7">
        <f>IF(J291=2,0.5,2.38)</f>
        <v>0.5</v>
      </c>
      <c r="L291" s="6">
        <v>-9</v>
      </c>
      <c r="M291" s="5">
        <v>0</v>
      </c>
      <c r="N291" s="5">
        <f>H291*K291</f>
        <v>2.5</v>
      </c>
      <c r="O291" s="5">
        <f>L291-M291-N291</f>
        <v>-11.5</v>
      </c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 spans="1:30" ht="15.75" hidden="1" thickTop="1" x14ac:dyDescent="0.25">
      <c r="A292" s="9">
        <v>309</v>
      </c>
      <c r="B292" s="11">
        <v>43938</v>
      </c>
      <c r="C292" s="10" t="str">
        <f>PROPER(TEXT(B292,"ddd"))</f>
        <v>Sex</v>
      </c>
      <c r="D292" s="9">
        <f>_xlfn.ISOWEEKNUM(B:B)</f>
        <v>16</v>
      </c>
      <c r="E292" s="8">
        <f>DAY(B:B)</f>
        <v>17</v>
      </c>
      <c r="F292" s="8" t="str">
        <f>PROPER(TEXT(B:B,"mmm"))</f>
        <v>Abr</v>
      </c>
      <c r="G292" s="8">
        <f>YEAR(B292)</f>
        <v>2020</v>
      </c>
      <c r="H292" s="8">
        <v>3</v>
      </c>
      <c r="I292" s="8" t="s">
        <v>1</v>
      </c>
      <c r="J292" s="8">
        <f>IF(I292="Dólar", 1,2)</f>
        <v>1</v>
      </c>
      <c r="K292" s="7">
        <f>IF(J292=2,0.5,2.38)</f>
        <v>2.38</v>
      </c>
      <c r="L292" s="6">
        <v>-9</v>
      </c>
      <c r="M292" s="5">
        <v>0</v>
      </c>
      <c r="N292" s="5">
        <f>H292*K292</f>
        <v>7.14</v>
      </c>
      <c r="O292" s="5">
        <f>L292-M292-N292</f>
        <v>-16.14</v>
      </c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 spans="1:30" ht="15.75" hidden="1" thickTop="1" x14ac:dyDescent="0.25">
      <c r="A293" s="9">
        <v>344</v>
      </c>
      <c r="B293" s="11">
        <v>44204</v>
      </c>
      <c r="C293" s="10" t="str">
        <f>PROPER(TEXT(B293,"ddd"))</f>
        <v>Sex</v>
      </c>
      <c r="D293" s="9">
        <f>_xlfn.ISOWEEKNUM(B:B)</f>
        <v>1</v>
      </c>
      <c r="E293" s="8">
        <f>DAY(B:B)</f>
        <v>8</v>
      </c>
      <c r="F293" s="8" t="str">
        <f>PROPER(TEXT(B:B,"mmm"))</f>
        <v>Jan</v>
      </c>
      <c r="G293" s="8">
        <f>YEAR(B293)</f>
        <v>2021</v>
      </c>
      <c r="H293" s="8">
        <v>5</v>
      </c>
      <c r="I293" s="8" t="s">
        <v>0</v>
      </c>
      <c r="J293" s="8">
        <f>IF(I293="Dólar", 1,2)</f>
        <v>2</v>
      </c>
      <c r="K293" s="7">
        <f>IF(J293=2,0.5,2.38)</f>
        <v>0.5</v>
      </c>
      <c r="L293" s="6">
        <v>-9</v>
      </c>
      <c r="M293" s="5">
        <v>0</v>
      </c>
      <c r="N293" s="5">
        <f>H293*K293</f>
        <v>2.5</v>
      </c>
      <c r="O293" s="5">
        <f>L293-M293-N293</f>
        <v>-11.5</v>
      </c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 spans="1:30" ht="15.75" hidden="1" thickTop="1" x14ac:dyDescent="0.25">
      <c r="A294" s="9">
        <v>427</v>
      </c>
      <c r="B294" s="11">
        <v>44792</v>
      </c>
      <c r="C294" s="10" t="str">
        <f>PROPER(TEXT(B294,"ddd"))</f>
        <v>Sex</v>
      </c>
      <c r="D294" s="9">
        <f>_xlfn.ISOWEEKNUM(B:B)</f>
        <v>33</v>
      </c>
      <c r="E294" s="8">
        <f>DAY(B:B)</f>
        <v>19</v>
      </c>
      <c r="F294" s="8" t="str">
        <f>PROPER(TEXT(B:B,"mmm"))</f>
        <v>Ago</v>
      </c>
      <c r="G294" s="8">
        <f>YEAR(B294)</f>
        <v>2022</v>
      </c>
      <c r="H294" s="8">
        <v>8</v>
      </c>
      <c r="I294" s="8" t="s">
        <v>1</v>
      </c>
      <c r="J294" s="8">
        <f>IF(I294="Dólar", 1,2)</f>
        <v>1</v>
      </c>
      <c r="K294" s="7">
        <f>IF(J294=2,0.5,2.38)</f>
        <v>2.38</v>
      </c>
      <c r="L294" s="6">
        <v>-9</v>
      </c>
      <c r="M294" s="5">
        <v>0</v>
      </c>
      <c r="N294" s="5">
        <f>H294*K294</f>
        <v>19.04</v>
      </c>
      <c r="O294" s="5">
        <f>L294-M294-N294</f>
        <v>-28.04</v>
      </c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 spans="1:30" ht="15.75" hidden="1" thickTop="1" x14ac:dyDescent="0.25">
      <c r="A295" s="9">
        <v>199</v>
      </c>
      <c r="B295" s="11">
        <v>45020</v>
      </c>
      <c r="C295" s="10" t="str">
        <f>PROPER(TEXT(B295,"ddd"))</f>
        <v>Ter</v>
      </c>
      <c r="D295" s="9">
        <f>_xlfn.ISOWEEKNUM(B:B)</f>
        <v>14</v>
      </c>
      <c r="E295" s="8">
        <f>DAY(B:B)</f>
        <v>4</v>
      </c>
      <c r="F295" s="8" t="str">
        <f>PROPER(TEXT(B:B,"mmm"))</f>
        <v>Abr</v>
      </c>
      <c r="G295" s="8">
        <f>YEAR(B295)</f>
        <v>2023</v>
      </c>
      <c r="H295" s="8">
        <v>2</v>
      </c>
      <c r="I295" s="8" t="s">
        <v>0</v>
      </c>
      <c r="J295" s="8">
        <f>IF(I295="Dólar", 1,2)</f>
        <v>2</v>
      </c>
      <c r="K295" s="7">
        <f>IF(J295=2,0.5,2.38)</f>
        <v>0.5</v>
      </c>
      <c r="L295" s="6">
        <v>-9</v>
      </c>
      <c r="M295" s="5">
        <v>0</v>
      </c>
      <c r="N295" s="5">
        <f>H295*K295</f>
        <v>1</v>
      </c>
      <c r="O295" s="5">
        <f>L295-M295-N295</f>
        <v>-10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 spans="1:30" ht="15.75" hidden="1" thickTop="1" x14ac:dyDescent="0.25">
      <c r="A296" s="9">
        <v>752</v>
      </c>
      <c r="B296" s="11">
        <v>45250</v>
      </c>
      <c r="C296" s="10" t="str">
        <f>PROPER(TEXT(B296,"ddd"))</f>
        <v>Seg</v>
      </c>
      <c r="D296" s="9">
        <f>_xlfn.ISOWEEKNUM(B:B)</f>
        <v>47</v>
      </c>
      <c r="E296" s="8">
        <f>DAY(B:B)</f>
        <v>20</v>
      </c>
      <c r="F296" s="8" t="str">
        <f>PROPER(TEXT(B:B,"mmm"))</f>
        <v>Nov</v>
      </c>
      <c r="G296" s="8">
        <f>YEAR(B296)</f>
        <v>2023</v>
      </c>
      <c r="H296" s="8">
        <v>5</v>
      </c>
      <c r="I296" s="8" t="s">
        <v>1</v>
      </c>
      <c r="J296" s="8">
        <f>IF(I296="Dólar", 1,2)</f>
        <v>1</v>
      </c>
      <c r="K296" s="7">
        <f>IF(J296=2,0.5,2.38)</f>
        <v>2.38</v>
      </c>
      <c r="L296" s="6">
        <v>-9</v>
      </c>
      <c r="M296" s="5">
        <v>0</v>
      </c>
      <c r="N296" s="5">
        <f>H296*K296</f>
        <v>11.899999999999999</v>
      </c>
      <c r="O296" s="5">
        <f>L296-M296-N296</f>
        <v>-20.9</v>
      </c>
    </row>
    <row r="297" spans="1:30" ht="15.75" hidden="1" thickTop="1" x14ac:dyDescent="0.25">
      <c r="A297" s="9">
        <v>539</v>
      </c>
      <c r="B297" s="11">
        <v>43724</v>
      </c>
      <c r="C297" s="10" t="str">
        <f>PROPER(TEXT(B297,"ddd"))</f>
        <v>Seg</v>
      </c>
      <c r="D297" s="9">
        <f>_xlfn.ISOWEEKNUM(B:B)</f>
        <v>38</v>
      </c>
      <c r="E297" s="8">
        <f>DAY(B:B)</f>
        <v>16</v>
      </c>
      <c r="F297" s="8" t="str">
        <f>PROPER(TEXT(B:B,"mmm"))</f>
        <v>Set</v>
      </c>
      <c r="G297" s="8">
        <f>YEAR(B297)</f>
        <v>2019</v>
      </c>
      <c r="H297" s="8">
        <v>3</v>
      </c>
      <c r="I297" s="8" t="s">
        <v>1</v>
      </c>
      <c r="J297" s="8">
        <f>IF(I297="Dólar", 1,2)</f>
        <v>1</v>
      </c>
      <c r="K297" s="7">
        <f>IF(J297=2,0.5,2.38)</f>
        <v>2.38</v>
      </c>
      <c r="L297" s="6">
        <v>-8</v>
      </c>
      <c r="M297" s="5">
        <v>0</v>
      </c>
      <c r="N297" s="5">
        <f>H297*K297</f>
        <v>7.14</v>
      </c>
      <c r="O297" s="5">
        <f>L297-M297-N297</f>
        <v>-15.14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 spans="1:30" ht="15.75" hidden="1" thickTop="1" x14ac:dyDescent="0.25">
      <c r="A298" s="9">
        <v>857</v>
      </c>
      <c r="B298" s="11">
        <v>44140</v>
      </c>
      <c r="C298" s="10" t="str">
        <f>PROPER(TEXT(B298,"ddd"))</f>
        <v>Qui</v>
      </c>
      <c r="D298" s="9">
        <f>_xlfn.ISOWEEKNUM(B:B)</f>
        <v>45</v>
      </c>
      <c r="E298" s="8">
        <f>DAY(B:B)</f>
        <v>5</v>
      </c>
      <c r="F298" s="8" t="str">
        <f>PROPER(TEXT(B:B,"mmm"))</f>
        <v>Nov</v>
      </c>
      <c r="G298" s="8">
        <f>YEAR(B298)</f>
        <v>2020</v>
      </c>
      <c r="H298" s="8">
        <v>2</v>
      </c>
      <c r="I298" s="8" t="s">
        <v>0</v>
      </c>
      <c r="J298" s="8">
        <f>IF(I298="Dólar", 1,2)</f>
        <v>2</v>
      </c>
      <c r="K298" s="7">
        <f>IF(J298=2,0.5,2.38)</f>
        <v>0.5</v>
      </c>
      <c r="L298" s="6">
        <v>-8</v>
      </c>
      <c r="M298" s="5">
        <v>0</v>
      </c>
      <c r="N298" s="5">
        <f>H298*K298</f>
        <v>1</v>
      </c>
      <c r="O298" s="5">
        <f>L298-M298-N298</f>
        <v>-9</v>
      </c>
    </row>
    <row r="299" spans="1:30" ht="15.75" hidden="1" thickTop="1" x14ac:dyDescent="0.25">
      <c r="A299" s="9">
        <v>337</v>
      </c>
      <c r="B299" s="11">
        <v>44141</v>
      </c>
      <c r="C299" s="10" t="str">
        <f>PROPER(TEXT(B299,"ddd"))</f>
        <v>Sex</v>
      </c>
      <c r="D299" s="9">
        <f>_xlfn.ISOWEEKNUM(B:B)</f>
        <v>45</v>
      </c>
      <c r="E299" s="8">
        <f>DAY(B:B)</f>
        <v>6</v>
      </c>
      <c r="F299" s="8" t="str">
        <f>PROPER(TEXT(B:B,"mmm"))</f>
        <v>Nov</v>
      </c>
      <c r="G299" s="8">
        <f>YEAR(B299)</f>
        <v>2020</v>
      </c>
      <c r="H299" s="8">
        <v>3</v>
      </c>
      <c r="I299" s="8" t="s">
        <v>1</v>
      </c>
      <c r="J299" s="8">
        <f>IF(I299="Dólar", 1,2)</f>
        <v>1</v>
      </c>
      <c r="K299" s="7">
        <f>IF(J299=2,0.5,2.38)</f>
        <v>2.38</v>
      </c>
      <c r="L299" s="6">
        <v>-8</v>
      </c>
      <c r="M299" s="5">
        <v>0</v>
      </c>
      <c r="N299" s="5">
        <f>H299*K299</f>
        <v>7.14</v>
      </c>
      <c r="O299" s="5">
        <f>L299-M299-N299</f>
        <v>-15.14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 spans="1:30" ht="15.75" hidden="1" thickTop="1" x14ac:dyDescent="0.25">
      <c r="A300" s="9">
        <v>1195</v>
      </c>
      <c r="B300" s="11">
        <v>44706</v>
      </c>
      <c r="C300" s="10" t="str">
        <f>PROPER(TEXT(B300,"ddd"))</f>
        <v>Qua</v>
      </c>
      <c r="D300" s="9">
        <f>_xlfn.ISOWEEKNUM(B:B)</f>
        <v>21</v>
      </c>
      <c r="E300" s="8">
        <f>DAY(B:B)</f>
        <v>25</v>
      </c>
      <c r="F300" s="8" t="str">
        <f>PROPER(TEXT(B:B,"mmm"))</f>
        <v>Mai</v>
      </c>
      <c r="G300" s="8">
        <f>YEAR(B300)</f>
        <v>2022</v>
      </c>
      <c r="H300" s="8">
        <v>5</v>
      </c>
      <c r="I300" s="8" t="s">
        <v>0</v>
      </c>
      <c r="J300" s="8">
        <f>IF(I300="Dólar", 1,2)</f>
        <v>2</v>
      </c>
      <c r="K300" s="7">
        <f>IF(J300=2,0.5,2.38)</f>
        <v>0.5</v>
      </c>
      <c r="L300" s="6">
        <v>-8</v>
      </c>
      <c r="M300" s="5">
        <v>0</v>
      </c>
      <c r="N300" s="5">
        <f>H300*K300</f>
        <v>2.5</v>
      </c>
      <c r="O300" s="5">
        <f>L300-M300-N300</f>
        <v>-10.5</v>
      </c>
    </row>
    <row r="301" spans="1:30" ht="15.75" hidden="1" thickTop="1" x14ac:dyDescent="0.25">
      <c r="A301" s="9">
        <v>447</v>
      </c>
      <c r="B301" s="11">
        <v>44932</v>
      </c>
      <c r="C301" s="10" t="str">
        <f>PROPER(TEXT(B301,"ddd"))</f>
        <v>Sex</v>
      </c>
      <c r="D301" s="9">
        <f>_xlfn.ISOWEEKNUM(B:B)</f>
        <v>1</v>
      </c>
      <c r="E301" s="8">
        <f>DAY(B:B)</f>
        <v>6</v>
      </c>
      <c r="F301" s="8" t="str">
        <f>PROPER(TEXT(B:B,"mmm"))</f>
        <v>Jan</v>
      </c>
      <c r="G301" s="8">
        <f>YEAR(B301)</f>
        <v>2023</v>
      </c>
      <c r="H301" s="8">
        <v>3</v>
      </c>
      <c r="I301" s="8" t="s">
        <v>1</v>
      </c>
      <c r="J301" s="8">
        <f>IF(I301="Dólar", 1,2)</f>
        <v>1</v>
      </c>
      <c r="K301" s="7">
        <f>IF(J301=2,0.5,2.38)</f>
        <v>2.38</v>
      </c>
      <c r="L301" s="6">
        <v>-8</v>
      </c>
      <c r="M301" s="5">
        <v>0</v>
      </c>
      <c r="N301" s="5">
        <f>H301*K301</f>
        <v>7.14</v>
      </c>
      <c r="O301" s="5">
        <f>L301-M301-N301</f>
        <v>-15.14</v>
      </c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 spans="1:30" ht="15.75" hidden="1" thickTop="1" x14ac:dyDescent="0.25">
      <c r="A302" s="9">
        <v>1030</v>
      </c>
      <c r="B302" s="11">
        <v>45386</v>
      </c>
      <c r="C302" s="10" t="str">
        <f>PROPER(TEXT(B302,"ddd"))</f>
        <v>Qui</v>
      </c>
      <c r="D302" s="9">
        <f>_xlfn.ISOWEEKNUM(B:B)</f>
        <v>14</v>
      </c>
      <c r="E302" s="8">
        <f>DAY(B:B)</f>
        <v>4</v>
      </c>
      <c r="F302" s="8" t="str">
        <f>PROPER(TEXT(B:B,"mmm"))</f>
        <v>Abr</v>
      </c>
      <c r="G302" s="8">
        <f>YEAR(B302)</f>
        <v>2024</v>
      </c>
      <c r="H302" s="8">
        <v>5</v>
      </c>
      <c r="I302" s="8" t="s">
        <v>0</v>
      </c>
      <c r="J302" s="8">
        <f>IF(I302="Dólar", 1,2)</f>
        <v>2</v>
      </c>
      <c r="K302" s="7">
        <f>IF(J302=2,0.5,2.38)</f>
        <v>0.5</v>
      </c>
      <c r="L302" s="6">
        <v>-8</v>
      </c>
      <c r="M302" s="5">
        <v>0</v>
      </c>
      <c r="N302" s="5">
        <f>H302*K302</f>
        <v>2.5</v>
      </c>
      <c r="O302" s="5">
        <f>L302-M302-N302</f>
        <v>-10.5</v>
      </c>
    </row>
    <row r="303" spans="1:30" ht="15.75" hidden="1" thickTop="1" x14ac:dyDescent="0.25">
      <c r="A303" s="9">
        <v>564</v>
      </c>
      <c r="B303" s="11">
        <v>43899</v>
      </c>
      <c r="C303" s="10" t="str">
        <f>PROPER(TEXT(B303,"ddd"))</f>
        <v>Seg</v>
      </c>
      <c r="D303" s="9">
        <f>_xlfn.ISOWEEKNUM(B:B)</f>
        <v>11</v>
      </c>
      <c r="E303" s="8">
        <f>DAY(B:B)</f>
        <v>9</v>
      </c>
      <c r="F303" s="8" t="str">
        <f>PROPER(TEXT(B:B,"mmm"))</f>
        <v>Mar</v>
      </c>
      <c r="G303" s="8">
        <f>YEAR(B303)</f>
        <v>2020</v>
      </c>
      <c r="H303" s="8">
        <v>4</v>
      </c>
      <c r="I303" s="8" t="s">
        <v>1</v>
      </c>
      <c r="J303" s="8">
        <f>IF(I303="Dólar", 1,2)</f>
        <v>1</v>
      </c>
      <c r="K303" s="7">
        <f>IF(J303=2,0.5,2.38)</f>
        <v>2.38</v>
      </c>
      <c r="L303" s="6">
        <v>-4</v>
      </c>
      <c r="M303" s="5">
        <v>0</v>
      </c>
      <c r="N303" s="5">
        <f>H303*K303</f>
        <v>9.52</v>
      </c>
      <c r="O303" s="5">
        <f>L303-M303-N303</f>
        <v>-13.52</v>
      </c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 spans="1:30" ht="15.75" hidden="1" thickTop="1" x14ac:dyDescent="0.25">
      <c r="A304" s="9">
        <v>612</v>
      </c>
      <c r="B304" s="11">
        <v>44256</v>
      </c>
      <c r="C304" s="10" t="str">
        <f>PROPER(TEXT(B304,"ddd"))</f>
        <v>Seg</v>
      </c>
      <c r="D304" s="9">
        <f>_xlfn.ISOWEEKNUM(B:B)</f>
        <v>9</v>
      </c>
      <c r="E304" s="8">
        <f>DAY(B:B)</f>
        <v>1</v>
      </c>
      <c r="F304" s="8" t="str">
        <f>PROPER(TEXT(B:B,"mmm"))</f>
        <v>Mar</v>
      </c>
      <c r="G304" s="8">
        <f>YEAR(B304)</f>
        <v>2021</v>
      </c>
      <c r="H304" s="8">
        <v>3</v>
      </c>
      <c r="I304" s="8" t="s">
        <v>0</v>
      </c>
      <c r="J304" s="8">
        <f>IF(I304="Dólar", 1,2)</f>
        <v>2</v>
      </c>
      <c r="K304" s="7">
        <f>IF(J304=2,0.5,2.38)</f>
        <v>0.5</v>
      </c>
      <c r="L304" s="6">
        <v>-4</v>
      </c>
      <c r="M304" s="5">
        <v>0</v>
      </c>
      <c r="N304" s="5">
        <f>H304*K304</f>
        <v>1.5</v>
      </c>
      <c r="O304" s="5">
        <f>L304-M304-N304</f>
        <v>-5.5</v>
      </c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 spans="1:30" ht="15.75" hidden="1" thickTop="1" x14ac:dyDescent="0.25">
      <c r="A305" s="9">
        <v>659</v>
      </c>
      <c r="B305" s="11">
        <v>44592</v>
      </c>
      <c r="C305" s="10" t="str">
        <f>PROPER(TEXT(B305,"ddd"))</f>
        <v>Seg</v>
      </c>
      <c r="D305" s="9">
        <f>_xlfn.ISOWEEKNUM(B:B)</f>
        <v>5</v>
      </c>
      <c r="E305" s="8">
        <f>DAY(B:B)</f>
        <v>31</v>
      </c>
      <c r="F305" s="8" t="str">
        <f>PROPER(TEXT(B:B,"mmm"))</f>
        <v>Jan</v>
      </c>
      <c r="G305" s="8">
        <f>YEAR(B305)</f>
        <v>2022</v>
      </c>
      <c r="H305" s="8">
        <v>5</v>
      </c>
      <c r="I305" s="8" t="s">
        <v>0</v>
      </c>
      <c r="J305" s="8">
        <f>IF(I305="Dólar", 1,2)</f>
        <v>2</v>
      </c>
      <c r="K305" s="7">
        <f>IF(J305=2,0.5,2.38)</f>
        <v>0.5</v>
      </c>
      <c r="L305" s="6">
        <v>-4</v>
      </c>
      <c r="M305" s="5">
        <v>0</v>
      </c>
      <c r="N305" s="5">
        <f>H305*K305</f>
        <v>2.5</v>
      </c>
      <c r="O305" s="5">
        <f>L305-M305-N305</f>
        <v>-6.5</v>
      </c>
    </row>
    <row r="306" spans="1:30" ht="15.75" hidden="1" thickTop="1" x14ac:dyDescent="0.25">
      <c r="A306" s="9">
        <v>948</v>
      </c>
      <c r="B306" s="11">
        <v>44791</v>
      </c>
      <c r="C306" s="10" t="str">
        <f>PROPER(TEXT(B306,"ddd"))</f>
        <v>Qui</v>
      </c>
      <c r="D306" s="9">
        <f>_xlfn.ISOWEEKNUM(B:B)</f>
        <v>33</v>
      </c>
      <c r="E306" s="8">
        <f>DAY(B:B)</f>
        <v>18</v>
      </c>
      <c r="F306" s="8" t="str">
        <f>PROPER(TEXT(B:B,"mmm"))</f>
        <v>Ago</v>
      </c>
      <c r="G306" s="8">
        <f>YEAR(B306)</f>
        <v>2022</v>
      </c>
      <c r="H306" s="8">
        <v>5</v>
      </c>
      <c r="I306" s="8" t="s">
        <v>0</v>
      </c>
      <c r="J306" s="8">
        <f>IF(I306="Dólar", 1,2)</f>
        <v>2</v>
      </c>
      <c r="K306" s="7">
        <f>IF(J306=2,0.5,2.38)</f>
        <v>0.5</v>
      </c>
      <c r="L306" s="6">
        <v>-4</v>
      </c>
      <c r="M306" s="5">
        <v>0</v>
      </c>
      <c r="N306" s="5">
        <f>H306*K306</f>
        <v>2.5</v>
      </c>
      <c r="O306" s="5">
        <f>L306-M306-N306</f>
        <v>-6.5</v>
      </c>
    </row>
    <row r="307" spans="1:30" ht="15.75" hidden="1" thickTop="1" x14ac:dyDescent="0.25">
      <c r="A307" s="9">
        <v>720</v>
      </c>
      <c r="B307" s="11">
        <v>45019</v>
      </c>
      <c r="C307" s="10" t="str">
        <f>PROPER(TEXT(B307,"ddd"))</f>
        <v>Seg</v>
      </c>
      <c r="D307" s="9">
        <f>_xlfn.ISOWEEKNUM(B:B)</f>
        <v>14</v>
      </c>
      <c r="E307" s="8">
        <f>DAY(B:B)</f>
        <v>3</v>
      </c>
      <c r="F307" s="8" t="str">
        <f>PROPER(TEXT(B:B,"mmm"))</f>
        <v>Abr</v>
      </c>
      <c r="G307" s="8">
        <f>YEAR(B307)</f>
        <v>2023</v>
      </c>
      <c r="H307" s="8">
        <v>8</v>
      </c>
      <c r="I307" s="8" t="s">
        <v>0</v>
      </c>
      <c r="J307" s="8">
        <f>IF(I307="Dólar", 1,2)</f>
        <v>2</v>
      </c>
      <c r="K307" s="7">
        <f>IF(J307=2,0.5,2.38)</f>
        <v>0.5</v>
      </c>
      <c r="L307" s="6">
        <v>-4</v>
      </c>
      <c r="M307" s="5">
        <v>0</v>
      </c>
      <c r="N307" s="5">
        <f>H307*K307</f>
        <v>4</v>
      </c>
      <c r="O307" s="5">
        <f>L307-M307-N307</f>
        <v>-8</v>
      </c>
    </row>
    <row r="308" spans="1:30" ht="15.75" hidden="1" thickTop="1" x14ac:dyDescent="0.25">
      <c r="A308" s="9">
        <v>299</v>
      </c>
      <c r="B308" s="11">
        <v>43868</v>
      </c>
      <c r="C308" s="10" t="str">
        <f>PROPER(TEXT(B308,"ddd"))</f>
        <v>Sex</v>
      </c>
      <c r="D308" s="9">
        <f>_xlfn.ISOWEEKNUM(B:B)</f>
        <v>6</v>
      </c>
      <c r="E308" s="8">
        <f>DAY(B:B)</f>
        <v>7</v>
      </c>
      <c r="F308" s="8" t="str">
        <f>PROPER(TEXT(B:B,"mmm"))</f>
        <v>Fev</v>
      </c>
      <c r="G308" s="8">
        <f>YEAR(B308)</f>
        <v>2020</v>
      </c>
      <c r="H308" s="8">
        <v>3</v>
      </c>
      <c r="I308" s="8" t="s">
        <v>1</v>
      </c>
      <c r="J308" s="8">
        <f>IF(I308="Dólar", 1,2)</f>
        <v>1</v>
      </c>
      <c r="K308" s="7">
        <f>IF(J308=2,0.5,2.38)</f>
        <v>2.38</v>
      </c>
      <c r="L308" s="6">
        <v>-2</v>
      </c>
      <c r="M308" s="5">
        <v>0</v>
      </c>
      <c r="N308" s="5">
        <f>H308*K308</f>
        <v>7.14</v>
      </c>
      <c r="O308" s="5">
        <f>L308-M308-N308</f>
        <v>-9.14</v>
      </c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 spans="1:30" ht="15.75" hidden="1" thickTop="1" x14ac:dyDescent="0.25">
      <c r="A309" s="9">
        <v>1164</v>
      </c>
      <c r="B309" s="11">
        <v>44489</v>
      </c>
      <c r="C309" s="10" t="str">
        <f>PROPER(TEXT(B309,"ddd"))</f>
        <v>Qua</v>
      </c>
      <c r="D309" s="9">
        <f>_xlfn.ISOWEEKNUM(B:B)</f>
        <v>42</v>
      </c>
      <c r="E309" s="8">
        <f>DAY(B:B)</f>
        <v>20</v>
      </c>
      <c r="F309" s="8" t="str">
        <f>PROPER(TEXT(B:B,"mmm"))</f>
        <v>Out</v>
      </c>
      <c r="G309" s="8">
        <f>YEAR(B309)</f>
        <v>2021</v>
      </c>
      <c r="H309" s="8">
        <v>5</v>
      </c>
      <c r="I309" s="8" t="s">
        <v>0</v>
      </c>
      <c r="J309" s="8">
        <f>IF(I309="Dólar", 1,2)</f>
        <v>2</v>
      </c>
      <c r="K309" s="7">
        <f>IF(J309=2,0.5,2.38)</f>
        <v>0.5</v>
      </c>
      <c r="L309" s="6">
        <v>-2</v>
      </c>
      <c r="M309" s="5">
        <v>0</v>
      </c>
      <c r="N309" s="5">
        <f>H309*K309</f>
        <v>2.5</v>
      </c>
      <c r="O309" s="5">
        <f>L309-M309-N309</f>
        <v>-4.5</v>
      </c>
    </row>
    <row r="310" spans="1:30" ht="15.75" hidden="1" thickTop="1" x14ac:dyDescent="0.25">
      <c r="A310" s="9">
        <v>196</v>
      </c>
      <c r="B310" s="11">
        <v>44999</v>
      </c>
      <c r="C310" s="10" t="str">
        <f>PROPER(TEXT(B310,"ddd"))</f>
        <v>Ter</v>
      </c>
      <c r="D310" s="9">
        <f>_xlfn.ISOWEEKNUM(B:B)</f>
        <v>11</v>
      </c>
      <c r="E310" s="8">
        <f>DAY(B:B)</f>
        <v>14</v>
      </c>
      <c r="F310" s="8" t="str">
        <f>PROPER(TEXT(B:B,"mmm"))</f>
        <v>Mar</v>
      </c>
      <c r="G310" s="8">
        <f>YEAR(B310)</f>
        <v>2023</v>
      </c>
      <c r="H310" s="8">
        <v>4</v>
      </c>
      <c r="I310" s="8" t="s">
        <v>0</v>
      </c>
      <c r="J310" s="8">
        <f>IF(I310="Dólar", 1,2)</f>
        <v>2</v>
      </c>
      <c r="K310" s="7">
        <f>IF(J310=2,0.5,2.38)</f>
        <v>0.5</v>
      </c>
      <c r="L310" s="6">
        <v>-2</v>
      </c>
      <c r="M310" s="5">
        <v>0</v>
      </c>
      <c r="N310" s="5">
        <f>H310*K310</f>
        <v>2</v>
      </c>
      <c r="O310" s="5">
        <f>L310-M310-N310</f>
        <v>-4</v>
      </c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 spans="1:30" ht="15.75" hidden="1" thickTop="1" x14ac:dyDescent="0.25">
      <c r="A311" s="9">
        <v>1008</v>
      </c>
      <c r="B311" s="11">
        <v>45225</v>
      </c>
      <c r="C311" s="10" t="str">
        <f>PROPER(TEXT(B311,"ddd"))</f>
        <v>Qui</v>
      </c>
      <c r="D311" s="9">
        <f>_xlfn.ISOWEEKNUM(B:B)</f>
        <v>43</v>
      </c>
      <c r="E311" s="8">
        <f>DAY(B:B)</f>
        <v>26</v>
      </c>
      <c r="F311" s="8" t="str">
        <f>PROPER(TEXT(B:B,"mmm"))</f>
        <v>Out</v>
      </c>
      <c r="G311" s="8">
        <f>YEAR(B311)</f>
        <v>2023</v>
      </c>
      <c r="H311" s="8">
        <v>8</v>
      </c>
      <c r="I311" s="8" t="s">
        <v>1</v>
      </c>
      <c r="J311" s="8">
        <f>IF(I311="Dólar", 1,2)</f>
        <v>1</v>
      </c>
      <c r="K311" s="7">
        <f>IF(J311=2,0.5,2.38)</f>
        <v>2.38</v>
      </c>
      <c r="L311" s="6">
        <v>-2</v>
      </c>
      <c r="M311" s="5">
        <v>0</v>
      </c>
      <c r="N311" s="5">
        <f>H311*K311</f>
        <v>19.04</v>
      </c>
      <c r="O311" s="5">
        <f>L311-M311-N311</f>
        <v>-21.04</v>
      </c>
    </row>
    <row r="312" spans="1:30" ht="15.75" hidden="1" thickTop="1" x14ac:dyDescent="0.25">
      <c r="A312" s="9">
        <v>519</v>
      </c>
      <c r="B312" s="11">
        <v>45443</v>
      </c>
      <c r="C312" s="10" t="str">
        <f>PROPER(TEXT(B312,"ddd"))</f>
        <v>Sex</v>
      </c>
      <c r="D312" s="9">
        <f>_xlfn.ISOWEEKNUM(B:B)</f>
        <v>22</v>
      </c>
      <c r="E312" s="8">
        <f>DAY(B:B)</f>
        <v>31</v>
      </c>
      <c r="F312" s="8" t="str">
        <f>PROPER(TEXT(B:B,"mmm"))</f>
        <v>Mai</v>
      </c>
      <c r="G312" s="8">
        <f>YEAR(B312)</f>
        <v>2024</v>
      </c>
      <c r="H312" s="8">
        <v>5</v>
      </c>
      <c r="I312" s="8" t="s">
        <v>0</v>
      </c>
      <c r="J312" s="8">
        <f>IF(I312="Dólar", 1,2)</f>
        <v>2</v>
      </c>
      <c r="K312" s="7">
        <f>IF(J312=2,0.5,2.38)</f>
        <v>0.5</v>
      </c>
      <c r="L312" s="6">
        <v>-2</v>
      </c>
      <c r="M312" s="5">
        <v>0</v>
      </c>
      <c r="N312" s="5">
        <f>H312*K312</f>
        <v>2.5</v>
      </c>
      <c r="O312" s="5">
        <f>L312-M312-N312</f>
        <v>-4.5</v>
      </c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 spans="1:30" ht="15.75" hidden="1" thickTop="1" x14ac:dyDescent="0.25">
      <c r="A313" s="9">
        <v>6</v>
      </c>
      <c r="B313" s="11">
        <v>43627</v>
      </c>
      <c r="C313" s="10" t="str">
        <f>PROPER(TEXT(B313,"ddd"))</f>
        <v>Ter</v>
      </c>
      <c r="D313" s="9">
        <f>_xlfn.ISOWEEKNUM(B:B)</f>
        <v>24</v>
      </c>
      <c r="E313" s="8">
        <f>DAY(B:B)</f>
        <v>11</v>
      </c>
      <c r="F313" s="8" t="str">
        <f>PROPER(TEXT(B:B,"mmm"))</f>
        <v>Jun</v>
      </c>
      <c r="G313" s="8">
        <f>YEAR(B313)</f>
        <v>2019</v>
      </c>
      <c r="H313" s="8">
        <v>5</v>
      </c>
      <c r="I313" s="8" t="s">
        <v>0</v>
      </c>
      <c r="J313" s="8">
        <f>IF(I313="Dólar", 1,2)</f>
        <v>2</v>
      </c>
      <c r="K313" s="7">
        <f>IF(J313=2,0.5,2.38)</f>
        <v>0.5</v>
      </c>
      <c r="L313" s="6">
        <v>-1</v>
      </c>
      <c r="M313" s="5">
        <v>0</v>
      </c>
      <c r="N313" s="5">
        <f>H313*K313</f>
        <v>2.5</v>
      </c>
      <c r="O313" s="5">
        <f>L313-M313-N313</f>
        <v>-3.5</v>
      </c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 spans="1:30" ht="15.75" hidden="1" thickTop="1" x14ac:dyDescent="0.25">
      <c r="A314" s="9">
        <v>574</v>
      </c>
      <c r="B314" s="11">
        <v>43969</v>
      </c>
      <c r="C314" s="10" t="str">
        <f>PROPER(TEXT(B314,"ddd"))</f>
        <v>Seg</v>
      </c>
      <c r="D314" s="9">
        <f>_xlfn.ISOWEEKNUM(B:B)</f>
        <v>21</v>
      </c>
      <c r="E314" s="8">
        <f>DAY(B:B)</f>
        <v>18</v>
      </c>
      <c r="F314" s="8" t="str">
        <f>PROPER(TEXT(B:B,"mmm"))</f>
        <v>Mai</v>
      </c>
      <c r="G314" s="8">
        <f>YEAR(B314)</f>
        <v>2020</v>
      </c>
      <c r="H314" s="8">
        <v>2</v>
      </c>
      <c r="I314" s="8" t="s">
        <v>0</v>
      </c>
      <c r="J314" s="8">
        <f>IF(I314="Dólar", 1,2)</f>
        <v>2</v>
      </c>
      <c r="K314" s="7">
        <f>IF(J314=2,0.5,2.38)</f>
        <v>0.5</v>
      </c>
      <c r="L314" s="6">
        <v>-17</v>
      </c>
      <c r="M314" s="5">
        <v>0</v>
      </c>
      <c r="N314" s="5">
        <f>H314*K314</f>
        <v>1</v>
      </c>
      <c r="O314" s="5">
        <f>L314-M314-N314</f>
        <v>-18</v>
      </c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 spans="1:30" ht="15.75" hidden="1" thickTop="1" x14ac:dyDescent="0.25">
      <c r="A315" s="9">
        <v>858</v>
      </c>
      <c r="B315" s="11">
        <v>44147</v>
      </c>
      <c r="C315" s="10" t="str">
        <f>PROPER(TEXT(B315,"ddd"))</f>
        <v>Qui</v>
      </c>
      <c r="D315" s="9">
        <f>_xlfn.ISOWEEKNUM(B:B)</f>
        <v>46</v>
      </c>
      <c r="E315" s="8">
        <f>DAY(B:B)</f>
        <v>12</v>
      </c>
      <c r="F315" s="8" t="str">
        <f>PROPER(TEXT(B:B,"mmm"))</f>
        <v>Nov</v>
      </c>
      <c r="G315" s="8">
        <f>YEAR(B315)</f>
        <v>2020</v>
      </c>
      <c r="H315" s="8">
        <v>2</v>
      </c>
      <c r="I315" s="8" t="s">
        <v>0</v>
      </c>
      <c r="J315" s="8">
        <f>IF(I315="Dólar", 1,2)</f>
        <v>2</v>
      </c>
      <c r="K315" s="7">
        <f>IF(J315=2,0.5,2.38)</f>
        <v>0.5</v>
      </c>
      <c r="L315" s="6">
        <v>5</v>
      </c>
      <c r="M315" s="5">
        <f>L315*0.1%</f>
        <v>5.0000000000000001E-3</v>
      </c>
      <c r="N315" s="5">
        <f>H315*K315</f>
        <v>1</v>
      </c>
      <c r="O315" s="5">
        <f>L315-M315-N315</f>
        <v>3.9950000000000001</v>
      </c>
    </row>
    <row r="316" spans="1:30" ht="15.75" hidden="1" thickTop="1" x14ac:dyDescent="0.25">
      <c r="A316" s="9">
        <v>933</v>
      </c>
      <c r="B316" s="11">
        <v>44686</v>
      </c>
      <c r="C316" s="10" t="str">
        <f>PROPER(TEXT(B316,"ddd"))</f>
        <v>Qui</v>
      </c>
      <c r="D316" s="9">
        <f>_xlfn.ISOWEEKNUM(B:B)</f>
        <v>18</v>
      </c>
      <c r="E316" s="8">
        <f>DAY(B:B)</f>
        <v>5</v>
      </c>
      <c r="F316" s="8" t="str">
        <f>PROPER(TEXT(B:B,"mmm"))</f>
        <v>Mai</v>
      </c>
      <c r="G316" s="8">
        <f>YEAR(B316)</f>
        <v>2022</v>
      </c>
      <c r="H316" s="8">
        <v>2</v>
      </c>
      <c r="I316" s="8" t="s">
        <v>0</v>
      </c>
      <c r="J316" s="8">
        <f>IF(I316="Dólar", 1,2)</f>
        <v>2</v>
      </c>
      <c r="K316" s="7">
        <f>IF(J316=2,0.5,2.38)</f>
        <v>0.5</v>
      </c>
      <c r="L316" s="6">
        <v>5</v>
      </c>
      <c r="M316" s="5">
        <f>L316*0.1%</f>
        <v>5.0000000000000001E-3</v>
      </c>
      <c r="N316" s="5">
        <f>H316*K316</f>
        <v>1</v>
      </c>
      <c r="O316" s="5">
        <f>L316-M316-N316</f>
        <v>3.9950000000000001</v>
      </c>
    </row>
    <row r="317" spans="1:30" ht="15.75" hidden="1" thickTop="1" x14ac:dyDescent="0.25">
      <c r="A317" s="9">
        <v>508</v>
      </c>
      <c r="B317" s="11">
        <v>45366</v>
      </c>
      <c r="C317" s="10" t="str">
        <f>PROPER(TEXT(B317,"ddd"))</f>
        <v>Sex</v>
      </c>
      <c r="D317" s="9">
        <f>_xlfn.ISOWEEKNUM(B:B)</f>
        <v>11</v>
      </c>
      <c r="E317" s="8">
        <f>DAY(B:B)</f>
        <v>15</v>
      </c>
      <c r="F317" s="8" t="str">
        <f>PROPER(TEXT(B:B,"mmm"))</f>
        <v>Mar</v>
      </c>
      <c r="G317" s="8">
        <f>YEAR(B317)</f>
        <v>2024</v>
      </c>
      <c r="H317" s="8">
        <v>1</v>
      </c>
      <c r="I317" s="8" t="s">
        <v>0</v>
      </c>
      <c r="J317" s="8">
        <f>IF(I317="Dólar", 1,2)</f>
        <v>2</v>
      </c>
      <c r="K317" s="7">
        <f>IF(J317=2,0.5,2.38)</f>
        <v>0.5</v>
      </c>
      <c r="L317" s="6">
        <v>50</v>
      </c>
      <c r="M317" s="5">
        <f>L317*0.1%</f>
        <v>0.05</v>
      </c>
      <c r="N317" s="5">
        <f>H317*K317</f>
        <v>0.5</v>
      </c>
      <c r="O317" s="5">
        <f>L317-M317-N317</f>
        <v>49.45</v>
      </c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 spans="1:30" ht="15.75" hidden="1" thickTop="1" x14ac:dyDescent="0.25">
      <c r="A318" s="9">
        <v>965</v>
      </c>
      <c r="B318" s="11">
        <v>44910</v>
      </c>
      <c r="C318" s="10" t="str">
        <f>PROPER(TEXT(B318,"ddd"))</f>
        <v>Qui</v>
      </c>
      <c r="D318" s="9">
        <f>_xlfn.ISOWEEKNUM(B:B)</f>
        <v>50</v>
      </c>
      <c r="E318" s="8">
        <f>DAY(B:B)</f>
        <v>15</v>
      </c>
      <c r="F318" s="8" t="str">
        <f>PROPER(TEXT(B:B,"mmm"))</f>
        <v>Dez</v>
      </c>
      <c r="G318" s="8">
        <f>YEAR(B318)</f>
        <v>2022</v>
      </c>
      <c r="H318" s="8">
        <v>4</v>
      </c>
      <c r="I318" s="8" t="s">
        <v>1</v>
      </c>
      <c r="J318" s="8">
        <f>IF(I318="Dólar", 1,2)</f>
        <v>1</v>
      </c>
      <c r="K318" s="7">
        <f>IF(J318=2,0.5,2.38)</f>
        <v>2.38</v>
      </c>
      <c r="L318" s="6">
        <v>6</v>
      </c>
      <c r="M318" s="5">
        <f>L318*0.1%</f>
        <v>6.0000000000000001E-3</v>
      </c>
      <c r="N318" s="5">
        <f>H318*K318</f>
        <v>9.52</v>
      </c>
      <c r="O318" s="5">
        <f>L318-M318-N318</f>
        <v>-3.5259999999999998</v>
      </c>
    </row>
    <row r="319" spans="1:30" ht="15.75" hidden="1" thickTop="1" x14ac:dyDescent="0.25">
      <c r="A319" s="9">
        <v>152</v>
      </c>
      <c r="B319" s="11">
        <v>44684</v>
      </c>
      <c r="C319" s="10" t="str">
        <f>PROPER(TEXT(B319,"ddd"))</f>
        <v>Ter</v>
      </c>
      <c r="D319" s="9">
        <f>_xlfn.ISOWEEKNUM(B:B)</f>
        <v>18</v>
      </c>
      <c r="E319" s="8">
        <f>DAY(B:B)</f>
        <v>3</v>
      </c>
      <c r="F319" s="8" t="str">
        <f>PROPER(TEXT(B:B,"mmm"))</f>
        <v>Mai</v>
      </c>
      <c r="G319" s="8">
        <f>YEAR(B319)</f>
        <v>2022</v>
      </c>
      <c r="H319" s="8">
        <v>5</v>
      </c>
      <c r="I319" s="8" t="s">
        <v>0</v>
      </c>
      <c r="J319" s="8">
        <f>IF(I319="Dólar", 1,2)</f>
        <v>2</v>
      </c>
      <c r="K319" s="7">
        <f>IF(J319=2,0.5,2.38)</f>
        <v>0.5</v>
      </c>
      <c r="L319" s="6">
        <v>7</v>
      </c>
      <c r="M319" s="5">
        <f>L319*0.1%</f>
        <v>7.0000000000000001E-3</v>
      </c>
      <c r="N319" s="5">
        <f>H319*K319</f>
        <v>2.5</v>
      </c>
      <c r="O319" s="5">
        <f>L319-M319-N319</f>
        <v>4.4930000000000003</v>
      </c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 spans="1:30" ht="15.75" hidden="1" thickTop="1" x14ac:dyDescent="0.25">
      <c r="A320" s="9">
        <v>1174</v>
      </c>
      <c r="B320" s="11">
        <v>44559</v>
      </c>
      <c r="C320" s="10" t="str">
        <f>PROPER(TEXT(B320,"ddd"))</f>
        <v>Qua</v>
      </c>
      <c r="D320" s="9">
        <f>_xlfn.ISOWEEKNUM(B:B)</f>
        <v>52</v>
      </c>
      <c r="E320" s="8">
        <f>DAY(B:B)</f>
        <v>29</v>
      </c>
      <c r="F320" s="8" t="str">
        <f>PROPER(TEXT(B:B,"mmm"))</f>
        <v>Dez</v>
      </c>
      <c r="G320" s="8">
        <f>YEAR(B320)</f>
        <v>2021</v>
      </c>
      <c r="H320" s="8">
        <v>3</v>
      </c>
      <c r="I320" s="8" t="s">
        <v>1</v>
      </c>
      <c r="J320" s="8">
        <f>IF(I320="Dólar", 1,2)</f>
        <v>1</v>
      </c>
      <c r="K320" s="7">
        <f>IF(J320=2,0.5,2.38)</f>
        <v>2.38</v>
      </c>
      <c r="L320" s="6">
        <v>8</v>
      </c>
      <c r="M320" s="5">
        <f>L320*0.1%</f>
        <v>8.0000000000000002E-3</v>
      </c>
      <c r="N320" s="5">
        <f>H320*K320</f>
        <v>7.14</v>
      </c>
      <c r="O320" s="5">
        <f>L320-M320-N320</f>
        <v>0.85200000000000031</v>
      </c>
    </row>
    <row r="321" spans="1:30" ht="15.75" hidden="1" thickTop="1" x14ac:dyDescent="0.25">
      <c r="A321" s="9">
        <v>1060</v>
      </c>
      <c r="B321" s="11">
        <v>43740</v>
      </c>
      <c r="C321" s="10" t="str">
        <f>PROPER(TEXT(B321,"ddd"))</f>
        <v>Qua</v>
      </c>
      <c r="D321" s="9">
        <f>_xlfn.ISOWEEKNUM(B:B)</f>
        <v>40</v>
      </c>
      <c r="E321" s="8">
        <f>DAY(B:B)</f>
        <v>2</v>
      </c>
      <c r="F321" s="8" t="str">
        <f>PROPER(TEXT(B:B,"mmm"))</f>
        <v>Out</v>
      </c>
      <c r="G321" s="8">
        <f>YEAR(B321)</f>
        <v>2019</v>
      </c>
      <c r="H321" s="8">
        <v>5</v>
      </c>
      <c r="I321" s="8" t="s">
        <v>0</v>
      </c>
      <c r="J321" s="8">
        <f>IF(I321="Dólar", 1,2)</f>
        <v>2</v>
      </c>
      <c r="K321" s="7">
        <f>IF(J321=2,0.5,2.38)</f>
        <v>0.5</v>
      </c>
      <c r="L321" s="6">
        <v>9</v>
      </c>
      <c r="M321" s="5">
        <v>0</v>
      </c>
      <c r="N321" s="5">
        <f>H321*K321</f>
        <v>2.5</v>
      </c>
      <c r="O321" s="5">
        <f>L321-M321-N321</f>
        <v>6.5</v>
      </c>
    </row>
    <row r="322" spans="1:30" ht="15.75" hidden="1" thickTop="1" x14ac:dyDescent="0.25">
      <c r="A322" s="9">
        <v>832</v>
      </c>
      <c r="B322" s="11">
        <v>43965</v>
      </c>
      <c r="C322" s="10" t="str">
        <f>PROPER(TEXT(B322,"ddd"))</f>
        <v>Qui</v>
      </c>
      <c r="D322" s="9">
        <f>_xlfn.ISOWEEKNUM(B:B)</f>
        <v>20</v>
      </c>
      <c r="E322" s="8">
        <f>DAY(B:B)</f>
        <v>14</v>
      </c>
      <c r="F322" s="8" t="str">
        <f>PROPER(TEXT(B:B,"mmm"))</f>
        <v>Mai</v>
      </c>
      <c r="G322" s="8">
        <f>YEAR(B322)</f>
        <v>2020</v>
      </c>
      <c r="H322" s="8">
        <v>5</v>
      </c>
      <c r="I322" s="8" t="s">
        <v>0</v>
      </c>
      <c r="J322" s="8">
        <f>IF(I322="Dólar", 1,2)</f>
        <v>2</v>
      </c>
      <c r="K322" s="7">
        <f>IF(J322=2,0.5,2.38)</f>
        <v>0.5</v>
      </c>
      <c r="L322" s="6">
        <v>26</v>
      </c>
      <c r="M322" s="5">
        <f>L322*0.1%</f>
        <v>2.6000000000000002E-2</v>
      </c>
      <c r="N322" s="5">
        <f>H322*K322</f>
        <v>2.5</v>
      </c>
      <c r="O322" s="5">
        <f>L322-M322-N322</f>
        <v>23.474</v>
      </c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 spans="1:30" ht="15.75" hidden="1" thickTop="1" x14ac:dyDescent="0.25">
      <c r="A323" s="9">
        <v>351</v>
      </c>
      <c r="B323" s="11">
        <v>44253</v>
      </c>
      <c r="C323" s="10" t="str">
        <f>PROPER(TEXT(B323,"ddd"))</f>
        <v>Sex</v>
      </c>
      <c r="D323" s="9">
        <f>_xlfn.ISOWEEKNUM(B:B)</f>
        <v>8</v>
      </c>
      <c r="E323" s="8">
        <f>DAY(B:B)</f>
        <v>26</v>
      </c>
      <c r="F323" s="8" t="str">
        <f>PROPER(TEXT(B:B,"mmm"))</f>
        <v>Fev</v>
      </c>
      <c r="G323" s="8">
        <f>YEAR(B323)</f>
        <v>2021</v>
      </c>
      <c r="H323" s="8">
        <v>5</v>
      </c>
      <c r="I323" s="8" t="s">
        <v>0</v>
      </c>
      <c r="J323" s="8">
        <f>IF(I323="Dólar", 1,2)</f>
        <v>2</v>
      </c>
      <c r="K323" s="7">
        <f>IF(J323=2,0.5,2.38)</f>
        <v>0.5</v>
      </c>
      <c r="L323" s="6">
        <v>9</v>
      </c>
      <c r="M323" s="5">
        <f>L323*0.1%</f>
        <v>9.0000000000000011E-3</v>
      </c>
      <c r="N323" s="5">
        <f>H323*K323</f>
        <v>2.5</v>
      </c>
      <c r="O323" s="5">
        <f>L323-M323-N323</f>
        <v>6.4909999999999997</v>
      </c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 spans="1:30" ht="15.75" hidden="1" thickTop="1" x14ac:dyDescent="0.25">
      <c r="A324" s="9">
        <v>1285</v>
      </c>
      <c r="B324" s="11">
        <v>45364</v>
      </c>
      <c r="C324" s="10" t="str">
        <f>PROPER(TEXT(B324,"ddd"))</f>
        <v>Qua</v>
      </c>
      <c r="D324" s="9">
        <f>_xlfn.ISOWEEKNUM(B:B)</f>
        <v>11</v>
      </c>
      <c r="E324" s="8">
        <f>DAY(B:B)</f>
        <v>13</v>
      </c>
      <c r="F324" s="8" t="str">
        <f>PROPER(TEXT(B:B,"mmm"))</f>
        <v>Mar</v>
      </c>
      <c r="G324" s="8">
        <f>YEAR(B324)</f>
        <v>2024</v>
      </c>
      <c r="H324" s="8">
        <v>4</v>
      </c>
      <c r="I324" s="8" t="s">
        <v>1</v>
      </c>
      <c r="J324" s="8">
        <f>IF(I324="Dólar", 1,2)</f>
        <v>1</v>
      </c>
      <c r="K324" s="7">
        <f>IF(J324=2,0.5,2.38)</f>
        <v>2.38</v>
      </c>
      <c r="L324" s="6">
        <v>61</v>
      </c>
      <c r="M324" s="5">
        <f>L324*0.1%</f>
        <v>6.0999999999999999E-2</v>
      </c>
      <c r="N324" s="5">
        <f>H324*K324</f>
        <v>9.52</v>
      </c>
      <c r="O324" s="5">
        <f>L324-M324-N324</f>
        <v>51.418999999999997</v>
      </c>
    </row>
    <row r="325" spans="1:30" ht="15.75" hidden="1" thickTop="1" x14ac:dyDescent="0.25">
      <c r="A325" s="9">
        <v>284</v>
      </c>
      <c r="B325" s="11">
        <v>43756</v>
      </c>
      <c r="C325" s="10" t="str">
        <f>PROPER(TEXT(B325,"ddd"))</f>
        <v>Sex</v>
      </c>
      <c r="D325" s="9">
        <f>_xlfn.ISOWEEKNUM(B:B)</f>
        <v>42</v>
      </c>
      <c r="E325" s="8">
        <f>DAY(B:B)</f>
        <v>18</v>
      </c>
      <c r="F325" s="8" t="str">
        <f>PROPER(TEXT(B:B,"mmm"))</f>
        <v>Out</v>
      </c>
      <c r="G325" s="8">
        <f>YEAR(B325)</f>
        <v>2019</v>
      </c>
      <c r="H325" s="8">
        <v>2</v>
      </c>
      <c r="I325" s="8" t="s">
        <v>0</v>
      </c>
      <c r="J325" s="8">
        <f>IF(I325="Dólar", 1,2)</f>
        <v>2</v>
      </c>
      <c r="K325" s="7">
        <f>IF(J325=2,0.5,2.38)</f>
        <v>0.5</v>
      </c>
      <c r="L325" s="6">
        <v>12</v>
      </c>
      <c r="M325" s="5">
        <v>0</v>
      </c>
      <c r="N325" s="5">
        <f>H325*K325</f>
        <v>1</v>
      </c>
      <c r="O325" s="5">
        <f>L325-M325-N325</f>
        <v>11</v>
      </c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 spans="1:30" ht="15.75" hidden="1" thickTop="1" x14ac:dyDescent="0.25">
      <c r="A326" s="9">
        <v>1163</v>
      </c>
      <c r="B326" s="11">
        <v>44482</v>
      </c>
      <c r="C326" s="10" t="str">
        <f>PROPER(TEXT(B326,"ddd"))</f>
        <v>Qua</v>
      </c>
      <c r="D326" s="9">
        <f>_xlfn.ISOWEEKNUM(B:B)</f>
        <v>41</v>
      </c>
      <c r="E326" s="8">
        <f>DAY(B:B)</f>
        <v>13</v>
      </c>
      <c r="F326" s="8" t="str">
        <f>PROPER(TEXT(B:B,"mmm"))</f>
        <v>Out</v>
      </c>
      <c r="G326" s="8">
        <f>YEAR(B326)</f>
        <v>2021</v>
      </c>
      <c r="H326" s="8">
        <v>5</v>
      </c>
      <c r="I326" s="8" t="s">
        <v>0</v>
      </c>
      <c r="J326" s="8">
        <f>IF(I326="Dólar", 1,2)</f>
        <v>2</v>
      </c>
      <c r="K326" s="7">
        <f>IF(J326=2,0.5,2.38)</f>
        <v>0.5</v>
      </c>
      <c r="L326" s="6">
        <v>12</v>
      </c>
      <c r="M326" s="5">
        <f>L326*0.1%</f>
        <v>1.2E-2</v>
      </c>
      <c r="N326" s="5">
        <f>H326*K326</f>
        <v>2.5</v>
      </c>
      <c r="O326" s="5">
        <f>L326-M326-N326</f>
        <v>9.4879999999999995</v>
      </c>
    </row>
    <row r="327" spans="1:30" ht="15.75" hidden="1" thickTop="1" x14ac:dyDescent="0.25">
      <c r="A327" s="9">
        <v>452</v>
      </c>
      <c r="B327" s="11">
        <v>44967</v>
      </c>
      <c r="C327" s="10" t="str">
        <f>PROPER(TEXT(B327,"ddd"))</f>
        <v>Sex</v>
      </c>
      <c r="D327" s="9">
        <f>_xlfn.ISOWEEKNUM(B:B)</f>
        <v>6</v>
      </c>
      <c r="E327" s="8">
        <f>DAY(B:B)</f>
        <v>10</v>
      </c>
      <c r="F327" s="8" t="str">
        <f>PROPER(TEXT(B:B,"mmm"))</f>
        <v>Fev</v>
      </c>
      <c r="G327" s="8">
        <f>YEAR(B327)</f>
        <v>2023</v>
      </c>
      <c r="H327" s="8">
        <v>5</v>
      </c>
      <c r="I327" s="8" t="s">
        <v>1</v>
      </c>
      <c r="J327" s="8">
        <f>IF(I327="Dólar", 1,2)</f>
        <v>1</v>
      </c>
      <c r="K327" s="7">
        <f>IF(J327=2,0.5,2.38)</f>
        <v>2.38</v>
      </c>
      <c r="L327" s="6">
        <v>12</v>
      </c>
      <c r="M327" s="5">
        <f>L327*0.1%</f>
        <v>1.2E-2</v>
      </c>
      <c r="N327" s="5">
        <f>H327*K327</f>
        <v>11.899999999999999</v>
      </c>
      <c r="O327" s="5">
        <f>L327-M327-N327</f>
        <v>8.8000000000000966E-2</v>
      </c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 spans="1:30" ht="15.75" hidden="1" thickTop="1" x14ac:dyDescent="0.25">
      <c r="A328" s="9">
        <v>136</v>
      </c>
      <c r="B328" s="11">
        <v>44572</v>
      </c>
      <c r="C328" s="10" t="str">
        <f>PROPER(TEXT(B328,"ddd"))</f>
        <v>Ter</v>
      </c>
      <c r="D328" s="9">
        <f>_xlfn.ISOWEEKNUM(B:B)</f>
        <v>2</v>
      </c>
      <c r="E328" s="8">
        <f>DAY(B:B)</f>
        <v>11</v>
      </c>
      <c r="F328" s="8" t="str">
        <f>PROPER(TEXT(B:B,"mmm"))</f>
        <v>Jan</v>
      </c>
      <c r="G328" s="8">
        <f>YEAR(B328)</f>
        <v>2022</v>
      </c>
      <c r="H328" s="8">
        <v>1</v>
      </c>
      <c r="I328" s="8" t="s">
        <v>0</v>
      </c>
      <c r="J328" s="8">
        <f>IF(I328="Dólar", 1,2)</f>
        <v>2</v>
      </c>
      <c r="K328" s="7">
        <f>IF(J328=2,0.5,2.38)</f>
        <v>0.5</v>
      </c>
      <c r="L328" s="6">
        <v>13</v>
      </c>
      <c r="M328" s="5">
        <f>L328*0.1%</f>
        <v>1.3000000000000001E-2</v>
      </c>
      <c r="N328" s="5">
        <f>H328*K328</f>
        <v>0.5</v>
      </c>
      <c r="O328" s="5">
        <f>L328-M328-N328</f>
        <v>12.487</v>
      </c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 spans="1:30" ht="15.75" hidden="1" thickTop="1" x14ac:dyDescent="0.25">
      <c r="A329" s="9">
        <v>744</v>
      </c>
      <c r="B329" s="11">
        <v>45194</v>
      </c>
      <c r="C329" s="10" t="str">
        <f>PROPER(TEXT(B329,"ddd"))</f>
        <v>Seg</v>
      </c>
      <c r="D329" s="9">
        <f>_xlfn.ISOWEEKNUM(B:B)</f>
        <v>39</v>
      </c>
      <c r="E329" s="8">
        <f>DAY(B:B)</f>
        <v>25</v>
      </c>
      <c r="F329" s="8" t="str">
        <f>PROPER(TEXT(B:B,"mmm"))</f>
        <v>Set</v>
      </c>
      <c r="G329" s="8">
        <f>YEAR(B329)</f>
        <v>2023</v>
      </c>
      <c r="H329" s="8">
        <v>3</v>
      </c>
      <c r="I329" s="8" t="s">
        <v>0</v>
      </c>
      <c r="J329" s="8">
        <f>IF(I329="Dólar", 1,2)</f>
        <v>2</v>
      </c>
      <c r="K329" s="7">
        <f>IF(J329=2,0.5,2.38)</f>
        <v>0.5</v>
      </c>
      <c r="L329" s="6">
        <v>15</v>
      </c>
      <c r="M329" s="5">
        <f>L329*0.1%</f>
        <v>1.4999999999999999E-2</v>
      </c>
      <c r="N329" s="5">
        <f>H329*K329</f>
        <v>1.5</v>
      </c>
      <c r="O329" s="5">
        <f>L329-M329-N329</f>
        <v>13.484999999999999</v>
      </c>
    </row>
    <row r="330" spans="1:30" ht="15.75" hidden="1" thickTop="1" x14ac:dyDescent="0.25">
      <c r="A330" s="9">
        <v>399</v>
      </c>
      <c r="B330" s="11">
        <v>44596</v>
      </c>
      <c r="C330" s="10" t="str">
        <f>PROPER(TEXT(B330,"ddd"))</f>
        <v>Sex</v>
      </c>
      <c r="D330" s="9">
        <f>_xlfn.ISOWEEKNUM(B:B)</f>
        <v>5</v>
      </c>
      <c r="E330" s="8">
        <f>DAY(B:B)</f>
        <v>4</v>
      </c>
      <c r="F330" s="8" t="str">
        <f>PROPER(TEXT(B:B,"mmm"))</f>
        <v>Fev</v>
      </c>
      <c r="G330" s="8">
        <f>YEAR(B330)</f>
        <v>2022</v>
      </c>
      <c r="H330" s="8">
        <v>4</v>
      </c>
      <c r="I330" s="8" t="s">
        <v>1</v>
      </c>
      <c r="J330" s="8">
        <f>IF(I330="Dólar", 1,2)</f>
        <v>1</v>
      </c>
      <c r="K330" s="7">
        <f>IF(J330=2,0.5,2.38)</f>
        <v>2.38</v>
      </c>
      <c r="L330" s="6">
        <v>17</v>
      </c>
      <c r="M330" s="5">
        <f>L330*0.1%</f>
        <v>1.7000000000000001E-2</v>
      </c>
      <c r="N330" s="5">
        <f>H330*K330</f>
        <v>9.52</v>
      </c>
      <c r="O330" s="5">
        <f>L330-M330-N330</f>
        <v>7.463000000000001</v>
      </c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 spans="1:30" ht="15.75" hidden="1" thickTop="1" x14ac:dyDescent="0.25">
      <c r="A331" s="9">
        <v>838</v>
      </c>
      <c r="B331" s="11">
        <v>44007</v>
      </c>
      <c r="C331" s="10" t="str">
        <f>PROPER(TEXT(B331,"ddd"))</f>
        <v>Qui</v>
      </c>
      <c r="D331" s="9">
        <f>_xlfn.ISOWEEKNUM(B:B)</f>
        <v>26</v>
      </c>
      <c r="E331" s="8">
        <f>DAY(B:B)</f>
        <v>25</v>
      </c>
      <c r="F331" s="8" t="str">
        <f>PROPER(TEXT(B:B,"mmm"))</f>
        <v>Jun</v>
      </c>
      <c r="G331" s="8">
        <f>YEAR(B331)</f>
        <v>2020</v>
      </c>
      <c r="H331" s="8">
        <v>5</v>
      </c>
      <c r="I331" s="8" t="s">
        <v>0</v>
      </c>
      <c r="J331" s="8">
        <f>IF(I331="Dólar", 1,2)</f>
        <v>2</v>
      </c>
      <c r="K331" s="7">
        <f>IF(J331=2,0.5,2.38)</f>
        <v>0.5</v>
      </c>
      <c r="L331" s="6">
        <v>-10</v>
      </c>
      <c r="M331" s="5">
        <v>0</v>
      </c>
      <c r="N331" s="5">
        <f>H331*K331</f>
        <v>2.5</v>
      </c>
      <c r="O331" s="5">
        <f>L331-M331-N331</f>
        <v>-12.5</v>
      </c>
    </row>
    <row r="332" spans="1:30" ht="15.75" hidden="1" thickTop="1" x14ac:dyDescent="0.25">
      <c r="A332" s="9">
        <v>841</v>
      </c>
      <c r="B332" s="11">
        <v>44028</v>
      </c>
      <c r="C332" s="10" t="str">
        <f>PROPER(TEXT(B332,"ddd"))</f>
        <v>Qui</v>
      </c>
      <c r="D332" s="9">
        <f>_xlfn.ISOWEEKNUM(B:B)</f>
        <v>29</v>
      </c>
      <c r="E332" s="8">
        <f>DAY(B:B)</f>
        <v>16</v>
      </c>
      <c r="F332" s="8" t="str">
        <f>PROPER(TEXT(B:B,"mmm"))</f>
        <v>Jul</v>
      </c>
      <c r="G332" s="8">
        <f>YEAR(B332)</f>
        <v>2020</v>
      </c>
      <c r="H332" s="8">
        <v>5</v>
      </c>
      <c r="I332" s="8" t="s">
        <v>0</v>
      </c>
      <c r="J332" s="8">
        <f>IF(I332="Dólar", 1,2)</f>
        <v>2</v>
      </c>
      <c r="K332" s="7">
        <f>IF(J332=2,0.5,2.38)</f>
        <v>0.5</v>
      </c>
      <c r="L332" s="6">
        <v>19</v>
      </c>
      <c r="M332" s="5">
        <f>L332*0.1%</f>
        <v>1.9E-2</v>
      </c>
      <c r="N332" s="5">
        <f>H332*K332</f>
        <v>2.5</v>
      </c>
      <c r="O332" s="5">
        <f>L332-M332-N332</f>
        <v>16.481000000000002</v>
      </c>
    </row>
    <row r="333" spans="1:30" ht="15.75" hidden="1" thickTop="1" x14ac:dyDescent="0.25">
      <c r="A333" s="9">
        <v>927</v>
      </c>
      <c r="B333" s="11">
        <v>44637</v>
      </c>
      <c r="C333" s="10" t="str">
        <f>PROPER(TEXT(B333,"ddd"))</f>
        <v>Qui</v>
      </c>
      <c r="D333" s="9">
        <f>_xlfn.ISOWEEKNUM(B:B)</f>
        <v>11</v>
      </c>
      <c r="E333" s="8">
        <f>DAY(B:B)</f>
        <v>17</v>
      </c>
      <c r="F333" s="8" t="str">
        <f>PROPER(TEXT(B:B,"mmm"))</f>
        <v>Mar</v>
      </c>
      <c r="G333" s="8">
        <f>YEAR(B333)</f>
        <v>2022</v>
      </c>
      <c r="H333" s="8">
        <v>2</v>
      </c>
      <c r="I333" s="8" t="s">
        <v>1</v>
      </c>
      <c r="J333" s="8">
        <f>IF(I333="Dólar", 1,2)</f>
        <v>1</v>
      </c>
      <c r="K333" s="7">
        <f>IF(J333=2,0.5,2.38)</f>
        <v>2.38</v>
      </c>
      <c r="L333" s="6">
        <v>19</v>
      </c>
      <c r="M333" s="5">
        <f>L333*0.1%</f>
        <v>1.9E-2</v>
      </c>
      <c r="N333" s="5">
        <f>H333*K333</f>
        <v>4.76</v>
      </c>
      <c r="O333" s="5">
        <f>L333-M333-N333</f>
        <v>14.221000000000002</v>
      </c>
    </row>
    <row r="334" spans="1:30" ht="15.75" hidden="1" thickTop="1" x14ac:dyDescent="0.25">
      <c r="A334" s="9">
        <v>437</v>
      </c>
      <c r="B334" s="11">
        <v>44862</v>
      </c>
      <c r="C334" s="10" t="str">
        <f>PROPER(TEXT(B334,"ddd"))</f>
        <v>Sex</v>
      </c>
      <c r="D334" s="9">
        <f>_xlfn.ISOWEEKNUM(B:B)</f>
        <v>43</v>
      </c>
      <c r="E334" s="8">
        <f>DAY(B:B)</f>
        <v>28</v>
      </c>
      <c r="F334" s="8" t="str">
        <f>PROPER(TEXT(B:B,"mmm"))</f>
        <v>Out</v>
      </c>
      <c r="G334" s="8">
        <f>YEAR(B334)</f>
        <v>2022</v>
      </c>
      <c r="H334" s="8">
        <v>2</v>
      </c>
      <c r="I334" s="8" t="s">
        <v>0</v>
      </c>
      <c r="J334" s="8">
        <f>IF(I334="Dólar", 1,2)</f>
        <v>2</v>
      </c>
      <c r="K334" s="7">
        <f>IF(J334=2,0.5,2.38)</f>
        <v>0.5</v>
      </c>
      <c r="L334" s="6">
        <v>19</v>
      </c>
      <c r="M334" s="5">
        <f>L334*0.1%</f>
        <v>1.9E-2</v>
      </c>
      <c r="N334" s="5">
        <f>H334*K334</f>
        <v>1</v>
      </c>
      <c r="O334" s="5">
        <f>L334-M334-N334</f>
        <v>17.981000000000002</v>
      </c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 spans="1:30" ht="15.75" hidden="1" thickTop="1" x14ac:dyDescent="0.25">
      <c r="A335" s="9">
        <v>760</v>
      </c>
      <c r="B335" s="11">
        <v>45320</v>
      </c>
      <c r="C335" s="10" t="str">
        <f>PROPER(TEXT(B335,"ddd"))</f>
        <v>Seg</v>
      </c>
      <c r="D335" s="9">
        <f>_xlfn.ISOWEEKNUM(B:B)</f>
        <v>5</v>
      </c>
      <c r="E335" s="8">
        <f>DAY(B:B)</f>
        <v>29</v>
      </c>
      <c r="F335" s="8" t="str">
        <f>PROPER(TEXT(B:B,"mmm"))</f>
        <v>Jan</v>
      </c>
      <c r="G335" s="8">
        <f>YEAR(B335)</f>
        <v>2024</v>
      </c>
      <c r="H335" s="8">
        <v>2</v>
      </c>
      <c r="I335" s="8" t="s">
        <v>0</v>
      </c>
      <c r="J335" s="8">
        <f>IF(I335="Dólar", 1,2)</f>
        <v>2</v>
      </c>
      <c r="K335" s="7">
        <f>IF(J335=2,0.5,2.38)</f>
        <v>0.5</v>
      </c>
      <c r="L335" s="6">
        <v>19</v>
      </c>
      <c r="M335" s="5">
        <f>L335*0.1%</f>
        <v>1.9E-2</v>
      </c>
      <c r="N335" s="5">
        <f>H335*K335</f>
        <v>1</v>
      </c>
      <c r="O335" s="5">
        <f>L335-M335-N335</f>
        <v>17.981000000000002</v>
      </c>
    </row>
    <row r="336" spans="1:30" ht="15.75" hidden="1" thickTop="1" x14ac:dyDescent="0.25">
      <c r="A336" s="9">
        <v>70</v>
      </c>
      <c r="B336" s="11">
        <v>44089</v>
      </c>
      <c r="C336" s="10" t="str">
        <f>PROPER(TEXT(B336,"ddd"))</f>
        <v>Ter</v>
      </c>
      <c r="D336" s="9">
        <f>_xlfn.ISOWEEKNUM(B:B)</f>
        <v>38</v>
      </c>
      <c r="E336" s="8">
        <f>DAY(B:B)</f>
        <v>15</v>
      </c>
      <c r="F336" s="8" t="str">
        <f>PROPER(TEXT(B:B,"mmm"))</f>
        <v>Set</v>
      </c>
      <c r="G336" s="8">
        <f>YEAR(B336)</f>
        <v>2020</v>
      </c>
      <c r="H336" s="8">
        <v>2</v>
      </c>
      <c r="I336" s="8" t="s">
        <v>0</v>
      </c>
      <c r="J336" s="8">
        <f>IF(I336="Dólar", 1,2)</f>
        <v>2</v>
      </c>
      <c r="K336" s="7">
        <f>IF(J336=2,0.5,2.38)</f>
        <v>0.5</v>
      </c>
      <c r="L336" s="6">
        <v>35</v>
      </c>
      <c r="M336" s="5">
        <f>L336*0.1%</f>
        <v>3.5000000000000003E-2</v>
      </c>
      <c r="N336" s="5">
        <f>H336*K336</f>
        <v>1</v>
      </c>
      <c r="O336" s="5">
        <f>L336-M336-N336</f>
        <v>33.965000000000003</v>
      </c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 spans="1:30" ht="15.75" hidden="1" thickTop="1" x14ac:dyDescent="0.25">
      <c r="A337" s="9">
        <v>598</v>
      </c>
      <c r="B337" s="11">
        <v>44158</v>
      </c>
      <c r="C337" s="10" t="str">
        <f>PROPER(TEXT(B337,"ddd"))</f>
        <v>Seg</v>
      </c>
      <c r="D337" s="9">
        <f>_xlfn.ISOWEEKNUM(B:B)</f>
        <v>48</v>
      </c>
      <c r="E337" s="8">
        <f>DAY(B:B)</f>
        <v>23</v>
      </c>
      <c r="F337" s="8" t="str">
        <f>PROPER(TEXT(B:B,"mmm"))</f>
        <v>Nov</v>
      </c>
      <c r="G337" s="8">
        <f>YEAR(B337)</f>
        <v>2020</v>
      </c>
      <c r="H337" s="8">
        <v>4</v>
      </c>
      <c r="I337" s="8" t="s">
        <v>1</v>
      </c>
      <c r="J337" s="8">
        <f>IF(I337="Dólar", 1,2)</f>
        <v>1</v>
      </c>
      <c r="K337" s="7">
        <f>IF(J337=2,0.5,2.38)</f>
        <v>2.38</v>
      </c>
      <c r="L337" s="6">
        <v>20</v>
      </c>
      <c r="M337" s="5">
        <f>L337*0.1%</f>
        <v>0.02</v>
      </c>
      <c r="N337" s="5">
        <f>H337*K337</f>
        <v>9.52</v>
      </c>
      <c r="O337" s="5">
        <f>L337-M337-N337</f>
        <v>10.46</v>
      </c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 spans="1:30" ht="15.75" hidden="1" thickTop="1" x14ac:dyDescent="0.25">
      <c r="A338" s="9">
        <v>837</v>
      </c>
      <c r="B338" s="11">
        <v>44000</v>
      </c>
      <c r="C338" s="10" t="str">
        <f>PROPER(TEXT(B338,"ddd"))</f>
        <v>Qui</v>
      </c>
      <c r="D338" s="9">
        <f>_xlfn.ISOWEEKNUM(B:B)</f>
        <v>25</v>
      </c>
      <c r="E338" s="8">
        <f>DAY(B:B)</f>
        <v>18</v>
      </c>
      <c r="F338" s="8" t="str">
        <f>PROPER(TEXT(B:B,"mmm"))</f>
        <v>Jun</v>
      </c>
      <c r="G338" s="8">
        <f>YEAR(B338)</f>
        <v>2020</v>
      </c>
      <c r="H338" s="8">
        <v>5</v>
      </c>
      <c r="I338" s="8" t="s">
        <v>0</v>
      </c>
      <c r="J338" s="8">
        <f>IF(I338="Dólar", 1,2)</f>
        <v>2</v>
      </c>
      <c r="K338" s="7">
        <f>IF(J338=2,0.5,2.38)</f>
        <v>0.5</v>
      </c>
      <c r="L338" s="6">
        <v>30</v>
      </c>
      <c r="M338" s="5">
        <f>L338*0.1%</f>
        <v>0.03</v>
      </c>
      <c r="N338" s="5">
        <f>H338*K338</f>
        <v>2.5</v>
      </c>
      <c r="O338" s="5">
        <f>L338-M338-N338</f>
        <v>27.47</v>
      </c>
    </row>
    <row r="339" spans="1:30" ht="15.75" hidden="1" thickTop="1" x14ac:dyDescent="0.25">
      <c r="A339" s="9">
        <v>87</v>
      </c>
      <c r="B339" s="11">
        <v>44208</v>
      </c>
      <c r="C339" s="10" t="str">
        <f>PROPER(TEXT(B339,"ddd"))</f>
        <v>Ter</v>
      </c>
      <c r="D339" s="9">
        <f>_xlfn.ISOWEEKNUM(B:B)</f>
        <v>2</v>
      </c>
      <c r="E339" s="8">
        <f>DAY(B:B)</f>
        <v>12</v>
      </c>
      <c r="F339" s="8" t="str">
        <f>PROPER(TEXT(B:B,"mmm"))</f>
        <v>Jan</v>
      </c>
      <c r="G339" s="8">
        <f>YEAR(B339)</f>
        <v>2021</v>
      </c>
      <c r="H339" s="8">
        <v>2</v>
      </c>
      <c r="I339" s="8" t="s">
        <v>0</v>
      </c>
      <c r="J339" s="8">
        <f>IF(I339="Dólar", 1,2)</f>
        <v>2</v>
      </c>
      <c r="K339" s="7">
        <f>IF(J339=2,0.5,2.38)</f>
        <v>0.5</v>
      </c>
      <c r="L339" s="6">
        <v>20</v>
      </c>
      <c r="M339" s="5">
        <f>L339*0.1%</f>
        <v>0.02</v>
      </c>
      <c r="N339" s="5">
        <f>H339*K339</f>
        <v>1</v>
      </c>
      <c r="O339" s="5">
        <f>L339-M339-N339</f>
        <v>18.98</v>
      </c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 spans="1:30" ht="15.75" hidden="1" thickTop="1" x14ac:dyDescent="0.25">
      <c r="A340" s="9">
        <v>615</v>
      </c>
      <c r="B340" s="11">
        <v>44277</v>
      </c>
      <c r="C340" s="10" t="str">
        <f>PROPER(TEXT(B340,"ddd"))</f>
        <v>Seg</v>
      </c>
      <c r="D340" s="9">
        <f>_xlfn.ISOWEEKNUM(B:B)</f>
        <v>12</v>
      </c>
      <c r="E340" s="8">
        <f>DAY(B:B)</f>
        <v>22</v>
      </c>
      <c r="F340" s="8" t="str">
        <f>PROPER(TEXT(B:B,"mmm"))</f>
        <v>Mar</v>
      </c>
      <c r="G340" s="8">
        <f>YEAR(B340)</f>
        <v>2021</v>
      </c>
      <c r="H340" s="8">
        <v>1</v>
      </c>
      <c r="I340" s="8" t="s">
        <v>0</v>
      </c>
      <c r="J340" s="8">
        <f>IF(I340="Dólar", 1,2)</f>
        <v>2</v>
      </c>
      <c r="K340" s="7">
        <f>IF(J340=2,0.5,2.38)</f>
        <v>0.5</v>
      </c>
      <c r="L340" s="6">
        <v>20</v>
      </c>
      <c r="M340" s="5">
        <f>L340*0.1%</f>
        <v>0.02</v>
      </c>
      <c r="N340" s="5">
        <f>H340*K340</f>
        <v>0.5</v>
      </c>
      <c r="O340" s="5">
        <f>L340-M340-N340</f>
        <v>19.48</v>
      </c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 spans="1:30" ht="15.75" hidden="1" thickTop="1" x14ac:dyDescent="0.25">
      <c r="A341" s="9">
        <v>616</v>
      </c>
      <c r="B341" s="11">
        <v>44284</v>
      </c>
      <c r="C341" s="10" t="str">
        <f>PROPER(TEXT(B341,"ddd"))</f>
        <v>Seg</v>
      </c>
      <c r="D341" s="9">
        <f>_xlfn.ISOWEEKNUM(B:B)</f>
        <v>13</v>
      </c>
      <c r="E341" s="8">
        <f>DAY(B:B)</f>
        <v>29</v>
      </c>
      <c r="F341" s="8" t="str">
        <f>PROPER(TEXT(B:B,"mmm"))</f>
        <v>Mar</v>
      </c>
      <c r="G341" s="8">
        <f>YEAR(B341)</f>
        <v>2021</v>
      </c>
      <c r="H341" s="8">
        <v>4</v>
      </c>
      <c r="I341" s="8" t="s">
        <v>0</v>
      </c>
      <c r="J341" s="8">
        <f>IF(I341="Dólar", 1,2)</f>
        <v>2</v>
      </c>
      <c r="K341" s="7">
        <f>IF(J341=2,0.5,2.38)</f>
        <v>0.5</v>
      </c>
      <c r="L341" s="6">
        <v>20</v>
      </c>
      <c r="M341" s="5">
        <f>L341*0.1%</f>
        <v>0.02</v>
      </c>
      <c r="N341" s="5">
        <f>H341*K341</f>
        <v>2</v>
      </c>
      <c r="O341" s="5">
        <f>L341-M341-N341</f>
        <v>17.98</v>
      </c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 spans="1:30" ht="15.75" hidden="1" thickTop="1" x14ac:dyDescent="0.25">
      <c r="A342" s="9">
        <v>356</v>
      </c>
      <c r="B342" s="11">
        <v>44288</v>
      </c>
      <c r="C342" s="10" t="str">
        <f>PROPER(TEXT(B342,"ddd"))</f>
        <v>Sex</v>
      </c>
      <c r="D342" s="9">
        <f>_xlfn.ISOWEEKNUM(B:B)</f>
        <v>13</v>
      </c>
      <c r="E342" s="8">
        <f>DAY(B:B)</f>
        <v>2</v>
      </c>
      <c r="F342" s="8" t="str">
        <f>PROPER(TEXT(B:B,"mmm"))</f>
        <v>Abr</v>
      </c>
      <c r="G342" s="8">
        <f>YEAR(B342)</f>
        <v>2021</v>
      </c>
      <c r="H342" s="8">
        <v>3</v>
      </c>
      <c r="I342" s="8" t="s">
        <v>0</v>
      </c>
      <c r="J342" s="8">
        <f>IF(I342="Dólar", 1,2)</f>
        <v>2</v>
      </c>
      <c r="K342" s="7">
        <f>IF(J342=2,0.5,2.38)</f>
        <v>0.5</v>
      </c>
      <c r="L342" s="6">
        <v>20</v>
      </c>
      <c r="M342" s="5">
        <f>L342*0.1%</f>
        <v>0.02</v>
      </c>
      <c r="N342" s="5">
        <f>H342*K342</f>
        <v>1.5</v>
      </c>
      <c r="O342" s="5">
        <f>L342-M342-N342</f>
        <v>18.48</v>
      </c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 spans="1:30" ht="15.75" hidden="1" thickTop="1" x14ac:dyDescent="0.25">
      <c r="A343" s="9">
        <v>1153</v>
      </c>
      <c r="B343" s="11">
        <v>44412</v>
      </c>
      <c r="C343" s="10" t="str">
        <f>PROPER(TEXT(B343,"ddd"))</f>
        <v>Qua</v>
      </c>
      <c r="D343" s="9">
        <f>_xlfn.ISOWEEKNUM(B:B)</f>
        <v>31</v>
      </c>
      <c r="E343" s="8">
        <f>DAY(B:B)</f>
        <v>4</v>
      </c>
      <c r="F343" s="8" t="str">
        <f>PROPER(TEXT(B:B,"mmm"))</f>
        <v>Ago</v>
      </c>
      <c r="G343" s="8">
        <f>YEAR(B343)</f>
        <v>2021</v>
      </c>
      <c r="H343" s="8">
        <v>2</v>
      </c>
      <c r="I343" s="8" t="s">
        <v>0</v>
      </c>
      <c r="J343" s="8">
        <f>IF(I343="Dólar", 1,2)</f>
        <v>2</v>
      </c>
      <c r="K343" s="7">
        <f>IF(J343=2,0.5,2.38)</f>
        <v>0.5</v>
      </c>
      <c r="L343" s="6">
        <v>20</v>
      </c>
      <c r="M343" s="5">
        <f>L343*0.1%</f>
        <v>0.02</v>
      </c>
      <c r="N343" s="5">
        <f>H343*K343</f>
        <v>1</v>
      </c>
      <c r="O343" s="5">
        <f>L343-M343-N343</f>
        <v>18.98</v>
      </c>
    </row>
    <row r="344" spans="1:30" ht="15.75" hidden="1" thickTop="1" x14ac:dyDescent="0.25">
      <c r="A344" s="9">
        <v>1</v>
      </c>
      <c r="B344" s="11">
        <v>43592</v>
      </c>
      <c r="C344" s="10" t="str">
        <f>PROPER(TEXT(B344,"ddd"))</f>
        <v>Ter</v>
      </c>
      <c r="D344" s="9">
        <f>_xlfn.ISOWEEKNUM(B:B)</f>
        <v>19</v>
      </c>
      <c r="E344" s="8">
        <f>DAY(B:B)</f>
        <v>7</v>
      </c>
      <c r="F344" s="8" t="str">
        <f>PROPER(TEXT(B:B,"mmm"))</f>
        <v>Mai</v>
      </c>
      <c r="G344" s="8">
        <f>YEAR(B344)</f>
        <v>2019</v>
      </c>
      <c r="H344" s="8">
        <v>2</v>
      </c>
      <c r="I344" s="8" t="s">
        <v>0</v>
      </c>
      <c r="J344" s="8">
        <f>IF(I344="Dólar", 1,2)</f>
        <v>2</v>
      </c>
      <c r="K344" s="7">
        <f>IF(J344=2,0.5,2.38)</f>
        <v>0.5</v>
      </c>
      <c r="L344" s="6">
        <v>21</v>
      </c>
      <c r="M344" s="5">
        <f>L344*0.1%</f>
        <v>2.1000000000000001E-2</v>
      </c>
      <c r="N344" s="5">
        <f>H344*K344</f>
        <v>1</v>
      </c>
      <c r="O344" s="5">
        <f>L344-M344-N344</f>
        <v>19.978999999999999</v>
      </c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 spans="1:30" ht="15.75" hidden="1" thickTop="1" x14ac:dyDescent="0.25">
      <c r="A345" s="9">
        <v>263</v>
      </c>
      <c r="B345" s="11">
        <v>43609</v>
      </c>
      <c r="C345" s="10" t="str">
        <f>PROPER(TEXT(B345,"ddd"))</f>
        <v>Sex</v>
      </c>
      <c r="D345" s="9">
        <f>_xlfn.ISOWEEKNUM(B:B)</f>
        <v>21</v>
      </c>
      <c r="E345" s="8">
        <f>DAY(B:B)</f>
        <v>24</v>
      </c>
      <c r="F345" s="8" t="str">
        <f>PROPER(TEXT(B:B,"mmm"))</f>
        <v>Mai</v>
      </c>
      <c r="G345" s="8">
        <f>YEAR(B345)</f>
        <v>2019</v>
      </c>
      <c r="H345" s="8">
        <v>2</v>
      </c>
      <c r="I345" s="8" t="s">
        <v>0</v>
      </c>
      <c r="J345" s="8">
        <f>IF(I345="Dólar", 1,2)</f>
        <v>2</v>
      </c>
      <c r="K345" s="7">
        <f>IF(J345=2,0.5,2.38)</f>
        <v>0.5</v>
      </c>
      <c r="L345" s="6">
        <v>21</v>
      </c>
      <c r="M345" s="5">
        <f>L345*0.1%</f>
        <v>2.1000000000000001E-2</v>
      </c>
      <c r="N345" s="5">
        <f>H345*K345</f>
        <v>1</v>
      </c>
      <c r="O345" s="5">
        <f>L345-M345-N345</f>
        <v>19.978999999999999</v>
      </c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 spans="1:30" ht="15.75" hidden="1" thickTop="1" x14ac:dyDescent="0.25">
      <c r="A346" s="9">
        <v>270</v>
      </c>
      <c r="B346" s="11">
        <v>43658</v>
      </c>
      <c r="C346" s="10" t="str">
        <f>PROPER(TEXT(B346,"ddd"))</f>
        <v>Sex</v>
      </c>
      <c r="D346" s="9">
        <f>_xlfn.ISOWEEKNUM(B:B)</f>
        <v>28</v>
      </c>
      <c r="E346" s="8">
        <f>DAY(B:B)</f>
        <v>12</v>
      </c>
      <c r="F346" s="8" t="str">
        <f>PROPER(TEXT(B:B,"mmm"))</f>
        <v>Jul</v>
      </c>
      <c r="G346" s="8">
        <f>YEAR(B346)</f>
        <v>2019</v>
      </c>
      <c r="H346" s="8">
        <v>2</v>
      </c>
      <c r="I346" s="8" t="s">
        <v>0</v>
      </c>
      <c r="J346" s="8">
        <f>IF(I346="Dólar", 1,2)</f>
        <v>2</v>
      </c>
      <c r="K346" s="7">
        <f>IF(J346=2,0.5,2.38)</f>
        <v>0.5</v>
      </c>
      <c r="L346" s="6">
        <v>21</v>
      </c>
      <c r="M346" s="5">
        <f>L346*0.1%</f>
        <v>2.1000000000000001E-2</v>
      </c>
      <c r="N346" s="5">
        <f>H346*K346</f>
        <v>1</v>
      </c>
      <c r="O346" s="5">
        <f>L346-M346-N346</f>
        <v>19.978999999999999</v>
      </c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 spans="1:30" ht="15.75" hidden="1" thickTop="1" x14ac:dyDescent="0.25">
      <c r="A347" s="9">
        <v>535</v>
      </c>
      <c r="B347" s="11">
        <v>43696</v>
      </c>
      <c r="C347" s="10" t="str">
        <f>PROPER(TEXT(B347,"ddd"))</f>
        <v>Seg</v>
      </c>
      <c r="D347" s="9">
        <f>_xlfn.ISOWEEKNUM(B:B)</f>
        <v>34</v>
      </c>
      <c r="E347" s="8">
        <f>DAY(B:B)</f>
        <v>19</v>
      </c>
      <c r="F347" s="8" t="str">
        <f>PROPER(TEXT(B:B,"mmm"))</f>
        <v>Ago</v>
      </c>
      <c r="G347" s="8">
        <f>YEAR(B347)</f>
        <v>2019</v>
      </c>
      <c r="H347" s="8">
        <v>3</v>
      </c>
      <c r="I347" s="8" t="s">
        <v>1</v>
      </c>
      <c r="J347" s="8">
        <f>IF(I347="Dólar", 1,2)</f>
        <v>1</v>
      </c>
      <c r="K347" s="7">
        <f>IF(J347=2,0.5,2.38)</f>
        <v>2.38</v>
      </c>
      <c r="L347" s="6">
        <v>21</v>
      </c>
      <c r="M347" s="5">
        <f>L347*0.1%</f>
        <v>2.1000000000000001E-2</v>
      </c>
      <c r="N347" s="5">
        <f>H347*K347</f>
        <v>7.14</v>
      </c>
      <c r="O347" s="5">
        <f>L347-M347-N347</f>
        <v>13.838999999999999</v>
      </c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 spans="1:30" ht="15.75" hidden="1" thickTop="1" x14ac:dyDescent="0.25">
      <c r="A348" s="9">
        <v>548</v>
      </c>
      <c r="B348" s="11">
        <v>43787</v>
      </c>
      <c r="C348" s="10" t="str">
        <f>PROPER(TEXT(B348,"ddd"))</f>
        <v>Seg</v>
      </c>
      <c r="D348" s="9">
        <f>_xlfn.ISOWEEKNUM(B:B)</f>
        <v>47</v>
      </c>
      <c r="E348" s="8">
        <f>DAY(B:B)</f>
        <v>18</v>
      </c>
      <c r="F348" s="8" t="str">
        <f>PROPER(TEXT(B:B,"mmm"))</f>
        <v>Nov</v>
      </c>
      <c r="G348" s="8">
        <f>YEAR(B348)</f>
        <v>2019</v>
      </c>
      <c r="H348" s="8">
        <v>2</v>
      </c>
      <c r="I348" s="8" t="s">
        <v>0</v>
      </c>
      <c r="J348" s="8">
        <f>IF(I348="Dólar", 1,2)</f>
        <v>2</v>
      </c>
      <c r="K348" s="7">
        <f>IF(J348=2,0.5,2.38)</f>
        <v>0.5</v>
      </c>
      <c r="L348" s="6">
        <v>61</v>
      </c>
      <c r="M348" s="5">
        <f>L348*0.1%</f>
        <v>6.0999999999999999E-2</v>
      </c>
      <c r="N348" s="5">
        <f>H348*K348</f>
        <v>1</v>
      </c>
      <c r="O348" s="5">
        <f>L348-M348-N348</f>
        <v>59.939</v>
      </c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 spans="1:30" ht="15.75" hidden="1" thickTop="1" x14ac:dyDescent="0.25">
      <c r="A349" s="9">
        <v>626</v>
      </c>
      <c r="B349" s="11">
        <v>44354</v>
      </c>
      <c r="C349" s="10" t="str">
        <f>PROPER(TEXT(B349,"ddd"))</f>
        <v>Seg</v>
      </c>
      <c r="D349" s="9">
        <f>_xlfn.ISOWEEKNUM(B:B)</f>
        <v>23</v>
      </c>
      <c r="E349" s="8">
        <f>DAY(B:B)</f>
        <v>7</v>
      </c>
      <c r="F349" s="8" t="str">
        <f>PROPER(TEXT(B:B,"mmm"))</f>
        <v>Jun</v>
      </c>
      <c r="G349" s="8">
        <f>YEAR(B349)</f>
        <v>2021</v>
      </c>
      <c r="H349" s="8">
        <v>5</v>
      </c>
      <c r="I349" s="8" t="s">
        <v>0</v>
      </c>
      <c r="J349" s="8">
        <f>IF(I349="Dólar", 1,2)</f>
        <v>2</v>
      </c>
      <c r="K349" s="7">
        <f>IF(J349=2,0.5,2.38)</f>
        <v>0.5</v>
      </c>
      <c r="L349" s="6">
        <v>21</v>
      </c>
      <c r="M349" s="5">
        <f>L349*0.1%</f>
        <v>2.1000000000000001E-2</v>
      </c>
      <c r="N349" s="5">
        <f>H349*K349</f>
        <v>2.5</v>
      </c>
      <c r="O349" s="5">
        <f>L349-M349-N349</f>
        <v>18.478999999999999</v>
      </c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 spans="1:30" ht="15.75" hidden="1" thickTop="1" x14ac:dyDescent="0.25">
      <c r="A350" s="9">
        <v>372</v>
      </c>
      <c r="B350" s="11">
        <v>44400</v>
      </c>
      <c r="C350" s="10" t="str">
        <f>PROPER(TEXT(B350,"ddd"))</f>
        <v>Sex</v>
      </c>
      <c r="D350" s="9">
        <f>_xlfn.ISOWEEKNUM(B:B)</f>
        <v>29</v>
      </c>
      <c r="E350" s="8">
        <f>DAY(B:B)</f>
        <v>23</v>
      </c>
      <c r="F350" s="8" t="str">
        <f>PROPER(TEXT(B:B,"mmm"))</f>
        <v>Jul</v>
      </c>
      <c r="G350" s="8">
        <f>YEAR(B350)</f>
        <v>2021</v>
      </c>
      <c r="H350" s="8">
        <v>2</v>
      </c>
      <c r="I350" s="8" t="s">
        <v>1</v>
      </c>
      <c r="J350" s="8">
        <f>IF(I350="Dólar", 1,2)</f>
        <v>1</v>
      </c>
      <c r="K350" s="7">
        <f>IF(J350=2,0.5,2.38)</f>
        <v>2.38</v>
      </c>
      <c r="L350" s="6">
        <v>21</v>
      </c>
      <c r="M350" s="5">
        <f>L350*0.1%</f>
        <v>2.1000000000000001E-2</v>
      </c>
      <c r="N350" s="5">
        <f>H350*K350</f>
        <v>4.76</v>
      </c>
      <c r="O350" s="5">
        <f>L350-M350-N350</f>
        <v>16.219000000000001</v>
      </c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 spans="1:30" ht="15.75" hidden="1" thickTop="1" x14ac:dyDescent="0.25">
      <c r="A351" s="9">
        <v>1198</v>
      </c>
      <c r="B351" s="11">
        <v>44727</v>
      </c>
      <c r="C351" s="10" t="str">
        <f>PROPER(TEXT(B351,"ddd"))</f>
        <v>Qua</v>
      </c>
      <c r="D351" s="9">
        <f>_xlfn.ISOWEEKNUM(B:B)</f>
        <v>24</v>
      </c>
      <c r="E351" s="8">
        <f>DAY(B:B)</f>
        <v>15</v>
      </c>
      <c r="F351" s="8" t="str">
        <f>PROPER(TEXT(B:B,"mmm"))</f>
        <v>Jun</v>
      </c>
      <c r="G351" s="8">
        <f>YEAR(B351)</f>
        <v>2022</v>
      </c>
      <c r="H351" s="8">
        <v>2</v>
      </c>
      <c r="I351" s="8" t="s">
        <v>0</v>
      </c>
      <c r="J351" s="8">
        <f>IF(I351="Dólar", 1,2)</f>
        <v>2</v>
      </c>
      <c r="K351" s="7">
        <f>IF(J351=2,0.5,2.38)</f>
        <v>0.5</v>
      </c>
      <c r="L351" s="6">
        <v>21</v>
      </c>
      <c r="M351" s="5">
        <f>L351*0.1%</f>
        <v>2.1000000000000001E-2</v>
      </c>
      <c r="N351" s="5">
        <f>H351*K351</f>
        <v>1</v>
      </c>
      <c r="O351" s="5">
        <f>L351-M351-N351</f>
        <v>19.978999999999999</v>
      </c>
    </row>
    <row r="352" spans="1:30" ht="15.75" hidden="1" thickTop="1" x14ac:dyDescent="0.25">
      <c r="A352" s="9">
        <v>450</v>
      </c>
      <c r="B352" s="11">
        <v>44953</v>
      </c>
      <c r="C352" s="10" t="str">
        <f>PROPER(TEXT(B352,"ddd"))</f>
        <v>Sex</v>
      </c>
      <c r="D352" s="9">
        <f>_xlfn.ISOWEEKNUM(B:B)</f>
        <v>4</v>
      </c>
      <c r="E352" s="8">
        <f>DAY(B:B)</f>
        <v>27</v>
      </c>
      <c r="F352" s="8" t="str">
        <f>PROPER(TEXT(B:B,"mmm"))</f>
        <v>Jan</v>
      </c>
      <c r="G352" s="8">
        <f>YEAR(B352)</f>
        <v>2023</v>
      </c>
      <c r="H352" s="8">
        <v>5</v>
      </c>
      <c r="I352" s="8" t="s">
        <v>1</v>
      </c>
      <c r="J352" s="8">
        <f>IF(I352="Dólar", 1,2)</f>
        <v>1</v>
      </c>
      <c r="K352" s="7">
        <f>IF(J352=2,0.5,2.38)</f>
        <v>2.38</v>
      </c>
      <c r="L352" s="6">
        <v>21</v>
      </c>
      <c r="M352" s="5">
        <f>L352*0.1%</f>
        <v>2.1000000000000001E-2</v>
      </c>
      <c r="N352" s="5">
        <f>H352*K352</f>
        <v>11.899999999999999</v>
      </c>
      <c r="O352" s="5">
        <f>L352-M352-N352</f>
        <v>9.0790000000000006</v>
      </c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 spans="1:30" ht="15.75" hidden="1" thickTop="1" x14ac:dyDescent="0.25">
      <c r="A353" s="9">
        <v>742</v>
      </c>
      <c r="B353" s="11">
        <v>45180</v>
      </c>
      <c r="C353" s="10" t="str">
        <f>PROPER(TEXT(B353,"ddd"))</f>
        <v>Seg</v>
      </c>
      <c r="D353" s="9">
        <f>_xlfn.ISOWEEKNUM(B:B)</f>
        <v>37</v>
      </c>
      <c r="E353" s="8">
        <f>DAY(B:B)</f>
        <v>11</v>
      </c>
      <c r="F353" s="8" t="str">
        <f>PROPER(TEXT(B:B,"mmm"))</f>
        <v>Set</v>
      </c>
      <c r="G353" s="8">
        <f>YEAR(B353)</f>
        <v>2023</v>
      </c>
      <c r="H353" s="8">
        <v>3</v>
      </c>
      <c r="I353" s="8" t="s">
        <v>0</v>
      </c>
      <c r="J353" s="8">
        <f>IF(I353="Dólar", 1,2)</f>
        <v>2</v>
      </c>
      <c r="K353" s="7">
        <f>IF(J353=2,0.5,2.38)</f>
        <v>0.5</v>
      </c>
      <c r="L353" s="6">
        <v>21</v>
      </c>
      <c r="M353" s="5">
        <f>L353*0.1%</f>
        <v>2.1000000000000001E-2</v>
      </c>
      <c r="N353" s="5">
        <f>H353*K353</f>
        <v>1.5</v>
      </c>
      <c r="O353" s="5">
        <f>L353-M353-N353</f>
        <v>19.478999999999999</v>
      </c>
    </row>
    <row r="354" spans="1:30" ht="15.75" hidden="1" thickTop="1" x14ac:dyDescent="0.25">
      <c r="A354" s="9">
        <v>1033</v>
      </c>
      <c r="B354" s="11">
        <v>45407</v>
      </c>
      <c r="C354" s="10" t="str">
        <f>PROPER(TEXT(B354,"ddd"))</f>
        <v>Qui</v>
      </c>
      <c r="D354" s="9">
        <f>_xlfn.ISOWEEKNUM(B:B)</f>
        <v>17</v>
      </c>
      <c r="E354" s="8">
        <f>DAY(B:B)</f>
        <v>25</v>
      </c>
      <c r="F354" s="8" t="str">
        <f>PROPER(TEXT(B:B,"mmm"))</f>
        <v>Abr</v>
      </c>
      <c r="G354" s="8">
        <f>YEAR(B354)</f>
        <v>2024</v>
      </c>
      <c r="H354" s="8">
        <v>5</v>
      </c>
      <c r="I354" s="8" t="s">
        <v>0</v>
      </c>
      <c r="J354" s="8">
        <f>IF(I354="Dólar", 1,2)</f>
        <v>2</v>
      </c>
      <c r="K354" s="7">
        <f>IF(J354=2,0.5,2.38)</f>
        <v>0.5</v>
      </c>
      <c r="L354" s="6">
        <v>21</v>
      </c>
      <c r="M354" s="5">
        <f>L354*0.1%</f>
        <v>2.1000000000000001E-2</v>
      </c>
      <c r="N354" s="5">
        <f>H354*K354</f>
        <v>2.5</v>
      </c>
      <c r="O354" s="5">
        <f>L354-M354-N354</f>
        <v>18.478999999999999</v>
      </c>
    </row>
    <row r="355" spans="1:30" ht="15.75" hidden="1" thickTop="1" x14ac:dyDescent="0.25">
      <c r="A355" s="9">
        <v>1045</v>
      </c>
      <c r="B355" s="11">
        <v>43635</v>
      </c>
      <c r="C355" s="10" t="str">
        <f>PROPER(TEXT(B355,"ddd"))</f>
        <v>Qua</v>
      </c>
      <c r="D355" s="9">
        <f>_xlfn.ISOWEEKNUM(B:B)</f>
        <v>25</v>
      </c>
      <c r="E355" s="8">
        <f>DAY(B:B)</f>
        <v>19</v>
      </c>
      <c r="F355" s="8" t="str">
        <f>PROPER(TEXT(B:B,"mmm"))</f>
        <v>Jun</v>
      </c>
      <c r="G355" s="8">
        <f>YEAR(B355)</f>
        <v>2019</v>
      </c>
      <c r="H355" s="8">
        <v>5</v>
      </c>
      <c r="I355" s="8" t="s">
        <v>0</v>
      </c>
      <c r="J355" s="8">
        <f>IF(I355="Dólar", 1,2)</f>
        <v>2</v>
      </c>
      <c r="K355" s="7">
        <f>IF(J355=2,0.5,2.38)</f>
        <v>0.5</v>
      </c>
      <c r="L355" s="6">
        <v>22</v>
      </c>
      <c r="M355" s="5">
        <f>L355*0.1%</f>
        <v>2.1999999999999999E-2</v>
      </c>
      <c r="N355" s="5">
        <f>H355*K355</f>
        <v>2.5</v>
      </c>
      <c r="O355" s="5">
        <f>L355-M355-N355</f>
        <v>19.478000000000002</v>
      </c>
    </row>
    <row r="356" spans="1:30" ht="15.75" hidden="1" thickTop="1" x14ac:dyDescent="0.25">
      <c r="A356" s="9">
        <v>315</v>
      </c>
      <c r="B356" s="11">
        <v>43987</v>
      </c>
      <c r="C356" s="10" t="str">
        <f>PROPER(TEXT(B356,"ddd"))</f>
        <v>Sex</v>
      </c>
      <c r="D356" s="9">
        <f>_xlfn.ISOWEEKNUM(B:B)</f>
        <v>23</v>
      </c>
      <c r="E356" s="8">
        <f>DAY(B:B)</f>
        <v>5</v>
      </c>
      <c r="F356" s="8" t="str">
        <f>PROPER(TEXT(B:B,"mmm"))</f>
        <v>Jun</v>
      </c>
      <c r="G356" s="8">
        <f>YEAR(B356)</f>
        <v>2020</v>
      </c>
      <c r="H356" s="8">
        <v>1</v>
      </c>
      <c r="I356" s="8" t="s">
        <v>0</v>
      </c>
      <c r="J356" s="8">
        <f>IF(I356="Dólar", 1,2)</f>
        <v>2</v>
      </c>
      <c r="K356" s="7">
        <f>IF(J356=2,0.5,2.38)</f>
        <v>0.5</v>
      </c>
      <c r="L356" s="6">
        <v>-17</v>
      </c>
      <c r="M356" s="5">
        <v>0</v>
      </c>
      <c r="N356" s="5">
        <f>H356*K356</f>
        <v>0.5</v>
      </c>
      <c r="O356" s="5">
        <f>L356-M356-N356</f>
        <v>-17.5</v>
      </c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 spans="1:30" ht="15.75" hidden="1" thickTop="1" x14ac:dyDescent="0.25">
      <c r="A357" s="9">
        <v>652</v>
      </c>
      <c r="B357" s="11">
        <v>44543</v>
      </c>
      <c r="C357" s="10" t="str">
        <f>PROPER(TEXT(B357,"ddd"))</f>
        <v>Seg</v>
      </c>
      <c r="D357" s="9">
        <f>_xlfn.ISOWEEKNUM(B:B)</f>
        <v>50</v>
      </c>
      <c r="E357" s="8">
        <f>DAY(B:B)</f>
        <v>13</v>
      </c>
      <c r="F357" s="8" t="str">
        <f>PROPER(TEXT(B:B,"mmm"))</f>
        <v>Dez</v>
      </c>
      <c r="G357" s="8">
        <f>YEAR(B357)</f>
        <v>2021</v>
      </c>
      <c r="H357" s="8">
        <v>1</v>
      </c>
      <c r="I357" s="8" t="s">
        <v>0</v>
      </c>
      <c r="J357" s="8">
        <f>IF(I357="Dólar", 1,2)</f>
        <v>2</v>
      </c>
      <c r="K357" s="7">
        <f>IF(J357=2,0.5,2.38)</f>
        <v>0.5</v>
      </c>
      <c r="L357" s="6">
        <v>22</v>
      </c>
      <c r="M357" s="5">
        <f>L357*0.1%</f>
        <v>2.1999999999999999E-2</v>
      </c>
      <c r="N357" s="5">
        <f>H357*K357</f>
        <v>0.5</v>
      </c>
      <c r="O357" s="5">
        <f>L357-M357-N357</f>
        <v>21.478000000000002</v>
      </c>
    </row>
    <row r="358" spans="1:30" ht="15.75" hidden="1" thickTop="1" x14ac:dyDescent="0.25">
      <c r="A358" s="9">
        <v>918</v>
      </c>
      <c r="B358" s="11">
        <v>44574</v>
      </c>
      <c r="C358" s="10" t="str">
        <f>PROPER(TEXT(B358,"ddd"))</f>
        <v>Qui</v>
      </c>
      <c r="D358" s="9">
        <f>_xlfn.ISOWEEKNUM(B:B)</f>
        <v>2</v>
      </c>
      <c r="E358" s="8">
        <f>DAY(B:B)</f>
        <v>13</v>
      </c>
      <c r="F358" s="8" t="str">
        <f>PROPER(TEXT(B:B,"mmm"))</f>
        <v>Jan</v>
      </c>
      <c r="G358" s="8">
        <f>YEAR(B358)</f>
        <v>2022</v>
      </c>
      <c r="H358" s="8">
        <v>3</v>
      </c>
      <c r="I358" s="8" t="s">
        <v>1</v>
      </c>
      <c r="J358" s="8">
        <f>IF(I358="Dólar", 1,2)</f>
        <v>1</v>
      </c>
      <c r="K358" s="7">
        <f>IF(J358=2,0.5,2.38)</f>
        <v>2.38</v>
      </c>
      <c r="L358" s="6">
        <v>22</v>
      </c>
      <c r="M358" s="5">
        <f>L358*0.1%</f>
        <v>2.1999999999999999E-2</v>
      </c>
      <c r="N358" s="5">
        <f>H358*K358</f>
        <v>7.14</v>
      </c>
      <c r="O358" s="5">
        <f>L358-M358-N358</f>
        <v>14.838000000000001</v>
      </c>
    </row>
    <row r="359" spans="1:30" ht="15.75" hidden="1" thickTop="1" x14ac:dyDescent="0.25">
      <c r="A359" s="9">
        <v>145</v>
      </c>
      <c r="B359" s="11">
        <v>44635</v>
      </c>
      <c r="C359" s="10" t="str">
        <f>PROPER(TEXT(B359,"ddd"))</f>
        <v>Ter</v>
      </c>
      <c r="D359" s="9">
        <f>_xlfn.ISOWEEKNUM(B:B)</f>
        <v>11</v>
      </c>
      <c r="E359" s="8">
        <f>DAY(B:B)</f>
        <v>15</v>
      </c>
      <c r="F359" s="8" t="str">
        <f>PROPER(TEXT(B:B,"mmm"))</f>
        <v>Mar</v>
      </c>
      <c r="G359" s="8">
        <f>YEAR(B359)</f>
        <v>2022</v>
      </c>
      <c r="H359" s="8">
        <v>5</v>
      </c>
      <c r="I359" s="8" t="s">
        <v>0</v>
      </c>
      <c r="J359" s="8">
        <f>IF(I359="Dólar", 1,2)</f>
        <v>2</v>
      </c>
      <c r="K359" s="7">
        <f>IF(J359=2,0.5,2.38)</f>
        <v>0.5</v>
      </c>
      <c r="L359" s="6">
        <v>22</v>
      </c>
      <c r="M359" s="5">
        <f>L359*0.1%</f>
        <v>2.1999999999999999E-2</v>
      </c>
      <c r="N359" s="5">
        <f>H359*K359</f>
        <v>2.5</v>
      </c>
      <c r="O359" s="5">
        <f>L359-M359-N359</f>
        <v>19.478000000000002</v>
      </c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 spans="1:30" ht="15.75" hidden="1" thickTop="1" x14ac:dyDescent="0.25">
      <c r="A360" s="9">
        <v>147</v>
      </c>
      <c r="B360" s="11">
        <v>44649</v>
      </c>
      <c r="C360" s="10" t="str">
        <f>PROPER(TEXT(B360,"ddd"))</f>
        <v>Ter</v>
      </c>
      <c r="D360" s="9">
        <f>_xlfn.ISOWEEKNUM(B:B)</f>
        <v>13</v>
      </c>
      <c r="E360" s="8">
        <f>DAY(B:B)</f>
        <v>29</v>
      </c>
      <c r="F360" s="8" t="str">
        <f>PROPER(TEXT(B:B,"mmm"))</f>
        <v>Mar</v>
      </c>
      <c r="G360" s="8">
        <f>YEAR(B360)</f>
        <v>2022</v>
      </c>
      <c r="H360" s="8">
        <v>1</v>
      </c>
      <c r="I360" s="8" t="s">
        <v>0</v>
      </c>
      <c r="J360" s="8">
        <f>IF(I360="Dólar", 1,2)</f>
        <v>2</v>
      </c>
      <c r="K360" s="7">
        <f>IF(J360=2,0.5,2.38)</f>
        <v>0.5</v>
      </c>
      <c r="L360" s="6">
        <v>22</v>
      </c>
      <c r="M360" s="5">
        <f>L360*0.1%</f>
        <v>2.1999999999999999E-2</v>
      </c>
      <c r="N360" s="5">
        <f>H360*K360</f>
        <v>0.5</v>
      </c>
      <c r="O360" s="5">
        <f>L360-M360-N360</f>
        <v>21.478000000000002</v>
      </c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 spans="1:30" ht="15.75" hidden="1" thickTop="1" x14ac:dyDescent="0.25">
      <c r="A361" s="9">
        <v>1200</v>
      </c>
      <c r="B361" s="11">
        <v>44741</v>
      </c>
      <c r="C361" s="10" t="str">
        <f>PROPER(TEXT(B361,"ddd"))</f>
        <v>Qua</v>
      </c>
      <c r="D361" s="9">
        <f>_xlfn.ISOWEEKNUM(B:B)</f>
        <v>26</v>
      </c>
      <c r="E361" s="8">
        <f>DAY(B:B)</f>
        <v>29</v>
      </c>
      <c r="F361" s="8" t="str">
        <f>PROPER(TEXT(B:B,"mmm"))</f>
        <v>Jun</v>
      </c>
      <c r="G361" s="8">
        <f>YEAR(B361)</f>
        <v>2022</v>
      </c>
      <c r="H361" s="8">
        <v>1</v>
      </c>
      <c r="I361" s="8" t="s">
        <v>0</v>
      </c>
      <c r="J361" s="8">
        <f>IF(I361="Dólar", 1,2)</f>
        <v>2</v>
      </c>
      <c r="K361" s="7">
        <f>IF(J361=2,0.5,2.38)</f>
        <v>0.5</v>
      </c>
      <c r="L361" s="6">
        <v>22</v>
      </c>
      <c r="M361" s="5">
        <f>L361*0.1%</f>
        <v>2.1999999999999999E-2</v>
      </c>
      <c r="N361" s="5">
        <f>H361*K361</f>
        <v>0.5</v>
      </c>
      <c r="O361" s="5">
        <f>L361-M361-N361</f>
        <v>21.478000000000002</v>
      </c>
    </row>
    <row r="362" spans="1:30" ht="15.75" hidden="1" thickTop="1" x14ac:dyDescent="0.25">
      <c r="A362" s="9">
        <v>681</v>
      </c>
      <c r="B362" s="11">
        <v>44746</v>
      </c>
      <c r="C362" s="10" t="str">
        <f>PROPER(TEXT(B362,"ddd"))</f>
        <v>Seg</v>
      </c>
      <c r="D362" s="9">
        <f>_xlfn.ISOWEEKNUM(B:B)</f>
        <v>27</v>
      </c>
      <c r="E362" s="8">
        <f>DAY(B:B)</f>
        <v>4</v>
      </c>
      <c r="F362" s="8" t="str">
        <f>PROPER(TEXT(B:B,"mmm"))</f>
        <v>Jul</v>
      </c>
      <c r="G362" s="8">
        <f>YEAR(B362)</f>
        <v>2022</v>
      </c>
      <c r="H362" s="8">
        <v>4</v>
      </c>
      <c r="I362" s="8" t="s">
        <v>1</v>
      </c>
      <c r="J362" s="8">
        <f>IF(I362="Dólar", 1,2)</f>
        <v>1</v>
      </c>
      <c r="K362" s="7">
        <f>IF(J362=2,0.5,2.38)</f>
        <v>2.38</v>
      </c>
      <c r="L362" s="6">
        <v>22</v>
      </c>
      <c r="M362" s="5">
        <f>L362*0.1%</f>
        <v>2.1999999999999999E-2</v>
      </c>
      <c r="N362" s="5">
        <f>H362*K362</f>
        <v>9.52</v>
      </c>
      <c r="O362" s="5">
        <f>L362-M362-N362</f>
        <v>12.458000000000002</v>
      </c>
    </row>
    <row r="363" spans="1:30" ht="15.75" hidden="1" thickTop="1" x14ac:dyDescent="0.25">
      <c r="A363" s="9">
        <v>438</v>
      </c>
      <c r="B363" s="11">
        <v>44869</v>
      </c>
      <c r="C363" s="10" t="str">
        <f>PROPER(TEXT(B363,"ddd"))</f>
        <v>Sex</v>
      </c>
      <c r="D363" s="9">
        <f>_xlfn.ISOWEEKNUM(B:B)</f>
        <v>44</v>
      </c>
      <c r="E363" s="8">
        <f>DAY(B:B)</f>
        <v>4</v>
      </c>
      <c r="F363" s="8" t="str">
        <f>PROPER(TEXT(B:B,"mmm"))</f>
        <v>Nov</v>
      </c>
      <c r="G363" s="8">
        <f>YEAR(B363)</f>
        <v>2022</v>
      </c>
      <c r="H363" s="8">
        <v>3</v>
      </c>
      <c r="I363" s="8" t="s">
        <v>0</v>
      </c>
      <c r="J363" s="8">
        <f>IF(I363="Dólar", 1,2)</f>
        <v>2</v>
      </c>
      <c r="K363" s="7">
        <f>IF(J363=2,0.5,2.38)</f>
        <v>0.5</v>
      </c>
      <c r="L363" s="6">
        <v>22</v>
      </c>
      <c r="M363" s="5">
        <f>L363*0.1%</f>
        <v>2.1999999999999999E-2</v>
      </c>
      <c r="N363" s="5">
        <f>H363*K363</f>
        <v>1.5</v>
      </c>
      <c r="O363" s="5">
        <f>L363-M363-N363</f>
        <v>20.478000000000002</v>
      </c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 spans="1:30" ht="15.75" hidden="1" thickTop="1" x14ac:dyDescent="0.25">
      <c r="A364" s="9">
        <v>1230</v>
      </c>
      <c r="B364" s="11">
        <v>44972</v>
      </c>
      <c r="C364" s="10" t="str">
        <f>PROPER(TEXT(B364,"ddd"))</f>
        <v>Qua</v>
      </c>
      <c r="D364" s="9">
        <f>_xlfn.ISOWEEKNUM(B:B)</f>
        <v>7</v>
      </c>
      <c r="E364" s="8">
        <f>DAY(B:B)</f>
        <v>15</v>
      </c>
      <c r="F364" s="8" t="str">
        <f>PROPER(TEXT(B:B,"mmm"))</f>
        <v>Fev</v>
      </c>
      <c r="G364" s="8">
        <f>YEAR(B364)</f>
        <v>2023</v>
      </c>
      <c r="H364" s="8">
        <v>3</v>
      </c>
      <c r="I364" s="8" t="s">
        <v>0</v>
      </c>
      <c r="J364" s="8">
        <f>IF(I364="Dólar", 1,2)</f>
        <v>2</v>
      </c>
      <c r="K364" s="7">
        <f>IF(J364=2,0.5,2.38)</f>
        <v>0.5</v>
      </c>
      <c r="L364" s="6">
        <v>22</v>
      </c>
      <c r="M364" s="5">
        <f>L364*0.1%</f>
        <v>2.1999999999999999E-2</v>
      </c>
      <c r="N364" s="5">
        <f>H364*K364</f>
        <v>1.5</v>
      </c>
      <c r="O364" s="5">
        <f>L364-M364-N364</f>
        <v>20.478000000000002</v>
      </c>
    </row>
    <row r="365" spans="1:30" ht="15.75" hidden="1" thickTop="1" x14ac:dyDescent="0.25">
      <c r="A365" s="9">
        <v>1005</v>
      </c>
      <c r="B365" s="11">
        <v>45197</v>
      </c>
      <c r="C365" s="10" t="str">
        <f>PROPER(TEXT(B365,"ddd"))</f>
        <v>Qui</v>
      </c>
      <c r="D365" s="9">
        <f>_xlfn.ISOWEEKNUM(B:B)</f>
        <v>39</v>
      </c>
      <c r="E365" s="8">
        <f>DAY(B:B)</f>
        <v>28</v>
      </c>
      <c r="F365" s="8" t="str">
        <f>PROPER(TEXT(B:B,"mmm"))</f>
        <v>Set</v>
      </c>
      <c r="G365" s="8">
        <f>YEAR(B365)</f>
        <v>2023</v>
      </c>
      <c r="H365" s="8">
        <v>4</v>
      </c>
      <c r="I365" s="8" t="s">
        <v>0</v>
      </c>
      <c r="J365" s="8">
        <f>IF(I365="Dólar", 1,2)</f>
        <v>2</v>
      </c>
      <c r="K365" s="7">
        <f>IF(J365=2,0.5,2.38)</f>
        <v>0.5</v>
      </c>
      <c r="L365" s="6">
        <v>22</v>
      </c>
      <c r="M365" s="5">
        <f>L365*0.1%</f>
        <v>2.1999999999999999E-2</v>
      </c>
      <c r="N365" s="5">
        <f>H365*K365</f>
        <v>2</v>
      </c>
      <c r="O365" s="5">
        <f>L365-M365-N365</f>
        <v>19.978000000000002</v>
      </c>
    </row>
    <row r="366" spans="1:30" ht="15.75" hidden="1" thickTop="1" x14ac:dyDescent="0.25">
      <c r="A366" s="9">
        <v>1293</v>
      </c>
      <c r="B366" s="11">
        <v>45427</v>
      </c>
      <c r="C366" s="10" t="str">
        <f>PROPER(TEXT(B366,"ddd"))</f>
        <v>Qua</v>
      </c>
      <c r="D366" s="9">
        <f>_xlfn.ISOWEEKNUM(B:B)</f>
        <v>20</v>
      </c>
      <c r="E366" s="8">
        <f>DAY(B:B)</f>
        <v>15</v>
      </c>
      <c r="F366" s="8" t="str">
        <f>PROPER(TEXT(B:B,"mmm"))</f>
        <v>Mai</v>
      </c>
      <c r="G366" s="8">
        <f>YEAR(B366)</f>
        <v>2024</v>
      </c>
      <c r="H366" s="8">
        <v>3</v>
      </c>
      <c r="I366" s="8" t="s">
        <v>1</v>
      </c>
      <c r="J366" s="8">
        <f>IF(I366="Dólar", 1,2)</f>
        <v>1</v>
      </c>
      <c r="K366" s="7">
        <f>IF(J366=2,0.5,2.38)</f>
        <v>2.38</v>
      </c>
      <c r="L366" s="6">
        <v>22</v>
      </c>
      <c r="M366" s="5">
        <f>L366*0.1%</f>
        <v>2.1999999999999999E-2</v>
      </c>
      <c r="N366" s="5">
        <f>H366*K366</f>
        <v>7.14</v>
      </c>
      <c r="O366" s="5">
        <f>L366-M366-N366</f>
        <v>14.838000000000001</v>
      </c>
    </row>
    <row r="367" spans="1:30" ht="15.75" hidden="1" thickTop="1" x14ac:dyDescent="0.25">
      <c r="A367" s="9">
        <v>86</v>
      </c>
      <c r="B367" s="11">
        <v>44201</v>
      </c>
      <c r="C367" s="10" t="str">
        <f>PROPER(TEXT(B367,"ddd"))</f>
        <v>Ter</v>
      </c>
      <c r="D367" s="9">
        <f>_xlfn.ISOWEEKNUM(B:B)</f>
        <v>1</v>
      </c>
      <c r="E367" s="8">
        <f>DAY(B:B)</f>
        <v>5</v>
      </c>
      <c r="F367" s="8" t="str">
        <f>PROPER(TEXT(B:B,"mmm"))</f>
        <v>Jan</v>
      </c>
      <c r="G367" s="8">
        <f>YEAR(B367)</f>
        <v>2021</v>
      </c>
      <c r="H367" s="8">
        <v>2</v>
      </c>
      <c r="I367" s="8" t="s">
        <v>0</v>
      </c>
      <c r="J367" s="8">
        <f>IF(I367="Dólar", 1,2)</f>
        <v>2</v>
      </c>
      <c r="K367" s="7">
        <f>IF(J367=2,0.5,2.38)</f>
        <v>0.5</v>
      </c>
      <c r="L367" s="6">
        <v>23</v>
      </c>
      <c r="M367" s="5">
        <f>L367*0.1%</f>
        <v>2.3E-2</v>
      </c>
      <c r="N367" s="5">
        <f>H367*K367</f>
        <v>1</v>
      </c>
      <c r="O367" s="5">
        <f>L367-M367-N367</f>
        <v>21.977</v>
      </c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 spans="1:30" ht="15.75" hidden="1" thickTop="1" x14ac:dyDescent="0.25">
      <c r="A368" s="9">
        <v>874</v>
      </c>
      <c r="B368" s="11">
        <v>44266</v>
      </c>
      <c r="C368" s="10" t="str">
        <f>PROPER(TEXT(B368,"ddd"))</f>
        <v>Qui</v>
      </c>
      <c r="D368" s="9">
        <f>_xlfn.ISOWEEKNUM(B:B)</f>
        <v>10</v>
      </c>
      <c r="E368" s="8">
        <f>DAY(B:B)</f>
        <v>11</v>
      </c>
      <c r="F368" s="8" t="str">
        <f>PROPER(TEXT(B:B,"mmm"))</f>
        <v>Mar</v>
      </c>
      <c r="G368" s="8">
        <f>YEAR(B368)</f>
        <v>2021</v>
      </c>
      <c r="H368" s="8">
        <v>6</v>
      </c>
      <c r="I368" s="8" t="s">
        <v>1</v>
      </c>
      <c r="J368" s="8">
        <f>IF(I368="Dólar", 1,2)</f>
        <v>1</v>
      </c>
      <c r="K368" s="7">
        <f>IF(J368=2,0.5,2.38)</f>
        <v>2.38</v>
      </c>
      <c r="L368" s="6">
        <v>23</v>
      </c>
      <c r="M368" s="5">
        <f>L368*0.1%</f>
        <v>2.3E-2</v>
      </c>
      <c r="N368" s="5">
        <f>H368*K368</f>
        <v>14.28</v>
      </c>
      <c r="O368" s="5">
        <f>L368-M368-N368</f>
        <v>8.697000000000001</v>
      </c>
    </row>
    <row r="369" spans="1:30" ht="15.75" hidden="1" thickTop="1" x14ac:dyDescent="0.25">
      <c r="A369" s="9">
        <v>637</v>
      </c>
      <c r="B369" s="11">
        <v>44431</v>
      </c>
      <c r="C369" s="10" t="str">
        <f>PROPER(TEXT(B369,"ddd"))</f>
        <v>Seg</v>
      </c>
      <c r="D369" s="9">
        <f>_xlfn.ISOWEEKNUM(B:B)</f>
        <v>34</v>
      </c>
      <c r="E369" s="8">
        <f>DAY(B:B)</f>
        <v>23</v>
      </c>
      <c r="F369" s="8" t="str">
        <f>PROPER(TEXT(B:B,"mmm"))</f>
        <v>Ago</v>
      </c>
      <c r="G369" s="8">
        <f>YEAR(B369)</f>
        <v>2021</v>
      </c>
      <c r="H369" s="8">
        <v>3</v>
      </c>
      <c r="I369" s="8" t="s">
        <v>0</v>
      </c>
      <c r="J369" s="8">
        <f>IF(I369="Dólar", 1,2)</f>
        <v>2</v>
      </c>
      <c r="K369" s="7">
        <f>IF(J369=2,0.5,2.38)</f>
        <v>0.5</v>
      </c>
      <c r="L369" s="6">
        <v>23</v>
      </c>
      <c r="M369" s="5">
        <f>L369*0.1%</f>
        <v>2.3E-2</v>
      </c>
      <c r="N369" s="5">
        <f>H369*K369</f>
        <v>1.5</v>
      </c>
      <c r="O369" s="5">
        <f>L369-M369-N369</f>
        <v>21.477</v>
      </c>
    </row>
    <row r="370" spans="1:30" ht="15.75" hidden="1" thickTop="1" x14ac:dyDescent="0.25">
      <c r="A370" s="9">
        <v>900</v>
      </c>
      <c r="B370" s="11">
        <v>44448</v>
      </c>
      <c r="C370" s="10" t="str">
        <f>PROPER(TEXT(B370,"ddd"))</f>
        <v>Qui</v>
      </c>
      <c r="D370" s="9">
        <f>_xlfn.ISOWEEKNUM(B:B)</f>
        <v>36</v>
      </c>
      <c r="E370" s="8">
        <f>DAY(B:B)</f>
        <v>9</v>
      </c>
      <c r="F370" s="8" t="str">
        <f>PROPER(TEXT(B:B,"mmm"))</f>
        <v>Set</v>
      </c>
      <c r="G370" s="8">
        <f>YEAR(B370)</f>
        <v>2021</v>
      </c>
      <c r="H370" s="8">
        <v>2</v>
      </c>
      <c r="I370" s="8" t="s">
        <v>0</v>
      </c>
      <c r="J370" s="8">
        <f>IF(I370="Dólar", 1,2)</f>
        <v>2</v>
      </c>
      <c r="K370" s="7">
        <f>IF(J370=2,0.5,2.38)</f>
        <v>0.5</v>
      </c>
      <c r="L370" s="6">
        <v>23</v>
      </c>
      <c r="M370" s="5">
        <f>L370*0.1%</f>
        <v>2.3E-2</v>
      </c>
      <c r="N370" s="5">
        <f>H370*K370</f>
        <v>1</v>
      </c>
      <c r="O370" s="5">
        <f>L370-M370-N370</f>
        <v>21.977</v>
      </c>
    </row>
    <row r="371" spans="1:30" ht="15.75" hidden="1" thickTop="1" x14ac:dyDescent="0.25">
      <c r="A371" s="9">
        <v>920</v>
      </c>
      <c r="B371" s="11">
        <v>44588</v>
      </c>
      <c r="C371" s="10" t="str">
        <f>PROPER(TEXT(B371,"ddd"))</f>
        <v>Qui</v>
      </c>
      <c r="D371" s="9">
        <f>_xlfn.ISOWEEKNUM(B:B)</f>
        <v>4</v>
      </c>
      <c r="E371" s="8">
        <f>DAY(B:B)</f>
        <v>27</v>
      </c>
      <c r="F371" s="8" t="str">
        <f>PROPER(TEXT(B:B,"mmm"))</f>
        <v>Jan</v>
      </c>
      <c r="G371" s="8">
        <f>YEAR(B371)</f>
        <v>2022</v>
      </c>
      <c r="H371" s="8">
        <v>3</v>
      </c>
      <c r="I371" s="8" t="s">
        <v>1</v>
      </c>
      <c r="J371" s="8">
        <f>IF(I371="Dólar", 1,2)</f>
        <v>1</v>
      </c>
      <c r="K371" s="7">
        <f>IF(J371=2,0.5,2.38)</f>
        <v>2.38</v>
      </c>
      <c r="L371" s="6">
        <v>23</v>
      </c>
      <c r="M371" s="5">
        <f>L371*0.1%</f>
        <v>2.3E-2</v>
      </c>
      <c r="N371" s="5">
        <f>H371*K371</f>
        <v>7.14</v>
      </c>
      <c r="O371" s="5">
        <f>L371-M371-N371</f>
        <v>15.837</v>
      </c>
    </row>
    <row r="372" spans="1:30" ht="15.75" hidden="1" thickTop="1" x14ac:dyDescent="0.25">
      <c r="A372" s="9">
        <v>1179</v>
      </c>
      <c r="B372" s="11">
        <v>44594</v>
      </c>
      <c r="C372" s="10" t="str">
        <f>PROPER(TEXT(B372,"ddd"))</f>
        <v>Qua</v>
      </c>
      <c r="D372" s="9">
        <f>_xlfn.ISOWEEKNUM(B:B)</f>
        <v>5</v>
      </c>
      <c r="E372" s="8">
        <f>DAY(B:B)</f>
        <v>2</v>
      </c>
      <c r="F372" s="8" t="str">
        <f>PROPER(TEXT(B:B,"mmm"))</f>
        <v>Fev</v>
      </c>
      <c r="G372" s="8">
        <f>YEAR(B372)</f>
        <v>2022</v>
      </c>
      <c r="H372" s="8">
        <v>2</v>
      </c>
      <c r="I372" s="8" t="s">
        <v>0</v>
      </c>
      <c r="J372" s="8">
        <f>IF(I372="Dólar", 1,2)</f>
        <v>2</v>
      </c>
      <c r="K372" s="7">
        <f>IF(J372=2,0.5,2.38)</f>
        <v>0.5</v>
      </c>
      <c r="L372" s="6">
        <v>23</v>
      </c>
      <c r="M372" s="5">
        <f>L372*0.1%</f>
        <v>2.3E-2</v>
      </c>
      <c r="N372" s="5">
        <f>H372*K372</f>
        <v>1</v>
      </c>
      <c r="O372" s="5">
        <f>L372-M372-N372</f>
        <v>21.977</v>
      </c>
    </row>
    <row r="373" spans="1:30" ht="15.75" hidden="1" thickTop="1" x14ac:dyDescent="0.25">
      <c r="A373" s="9">
        <v>1192</v>
      </c>
      <c r="B373" s="11">
        <v>44685</v>
      </c>
      <c r="C373" s="10" t="str">
        <f>PROPER(TEXT(B373,"ddd"))</f>
        <v>Qua</v>
      </c>
      <c r="D373" s="9">
        <f>_xlfn.ISOWEEKNUM(B:B)</f>
        <v>18</v>
      </c>
      <c r="E373" s="8">
        <f>DAY(B:B)</f>
        <v>4</v>
      </c>
      <c r="F373" s="8" t="str">
        <f>PROPER(TEXT(B:B,"mmm"))</f>
        <v>Mai</v>
      </c>
      <c r="G373" s="8">
        <f>YEAR(B373)</f>
        <v>2022</v>
      </c>
      <c r="H373" s="8">
        <v>7</v>
      </c>
      <c r="I373" s="8" t="s">
        <v>0</v>
      </c>
      <c r="J373" s="8">
        <f>IF(I373="Dólar", 1,2)</f>
        <v>2</v>
      </c>
      <c r="K373" s="7">
        <f>IF(J373=2,0.5,2.38)</f>
        <v>0.5</v>
      </c>
      <c r="L373" s="6">
        <v>23</v>
      </c>
      <c r="M373" s="5">
        <f>L373*0.1%</f>
        <v>2.3E-2</v>
      </c>
      <c r="N373" s="5">
        <f>H373*K373</f>
        <v>3.5</v>
      </c>
      <c r="O373" s="5">
        <f>L373-M373-N373</f>
        <v>19.477</v>
      </c>
    </row>
    <row r="374" spans="1:30" ht="15.75" hidden="1" thickTop="1" x14ac:dyDescent="0.25">
      <c r="A374" s="9">
        <v>700</v>
      </c>
      <c r="B374" s="11">
        <v>44879</v>
      </c>
      <c r="C374" s="10" t="str">
        <f>PROPER(TEXT(B374,"ddd"))</f>
        <v>Seg</v>
      </c>
      <c r="D374" s="9">
        <f>_xlfn.ISOWEEKNUM(B:B)</f>
        <v>46</v>
      </c>
      <c r="E374" s="8">
        <f>DAY(B:B)</f>
        <v>14</v>
      </c>
      <c r="F374" s="8" t="str">
        <f>PROPER(TEXT(B:B,"mmm"))</f>
        <v>Nov</v>
      </c>
      <c r="G374" s="8">
        <f>YEAR(B374)</f>
        <v>2022</v>
      </c>
      <c r="H374" s="8">
        <v>5</v>
      </c>
      <c r="I374" s="8" t="s">
        <v>0</v>
      </c>
      <c r="J374" s="8">
        <f>IF(I374="Dólar", 1,2)</f>
        <v>2</v>
      </c>
      <c r="K374" s="7">
        <f>IF(J374=2,0.5,2.38)</f>
        <v>0.5</v>
      </c>
      <c r="L374" s="6">
        <v>23</v>
      </c>
      <c r="M374" s="5">
        <f>L374*0.1%</f>
        <v>2.3E-2</v>
      </c>
      <c r="N374" s="5">
        <f>H374*K374</f>
        <v>2.5</v>
      </c>
      <c r="O374" s="5">
        <f>L374-M374-N374</f>
        <v>20.477</v>
      </c>
    </row>
    <row r="375" spans="1:30" ht="15.75" hidden="1" thickTop="1" x14ac:dyDescent="0.25">
      <c r="A375" s="9">
        <v>1217</v>
      </c>
      <c r="B375" s="11">
        <v>44881</v>
      </c>
      <c r="C375" s="10" t="str">
        <f>PROPER(TEXT(B375,"ddd"))</f>
        <v>Qua</v>
      </c>
      <c r="D375" s="9">
        <f>_xlfn.ISOWEEKNUM(B:B)</f>
        <v>46</v>
      </c>
      <c r="E375" s="8">
        <f>DAY(B:B)</f>
        <v>16</v>
      </c>
      <c r="F375" s="8" t="str">
        <f>PROPER(TEXT(B:B,"mmm"))</f>
        <v>Nov</v>
      </c>
      <c r="G375" s="8">
        <f>YEAR(B375)</f>
        <v>2022</v>
      </c>
      <c r="H375" s="8">
        <v>1</v>
      </c>
      <c r="I375" s="8" t="s">
        <v>0</v>
      </c>
      <c r="J375" s="8">
        <f>IF(I375="Dólar", 1,2)</f>
        <v>2</v>
      </c>
      <c r="K375" s="7">
        <f>IF(J375=2,0.5,2.38)</f>
        <v>0.5</v>
      </c>
      <c r="L375" s="6">
        <v>23</v>
      </c>
      <c r="M375" s="5">
        <f>L375*0.1%</f>
        <v>2.3E-2</v>
      </c>
      <c r="N375" s="5">
        <f>H375*K375</f>
        <v>0.5</v>
      </c>
      <c r="O375" s="5">
        <f>L375-M375-N375</f>
        <v>22.477</v>
      </c>
    </row>
    <row r="376" spans="1:30" ht="15.75" hidden="1" thickTop="1" x14ac:dyDescent="0.25">
      <c r="A376" s="9">
        <v>444</v>
      </c>
      <c r="B376" s="11">
        <v>44911</v>
      </c>
      <c r="C376" s="10" t="str">
        <f>PROPER(TEXT(B376,"ddd"))</f>
        <v>Sex</v>
      </c>
      <c r="D376" s="9">
        <f>_xlfn.ISOWEEKNUM(B:B)</f>
        <v>50</v>
      </c>
      <c r="E376" s="8">
        <f>DAY(B:B)</f>
        <v>16</v>
      </c>
      <c r="F376" s="8" t="str">
        <f>PROPER(TEXT(B:B,"mmm"))</f>
        <v>Dez</v>
      </c>
      <c r="G376" s="8">
        <f>YEAR(B376)</f>
        <v>2022</v>
      </c>
      <c r="H376" s="8">
        <v>5</v>
      </c>
      <c r="I376" s="8" t="s">
        <v>1</v>
      </c>
      <c r="J376" s="8">
        <f>IF(I376="Dólar", 1,2)</f>
        <v>1</v>
      </c>
      <c r="K376" s="7">
        <f>IF(J376=2,0.5,2.38)</f>
        <v>2.38</v>
      </c>
      <c r="L376" s="6">
        <v>23</v>
      </c>
      <c r="M376" s="5">
        <f>L376*0.1%</f>
        <v>2.3E-2</v>
      </c>
      <c r="N376" s="5">
        <f>H376*K376</f>
        <v>11.899999999999999</v>
      </c>
      <c r="O376" s="5">
        <f>L376-M376-N376</f>
        <v>11.077000000000002</v>
      </c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 spans="1:30" ht="15.75" hidden="1" thickTop="1" x14ac:dyDescent="0.25">
      <c r="A377" s="9">
        <v>462</v>
      </c>
      <c r="B377" s="11">
        <v>45044</v>
      </c>
      <c r="C377" s="10" t="str">
        <f>PROPER(TEXT(B377,"ddd"))</f>
        <v>Sex</v>
      </c>
      <c r="D377" s="9">
        <f>_xlfn.ISOWEEKNUM(B:B)</f>
        <v>17</v>
      </c>
      <c r="E377" s="8">
        <f>DAY(B:B)</f>
        <v>28</v>
      </c>
      <c r="F377" s="8" t="str">
        <f>PROPER(TEXT(B:B,"mmm"))</f>
        <v>Abr</v>
      </c>
      <c r="G377" s="8">
        <f>YEAR(B377)</f>
        <v>2023</v>
      </c>
      <c r="H377" s="8">
        <v>3</v>
      </c>
      <c r="I377" s="8" t="s">
        <v>1</v>
      </c>
      <c r="J377" s="8">
        <f>IF(I377="Dólar", 1,2)</f>
        <v>1</v>
      </c>
      <c r="K377" s="7">
        <f>IF(J377=2,0.5,2.38)</f>
        <v>2.38</v>
      </c>
      <c r="L377" s="6">
        <v>23</v>
      </c>
      <c r="M377" s="5">
        <f>L377*0.1%</f>
        <v>2.3E-2</v>
      </c>
      <c r="N377" s="5">
        <f>H377*K377</f>
        <v>7.14</v>
      </c>
      <c r="O377" s="5">
        <f>L377-M377-N377</f>
        <v>15.837</v>
      </c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 spans="1:30" ht="15.75" hidden="1" thickTop="1" x14ac:dyDescent="0.25">
      <c r="A378" s="9">
        <v>1027</v>
      </c>
      <c r="B378" s="11">
        <v>45365</v>
      </c>
      <c r="C378" s="10" t="str">
        <f>PROPER(TEXT(B378,"ddd"))</f>
        <v>Qui</v>
      </c>
      <c r="D378" s="9">
        <f>_xlfn.ISOWEEKNUM(B:B)</f>
        <v>11</v>
      </c>
      <c r="E378" s="8">
        <f>DAY(B:B)</f>
        <v>14</v>
      </c>
      <c r="F378" s="8" t="str">
        <f>PROPER(TEXT(B:B,"mmm"))</f>
        <v>Mar</v>
      </c>
      <c r="G378" s="8">
        <f>YEAR(B378)</f>
        <v>2024</v>
      </c>
      <c r="H378" s="8">
        <v>5</v>
      </c>
      <c r="I378" s="8" t="s">
        <v>0</v>
      </c>
      <c r="J378" s="8">
        <f>IF(I378="Dólar", 1,2)</f>
        <v>2</v>
      </c>
      <c r="K378" s="7">
        <f>IF(J378=2,0.5,2.38)</f>
        <v>0.5</v>
      </c>
      <c r="L378" s="6">
        <v>61</v>
      </c>
      <c r="M378" s="5">
        <f>L378*0.1%</f>
        <v>6.0999999999999999E-2</v>
      </c>
      <c r="N378" s="5">
        <f>H378*K378</f>
        <v>2.5</v>
      </c>
      <c r="O378" s="5">
        <f>L378-M378-N378</f>
        <v>58.439</v>
      </c>
    </row>
    <row r="379" spans="1:30" ht="15.75" hidden="1" thickTop="1" x14ac:dyDescent="0.25">
      <c r="A379" s="9">
        <v>516</v>
      </c>
      <c r="B379" s="11">
        <v>45422</v>
      </c>
      <c r="C379" s="10" t="str">
        <f>PROPER(TEXT(B379,"ddd"))</f>
        <v>Sex</v>
      </c>
      <c r="D379" s="9">
        <f>_xlfn.ISOWEEKNUM(B:B)</f>
        <v>19</v>
      </c>
      <c r="E379" s="8">
        <f>DAY(B:B)</f>
        <v>10</v>
      </c>
      <c r="F379" s="8" t="str">
        <f>PROPER(TEXT(B:B,"mmm"))</f>
        <v>Mai</v>
      </c>
      <c r="G379" s="8">
        <f>YEAR(B379)</f>
        <v>2024</v>
      </c>
      <c r="H379" s="8">
        <v>5</v>
      </c>
      <c r="I379" s="8" t="s">
        <v>0</v>
      </c>
      <c r="J379" s="8">
        <f>IF(I379="Dólar", 1,2)</f>
        <v>2</v>
      </c>
      <c r="K379" s="7">
        <f>IF(J379=2,0.5,2.38)</f>
        <v>0.5</v>
      </c>
      <c r="L379" s="6">
        <v>23</v>
      </c>
      <c r="M379" s="5">
        <f>L379*0.1%</f>
        <v>2.3E-2</v>
      </c>
      <c r="N379" s="5">
        <f>H379*K379</f>
        <v>2.5</v>
      </c>
      <c r="O379" s="5">
        <f>L379-M379-N379</f>
        <v>20.477</v>
      </c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 spans="1:30" ht="15.75" hidden="1" thickTop="1" x14ac:dyDescent="0.25">
      <c r="A380" s="9">
        <v>2</v>
      </c>
      <c r="B380" s="11">
        <v>43599</v>
      </c>
      <c r="C380" s="10" t="str">
        <f>PROPER(TEXT(B380,"ddd"))</f>
        <v>Ter</v>
      </c>
      <c r="D380" s="9">
        <f>_xlfn.ISOWEEKNUM(B:B)</f>
        <v>20</v>
      </c>
      <c r="E380" s="8">
        <f>DAY(B:B)</f>
        <v>14</v>
      </c>
      <c r="F380" s="8" t="str">
        <f>PROPER(TEXT(B:B,"mmm"))</f>
        <v>Mai</v>
      </c>
      <c r="G380" s="8">
        <f>YEAR(B380)</f>
        <v>2019</v>
      </c>
      <c r="H380" s="8">
        <v>4</v>
      </c>
      <c r="I380" s="8" t="s">
        <v>1</v>
      </c>
      <c r="J380" s="8">
        <f>IF(I380="Dólar", 1,2)</f>
        <v>1</v>
      </c>
      <c r="K380" s="7">
        <f>IF(J380=2,0.5,2.38)</f>
        <v>2.38</v>
      </c>
      <c r="L380" s="6">
        <v>24</v>
      </c>
      <c r="M380" s="5">
        <f>L380*0.1%</f>
        <v>2.4E-2</v>
      </c>
      <c r="N380" s="5">
        <f>H380*K380</f>
        <v>9.52</v>
      </c>
      <c r="O380" s="5">
        <f>L380-M380-N380</f>
        <v>14.456</v>
      </c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 spans="1:30" ht="15.75" hidden="1" thickTop="1" x14ac:dyDescent="0.25">
      <c r="A381" s="9">
        <v>264</v>
      </c>
      <c r="B381" s="11">
        <v>43616</v>
      </c>
      <c r="C381" s="10" t="str">
        <f>PROPER(TEXT(B381,"ddd"))</f>
        <v>Sex</v>
      </c>
      <c r="D381" s="9">
        <f>_xlfn.ISOWEEKNUM(B:B)</f>
        <v>22</v>
      </c>
      <c r="E381" s="8">
        <f>DAY(B:B)</f>
        <v>31</v>
      </c>
      <c r="F381" s="8" t="str">
        <f>PROPER(TEXT(B:B,"mmm"))</f>
        <v>Mai</v>
      </c>
      <c r="G381" s="8">
        <f>YEAR(B381)</f>
        <v>2019</v>
      </c>
      <c r="H381" s="8">
        <v>2</v>
      </c>
      <c r="I381" s="8" t="s">
        <v>0</v>
      </c>
      <c r="J381" s="8">
        <f>IF(I381="Dólar", 1,2)</f>
        <v>2</v>
      </c>
      <c r="K381" s="7">
        <f>IF(J381=2,0.5,2.38)</f>
        <v>0.5</v>
      </c>
      <c r="L381" s="6">
        <v>24</v>
      </c>
      <c r="M381" s="5">
        <f>L381*0.1%</f>
        <v>2.4E-2</v>
      </c>
      <c r="N381" s="5">
        <f>H381*K381</f>
        <v>1</v>
      </c>
      <c r="O381" s="5">
        <f>L381-M381-N381</f>
        <v>22.975999999999999</v>
      </c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 spans="1:30" ht="15.75" hidden="1" thickTop="1" x14ac:dyDescent="0.25">
      <c r="A382" s="9">
        <v>1151</v>
      </c>
      <c r="B382" s="11">
        <v>44398</v>
      </c>
      <c r="C382" s="10" t="str">
        <f>PROPER(TEXT(B382,"ddd"))</f>
        <v>Qua</v>
      </c>
      <c r="D382" s="9">
        <f>_xlfn.ISOWEEKNUM(B:B)</f>
        <v>29</v>
      </c>
      <c r="E382" s="8">
        <f>DAY(B:B)</f>
        <v>21</v>
      </c>
      <c r="F382" s="8" t="str">
        <f>PROPER(TEXT(B:B,"mmm"))</f>
        <v>Jul</v>
      </c>
      <c r="G382" s="8">
        <f>YEAR(B382)</f>
        <v>2021</v>
      </c>
      <c r="H382" s="8">
        <v>5</v>
      </c>
      <c r="I382" s="8" t="s">
        <v>0</v>
      </c>
      <c r="J382" s="8">
        <f>IF(I382="Dólar", 1,2)</f>
        <v>2</v>
      </c>
      <c r="K382" s="7">
        <f>IF(J382=2,0.5,2.38)</f>
        <v>0.5</v>
      </c>
      <c r="L382" s="6">
        <v>24</v>
      </c>
      <c r="M382" s="5">
        <f>L382*0.1%</f>
        <v>2.4E-2</v>
      </c>
      <c r="N382" s="5">
        <f>H382*K382</f>
        <v>2.5</v>
      </c>
      <c r="O382" s="5">
        <f>L382-M382-N382</f>
        <v>21.475999999999999</v>
      </c>
    </row>
    <row r="383" spans="1:30" ht="15.75" hidden="1" thickTop="1" x14ac:dyDescent="0.25">
      <c r="A383" s="9">
        <v>1172</v>
      </c>
      <c r="B383" s="11">
        <v>44545</v>
      </c>
      <c r="C383" s="10" t="str">
        <f>PROPER(TEXT(B383,"ddd"))</f>
        <v>Qua</v>
      </c>
      <c r="D383" s="9">
        <f>_xlfn.ISOWEEKNUM(B:B)</f>
        <v>50</v>
      </c>
      <c r="E383" s="8">
        <f>DAY(B:B)</f>
        <v>15</v>
      </c>
      <c r="F383" s="8" t="str">
        <f>PROPER(TEXT(B:B,"mmm"))</f>
        <v>Dez</v>
      </c>
      <c r="G383" s="8">
        <f>YEAR(B383)</f>
        <v>2021</v>
      </c>
      <c r="H383" s="8">
        <v>8</v>
      </c>
      <c r="I383" s="8" t="s">
        <v>1</v>
      </c>
      <c r="J383" s="8">
        <f>IF(I383="Dólar", 1,2)</f>
        <v>1</v>
      </c>
      <c r="K383" s="7">
        <f>IF(J383=2,0.5,2.38)</f>
        <v>2.38</v>
      </c>
      <c r="L383" s="6">
        <v>24</v>
      </c>
      <c r="M383" s="5">
        <f>L383*0.1%</f>
        <v>2.4E-2</v>
      </c>
      <c r="N383" s="5">
        <f>H383*K383</f>
        <v>19.04</v>
      </c>
      <c r="O383" s="5">
        <f>L383-M383-N383</f>
        <v>4.9359999999999999</v>
      </c>
    </row>
    <row r="384" spans="1:30" ht="15.75" hidden="1" thickTop="1" x14ac:dyDescent="0.25">
      <c r="A384" s="9">
        <v>525</v>
      </c>
      <c r="B384" s="11">
        <v>43626</v>
      </c>
      <c r="C384" s="10" t="str">
        <f>PROPER(TEXT(B384,"ddd"))</f>
        <v>Seg</v>
      </c>
      <c r="D384" s="9">
        <f>_xlfn.ISOWEEKNUM(B:B)</f>
        <v>24</v>
      </c>
      <c r="E384" s="8">
        <f>DAY(B:B)</f>
        <v>10</v>
      </c>
      <c r="F384" s="8" t="str">
        <f>PROPER(TEXT(B:B,"mmm"))</f>
        <v>Jun</v>
      </c>
      <c r="G384" s="8">
        <f>YEAR(B384)</f>
        <v>2019</v>
      </c>
      <c r="H384" s="8">
        <v>3</v>
      </c>
      <c r="I384" s="8" t="s">
        <v>0</v>
      </c>
      <c r="J384" s="8">
        <f>IF(I384="Dólar", 1,2)</f>
        <v>2</v>
      </c>
      <c r="K384" s="7">
        <f>IF(J384=2,0.5,2.38)</f>
        <v>0.5</v>
      </c>
      <c r="L384" s="6">
        <v>53</v>
      </c>
      <c r="M384" s="5">
        <f>L384*0.1%</f>
        <v>5.2999999999999999E-2</v>
      </c>
      <c r="N384" s="5">
        <f>H384*K384</f>
        <v>1.5</v>
      </c>
      <c r="O384" s="5">
        <f>L384-M384-N384</f>
        <v>51.447000000000003</v>
      </c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 spans="1:30" ht="15.75" hidden="1" thickTop="1" x14ac:dyDescent="0.25">
      <c r="A385" s="9">
        <v>7</v>
      </c>
      <c r="B385" s="11">
        <v>43634</v>
      </c>
      <c r="C385" s="10" t="str">
        <f>PROPER(TEXT(B385,"ddd"))</f>
        <v>Ter</v>
      </c>
      <c r="D385" s="9">
        <f>_xlfn.ISOWEEKNUM(B:B)</f>
        <v>25</v>
      </c>
      <c r="E385" s="8">
        <f>DAY(B:B)</f>
        <v>18</v>
      </c>
      <c r="F385" s="8" t="str">
        <f>PROPER(TEXT(B:B,"mmm"))</f>
        <v>Jun</v>
      </c>
      <c r="G385" s="8">
        <f>YEAR(B385)</f>
        <v>2019</v>
      </c>
      <c r="H385" s="8">
        <v>4</v>
      </c>
      <c r="I385" s="8" t="s">
        <v>0</v>
      </c>
      <c r="J385" s="8">
        <f>IF(I385="Dólar", 1,2)</f>
        <v>2</v>
      </c>
      <c r="K385" s="7">
        <f>IF(J385=2,0.5,2.38)</f>
        <v>0.5</v>
      </c>
      <c r="L385" s="6">
        <v>25</v>
      </c>
      <c r="M385" s="5">
        <f>L385*0.1%</f>
        <v>2.5000000000000001E-2</v>
      </c>
      <c r="N385" s="5">
        <f>H385*K385</f>
        <v>2</v>
      </c>
      <c r="O385" s="5">
        <f>L385-M385-N385</f>
        <v>22.975000000000001</v>
      </c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 spans="1:30" ht="15.75" hidden="1" thickTop="1" x14ac:dyDescent="0.25">
      <c r="A386" s="9">
        <v>8</v>
      </c>
      <c r="B386" s="11">
        <v>43641</v>
      </c>
      <c r="C386" s="10" t="str">
        <f>PROPER(TEXT(B386,"ddd"))</f>
        <v>Ter</v>
      </c>
      <c r="D386" s="9">
        <f>_xlfn.ISOWEEKNUM(B:B)</f>
        <v>26</v>
      </c>
      <c r="E386" s="8">
        <f>DAY(B:B)</f>
        <v>25</v>
      </c>
      <c r="F386" s="8" t="str">
        <f>PROPER(TEXT(B:B,"mmm"))</f>
        <v>Jun</v>
      </c>
      <c r="G386" s="8">
        <f>YEAR(B386)</f>
        <v>2019</v>
      </c>
      <c r="H386" s="8">
        <v>4</v>
      </c>
      <c r="I386" s="8" t="s">
        <v>0</v>
      </c>
      <c r="J386" s="8">
        <f>IF(I386="Dólar", 1,2)</f>
        <v>2</v>
      </c>
      <c r="K386" s="7">
        <f>IF(J386=2,0.5,2.38)</f>
        <v>0.5</v>
      </c>
      <c r="L386" s="6">
        <v>25</v>
      </c>
      <c r="M386" s="5">
        <f>L386*0.1%</f>
        <v>2.5000000000000001E-2</v>
      </c>
      <c r="N386" s="5">
        <f>H386*K386</f>
        <v>2</v>
      </c>
      <c r="O386" s="5">
        <f>L386-M386-N386</f>
        <v>22.975000000000001</v>
      </c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 spans="1:30" ht="15.75" hidden="1" thickTop="1" x14ac:dyDescent="0.25">
      <c r="A387" s="9">
        <v>1046</v>
      </c>
      <c r="B387" s="11">
        <v>43642</v>
      </c>
      <c r="C387" s="10" t="str">
        <f>PROPER(TEXT(B387,"ddd"))</f>
        <v>Qua</v>
      </c>
      <c r="D387" s="9">
        <f>_xlfn.ISOWEEKNUM(B:B)</f>
        <v>26</v>
      </c>
      <c r="E387" s="8">
        <f>DAY(B:B)</f>
        <v>26</v>
      </c>
      <c r="F387" s="8" t="str">
        <f>PROPER(TEXT(B:B,"mmm"))</f>
        <v>Jun</v>
      </c>
      <c r="G387" s="8">
        <f>YEAR(B387)</f>
        <v>2019</v>
      </c>
      <c r="H387" s="8">
        <v>5</v>
      </c>
      <c r="I387" s="8" t="s">
        <v>0</v>
      </c>
      <c r="J387" s="8">
        <f>IF(I387="Dólar", 1,2)</f>
        <v>2</v>
      </c>
      <c r="K387" s="7">
        <f>IF(J387=2,0.5,2.38)</f>
        <v>0.5</v>
      </c>
      <c r="L387" s="6">
        <v>52</v>
      </c>
      <c r="M387" s="5">
        <f>L387*0.1%</f>
        <v>5.2000000000000005E-2</v>
      </c>
      <c r="N387" s="5">
        <f>H387*K387</f>
        <v>2.5</v>
      </c>
      <c r="O387" s="5">
        <f>L387-M387-N387</f>
        <v>49.448</v>
      </c>
    </row>
    <row r="388" spans="1:30" ht="15.75" hidden="1" thickTop="1" x14ac:dyDescent="0.25">
      <c r="A388" s="9">
        <v>557</v>
      </c>
      <c r="B388" s="11">
        <v>43850</v>
      </c>
      <c r="C388" s="10" t="str">
        <f>PROPER(TEXT(B388,"ddd"))</f>
        <v>Seg</v>
      </c>
      <c r="D388" s="9">
        <f>_xlfn.ISOWEEKNUM(B:B)</f>
        <v>4</v>
      </c>
      <c r="E388" s="8">
        <f>DAY(B:B)</f>
        <v>20</v>
      </c>
      <c r="F388" s="8" t="str">
        <f>PROPER(TEXT(B:B,"mmm"))</f>
        <v>Jan</v>
      </c>
      <c r="G388" s="8">
        <f>YEAR(B388)</f>
        <v>2020</v>
      </c>
      <c r="H388" s="8">
        <v>4</v>
      </c>
      <c r="I388" s="8" t="s">
        <v>1</v>
      </c>
      <c r="J388" s="8">
        <f>IF(I388="Dólar", 1,2)</f>
        <v>1</v>
      </c>
      <c r="K388" s="7">
        <f>IF(J388=2,0.5,2.38)</f>
        <v>2.38</v>
      </c>
      <c r="L388" s="6">
        <v>25</v>
      </c>
      <c r="M388" s="5">
        <f>L388*0.1%</f>
        <v>2.5000000000000001E-2</v>
      </c>
      <c r="N388" s="5">
        <f>H388*K388</f>
        <v>9.52</v>
      </c>
      <c r="O388" s="5">
        <f>L388-M388-N388</f>
        <v>15.455000000000002</v>
      </c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 spans="1:30" ht="15.75" hidden="1" thickTop="1" x14ac:dyDescent="0.25">
      <c r="A389" s="9">
        <v>1082</v>
      </c>
      <c r="B389" s="11">
        <v>43908</v>
      </c>
      <c r="C389" s="10" t="str">
        <f>PROPER(TEXT(B389,"ddd"))</f>
        <v>Qua</v>
      </c>
      <c r="D389" s="9">
        <f>_xlfn.ISOWEEKNUM(B:B)</f>
        <v>12</v>
      </c>
      <c r="E389" s="8">
        <f>DAY(B:B)</f>
        <v>18</v>
      </c>
      <c r="F389" s="8" t="str">
        <f>PROPER(TEXT(B:B,"mmm"))</f>
        <v>Mar</v>
      </c>
      <c r="G389" s="8">
        <f>YEAR(B389)</f>
        <v>2020</v>
      </c>
      <c r="H389" s="8">
        <v>1</v>
      </c>
      <c r="I389" s="8" t="s">
        <v>0</v>
      </c>
      <c r="J389" s="8">
        <f>IF(I389="Dólar", 1,2)</f>
        <v>2</v>
      </c>
      <c r="K389" s="7">
        <f>IF(J389=2,0.5,2.38)</f>
        <v>0.5</v>
      </c>
      <c r="L389" s="6">
        <v>25</v>
      </c>
      <c r="M389" s="5">
        <f>L389*0.1%</f>
        <v>2.5000000000000001E-2</v>
      </c>
      <c r="N389" s="5">
        <f>H389*K389</f>
        <v>0.5</v>
      </c>
      <c r="O389" s="5">
        <f>L389-M389-N389</f>
        <v>24.475000000000001</v>
      </c>
    </row>
    <row r="390" spans="1:30" ht="15.75" hidden="1" thickTop="1" x14ac:dyDescent="0.25">
      <c r="A390" s="9">
        <v>305</v>
      </c>
      <c r="B390" s="11">
        <v>43910</v>
      </c>
      <c r="C390" s="10" t="str">
        <f>PROPER(TEXT(B390,"ddd"))</f>
        <v>Sex</v>
      </c>
      <c r="D390" s="9">
        <f>_xlfn.ISOWEEKNUM(B:B)</f>
        <v>12</v>
      </c>
      <c r="E390" s="8">
        <f>DAY(B:B)</f>
        <v>20</v>
      </c>
      <c r="F390" s="8" t="str">
        <f>PROPER(TEXT(B:B,"mmm"))</f>
        <v>Mar</v>
      </c>
      <c r="G390" s="8">
        <f>YEAR(B390)</f>
        <v>2020</v>
      </c>
      <c r="H390" s="8">
        <v>3</v>
      </c>
      <c r="I390" s="8" t="s">
        <v>1</v>
      </c>
      <c r="J390" s="8">
        <f>IF(I390="Dólar", 1,2)</f>
        <v>1</v>
      </c>
      <c r="K390" s="7">
        <f>IF(J390=2,0.5,2.38)</f>
        <v>2.38</v>
      </c>
      <c r="L390" s="6">
        <v>25</v>
      </c>
      <c r="M390" s="5">
        <f>L390*0.1%</f>
        <v>2.5000000000000001E-2</v>
      </c>
      <c r="N390" s="5">
        <f>H390*K390</f>
        <v>7.14</v>
      </c>
      <c r="O390" s="5">
        <f>L390-M390-N390</f>
        <v>17.835000000000001</v>
      </c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 spans="1:30" ht="15.75" hidden="1" thickTop="1" x14ac:dyDescent="0.25">
      <c r="A391" s="9">
        <v>571</v>
      </c>
      <c r="B391" s="11">
        <v>43948</v>
      </c>
      <c r="C391" s="10" t="str">
        <f>PROPER(TEXT(B391,"ddd"))</f>
        <v>Seg</v>
      </c>
      <c r="D391" s="9">
        <f>_xlfn.ISOWEEKNUM(B:B)</f>
        <v>18</v>
      </c>
      <c r="E391" s="8">
        <f>DAY(B:B)</f>
        <v>27</v>
      </c>
      <c r="F391" s="8" t="str">
        <f>PROPER(TEXT(B:B,"mmm"))</f>
        <v>Abr</v>
      </c>
      <c r="G391" s="8">
        <f>YEAR(B391)</f>
        <v>2020</v>
      </c>
      <c r="H391" s="8">
        <v>3</v>
      </c>
      <c r="I391" s="8" t="s">
        <v>1</v>
      </c>
      <c r="J391" s="8">
        <f>IF(I391="Dólar", 1,2)</f>
        <v>1</v>
      </c>
      <c r="K391" s="7">
        <f>IF(J391=2,0.5,2.38)</f>
        <v>2.38</v>
      </c>
      <c r="L391" s="6">
        <v>25</v>
      </c>
      <c r="M391" s="5">
        <f>L391*0.1%</f>
        <v>2.5000000000000001E-2</v>
      </c>
      <c r="N391" s="5">
        <f>H391*K391</f>
        <v>7.14</v>
      </c>
      <c r="O391" s="5">
        <f>L391-M391-N391</f>
        <v>17.835000000000001</v>
      </c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 spans="1:30" ht="15.75" hidden="1" thickTop="1" x14ac:dyDescent="0.25">
      <c r="A392" s="9">
        <v>1088</v>
      </c>
      <c r="B392" s="11">
        <v>43950</v>
      </c>
      <c r="C392" s="10" t="str">
        <f>PROPER(TEXT(B392,"ddd"))</f>
        <v>Qua</v>
      </c>
      <c r="D392" s="9">
        <f>_xlfn.ISOWEEKNUM(B:B)</f>
        <v>18</v>
      </c>
      <c r="E392" s="8">
        <f>DAY(B:B)</f>
        <v>29</v>
      </c>
      <c r="F392" s="8" t="str">
        <f>PROPER(TEXT(B:B,"mmm"))</f>
        <v>Abr</v>
      </c>
      <c r="G392" s="8">
        <f>YEAR(B392)</f>
        <v>2020</v>
      </c>
      <c r="H392" s="8">
        <v>5</v>
      </c>
      <c r="I392" s="8" t="s">
        <v>0</v>
      </c>
      <c r="J392" s="8">
        <f>IF(I392="Dólar", 1,2)</f>
        <v>2</v>
      </c>
      <c r="K392" s="7">
        <f>IF(J392=2,0.5,2.38)</f>
        <v>0.5</v>
      </c>
      <c r="L392" s="6">
        <v>25</v>
      </c>
      <c r="M392" s="5">
        <f>L392*0.1%</f>
        <v>2.5000000000000001E-2</v>
      </c>
      <c r="N392" s="5">
        <f>H392*K392</f>
        <v>2.5</v>
      </c>
      <c r="O392" s="5">
        <f>L392-M392-N392</f>
        <v>22.475000000000001</v>
      </c>
    </row>
    <row r="393" spans="1:30" ht="15.75" hidden="1" thickTop="1" x14ac:dyDescent="0.25">
      <c r="A393" s="9">
        <v>578</v>
      </c>
      <c r="B393" s="11">
        <v>43997</v>
      </c>
      <c r="C393" s="10" t="str">
        <f>PROPER(TEXT(B393,"ddd"))</f>
        <v>Seg</v>
      </c>
      <c r="D393" s="9">
        <f>_xlfn.ISOWEEKNUM(B:B)</f>
        <v>25</v>
      </c>
      <c r="E393" s="8">
        <f>DAY(B:B)</f>
        <v>15</v>
      </c>
      <c r="F393" s="8" t="str">
        <f>PROPER(TEXT(B:B,"mmm"))</f>
        <v>Jun</v>
      </c>
      <c r="G393" s="8">
        <f>YEAR(B393)</f>
        <v>2020</v>
      </c>
      <c r="H393" s="8">
        <v>2</v>
      </c>
      <c r="I393" s="8" t="s">
        <v>0</v>
      </c>
      <c r="J393" s="8">
        <f>IF(I393="Dólar", 1,2)</f>
        <v>2</v>
      </c>
      <c r="K393" s="7">
        <f>IF(J393=2,0.5,2.38)</f>
        <v>0.5</v>
      </c>
      <c r="L393" s="6">
        <v>33</v>
      </c>
      <c r="M393" s="5">
        <f>L393*0.1%</f>
        <v>3.3000000000000002E-2</v>
      </c>
      <c r="N393" s="5">
        <f>H393*K393</f>
        <v>1</v>
      </c>
      <c r="O393" s="5">
        <f>L393-M393-N393</f>
        <v>31.966999999999999</v>
      </c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 spans="1:30" ht="15.75" hidden="1" thickTop="1" x14ac:dyDescent="0.25">
      <c r="A394" s="9">
        <v>318</v>
      </c>
      <c r="B394" s="11">
        <v>44008</v>
      </c>
      <c r="C394" s="10" t="str">
        <f>PROPER(TEXT(B394,"ddd"))</f>
        <v>Sex</v>
      </c>
      <c r="D394" s="9">
        <f>_xlfn.ISOWEEKNUM(B:B)</f>
        <v>26</v>
      </c>
      <c r="E394" s="8">
        <f>DAY(B:B)</f>
        <v>26</v>
      </c>
      <c r="F394" s="8" t="str">
        <f>PROPER(TEXT(B:B,"mmm"))</f>
        <v>Jun</v>
      </c>
      <c r="G394" s="8">
        <f>YEAR(B394)</f>
        <v>2020</v>
      </c>
      <c r="H394" s="8">
        <v>1</v>
      </c>
      <c r="I394" s="8" t="s">
        <v>0</v>
      </c>
      <c r="J394" s="8">
        <f>IF(I394="Dólar", 1,2)</f>
        <v>2</v>
      </c>
      <c r="K394" s="7">
        <f>IF(J394=2,0.5,2.38)</f>
        <v>0.5</v>
      </c>
      <c r="L394" s="6">
        <v>-17</v>
      </c>
      <c r="M394" s="5">
        <v>0</v>
      </c>
      <c r="N394" s="5">
        <f>H394*K394</f>
        <v>0.5</v>
      </c>
      <c r="O394" s="5">
        <f>L394-M394-N394</f>
        <v>-17.5</v>
      </c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 spans="1:30" ht="15.75" hidden="1" thickTop="1" x14ac:dyDescent="0.25">
      <c r="A395" s="9">
        <v>61</v>
      </c>
      <c r="B395" s="11">
        <v>44026</v>
      </c>
      <c r="C395" s="10" t="str">
        <f>PROPER(TEXT(B395,"ddd"))</f>
        <v>Ter</v>
      </c>
      <c r="D395" s="9">
        <f>_xlfn.ISOWEEKNUM(B:B)</f>
        <v>29</v>
      </c>
      <c r="E395" s="8">
        <f>DAY(B:B)</f>
        <v>14</v>
      </c>
      <c r="F395" s="8" t="str">
        <f>PROPER(TEXT(B:B,"mmm"))</f>
        <v>Jul</v>
      </c>
      <c r="G395" s="8">
        <f>YEAR(B395)</f>
        <v>2020</v>
      </c>
      <c r="H395" s="8">
        <v>3</v>
      </c>
      <c r="I395" s="8" t="s">
        <v>1</v>
      </c>
      <c r="J395" s="8">
        <f>IF(I395="Dólar", 1,2)</f>
        <v>1</v>
      </c>
      <c r="K395" s="7">
        <f>IF(J395=2,0.5,2.38)</f>
        <v>2.38</v>
      </c>
      <c r="L395" s="6">
        <v>25</v>
      </c>
      <c r="M395" s="5">
        <f>L395*0.1%</f>
        <v>2.5000000000000001E-2</v>
      </c>
      <c r="N395" s="5">
        <f>H395*K395</f>
        <v>7.14</v>
      </c>
      <c r="O395" s="5">
        <f>L395-M395-N395</f>
        <v>17.835000000000001</v>
      </c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 spans="1:30" ht="15.75" hidden="1" thickTop="1" x14ac:dyDescent="0.25">
      <c r="A396" s="9">
        <v>590</v>
      </c>
      <c r="B396" s="11">
        <v>44088</v>
      </c>
      <c r="C396" s="10" t="str">
        <f>PROPER(TEXT(B396,"ddd"))</f>
        <v>Seg</v>
      </c>
      <c r="D396" s="9">
        <f>_xlfn.ISOWEEKNUM(B:B)</f>
        <v>38</v>
      </c>
      <c r="E396" s="8">
        <f>DAY(B:B)</f>
        <v>14</v>
      </c>
      <c r="F396" s="8" t="str">
        <f>PROPER(TEXT(B:B,"mmm"))</f>
        <v>Set</v>
      </c>
      <c r="G396" s="8">
        <f>YEAR(B396)</f>
        <v>2020</v>
      </c>
      <c r="H396" s="8">
        <v>3</v>
      </c>
      <c r="I396" s="8" t="s">
        <v>0</v>
      </c>
      <c r="J396" s="8">
        <f>IF(I396="Dólar", 1,2)</f>
        <v>2</v>
      </c>
      <c r="K396" s="7">
        <f>IF(J396=2,0.5,2.38)</f>
        <v>0.5</v>
      </c>
      <c r="L396" s="6">
        <v>36</v>
      </c>
      <c r="M396" s="5">
        <f>L396*0.1%</f>
        <v>3.6000000000000004E-2</v>
      </c>
      <c r="N396" s="5">
        <f>H396*K396</f>
        <v>1.5</v>
      </c>
      <c r="O396" s="5">
        <f>L396-M396-N396</f>
        <v>34.463999999999999</v>
      </c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 spans="1:30" ht="15.75" hidden="1" thickTop="1" x14ac:dyDescent="0.25">
      <c r="A397" s="9">
        <v>576</v>
      </c>
      <c r="B397" s="11">
        <v>43983</v>
      </c>
      <c r="C397" s="10" t="str">
        <f>PROPER(TEXT(B397,"ddd"))</f>
        <v>Seg</v>
      </c>
      <c r="D397" s="9">
        <f>_xlfn.ISOWEEKNUM(B:B)</f>
        <v>23</v>
      </c>
      <c r="E397" s="8">
        <f>DAY(B:B)</f>
        <v>1</v>
      </c>
      <c r="F397" s="8" t="str">
        <f>PROPER(TEXT(B:B,"mmm"))</f>
        <v>Jun</v>
      </c>
      <c r="G397" s="8">
        <f>YEAR(B397)</f>
        <v>2020</v>
      </c>
      <c r="H397" s="8">
        <v>2</v>
      </c>
      <c r="I397" s="8" t="s">
        <v>0</v>
      </c>
      <c r="J397" s="8">
        <f>IF(I397="Dólar", 1,2)</f>
        <v>2</v>
      </c>
      <c r="K397" s="7">
        <f>IF(J397=2,0.5,2.38)</f>
        <v>0.5</v>
      </c>
      <c r="L397" s="6">
        <v>33</v>
      </c>
      <c r="M397" s="5">
        <f>L397*0.1%</f>
        <v>3.3000000000000002E-2</v>
      </c>
      <c r="N397" s="5">
        <f>H397*K397</f>
        <v>1</v>
      </c>
      <c r="O397" s="5">
        <f>L397-M397-N397</f>
        <v>31.966999999999999</v>
      </c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 spans="1:30" ht="15.75" hidden="1" thickTop="1" x14ac:dyDescent="0.25">
      <c r="A398" s="9">
        <v>580</v>
      </c>
      <c r="B398" s="11">
        <v>44011</v>
      </c>
      <c r="C398" s="10" t="str">
        <f>PROPER(TEXT(B398,"ddd"))</f>
        <v>Seg</v>
      </c>
      <c r="D398" s="9">
        <f>_xlfn.ISOWEEKNUM(B:B)</f>
        <v>27</v>
      </c>
      <c r="E398" s="8">
        <f>DAY(B:B)</f>
        <v>29</v>
      </c>
      <c r="F398" s="8" t="str">
        <f>PROPER(TEXT(B:B,"mmm"))</f>
        <v>Jun</v>
      </c>
      <c r="G398" s="8">
        <f>YEAR(B398)</f>
        <v>2020</v>
      </c>
      <c r="H398" s="8">
        <v>2</v>
      </c>
      <c r="I398" s="8" t="s">
        <v>0</v>
      </c>
      <c r="J398" s="8">
        <f>IF(I398="Dólar", 1,2)</f>
        <v>2</v>
      </c>
      <c r="K398" s="7">
        <f>IF(J398=2,0.5,2.38)</f>
        <v>0.5</v>
      </c>
      <c r="L398" s="6">
        <v>3</v>
      </c>
      <c r="M398" s="5">
        <f>L398*0.1%</f>
        <v>3.0000000000000001E-3</v>
      </c>
      <c r="N398" s="5">
        <f>H398*K398</f>
        <v>1</v>
      </c>
      <c r="O398" s="5">
        <f>L398-M398-N398</f>
        <v>1.9969999999999999</v>
      </c>
    </row>
    <row r="399" spans="1:30" ht="15.75" hidden="1" thickTop="1" x14ac:dyDescent="0.25">
      <c r="A399" s="9">
        <v>91</v>
      </c>
      <c r="B399" s="11">
        <v>44236</v>
      </c>
      <c r="C399" s="10" t="str">
        <f>PROPER(TEXT(B399,"ddd"))</f>
        <v>Ter</v>
      </c>
      <c r="D399" s="9">
        <f>_xlfn.ISOWEEKNUM(B:B)</f>
        <v>6</v>
      </c>
      <c r="E399" s="8">
        <f>DAY(B:B)</f>
        <v>9</v>
      </c>
      <c r="F399" s="8" t="str">
        <f>PROPER(TEXT(B:B,"mmm"))</f>
        <v>Fev</v>
      </c>
      <c r="G399" s="8">
        <f>YEAR(B399)</f>
        <v>2021</v>
      </c>
      <c r="H399" s="8">
        <v>2</v>
      </c>
      <c r="I399" s="8" t="s">
        <v>0</v>
      </c>
      <c r="J399" s="8">
        <f>IF(I399="Dólar", 1,2)</f>
        <v>2</v>
      </c>
      <c r="K399" s="7">
        <f>IF(J399=2,0.5,2.38)</f>
        <v>0.5</v>
      </c>
      <c r="L399" s="6">
        <v>25</v>
      </c>
      <c r="M399" s="5">
        <f>L399*0.1%</f>
        <v>2.5000000000000001E-2</v>
      </c>
      <c r="N399" s="5">
        <f>H399*K399</f>
        <v>1</v>
      </c>
      <c r="O399" s="5">
        <f>L399-M399-N399</f>
        <v>23.975000000000001</v>
      </c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 spans="1:30" ht="15.75" hidden="1" thickTop="1" x14ac:dyDescent="0.25">
      <c r="A400" s="9">
        <v>98</v>
      </c>
      <c r="B400" s="11">
        <v>44285</v>
      </c>
      <c r="C400" s="10" t="str">
        <f>PROPER(TEXT(B400,"ddd"))</f>
        <v>Ter</v>
      </c>
      <c r="D400" s="9">
        <f>_xlfn.ISOWEEKNUM(B:B)</f>
        <v>13</v>
      </c>
      <c r="E400" s="8">
        <f>DAY(B:B)</f>
        <v>30</v>
      </c>
      <c r="F400" s="8" t="str">
        <f>PROPER(TEXT(B:B,"mmm"))</f>
        <v>Mar</v>
      </c>
      <c r="G400" s="8">
        <f>YEAR(B400)</f>
        <v>2021</v>
      </c>
      <c r="H400" s="8">
        <v>5</v>
      </c>
      <c r="I400" s="8" t="s">
        <v>0</v>
      </c>
      <c r="J400" s="8">
        <f>IF(I400="Dólar", 1,2)</f>
        <v>2</v>
      </c>
      <c r="K400" s="7">
        <f>IF(J400=2,0.5,2.38)</f>
        <v>0.5</v>
      </c>
      <c r="L400" s="6">
        <v>25</v>
      </c>
      <c r="M400" s="5">
        <f>L400*0.1%</f>
        <v>2.5000000000000001E-2</v>
      </c>
      <c r="N400" s="5">
        <f>H400*K400</f>
        <v>2.5</v>
      </c>
      <c r="O400" s="5">
        <f>L400-M400-N400</f>
        <v>22.475000000000001</v>
      </c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 spans="1:30" ht="15.75" hidden="1" thickTop="1" x14ac:dyDescent="0.25">
      <c r="A401" s="9">
        <v>877</v>
      </c>
      <c r="B401" s="11">
        <v>44287</v>
      </c>
      <c r="C401" s="10" t="str">
        <f>PROPER(TEXT(B401,"ddd"))</f>
        <v>Qui</v>
      </c>
      <c r="D401" s="9">
        <f>_xlfn.ISOWEEKNUM(B:B)</f>
        <v>13</v>
      </c>
      <c r="E401" s="8">
        <f>DAY(B:B)</f>
        <v>1</v>
      </c>
      <c r="F401" s="8" t="str">
        <f>PROPER(TEXT(B:B,"mmm"))</f>
        <v>Abr</v>
      </c>
      <c r="G401" s="8">
        <f>YEAR(B401)</f>
        <v>2021</v>
      </c>
      <c r="H401" s="8">
        <v>2</v>
      </c>
      <c r="I401" s="8" t="s">
        <v>1</v>
      </c>
      <c r="J401" s="8">
        <f>IF(I401="Dólar", 1,2)</f>
        <v>1</v>
      </c>
      <c r="K401" s="7">
        <f>IF(J401=2,0.5,2.38)</f>
        <v>2.38</v>
      </c>
      <c r="L401" s="6">
        <v>25</v>
      </c>
      <c r="M401" s="5">
        <f>L401*0.1%</f>
        <v>2.5000000000000001E-2</v>
      </c>
      <c r="N401" s="5">
        <f>H401*K401</f>
        <v>4.76</v>
      </c>
      <c r="O401" s="5">
        <f>L401-M401-N401</f>
        <v>20.215000000000003</v>
      </c>
    </row>
    <row r="402" spans="1:30" ht="15.75" hidden="1" thickTop="1" x14ac:dyDescent="0.25">
      <c r="A402" s="9">
        <v>882</v>
      </c>
      <c r="B402" s="11">
        <v>44322</v>
      </c>
      <c r="C402" s="10" t="str">
        <f>PROPER(TEXT(B402,"ddd"))</f>
        <v>Qui</v>
      </c>
      <c r="D402" s="9">
        <f>_xlfn.ISOWEEKNUM(B:B)</f>
        <v>18</v>
      </c>
      <c r="E402" s="8">
        <f>DAY(B:B)</f>
        <v>6</v>
      </c>
      <c r="F402" s="8" t="str">
        <f>PROPER(TEXT(B:B,"mmm"))</f>
        <v>Mai</v>
      </c>
      <c r="G402" s="8">
        <f>YEAR(B402)</f>
        <v>2021</v>
      </c>
      <c r="H402" s="8">
        <v>3</v>
      </c>
      <c r="I402" s="8" t="s">
        <v>1</v>
      </c>
      <c r="J402" s="8">
        <f>IF(I402="Dólar", 1,2)</f>
        <v>1</v>
      </c>
      <c r="K402" s="7">
        <f>IF(J402=2,0.5,2.38)</f>
        <v>2.38</v>
      </c>
      <c r="L402" s="6">
        <v>25</v>
      </c>
      <c r="M402" s="5">
        <f>L402*0.1%</f>
        <v>2.5000000000000001E-2</v>
      </c>
      <c r="N402" s="5">
        <f>H402*K402</f>
        <v>7.14</v>
      </c>
      <c r="O402" s="5">
        <f>L402-M402-N402</f>
        <v>17.835000000000001</v>
      </c>
    </row>
    <row r="403" spans="1:30" ht="15.75" hidden="1" thickTop="1" x14ac:dyDescent="0.25">
      <c r="A403" s="9">
        <v>105</v>
      </c>
      <c r="B403" s="11">
        <v>44334</v>
      </c>
      <c r="C403" s="10" t="str">
        <f>PROPER(TEXT(B403,"ddd"))</f>
        <v>Ter</v>
      </c>
      <c r="D403" s="9">
        <f>_xlfn.ISOWEEKNUM(B:B)</f>
        <v>20</v>
      </c>
      <c r="E403" s="8">
        <f>DAY(B:B)</f>
        <v>18</v>
      </c>
      <c r="F403" s="8" t="str">
        <f>PROPER(TEXT(B:B,"mmm"))</f>
        <v>Mai</v>
      </c>
      <c r="G403" s="8">
        <f>YEAR(B403)</f>
        <v>2021</v>
      </c>
      <c r="H403" s="8">
        <v>4</v>
      </c>
      <c r="I403" s="8" t="s">
        <v>0</v>
      </c>
      <c r="J403" s="8">
        <f>IF(I403="Dólar", 1,2)</f>
        <v>2</v>
      </c>
      <c r="K403" s="7">
        <f>IF(J403=2,0.5,2.38)</f>
        <v>0.5</v>
      </c>
      <c r="L403" s="6">
        <v>25</v>
      </c>
      <c r="M403" s="5">
        <f>L403*0.1%</f>
        <v>2.5000000000000001E-2</v>
      </c>
      <c r="N403" s="5">
        <f>H403*K403</f>
        <v>2</v>
      </c>
      <c r="O403" s="5">
        <f>L403-M403-N403</f>
        <v>22.975000000000001</v>
      </c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 spans="1:30" ht="15.75" hidden="1" thickTop="1" x14ac:dyDescent="0.25">
      <c r="A404" s="9">
        <v>111</v>
      </c>
      <c r="B404" s="11">
        <v>44376</v>
      </c>
      <c r="C404" s="10" t="str">
        <f>PROPER(TEXT(B404,"ddd"))</f>
        <v>Ter</v>
      </c>
      <c r="D404" s="9">
        <f>_xlfn.ISOWEEKNUM(B:B)</f>
        <v>26</v>
      </c>
      <c r="E404" s="8">
        <f>DAY(B:B)</f>
        <v>29</v>
      </c>
      <c r="F404" s="8" t="str">
        <f>PROPER(TEXT(B:B,"mmm"))</f>
        <v>Jun</v>
      </c>
      <c r="G404" s="8">
        <f>YEAR(B404)</f>
        <v>2021</v>
      </c>
      <c r="H404" s="8">
        <v>4</v>
      </c>
      <c r="I404" s="8" t="s">
        <v>0</v>
      </c>
      <c r="J404" s="8">
        <f>IF(I404="Dólar", 1,2)</f>
        <v>2</v>
      </c>
      <c r="K404" s="7">
        <f>IF(J404=2,0.5,2.38)</f>
        <v>0.5</v>
      </c>
      <c r="L404" s="6">
        <v>25</v>
      </c>
      <c r="M404" s="5">
        <f>L404*0.1%</f>
        <v>2.5000000000000001E-2</v>
      </c>
      <c r="N404" s="5">
        <f>H404*K404</f>
        <v>2</v>
      </c>
      <c r="O404" s="5">
        <f>L404-M404-N404</f>
        <v>22.975000000000001</v>
      </c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 spans="1:30" ht="15.75" hidden="1" thickTop="1" x14ac:dyDescent="0.25">
      <c r="A405" s="9">
        <v>383</v>
      </c>
      <c r="B405" s="11">
        <v>44477</v>
      </c>
      <c r="C405" s="10" t="str">
        <f>PROPER(TEXT(B405,"ddd"))</f>
        <v>Sex</v>
      </c>
      <c r="D405" s="9">
        <f>_xlfn.ISOWEEKNUM(B:B)</f>
        <v>40</v>
      </c>
      <c r="E405" s="8">
        <f>DAY(B:B)</f>
        <v>8</v>
      </c>
      <c r="F405" s="8" t="str">
        <f>PROPER(TEXT(B:B,"mmm"))</f>
        <v>Out</v>
      </c>
      <c r="G405" s="8">
        <f>YEAR(B405)</f>
        <v>2021</v>
      </c>
      <c r="H405" s="8">
        <v>3</v>
      </c>
      <c r="I405" s="8" t="s">
        <v>1</v>
      </c>
      <c r="J405" s="8">
        <f>IF(I405="Dólar", 1,2)</f>
        <v>1</v>
      </c>
      <c r="K405" s="7">
        <f>IF(J405=2,0.5,2.38)</f>
        <v>2.38</v>
      </c>
      <c r="L405" s="6">
        <v>25</v>
      </c>
      <c r="M405" s="5">
        <f>L405*0.1%</f>
        <v>2.5000000000000001E-2</v>
      </c>
      <c r="N405" s="5">
        <f>H405*K405</f>
        <v>7.14</v>
      </c>
      <c r="O405" s="5">
        <f>L405-M405-N405</f>
        <v>17.835000000000001</v>
      </c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 spans="1:30" ht="15.75" hidden="1" thickTop="1" x14ac:dyDescent="0.25">
      <c r="A406" s="9">
        <v>390</v>
      </c>
      <c r="B406" s="11">
        <v>44526</v>
      </c>
      <c r="C406" s="10" t="str">
        <f>PROPER(TEXT(B406,"ddd"))</f>
        <v>Sex</v>
      </c>
      <c r="D406" s="9">
        <f>_xlfn.ISOWEEKNUM(B:B)</f>
        <v>47</v>
      </c>
      <c r="E406" s="8">
        <f>DAY(B:B)</f>
        <v>26</v>
      </c>
      <c r="F406" s="8" t="str">
        <f>PROPER(TEXT(B:B,"mmm"))</f>
        <v>Nov</v>
      </c>
      <c r="G406" s="8">
        <f>YEAR(B406)</f>
        <v>2021</v>
      </c>
      <c r="H406" s="8">
        <v>2</v>
      </c>
      <c r="I406" s="8" t="s">
        <v>0</v>
      </c>
      <c r="J406" s="8">
        <f>IF(I406="Dólar", 1,2)</f>
        <v>2</v>
      </c>
      <c r="K406" s="7">
        <f>IF(J406=2,0.5,2.38)</f>
        <v>0.5</v>
      </c>
      <c r="L406" s="6">
        <v>25</v>
      </c>
      <c r="M406" s="5">
        <f>L406*0.1%</f>
        <v>2.5000000000000001E-2</v>
      </c>
      <c r="N406" s="5">
        <f>H406*K406</f>
        <v>1</v>
      </c>
      <c r="O406" s="5">
        <f>L406-M406-N406</f>
        <v>23.975000000000001</v>
      </c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 spans="1:30" ht="15.75" hidden="1" thickTop="1" x14ac:dyDescent="0.25">
      <c r="A407" s="9">
        <v>1180</v>
      </c>
      <c r="B407" s="11">
        <v>44601</v>
      </c>
      <c r="C407" s="10" t="str">
        <f>PROPER(TEXT(B407,"ddd"))</f>
        <v>Qua</v>
      </c>
      <c r="D407" s="9">
        <f>_xlfn.ISOWEEKNUM(B:B)</f>
        <v>6</v>
      </c>
      <c r="E407" s="8">
        <f>DAY(B:B)</f>
        <v>9</v>
      </c>
      <c r="F407" s="8" t="str">
        <f>PROPER(TEXT(B:B,"mmm"))</f>
        <v>Fev</v>
      </c>
      <c r="G407" s="8">
        <f>YEAR(B407)</f>
        <v>2022</v>
      </c>
      <c r="H407" s="8">
        <v>2</v>
      </c>
      <c r="I407" s="8" t="s">
        <v>0</v>
      </c>
      <c r="J407" s="8">
        <f>IF(I407="Dólar", 1,2)</f>
        <v>2</v>
      </c>
      <c r="K407" s="7">
        <f>IF(J407=2,0.5,2.38)</f>
        <v>0.5</v>
      </c>
      <c r="L407" s="6">
        <v>25</v>
      </c>
      <c r="M407" s="5">
        <f>L407*0.1%</f>
        <v>2.5000000000000001E-2</v>
      </c>
      <c r="N407" s="5">
        <f>H407*K407</f>
        <v>1</v>
      </c>
      <c r="O407" s="5">
        <f>L407-M407-N407</f>
        <v>23.975000000000001</v>
      </c>
    </row>
    <row r="408" spans="1:30" ht="15.75" hidden="1" thickTop="1" x14ac:dyDescent="0.25">
      <c r="A408" s="9">
        <v>409</v>
      </c>
      <c r="B408" s="11">
        <v>44666</v>
      </c>
      <c r="C408" s="10" t="str">
        <f>PROPER(TEXT(B408,"ddd"))</f>
        <v>Sex</v>
      </c>
      <c r="D408" s="9">
        <f>_xlfn.ISOWEEKNUM(B:B)</f>
        <v>15</v>
      </c>
      <c r="E408" s="8">
        <f>DAY(B:B)</f>
        <v>15</v>
      </c>
      <c r="F408" s="8" t="str">
        <f>PROPER(TEXT(B:B,"mmm"))</f>
        <v>Abr</v>
      </c>
      <c r="G408" s="8">
        <f>YEAR(B408)</f>
        <v>2022</v>
      </c>
      <c r="H408" s="8">
        <v>2</v>
      </c>
      <c r="I408" s="8" t="s">
        <v>1</v>
      </c>
      <c r="J408" s="8">
        <f>IF(I408="Dólar", 1,2)</f>
        <v>1</v>
      </c>
      <c r="K408" s="7">
        <f>IF(J408=2,0.5,2.38)</f>
        <v>2.38</v>
      </c>
      <c r="L408" s="6">
        <v>25</v>
      </c>
      <c r="M408" s="5">
        <f>L408*0.1%</f>
        <v>2.5000000000000001E-2</v>
      </c>
      <c r="N408" s="5">
        <f>H408*K408</f>
        <v>4.76</v>
      </c>
      <c r="O408" s="5">
        <f>L408-M408-N408</f>
        <v>20.215000000000003</v>
      </c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 spans="1:30" ht="15.75" hidden="1" thickTop="1" x14ac:dyDescent="0.25">
      <c r="A409" s="9">
        <v>676</v>
      </c>
      <c r="B409" s="11">
        <v>44711</v>
      </c>
      <c r="C409" s="10" t="str">
        <f>PROPER(TEXT(B409,"ddd"))</f>
        <v>Seg</v>
      </c>
      <c r="D409" s="9">
        <f>_xlfn.ISOWEEKNUM(B:B)</f>
        <v>22</v>
      </c>
      <c r="E409" s="8">
        <f>DAY(B:B)</f>
        <v>30</v>
      </c>
      <c r="F409" s="8" t="str">
        <f>PROPER(TEXT(B:B,"mmm"))</f>
        <v>Mai</v>
      </c>
      <c r="G409" s="8">
        <f>YEAR(B409)</f>
        <v>2022</v>
      </c>
      <c r="H409" s="8">
        <v>3</v>
      </c>
      <c r="I409" s="8" t="s">
        <v>1</v>
      </c>
      <c r="J409" s="8">
        <f>IF(I409="Dólar", 1,2)</f>
        <v>1</v>
      </c>
      <c r="K409" s="7">
        <f>IF(J409=2,0.5,2.38)</f>
        <v>2.38</v>
      </c>
      <c r="L409" s="6">
        <v>25</v>
      </c>
      <c r="M409" s="5">
        <f>L409*0.1%</f>
        <v>2.5000000000000001E-2</v>
      </c>
      <c r="N409" s="5">
        <f>H409*K409</f>
        <v>7.14</v>
      </c>
      <c r="O409" s="5">
        <f>L409-M409-N409</f>
        <v>17.835000000000001</v>
      </c>
    </row>
    <row r="410" spans="1:30" ht="15.75" hidden="1" thickTop="1" x14ac:dyDescent="0.25">
      <c r="A410" s="9">
        <v>679</v>
      </c>
      <c r="B410" s="11">
        <v>44732</v>
      </c>
      <c r="C410" s="10" t="str">
        <f>PROPER(TEXT(B410,"ddd"))</f>
        <v>Seg</v>
      </c>
      <c r="D410" s="9">
        <f>_xlfn.ISOWEEKNUM(B:B)</f>
        <v>25</v>
      </c>
      <c r="E410" s="8">
        <f>DAY(B:B)</f>
        <v>20</v>
      </c>
      <c r="F410" s="8" t="str">
        <f>PROPER(TEXT(B:B,"mmm"))</f>
        <v>Jun</v>
      </c>
      <c r="G410" s="8">
        <f>YEAR(B410)</f>
        <v>2022</v>
      </c>
      <c r="H410" s="8">
        <v>1</v>
      </c>
      <c r="I410" s="8" t="s">
        <v>1</v>
      </c>
      <c r="J410" s="8">
        <f>IF(I410="Dólar", 1,2)</f>
        <v>1</v>
      </c>
      <c r="K410" s="7">
        <f>IF(J410=2,0.5,2.38)</f>
        <v>2.38</v>
      </c>
      <c r="L410" s="6">
        <v>25</v>
      </c>
      <c r="M410" s="5">
        <f>L410*0.1%</f>
        <v>2.5000000000000001E-2</v>
      </c>
      <c r="N410" s="5">
        <f>H410*K410</f>
        <v>2.38</v>
      </c>
      <c r="O410" s="5">
        <f>L410-M410-N410</f>
        <v>22.595000000000002</v>
      </c>
    </row>
    <row r="411" spans="1:30" ht="15.75" hidden="1" thickTop="1" x14ac:dyDescent="0.25">
      <c r="A411" s="9">
        <v>179</v>
      </c>
      <c r="B411" s="11">
        <v>44873</v>
      </c>
      <c r="C411" s="10" t="str">
        <f>PROPER(TEXT(B411,"ddd"))</f>
        <v>Ter</v>
      </c>
      <c r="D411" s="9">
        <f>_xlfn.ISOWEEKNUM(B:B)</f>
        <v>45</v>
      </c>
      <c r="E411" s="8">
        <f>DAY(B:B)</f>
        <v>8</v>
      </c>
      <c r="F411" s="8" t="str">
        <f>PROPER(TEXT(B:B,"mmm"))</f>
        <v>Nov</v>
      </c>
      <c r="G411" s="8">
        <f>YEAR(B411)</f>
        <v>2022</v>
      </c>
      <c r="H411" s="8">
        <v>5</v>
      </c>
      <c r="I411" s="8" t="s">
        <v>0</v>
      </c>
      <c r="J411" s="8">
        <f>IF(I411="Dólar", 1,2)</f>
        <v>2</v>
      </c>
      <c r="K411" s="7">
        <f>IF(J411=2,0.5,2.38)</f>
        <v>0.5</v>
      </c>
      <c r="L411" s="6">
        <v>25</v>
      </c>
      <c r="M411" s="5">
        <f>L411*0.1%</f>
        <v>2.5000000000000001E-2</v>
      </c>
      <c r="N411" s="5">
        <f>H411*K411</f>
        <v>2.5</v>
      </c>
      <c r="O411" s="5">
        <f>L411-M411-N411</f>
        <v>22.475000000000001</v>
      </c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 spans="1:30" ht="15.75" hidden="1" thickTop="1" x14ac:dyDescent="0.25">
      <c r="A412" s="9">
        <v>1219</v>
      </c>
      <c r="B412" s="11">
        <v>44895</v>
      </c>
      <c r="C412" s="10" t="str">
        <f>PROPER(TEXT(B412,"ddd"))</f>
        <v>Qua</v>
      </c>
      <c r="D412" s="9">
        <f>_xlfn.ISOWEEKNUM(B:B)</f>
        <v>48</v>
      </c>
      <c r="E412" s="8">
        <f>DAY(B:B)</f>
        <v>30</v>
      </c>
      <c r="F412" s="8" t="str">
        <f>PROPER(TEXT(B:B,"mmm"))</f>
        <v>Nov</v>
      </c>
      <c r="G412" s="8">
        <f>YEAR(B412)</f>
        <v>2022</v>
      </c>
      <c r="H412" s="8">
        <v>8</v>
      </c>
      <c r="I412" s="8" t="s">
        <v>0</v>
      </c>
      <c r="J412" s="8">
        <f>IF(I412="Dólar", 1,2)</f>
        <v>2</v>
      </c>
      <c r="K412" s="7">
        <f>IF(J412=2,0.5,2.38)</f>
        <v>0.5</v>
      </c>
      <c r="L412" s="6">
        <v>25</v>
      </c>
      <c r="M412" s="5">
        <f>L412*0.1%</f>
        <v>2.5000000000000001E-2</v>
      </c>
      <c r="N412" s="5">
        <f>H412*K412</f>
        <v>4</v>
      </c>
      <c r="O412" s="5">
        <f>L412-M412-N412</f>
        <v>20.975000000000001</v>
      </c>
    </row>
    <row r="413" spans="1:30" ht="15.75" hidden="1" thickTop="1" x14ac:dyDescent="0.25">
      <c r="A413" s="9">
        <v>1225</v>
      </c>
      <c r="B413" s="11">
        <v>44937</v>
      </c>
      <c r="C413" s="10" t="str">
        <f>PROPER(TEXT(B413,"ddd"))</f>
        <v>Qua</v>
      </c>
      <c r="D413" s="9">
        <f>_xlfn.ISOWEEKNUM(B:B)</f>
        <v>2</v>
      </c>
      <c r="E413" s="8">
        <f>DAY(B:B)</f>
        <v>11</v>
      </c>
      <c r="F413" s="8" t="str">
        <f>PROPER(TEXT(B:B,"mmm"))</f>
        <v>Jan</v>
      </c>
      <c r="G413" s="8">
        <f>YEAR(B413)</f>
        <v>2023</v>
      </c>
      <c r="H413" s="8">
        <v>4</v>
      </c>
      <c r="I413" s="8" t="s">
        <v>0</v>
      </c>
      <c r="J413" s="8">
        <f>IF(I413="Dólar", 1,2)</f>
        <v>2</v>
      </c>
      <c r="K413" s="7">
        <f>IF(J413=2,0.5,2.38)</f>
        <v>0.5</v>
      </c>
      <c r="L413" s="6">
        <v>25</v>
      </c>
      <c r="M413" s="5">
        <f>L413*0.1%</f>
        <v>2.5000000000000001E-2</v>
      </c>
      <c r="N413" s="5">
        <f>H413*K413</f>
        <v>2</v>
      </c>
      <c r="O413" s="5">
        <f>L413-M413-N413</f>
        <v>22.975000000000001</v>
      </c>
    </row>
    <row r="414" spans="1:30" ht="15.75" hidden="1" thickTop="1" x14ac:dyDescent="0.25">
      <c r="A414" s="9">
        <v>1228</v>
      </c>
      <c r="B414" s="11">
        <v>44958</v>
      </c>
      <c r="C414" s="10" t="str">
        <f>PROPER(TEXT(B414,"ddd"))</f>
        <v>Qua</v>
      </c>
      <c r="D414" s="9">
        <f>_xlfn.ISOWEEKNUM(B:B)</f>
        <v>5</v>
      </c>
      <c r="E414" s="8">
        <f>DAY(B:B)</f>
        <v>1</v>
      </c>
      <c r="F414" s="8" t="str">
        <f>PROPER(TEXT(B:B,"mmm"))</f>
        <v>Fev</v>
      </c>
      <c r="G414" s="8">
        <f>YEAR(B414)</f>
        <v>2023</v>
      </c>
      <c r="H414" s="8">
        <v>3</v>
      </c>
      <c r="I414" s="8" t="s">
        <v>0</v>
      </c>
      <c r="J414" s="8">
        <f>IF(I414="Dólar", 1,2)</f>
        <v>2</v>
      </c>
      <c r="K414" s="7">
        <f>IF(J414=2,0.5,2.38)</f>
        <v>0.5</v>
      </c>
      <c r="L414" s="6">
        <v>25</v>
      </c>
      <c r="M414" s="5">
        <f>L414*0.1%</f>
        <v>2.5000000000000001E-2</v>
      </c>
      <c r="N414" s="5">
        <f>H414*K414</f>
        <v>1.5</v>
      </c>
      <c r="O414" s="5">
        <f>L414-M414-N414</f>
        <v>23.475000000000001</v>
      </c>
    </row>
    <row r="415" spans="1:30" ht="15.75" hidden="1" thickTop="1" x14ac:dyDescent="0.25">
      <c r="A415" s="9">
        <v>1251</v>
      </c>
      <c r="B415" s="11">
        <v>45119</v>
      </c>
      <c r="C415" s="10" t="str">
        <f>PROPER(TEXT(B415,"ddd"))</f>
        <v>Qua</v>
      </c>
      <c r="D415" s="9">
        <f>_xlfn.ISOWEEKNUM(B:B)</f>
        <v>28</v>
      </c>
      <c r="E415" s="8">
        <f>DAY(B:B)</f>
        <v>12</v>
      </c>
      <c r="F415" s="8" t="str">
        <f>PROPER(TEXT(B:B,"mmm"))</f>
        <v>Jul</v>
      </c>
      <c r="G415" s="8">
        <f>YEAR(B415)</f>
        <v>2023</v>
      </c>
      <c r="H415" s="8">
        <v>5</v>
      </c>
      <c r="I415" s="8" t="s">
        <v>0</v>
      </c>
      <c r="J415" s="8">
        <f>IF(I415="Dólar", 1,2)</f>
        <v>2</v>
      </c>
      <c r="K415" s="7">
        <f>IF(J415=2,0.5,2.38)</f>
        <v>0.5</v>
      </c>
      <c r="L415" s="6">
        <v>25</v>
      </c>
      <c r="M415" s="5">
        <f>L415*0.1%</f>
        <v>2.5000000000000001E-2</v>
      </c>
      <c r="N415" s="5">
        <f>H415*K415</f>
        <v>2.5</v>
      </c>
      <c r="O415" s="5">
        <f>L415-M415-N415</f>
        <v>22.475000000000001</v>
      </c>
    </row>
    <row r="416" spans="1:30" ht="15.75" hidden="1" thickTop="1" x14ac:dyDescent="0.25">
      <c r="A416" s="9">
        <v>1003</v>
      </c>
      <c r="B416" s="11">
        <v>45183</v>
      </c>
      <c r="C416" s="10" t="str">
        <f>PROPER(TEXT(B416,"ddd"))</f>
        <v>Qui</v>
      </c>
      <c r="D416" s="9">
        <f>_xlfn.ISOWEEKNUM(B:B)</f>
        <v>37</v>
      </c>
      <c r="E416" s="8">
        <f>DAY(B:B)</f>
        <v>14</v>
      </c>
      <c r="F416" s="8" t="str">
        <f>PROPER(TEXT(B:B,"mmm"))</f>
        <v>Set</v>
      </c>
      <c r="G416" s="8">
        <f>YEAR(B416)</f>
        <v>2023</v>
      </c>
      <c r="H416" s="8">
        <v>4</v>
      </c>
      <c r="I416" s="8" t="s">
        <v>0</v>
      </c>
      <c r="J416" s="8">
        <f>IF(I416="Dólar", 1,2)</f>
        <v>2</v>
      </c>
      <c r="K416" s="7">
        <f>IF(J416=2,0.5,2.38)</f>
        <v>0.5</v>
      </c>
      <c r="L416" s="6">
        <v>25</v>
      </c>
      <c r="M416" s="5">
        <f>L416*0.1%</f>
        <v>2.5000000000000001E-2</v>
      </c>
      <c r="N416" s="5">
        <f>H416*K416</f>
        <v>2</v>
      </c>
      <c r="O416" s="5">
        <f>L416-M416-N416</f>
        <v>22.975000000000001</v>
      </c>
    </row>
    <row r="417" spans="1:30" ht="15.75" thickTop="1" x14ac:dyDescent="0.25">
      <c r="A417" s="9">
        <v>246</v>
      </c>
      <c r="B417" s="11">
        <v>45349</v>
      </c>
      <c r="C417" s="10" t="str">
        <f>PROPER(TEXT(B417,"ddd"))</f>
        <v>Ter</v>
      </c>
      <c r="D417" s="9">
        <f>_xlfn.ISOWEEKNUM(B:B)</f>
        <v>9</v>
      </c>
      <c r="E417" s="8">
        <f>DAY(B:B)</f>
        <v>27</v>
      </c>
      <c r="F417" s="8" t="str">
        <f>PROPER(TEXT(B:B,"mmm"))</f>
        <v>Fev</v>
      </c>
      <c r="G417" s="8">
        <f>YEAR(B417)</f>
        <v>2024</v>
      </c>
      <c r="H417" s="8">
        <v>3</v>
      </c>
      <c r="I417" s="8" t="s">
        <v>1</v>
      </c>
      <c r="J417" s="8">
        <f>IF(I417="Dólar", 1,2)</f>
        <v>1</v>
      </c>
      <c r="K417" s="7">
        <f>IF(J417=2,0.5,2.38)</f>
        <v>2.38</v>
      </c>
      <c r="L417" s="6">
        <v>-25</v>
      </c>
      <c r="M417" s="5">
        <v>0</v>
      </c>
      <c r="N417" s="5">
        <f>H417*K417</f>
        <v>7.14</v>
      </c>
      <c r="O417" s="5">
        <f>L417-M417-N417</f>
        <v>-32.14</v>
      </c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 spans="1:30" hidden="1" x14ac:dyDescent="0.25">
      <c r="A418" s="9">
        <v>252</v>
      </c>
      <c r="B418" s="11">
        <v>45391</v>
      </c>
      <c r="C418" s="10" t="str">
        <f>PROPER(TEXT(B418,"ddd"))</f>
        <v>Ter</v>
      </c>
      <c r="D418" s="9">
        <f>_xlfn.ISOWEEKNUM(B:B)</f>
        <v>15</v>
      </c>
      <c r="E418" s="8">
        <f>DAY(B:B)</f>
        <v>9</v>
      </c>
      <c r="F418" s="8" t="str">
        <f>PROPER(TEXT(B:B,"mmm"))</f>
        <v>Abr</v>
      </c>
      <c r="G418" s="8">
        <f>YEAR(B418)</f>
        <v>2024</v>
      </c>
      <c r="H418" s="8">
        <v>3</v>
      </c>
      <c r="I418" s="8" t="s">
        <v>1</v>
      </c>
      <c r="J418" s="8">
        <f>IF(I418="Dólar", 1,2)</f>
        <v>1</v>
      </c>
      <c r="K418" s="7">
        <f>IF(J418=2,0.5,2.38)</f>
        <v>2.38</v>
      </c>
      <c r="L418" s="6">
        <v>25</v>
      </c>
      <c r="M418" s="5">
        <f>L418*0.1%</f>
        <v>2.5000000000000001E-2</v>
      </c>
      <c r="N418" s="5">
        <f>H418*K418</f>
        <v>7.14</v>
      </c>
      <c r="O418" s="5">
        <f>L418-M418-N418</f>
        <v>17.835000000000001</v>
      </c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 spans="1:30" hidden="1" x14ac:dyDescent="0.25">
      <c r="A419" s="9">
        <v>255</v>
      </c>
      <c r="B419" s="11">
        <v>45412</v>
      </c>
      <c r="C419" s="10" t="str">
        <f>PROPER(TEXT(B419,"ddd"))</f>
        <v>Ter</v>
      </c>
      <c r="D419" s="9">
        <f>_xlfn.ISOWEEKNUM(B:B)</f>
        <v>18</v>
      </c>
      <c r="E419" s="8">
        <f>DAY(B:B)</f>
        <v>30</v>
      </c>
      <c r="F419" s="8" t="str">
        <f>PROPER(TEXT(B:B,"mmm"))</f>
        <v>Abr</v>
      </c>
      <c r="G419" s="8">
        <f>YEAR(B419)</f>
        <v>2024</v>
      </c>
      <c r="H419" s="8">
        <v>3</v>
      </c>
      <c r="I419" s="8" t="s">
        <v>1</v>
      </c>
      <c r="J419" s="8">
        <f>IF(I419="Dólar", 1,2)</f>
        <v>1</v>
      </c>
      <c r="K419" s="7">
        <f>IF(J419=2,0.5,2.38)</f>
        <v>2.38</v>
      </c>
      <c r="L419" s="6">
        <v>25</v>
      </c>
      <c r="M419" s="5">
        <f>L419*0.1%</f>
        <v>2.5000000000000001E-2</v>
      </c>
      <c r="N419" s="5">
        <f>H419*K419</f>
        <v>7.14</v>
      </c>
      <c r="O419" s="5">
        <f>L419-M419-N419</f>
        <v>17.835000000000001</v>
      </c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 spans="1:30" hidden="1" x14ac:dyDescent="0.25">
      <c r="A420" s="9">
        <v>1040</v>
      </c>
      <c r="B420" s="11">
        <v>43600</v>
      </c>
      <c r="C420" s="10" t="str">
        <f>PROPER(TEXT(B420,"ddd"))</f>
        <v>Qua</v>
      </c>
      <c r="D420" s="9">
        <f>_xlfn.ISOWEEKNUM(B:B)</f>
        <v>20</v>
      </c>
      <c r="E420" s="8">
        <f>DAY(B:B)</f>
        <v>15</v>
      </c>
      <c r="F420" s="8" t="str">
        <f>PROPER(TEXT(B:B,"mmm"))</f>
        <v>Mai</v>
      </c>
      <c r="G420" s="8">
        <f>YEAR(B420)</f>
        <v>2019</v>
      </c>
      <c r="H420" s="8">
        <v>6</v>
      </c>
      <c r="I420" s="8" t="s">
        <v>0</v>
      </c>
      <c r="J420" s="8">
        <f>IF(I420="Dólar", 1,2)</f>
        <v>2</v>
      </c>
      <c r="K420" s="7">
        <f>IF(J420=2,0.5,2.38)</f>
        <v>0.5</v>
      </c>
      <c r="L420" s="6">
        <v>26</v>
      </c>
      <c r="M420" s="5">
        <f>L420*0.1%</f>
        <v>2.6000000000000002E-2</v>
      </c>
      <c r="N420" s="5">
        <f>H420*K420</f>
        <v>3</v>
      </c>
      <c r="O420" s="5">
        <f>L420-M420-N420</f>
        <v>22.974</v>
      </c>
    </row>
    <row r="421" spans="1:30" hidden="1" x14ac:dyDescent="0.25">
      <c r="A421" s="9">
        <v>522</v>
      </c>
      <c r="B421" s="11">
        <v>43605</v>
      </c>
      <c r="C421" s="10" t="str">
        <f>PROPER(TEXT(B421,"ddd"))</f>
        <v>Seg</v>
      </c>
      <c r="D421" s="9">
        <f>_xlfn.ISOWEEKNUM(B:B)</f>
        <v>21</v>
      </c>
      <c r="E421" s="8">
        <f>DAY(B:B)</f>
        <v>20</v>
      </c>
      <c r="F421" s="8" t="str">
        <f>PROPER(TEXT(B:B,"mmm"))</f>
        <v>Mai</v>
      </c>
      <c r="G421" s="8">
        <f>YEAR(B421)</f>
        <v>2019</v>
      </c>
      <c r="H421" s="8">
        <v>5</v>
      </c>
      <c r="I421" s="8" t="s">
        <v>1</v>
      </c>
      <c r="J421" s="8">
        <f>IF(I421="Dólar", 1,2)</f>
        <v>1</v>
      </c>
      <c r="K421" s="7">
        <f>IF(J421=2,0.5,2.38)</f>
        <v>2.38</v>
      </c>
      <c r="L421" s="6">
        <v>26</v>
      </c>
      <c r="M421" s="5">
        <f>L421*0.1%</f>
        <v>2.6000000000000002E-2</v>
      </c>
      <c r="N421" s="5">
        <f>H421*K421</f>
        <v>11.899999999999999</v>
      </c>
      <c r="O421" s="5">
        <f>L421-M421-N421</f>
        <v>14.074000000000002</v>
      </c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 spans="1:30" hidden="1" x14ac:dyDescent="0.25">
      <c r="A422" s="9">
        <v>1042</v>
      </c>
      <c r="B422" s="11">
        <v>43614</v>
      </c>
      <c r="C422" s="10" t="str">
        <f>PROPER(TEXT(B422,"ddd"))</f>
        <v>Qua</v>
      </c>
      <c r="D422" s="9">
        <f>_xlfn.ISOWEEKNUM(B:B)</f>
        <v>22</v>
      </c>
      <c r="E422" s="8">
        <f>DAY(B:B)</f>
        <v>29</v>
      </c>
      <c r="F422" s="8" t="str">
        <f>PROPER(TEXT(B:B,"mmm"))</f>
        <v>Mai</v>
      </c>
      <c r="G422" s="8">
        <f>YEAR(B422)</f>
        <v>2019</v>
      </c>
      <c r="H422" s="8">
        <v>3</v>
      </c>
      <c r="I422" s="8" t="s">
        <v>0</v>
      </c>
      <c r="J422" s="8">
        <f>IF(I422="Dólar", 1,2)</f>
        <v>2</v>
      </c>
      <c r="K422" s="7">
        <f>IF(J422=2,0.5,2.38)</f>
        <v>0.5</v>
      </c>
      <c r="L422" s="6">
        <v>26</v>
      </c>
      <c r="M422" s="5">
        <f>L422*0.1%</f>
        <v>2.6000000000000002E-2</v>
      </c>
      <c r="N422" s="5">
        <f>H422*K422</f>
        <v>1.5</v>
      </c>
      <c r="O422" s="5">
        <f>L422-M422-N422</f>
        <v>24.474</v>
      </c>
    </row>
    <row r="423" spans="1:30" hidden="1" x14ac:dyDescent="0.25">
      <c r="A423" s="9">
        <v>529</v>
      </c>
      <c r="B423" s="11">
        <v>43654</v>
      </c>
      <c r="C423" s="10" t="str">
        <f>PROPER(TEXT(B423,"ddd"))</f>
        <v>Seg</v>
      </c>
      <c r="D423" s="9">
        <f>_xlfn.ISOWEEKNUM(B:B)</f>
        <v>28</v>
      </c>
      <c r="E423" s="8">
        <f>DAY(B:B)</f>
        <v>8</v>
      </c>
      <c r="F423" s="8" t="str">
        <f>PROPER(TEXT(B:B,"mmm"))</f>
        <v>Jul</v>
      </c>
      <c r="G423" s="8">
        <f>YEAR(B423)</f>
        <v>2019</v>
      </c>
      <c r="H423" s="8">
        <v>3</v>
      </c>
      <c r="I423" s="8" t="s">
        <v>1</v>
      </c>
      <c r="J423" s="8">
        <f>IF(I423="Dólar", 1,2)</f>
        <v>1</v>
      </c>
      <c r="K423" s="7">
        <f>IF(J423=2,0.5,2.38)</f>
        <v>2.38</v>
      </c>
      <c r="L423" s="6">
        <v>26</v>
      </c>
      <c r="M423" s="5">
        <f>L423*0.1%</f>
        <v>2.6000000000000002E-2</v>
      </c>
      <c r="N423" s="5">
        <f>H423*K423</f>
        <v>7.14</v>
      </c>
      <c r="O423" s="5">
        <f>L423-M423-N423</f>
        <v>18.834</v>
      </c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 spans="1:30" hidden="1" x14ac:dyDescent="0.25">
      <c r="A424" s="9">
        <v>790</v>
      </c>
      <c r="B424" s="11">
        <v>43671</v>
      </c>
      <c r="C424" s="10" t="str">
        <f>PROPER(TEXT(B424,"ddd"))</f>
        <v>Qui</v>
      </c>
      <c r="D424" s="9">
        <f>_xlfn.ISOWEEKNUM(B:B)</f>
        <v>30</v>
      </c>
      <c r="E424" s="8">
        <f>DAY(B:B)</f>
        <v>25</v>
      </c>
      <c r="F424" s="8" t="str">
        <f>PROPER(TEXT(B:B,"mmm"))</f>
        <v>Jul</v>
      </c>
      <c r="G424" s="8">
        <f>YEAR(B424)</f>
        <v>2019</v>
      </c>
      <c r="H424" s="8">
        <v>1</v>
      </c>
      <c r="I424" s="8" t="s">
        <v>0</v>
      </c>
      <c r="J424" s="8">
        <f>IF(I424="Dólar", 1,2)</f>
        <v>2</v>
      </c>
      <c r="K424" s="7">
        <f>IF(J424=2,0.5,2.38)</f>
        <v>0.5</v>
      </c>
      <c r="L424" s="6">
        <v>26</v>
      </c>
      <c r="M424" s="5">
        <f>L424*0.1%</f>
        <v>2.6000000000000002E-2</v>
      </c>
      <c r="N424" s="5">
        <f>H424*K424</f>
        <v>0.5</v>
      </c>
      <c r="O424" s="5">
        <f>L424-M424-N424</f>
        <v>25.474</v>
      </c>
    </row>
    <row r="425" spans="1:30" hidden="1" x14ac:dyDescent="0.25">
      <c r="A425" s="9">
        <v>13</v>
      </c>
      <c r="B425" s="11">
        <v>43676</v>
      </c>
      <c r="C425" s="10" t="str">
        <f>PROPER(TEXT(B425,"ddd"))</f>
        <v>Ter</v>
      </c>
      <c r="D425" s="9">
        <f>_xlfn.ISOWEEKNUM(B:B)</f>
        <v>31</v>
      </c>
      <c r="E425" s="8">
        <f>DAY(B:B)</f>
        <v>30</v>
      </c>
      <c r="F425" s="8" t="str">
        <f>PROPER(TEXT(B:B,"mmm"))</f>
        <v>Jul</v>
      </c>
      <c r="G425" s="8">
        <f>YEAR(B425)</f>
        <v>2019</v>
      </c>
      <c r="H425" s="8">
        <v>4</v>
      </c>
      <c r="I425" s="8" t="s">
        <v>1</v>
      </c>
      <c r="J425" s="8">
        <f>IF(I425="Dólar", 1,2)</f>
        <v>1</v>
      </c>
      <c r="K425" s="7">
        <f>IF(J425=2,0.5,2.38)</f>
        <v>2.38</v>
      </c>
      <c r="L425" s="6">
        <v>26</v>
      </c>
      <c r="M425" s="5">
        <f>L425*0.1%</f>
        <v>2.6000000000000002E-2</v>
      </c>
      <c r="N425" s="5">
        <f>H425*K425</f>
        <v>9.52</v>
      </c>
      <c r="O425" s="5">
        <f>L425-M425-N425</f>
        <v>16.454000000000001</v>
      </c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 spans="1:30" hidden="1" x14ac:dyDescent="0.25">
      <c r="A426" s="9">
        <v>538</v>
      </c>
      <c r="B426" s="11">
        <v>43717</v>
      </c>
      <c r="C426" s="10" t="str">
        <f>PROPER(TEXT(B426,"ddd"))</f>
        <v>Seg</v>
      </c>
      <c r="D426" s="9">
        <f>_xlfn.ISOWEEKNUM(B:B)</f>
        <v>37</v>
      </c>
      <c r="E426" s="8">
        <f>DAY(B:B)</f>
        <v>9</v>
      </c>
      <c r="F426" s="8" t="str">
        <f>PROPER(TEXT(B:B,"mmm"))</f>
        <v>Set</v>
      </c>
      <c r="G426" s="8">
        <f>YEAR(B426)</f>
        <v>2019</v>
      </c>
      <c r="H426" s="8">
        <v>3</v>
      </c>
      <c r="I426" s="8" t="s">
        <v>1</v>
      </c>
      <c r="J426" s="8">
        <f>IF(I426="Dólar", 1,2)</f>
        <v>1</v>
      </c>
      <c r="K426" s="7">
        <f>IF(J426=2,0.5,2.38)</f>
        <v>2.38</v>
      </c>
      <c r="L426" s="6">
        <v>26</v>
      </c>
      <c r="M426" s="5">
        <f>L426*0.1%</f>
        <v>2.6000000000000002E-2</v>
      </c>
      <c r="N426" s="5">
        <f>H426*K426</f>
        <v>7.14</v>
      </c>
      <c r="O426" s="5">
        <f>L426-M426-N426</f>
        <v>18.834</v>
      </c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 spans="1:30" hidden="1" x14ac:dyDescent="0.25">
      <c r="A427" s="9">
        <v>1057</v>
      </c>
      <c r="B427" s="11">
        <v>43719</v>
      </c>
      <c r="C427" s="10" t="str">
        <f>PROPER(TEXT(B427,"ddd"))</f>
        <v>Qua</v>
      </c>
      <c r="D427" s="9">
        <f>_xlfn.ISOWEEKNUM(B:B)</f>
        <v>37</v>
      </c>
      <c r="E427" s="8">
        <f>DAY(B:B)</f>
        <v>11</v>
      </c>
      <c r="F427" s="8" t="str">
        <f>PROPER(TEXT(B:B,"mmm"))</f>
        <v>Set</v>
      </c>
      <c r="G427" s="8">
        <f>YEAR(B427)</f>
        <v>2019</v>
      </c>
      <c r="H427" s="8">
        <v>5</v>
      </c>
      <c r="I427" s="8" t="s">
        <v>0</v>
      </c>
      <c r="J427" s="8">
        <f>IF(I427="Dólar", 1,2)</f>
        <v>2</v>
      </c>
      <c r="K427" s="7">
        <f>IF(J427=2,0.5,2.38)</f>
        <v>0.5</v>
      </c>
      <c r="L427" s="6">
        <v>26</v>
      </c>
      <c r="M427" s="5">
        <f>L427*0.1%</f>
        <v>2.6000000000000002E-2</v>
      </c>
      <c r="N427" s="5">
        <f>H427*K427</f>
        <v>2.5</v>
      </c>
      <c r="O427" s="5">
        <f>L427-M427-N427</f>
        <v>23.474</v>
      </c>
    </row>
    <row r="428" spans="1:30" hidden="1" x14ac:dyDescent="0.25">
      <c r="A428" s="9">
        <v>801</v>
      </c>
      <c r="B428" s="11">
        <v>43748</v>
      </c>
      <c r="C428" s="10" t="str">
        <f>PROPER(TEXT(B428,"ddd"))</f>
        <v>Qui</v>
      </c>
      <c r="D428" s="9">
        <f>_xlfn.ISOWEEKNUM(B:B)</f>
        <v>41</v>
      </c>
      <c r="E428" s="8">
        <f>DAY(B:B)</f>
        <v>10</v>
      </c>
      <c r="F428" s="8" t="str">
        <f>PROPER(TEXT(B:B,"mmm"))</f>
        <v>Out</v>
      </c>
      <c r="G428" s="8">
        <f>YEAR(B428)</f>
        <v>2019</v>
      </c>
      <c r="H428" s="8">
        <v>1</v>
      </c>
      <c r="I428" s="8" t="s">
        <v>0</v>
      </c>
      <c r="J428" s="8">
        <f>IF(I428="Dólar", 1,2)</f>
        <v>2</v>
      </c>
      <c r="K428" s="7">
        <f>IF(J428=2,0.5,2.38)</f>
        <v>0.5</v>
      </c>
      <c r="L428" s="6">
        <v>26</v>
      </c>
      <c r="M428" s="5">
        <f>L428*0.1%</f>
        <v>2.6000000000000002E-2</v>
      </c>
      <c r="N428" s="5">
        <f>H428*K428</f>
        <v>0.5</v>
      </c>
      <c r="O428" s="5">
        <f>L428-M428-N428</f>
        <v>25.474</v>
      </c>
    </row>
    <row r="429" spans="1:30" hidden="1" x14ac:dyDescent="0.25">
      <c r="A429" s="9">
        <v>805</v>
      </c>
      <c r="B429" s="11">
        <v>43776</v>
      </c>
      <c r="C429" s="10" t="str">
        <f>PROPER(TEXT(B429,"ddd"))</f>
        <v>Qui</v>
      </c>
      <c r="D429" s="9">
        <f>_xlfn.ISOWEEKNUM(B:B)</f>
        <v>45</v>
      </c>
      <c r="E429" s="8">
        <f>DAY(B:B)</f>
        <v>7</v>
      </c>
      <c r="F429" s="8" t="str">
        <f>PROPER(TEXT(B:B,"mmm"))</f>
        <v>Nov</v>
      </c>
      <c r="G429" s="8">
        <f>YEAR(B429)</f>
        <v>2019</v>
      </c>
      <c r="H429" s="8">
        <v>1</v>
      </c>
      <c r="I429" s="8" t="s">
        <v>0</v>
      </c>
      <c r="J429" s="8">
        <f>IF(I429="Dólar", 1,2)</f>
        <v>2</v>
      </c>
      <c r="K429" s="7">
        <f>IF(J429=2,0.5,2.38)</f>
        <v>0.5</v>
      </c>
      <c r="L429" s="6">
        <v>26</v>
      </c>
      <c r="M429" s="5">
        <f>L429*0.1%</f>
        <v>2.6000000000000002E-2</v>
      </c>
      <c r="N429" s="5">
        <f>H429*K429</f>
        <v>0.5</v>
      </c>
      <c r="O429" s="5">
        <f>L429-M429-N429</f>
        <v>25.474</v>
      </c>
    </row>
    <row r="430" spans="1:30" hidden="1" x14ac:dyDescent="0.25">
      <c r="A430" s="9">
        <v>547</v>
      </c>
      <c r="B430" s="11">
        <v>43780</v>
      </c>
      <c r="C430" s="10" t="str">
        <f>PROPER(TEXT(B430,"ddd"))</f>
        <v>Seg</v>
      </c>
      <c r="D430" s="9">
        <f>_xlfn.ISOWEEKNUM(B:B)</f>
        <v>46</v>
      </c>
      <c r="E430" s="8">
        <f>DAY(B:B)</f>
        <v>11</v>
      </c>
      <c r="F430" s="8" t="str">
        <f>PROPER(TEXT(B:B,"mmm"))</f>
        <v>Nov</v>
      </c>
      <c r="G430" s="8">
        <f>YEAR(B430)</f>
        <v>2019</v>
      </c>
      <c r="H430" s="8">
        <v>3</v>
      </c>
      <c r="I430" s="8" t="s">
        <v>1</v>
      </c>
      <c r="J430" s="8">
        <f>IF(I430="Dólar", 1,2)</f>
        <v>1</v>
      </c>
      <c r="K430" s="7">
        <f>IF(J430=2,0.5,2.38)</f>
        <v>2.38</v>
      </c>
      <c r="L430" s="6">
        <v>26</v>
      </c>
      <c r="M430" s="5">
        <f>L430*0.1%</f>
        <v>2.6000000000000002E-2</v>
      </c>
      <c r="N430" s="5">
        <f>H430*K430</f>
        <v>7.14</v>
      </c>
      <c r="O430" s="5">
        <f>L430-M430-N430</f>
        <v>18.834</v>
      </c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 spans="1:30" hidden="1" x14ac:dyDescent="0.25">
      <c r="A431" s="9">
        <v>28</v>
      </c>
      <c r="B431" s="11">
        <v>43781</v>
      </c>
      <c r="C431" s="10" t="str">
        <f>PROPER(TEXT(B431,"ddd"))</f>
        <v>Ter</v>
      </c>
      <c r="D431" s="9">
        <f>_xlfn.ISOWEEKNUM(B:B)</f>
        <v>46</v>
      </c>
      <c r="E431" s="8">
        <f>DAY(B:B)</f>
        <v>12</v>
      </c>
      <c r="F431" s="8" t="str">
        <f>PROPER(TEXT(B:B,"mmm"))</f>
        <v>Nov</v>
      </c>
      <c r="G431" s="8">
        <f>YEAR(B431)</f>
        <v>2019</v>
      </c>
      <c r="H431" s="8">
        <v>4</v>
      </c>
      <c r="I431" s="8" t="s">
        <v>1</v>
      </c>
      <c r="J431" s="8">
        <f>IF(I431="Dólar", 1,2)</f>
        <v>1</v>
      </c>
      <c r="K431" s="7">
        <f>IF(J431=2,0.5,2.38)</f>
        <v>2.38</v>
      </c>
      <c r="L431" s="6">
        <v>52</v>
      </c>
      <c r="M431" s="5">
        <f>L431*0.1%</f>
        <v>5.2000000000000005E-2</v>
      </c>
      <c r="N431" s="5">
        <f>H431*K431</f>
        <v>9.52</v>
      </c>
      <c r="O431" s="5">
        <f>L431-M431-N431</f>
        <v>42.427999999999997</v>
      </c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 spans="1:30" hidden="1" x14ac:dyDescent="0.25">
      <c r="A432" s="9">
        <v>806</v>
      </c>
      <c r="B432" s="11">
        <v>43783</v>
      </c>
      <c r="C432" s="10" t="str">
        <f>PROPER(TEXT(B432,"ddd"))</f>
        <v>Qui</v>
      </c>
      <c r="D432" s="9">
        <f>_xlfn.ISOWEEKNUM(B:B)</f>
        <v>46</v>
      </c>
      <c r="E432" s="8">
        <f>DAY(B:B)</f>
        <v>14</v>
      </c>
      <c r="F432" s="8" t="str">
        <f>PROPER(TEXT(B:B,"mmm"))</f>
        <v>Nov</v>
      </c>
      <c r="G432" s="8">
        <f>YEAR(B432)</f>
        <v>2019</v>
      </c>
      <c r="H432" s="8">
        <v>1</v>
      </c>
      <c r="I432" s="8" t="s">
        <v>0</v>
      </c>
      <c r="J432" s="8">
        <f>IF(I432="Dólar", 1,2)</f>
        <v>2</v>
      </c>
      <c r="K432" s="7">
        <f>IF(J432=2,0.5,2.38)</f>
        <v>0.5</v>
      </c>
      <c r="L432" s="6">
        <v>26</v>
      </c>
      <c r="M432" s="5">
        <f>L432*0.1%</f>
        <v>2.6000000000000002E-2</v>
      </c>
      <c r="N432" s="5">
        <f>H432*K432</f>
        <v>0.5</v>
      </c>
      <c r="O432" s="5">
        <f>L432-M432-N432</f>
        <v>25.474</v>
      </c>
    </row>
    <row r="433" spans="1:30" hidden="1" x14ac:dyDescent="0.25">
      <c r="A433" s="9">
        <v>1069</v>
      </c>
      <c r="B433" s="11">
        <v>43803</v>
      </c>
      <c r="C433" s="10" t="str">
        <f>PROPER(TEXT(B433,"ddd"))</f>
        <v>Qua</v>
      </c>
      <c r="D433" s="9">
        <f>_xlfn.ISOWEEKNUM(B:B)</f>
        <v>49</v>
      </c>
      <c r="E433" s="8">
        <f>DAY(B:B)</f>
        <v>4</v>
      </c>
      <c r="F433" s="8" t="str">
        <f>PROPER(TEXT(B:B,"mmm"))</f>
        <v>Dez</v>
      </c>
      <c r="G433" s="8">
        <f>YEAR(B433)</f>
        <v>2019</v>
      </c>
      <c r="H433" s="8">
        <v>4</v>
      </c>
      <c r="I433" s="8" t="s">
        <v>1</v>
      </c>
      <c r="J433" s="8">
        <f>IF(I433="Dólar", 1,2)</f>
        <v>1</v>
      </c>
      <c r="K433" s="7">
        <f>IF(J433=2,0.5,2.38)</f>
        <v>2.38</v>
      </c>
      <c r="L433" s="6">
        <v>26</v>
      </c>
      <c r="M433" s="5">
        <f>L433*0.1%</f>
        <v>2.6000000000000002E-2</v>
      </c>
      <c r="N433" s="5">
        <f>H433*K433</f>
        <v>9.52</v>
      </c>
      <c r="O433" s="5">
        <f>L433-M433-N433</f>
        <v>16.454000000000001</v>
      </c>
    </row>
    <row r="434" spans="1:30" hidden="1" x14ac:dyDescent="0.25">
      <c r="A434" s="9">
        <v>32</v>
      </c>
      <c r="B434" s="11">
        <v>43809</v>
      </c>
      <c r="C434" s="10" t="str">
        <f>PROPER(TEXT(B434,"ddd"))</f>
        <v>Ter</v>
      </c>
      <c r="D434" s="9">
        <f>_xlfn.ISOWEEKNUM(B:B)</f>
        <v>50</v>
      </c>
      <c r="E434" s="8">
        <f>DAY(B:B)</f>
        <v>10</v>
      </c>
      <c r="F434" s="8" t="str">
        <f>PROPER(TEXT(B:B,"mmm"))</f>
        <v>Dez</v>
      </c>
      <c r="G434" s="8">
        <f>YEAR(B434)</f>
        <v>2019</v>
      </c>
      <c r="H434" s="8">
        <v>3</v>
      </c>
      <c r="I434" s="8" t="s">
        <v>1</v>
      </c>
      <c r="J434" s="8">
        <f>IF(I434="Dólar", 1,2)</f>
        <v>1</v>
      </c>
      <c r="K434" s="7">
        <f>IF(J434=2,0.5,2.38)</f>
        <v>2.38</v>
      </c>
      <c r="L434" s="6">
        <v>26</v>
      </c>
      <c r="M434" s="5">
        <f>L434*0.1%</f>
        <v>2.6000000000000002E-2</v>
      </c>
      <c r="N434" s="5">
        <f>H434*K434</f>
        <v>7.14</v>
      </c>
      <c r="O434" s="5">
        <f>L434-M434-N434</f>
        <v>18.834</v>
      </c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 spans="1:30" hidden="1" x14ac:dyDescent="0.25">
      <c r="A435" s="9">
        <v>291</v>
      </c>
      <c r="B435" s="11">
        <v>43812</v>
      </c>
      <c r="C435" s="10" t="str">
        <f>PROPER(TEXT(B435,"ddd"))</f>
        <v>Sex</v>
      </c>
      <c r="D435" s="9">
        <f>_xlfn.ISOWEEKNUM(B:B)</f>
        <v>50</v>
      </c>
      <c r="E435" s="8">
        <f>DAY(B:B)</f>
        <v>13</v>
      </c>
      <c r="F435" s="8" t="str">
        <f>PROPER(TEXT(B:B,"mmm"))</f>
        <v>Dez</v>
      </c>
      <c r="G435" s="8">
        <f>YEAR(B435)</f>
        <v>2019</v>
      </c>
      <c r="H435" s="8">
        <v>1</v>
      </c>
      <c r="I435" s="8" t="s">
        <v>0</v>
      </c>
      <c r="J435" s="8">
        <f>IF(I435="Dólar", 1,2)</f>
        <v>2</v>
      </c>
      <c r="K435" s="7">
        <f>IF(J435=2,0.5,2.38)</f>
        <v>0.5</v>
      </c>
      <c r="L435" s="6">
        <v>26</v>
      </c>
      <c r="M435" s="5">
        <f>L435*0.1%</f>
        <v>2.6000000000000002E-2</v>
      </c>
      <c r="N435" s="5">
        <f>H435*K435</f>
        <v>0.5</v>
      </c>
      <c r="O435" s="5">
        <f>L435-M435-N435</f>
        <v>25.474</v>
      </c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 spans="1:30" hidden="1" x14ac:dyDescent="0.25">
      <c r="A436" s="9">
        <v>552</v>
      </c>
      <c r="B436" s="11">
        <v>43815</v>
      </c>
      <c r="C436" s="10" t="str">
        <f>PROPER(TEXT(B436,"ddd"))</f>
        <v>Seg</v>
      </c>
      <c r="D436" s="9">
        <f>_xlfn.ISOWEEKNUM(B:B)</f>
        <v>51</v>
      </c>
      <c r="E436" s="8">
        <f>DAY(B:B)</f>
        <v>16</v>
      </c>
      <c r="F436" s="8" t="str">
        <f>PROPER(TEXT(B:B,"mmm"))</f>
        <v>Dez</v>
      </c>
      <c r="G436" s="8">
        <f>YEAR(B436)</f>
        <v>2019</v>
      </c>
      <c r="H436" s="8">
        <v>2</v>
      </c>
      <c r="I436" s="8" t="s">
        <v>0</v>
      </c>
      <c r="J436" s="8">
        <f>IF(I436="Dólar", 1,2)</f>
        <v>2</v>
      </c>
      <c r="K436" s="7">
        <f>IF(J436=2,0.5,2.38)</f>
        <v>0.5</v>
      </c>
      <c r="L436" s="6">
        <v>26</v>
      </c>
      <c r="M436" s="5">
        <f>L436*0.1%</f>
        <v>2.6000000000000002E-2</v>
      </c>
      <c r="N436" s="5">
        <f>H436*K436</f>
        <v>1</v>
      </c>
      <c r="O436" s="5">
        <f>L436-M436-N436</f>
        <v>24.974</v>
      </c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 spans="1:30" hidden="1" x14ac:dyDescent="0.25">
      <c r="A437" s="9">
        <v>34</v>
      </c>
      <c r="B437" s="11">
        <v>43823</v>
      </c>
      <c r="C437" s="10" t="str">
        <f>PROPER(TEXT(B437,"ddd"))</f>
        <v>Ter</v>
      </c>
      <c r="D437" s="9">
        <f>_xlfn.ISOWEEKNUM(B:B)</f>
        <v>52</v>
      </c>
      <c r="E437" s="8">
        <f>DAY(B:B)</f>
        <v>24</v>
      </c>
      <c r="F437" s="8" t="str">
        <f>PROPER(TEXT(B:B,"mmm"))</f>
        <v>Dez</v>
      </c>
      <c r="G437" s="8">
        <f>YEAR(B437)</f>
        <v>2019</v>
      </c>
      <c r="H437" s="8">
        <v>3</v>
      </c>
      <c r="I437" s="8" t="s">
        <v>1</v>
      </c>
      <c r="J437" s="8">
        <f>IF(I437="Dólar", 1,2)</f>
        <v>1</v>
      </c>
      <c r="K437" s="7">
        <f>IF(J437=2,0.5,2.38)</f>
        <v>2.38</v>
      </c>
      <c r="L437" s="6">
        <v>26</v>
      </c>
      <c r="M437" s="5">
        <f>L437*0.1%</f>
        <v>2.6000000000000002E-2</v>
      </c>
      <c r="N437" s="5">
        <f>H437*K437</f>
        <v>7.14</v>
      </c>
      <c r="O437" s="5">
        <f>L437-M437-N437</f>
        <v>18.834</v>
      </c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 spans="1:30" hidden="1" x14ac:dyDescent="0.25">
      <c r="A438" s="9">
        <v>293</v>
      </c>
      <c r="B438" s="11">
        <v>43826</v>
      </c>
      <c r="C438" s="10" t="str">
        <f>PROPER(TEXT(B438,"ddd"))</f>
        <v>Sex</v>
      </c>
      <c r="D438" s="9">
        <f>_xlfn.ISOWEEKNUM(B:B)</f>
        <v>52</v>
      </c>
      <c r="E438" s="8">
        <f>DAY(B:B)</f>
        <v>27</v>
      </c>
      <c r="F438" s="8" t="str">
        <f>PROPER(TEXT(B:B,"mmm"))</f>
        <v>Dez</v>
      </c>
      <c r="G438" s="8">
        <f>YEAR(B438)</f>
        <v>2019</v>
      </c>
      <c r="H438" s="8">
        <v>5</v>
      </c>
      <c r="I438" s="8" t="s">
        <v>0</v>
      </c>
      <c r="J438" s="8">
        <f>IF(I438="Dólar", 1,2)</f>
        <v>2</v>
      </c>
      <c r="K438" s="7">
        <f>IF(J438=2,0.5,2.38)</f>
        <v>0.5</v>
      </c>
      <c r="L438" s="6">
        <v>26</v>
      </c>
      <c r="M438" s="5">
        <f>L438*0.1%</f>
        <v>2.6000000000000002E-2</v>
      </c>
      <c r="N438" s="5">
        <f>H438*K438</f>
        <v>2.5</v>
      </c>
      <c r="O438" s="5">
        <f>L438-M438-N438</f>
        <v>23.474</v>
      </c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 spans="1:30" hidden="1" x14ac:dyDescent="0.25">
      <c r="A439" s="9">
        <v>813</v>
      </c>
      <c r="B439" s="11">
        <v>43832</v>
      </c>
      <c r="C439" s="10" t="str">
        <f>PROPER(TEXT(B439,"ddd"))</f>
        <v>Qui</v>
      </c>
      <c r="D439" s="9">
        <f>_xlfn.ISOWEEKNUM(B:B)</f>
        <v>1</v>
      </c>
      <c r="E439" s="8">
        <f>DAY(B:B)</f>
        <v>2</v>
      </c>
      <c r="F439" s="8" t="str">
        <f>PROPER(TEXT(B:B,"mmm"))</f>
        <v>Jan</v>
      </c>
      <c r="G439" s="8">
        <f>YEAR(B439)</f>
        <v>2020</v>
      </c>
      <c r="H439" s="8">
        <v>2</v>
      </c>
      <c r="I439" s="8" t="s">
        <v>0</v>
      </c>
      <c r="J439" s="8">
        <f>IF(I439="Dólar", 1,2)</f>
        <v>2</v>
      </c>
      <c r="K439" s="7">
        <f>IF(J439=2,0.5,2.38)</f>
        <v>0.5</v>
      </c>
      <c r="L439" s="6">
        <v>26</v>
      </c>
      <c r="M439" s="5">
        <f>L439*0.1%</f>
        <v>2.6000000000000002E-2</v>
      </c>
      <c r="N439" s="5">
        <f>H439*K439</f>
        <v>1</v>
      </c>
      <c r="O439" s="5">
        <f>L439-M439-N439</f>
        <v>24.974</v>
      </c>
    </row>
    <row r="440" spans="1:30" hidden="1" x14ac:dyDescent="0.25">
      <c r="A440" s="9">
        <v>1072</v>
      </c>
      <c r="B440" s="11">
        <v>43838</v>
      </c>
      <c r="C440" s="10" t="str">
        <f>PROPER(TEXT(B440,"ddd"))</f>
        <v>Qua</v>
      </c>
      <c r="D440" s="9">
        <f>_xlfn.ISOWEEKNUM(B:B)</f>
        <v>2</v>
      </c>
      <c r="E440" s="8">
        <f>DAY(B:B)</f>
        <v>8</v>
      </c>
      <c r="F440" s="8" t="str">
        <f>PROPER(TEXT(B:B,"mmm"))</f>
        <v>Jan</v>
      </c>
      <c r="G440" s="8">
        <f>YEAR(B440)</f>
        <v>2020</v>
      </c>
      <c r="H440" s="8">
        <v>1</v>
      </c>
      <c r="I440" s="8" t="s">
        <v>0</v>
      </c>
      <c r="J440" s="8">
        <f>IF(I440="Dólar", 1,2)</f>
        <v>2</v>
      </c>
      <c r="K440" s="7">
        <f>IF(J440=2,0.5,2.38)</f>
        <v>0.5</v>
      </c>
      <c r="L440" s="6">
        <v>26</v>
      </c>
      <c r="M440" s="5">
        <f>L440*0.1%</f>
        <v>2.6000000000000002E-2</v>
      </c>
      <c r="N440" s="5">
        <f>H440*K440</f>
        <v>0.5</v>
      </c>
      <c r="O440" s="5">
        <f>L440-M440-N440</f>
        <v>25.474</v>
      </c>
    </row>
    <row r="441" spans="1:30" hidden="1" x14ac:dyDescent="0.25">
      <c r="A441" s="9">
        <v>37</v>
      </c>
      <c r="B441" s="11">
        <v>43851</v>
      </c>
      <c r="C441" s="10" t="str">
        <f>PROPER(TEXT(B441,"ddd"))</f>
        <v>Ter</v>
      </c>
      <c r="D441" s="9">
        <f>_xlfn.ISOWEEKNUM(B:B)</f>
        <v>4</v>
      </c>
      <c r="E441" s="8">
        <f>DAY(B:B)</f>
        <v>21</v>
      </c>
      <c r="F441" s="8" t="str">
        <f>PROPER(TEXT(B:B,"mmm"))</f>
        <v>Jan</v>
      </c>
      <c r="G441" s="8">
        <f>YEAR(B441)</f>
        <v>2020</v>
      </c>
      <c r="H441" s="8">
        <v>5</v>
      </c>
      <c r="I441" s="8" t="s">
        <v>0</v>
      </c>
      <c r="J441" s="8">
        <f>IF(I441="Dólar", 1,2)</f>
        <v>2</v>
      </c>
      <c r="K441" s="7">
        <f>IF(J441=2,0.5,2.38)</f>
        <v>0.5</v>
      </c>
      <c r="L441" s="6">
        <v>26</v>
      </c>
      <c r="M441" s="5">
        <f>L441*0.1%</f>
        <v>2.6000000000000002E-2</v>
      </c>
      <c r="N441" s="5">
        <f>H441*K441</f>
        <v>2.5</v>
      </c>
      <c r="O441" s="5">
        <f>L441-M441-N441</f>
        <v>23.474</v>
      </c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 spans="1:30" hidden="1" x14ac:dyDescent="0.25">
      <c r="A442" s="9">
        <v>559</v>
      </c>
      <c r="B442" s="11">
        <v>43864</v>
      </c>
      <c r="C442" s="10" t="str">
        <f>PROPER(TEXT(B442,"ddd"))</f>
        <v>Seg</v>
      </c>
      <c r="D442" s="9">
        <f>_xlfn.ISOWEEKNUM(B:B)</f>
        <v>6</v>
      </c>
      <c r="E442" s="8">
        <f>DAY(B:B)</f>
        <v>3</v>
      </c>
      <c r="F442" s="8" t="str">
        <f>PROPER(TEXT(B:B,"mmm"))</f>
        <v>Fev</v>
      </c>
      <c r="G442" s="8">
        <f>YEAR(B442)</f>
        <v>2020</v>
      </c>
      <c r="H442" s="8">
        <v>4</v>
      </c>
      <c r="I442" s="8" t="s">
        <v>1</v>
      </c>
      <c r="J442" s="8">
        <f>IF(I442="Dólar", 1,2)</f>
        <v>1</v>
      </c>
      <c r="K442" s="7">
        <f>IF(J442=2,0.5,2.38)</f>
        <v>2.38</v>
      </c>
      <c r="L442" s="6">
        <v>26</v>
      </c>
      <c r="M442" s="5">
        <f>L442*0.1%</f>
        <v>2.6000000000000002E-2</v>
      </c>
      <c r="N442" s="5">
        <f>H442*K442</f>
        <v>9.52</v>
      </c>
      <c r="O442" s="5">
        <f>L442-M442-N442</f>
        <v>16.454000000000001</v>
      </c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 spans="1:30" hidden="1" x14ac:dyDescent="0.25">
      <c r="A443" s="9">
        <v>820</v>
      </c>
      <c r="B443" s="11">
        <v>43881</v>
      </c>
      <c r="C443" s="10" t="str">
        <f>PROPER(TEXT(B443,"ddd"))</f>
        <v>Qui</v>
      </c>
      <c r="D443" s="9">
        <f>_xlfn.ISOWEEKNUM(B:B)</f>
        <v>8</v>
      </c>
      <c r="E443" s="8">
        <f>DAY(B:B)</f>
        <v>20</v>
      </c>
      <c r="F443" s="8" t="str">
        <f>PROPER(TEXT(B:B,"mmm"))</f>
        <v>Fev</v>
      </c>
      <c r="G443" s="8">
        <f>YEAR(B443)</f>
        <v>2020</v>
      </c>
      <c r="H443" s="8">
        <v>2</v>
      </c>
      <c r="I443" s="8" t="s">
        <v>0</v>
      </c>
      <c r="J443" s="8">
        <f>IF(I443="Dólar", 1,2)</f>
        <v>2</v>
      </c>
      <c r="K443" s="7">
        <f>IF(J443=2,0.5,2.38)</f>
        <v>0.5</v>
      </c>
      <c r="L443" s="6">
        <v>26</v>
      </c>
      <c r="M443" s="5">
        <f>L443*0.1%</f>
        <v>2.6000000000000002E-2</v>
      </c>
      <c r="N443" s="5">
        <f>H443*K443</f>
        <v>1</v>
      </c>
      <c r="O443" s="5">
        <f>L443-M443-N443</f>
        <v>24.974</v>
      </c>
    </row>
    <row r="444" spans="1:30" hidden="1" x14ac:dyDescent="0.25">
      <c r="A444" s="9">
        <v>1080</v>
      </c>
      <c r="B444" s="11">
        <v>43894</v>
      </c>
      <c r="C444" s="10" t="str">
        <f>PROPER(TEXT(B444,"ddd"))</f>
        <v>Qua</v>
      </c>
      <c r="D444" s="9">
        <f>_xlfn.ISOWEEKNUM(B:B)</f>
        <v>10</v>
      </c>
      <c r="E444" s="8">
        <f>DAY(B:B)</f>
        <v>4</v>
      </c>
      <c r="F444" s="8" t="str">
        <f>PROPER(TEXT(B:B,"mmm"))</f>
        <v>Mar</v>
      </c>
      <c r="G444" s="8">
        <f>YEAR(B444)</f>
        <v>2020</v>
      </c>
      <c r="H444" s="8">
        <v>1</v>
      </c>
      <c r="I444" s="8" t="s">
        <v>0</v>
      </c>
      <c r="J444" s="8">
        <f>IF(I444="Dólar", 1,2)</f>
        <v>2</v>
      </c>
      <c r="K444" s="7">
        <f>IF(J444=2,0.5,2.38)</f>
        <v>0.5</v>
      </c>
      <c r="L444" s="6">
        <v>26</v>
      </c>
      <c r="M444" s="5">
        <f>L444*0.1%</f>
        <v>2.6000000000000002E-2</v>
      </c>
      <c r="N444" s="5">
        <f>H444*K444</f>
        <v>0.5</v>
      </c>
      <c r="O444" s="5">
        <f>L444-M444-N444</f>
        <v>25.474</v>
      </c>
    </row>
    <row r="445" spans="1:30" hidden="1" x14ac:dyDescent="0.25">
      <c r="A445" s="9">
        <v>565</v>
      </c>
      <c r="B445" s="11">
        <v>43906</v>
      </c>
      <c r="C445" s="10" t="str">
        <f>PROPER(TEXT(B445,"ddd"))</f>
        <v>Seg</v>
      </c>
      <c r="D445" s="9">
        <f>_xlfn.ISOWEEKNUM(B:B)</f>
        <v>12</v>
      </c>
      <c r="E445" s="8">
        <f>DAY(B:B)</f>
        <v>16</v>
      </c>
      <c r="F445" s="8" t="str">
        <f>PROPER(TEXT(B:B,"mmm"))</f>
        <v>Mar</v>
      </c>
      <c r="G445" s="8">
        <f>YEAR(B445)</f>
        <v>2020</v>
      </c>
      <c r="H445" s="8">
        <v>4</v>
      </c>
      <c r="I445" s="8" t="s">
        <v>1</v>
      </c>
      <c r="J445" s="8">
        <f>IF(I445="Dólar", 1,2)</f>
        <v>1</v>
      </c>
      <c r="K445" s="7">
        <f>IF(J445=2,0.5,2.38)</f>
        <v>2.38</v>
      </c>
      <c r="L445" s="6">
        <v>26</v>
      </c>
      <c r="M445" s="5">
        <f>L445*0.1%</f>
        <v>2.6000000000000002E-2</v>
      </c>
      <c r="N445" s="5">
        <f>H445*K445</f>
        <v>9.52</v>
      </c>
      <c r="O445" s="5">
        <f>L445-M445-N445</f>
        <v>16.454000000000001</v>
      </c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 spans="1:30" hidden="1" x14ac:dyDescent="0.25">
      <c r="A446" s="9">
        <v>827</v>
      </c>
      <c r="B446" s="11">
        <v>43930</v>
      </c>
      <c r="C446" s="10" t="str">
        <f>PROPER(TEXT(B446,"ddd"))</f>
        <v>Qui</v>
      </c>
      <c r="D446" s="9">
        <f>_xlfn.ISOWEEKNUM(B:B)</f>
        <v>15</v>
      </c>
      <c r="E446" s="8">
        <f>DAY(B:B)</f>
        <v>9</v>
      </c>
      <c r="F446" s="8" t="str">
        <f>PROPER(TEXT(B:B,"mmm"))</f>
        <v>Abr</v>
      </c>
      <c r="G446" s="8">
        <f>YEAR(B446)</f>
        <v>2020</v>
      </c>
      <c r="H446" s="8">
        <v>2</v>
      </c>
      <c r="I446" s="8" t="s">
        <v>0</v>
      </c>
      <c r="J446" s="8">
        <f>IF(I446="Dólar", 1,2)</f>
        <v>2</v>
      </c>
      <c r="K446" s="7">
        <f>IF(J446=2,0.5,2.38)</f>
        <v>0.5</v>
      </c>
      <c r="L446" s="6">
        <v>26</v>
      </c>
      <c r="M446" s="5">
        <f>L446*0.1%</f>
        <v>2.6000000000000002E-2</v>
      </c>
      <c r="N446" s="5">
        <f>H446*K446</f>
        <v>1</v>
      </c>
      <c r="O446" s="5">
        <f>L446-M446-N446</f>
        <v>24.974</v>
      </c>
    </row>
    <row r="447" spans="1:30" hidden="1" x14ac:dyDescent="0.25">
      <c r="A447" s="9">
        <v>569</v>
      </c>
      <c r="B447" s="11">
        <v>43934</v>
      </c>
      <c r="C447" s="10" t="str">
        <f>PROPER(TEXT(B447,"ddd"))</f>
        <v>Seg</v>
      </c>
      <c r="D447" s="9">
        <f>_xlfn.ISOWEEKNUM(B:B)</f>
        <v>16</v>
      </c>
      <c r="E447" s="8">
        <f>DAY(B:B)</f>
        <v>13</v>
      </c>
      <c r="F447" s="8" t="str">
        <f>PROPER(TEXT(B:B,"mmm"))</f>
        <v>Abr</v>
      </c>
      <c r="G447" s="8">
        <f>YEAR(B447)</f>
        <v>2020</v>
      </c>
      <c r="H447" s="8">
        <v>4</v>
      </c>
      <c r="I447" s="8" t="s">
        <v>1</v>
      </c>
      <c r="J447" s="8">
        <f>IF(I447="Dólar", 1,2)</f>
        <v>1</v>
      </c>
      <c r="K447" s="7">
        <f>IF(J447=2,0.5,2.38)</f>
        <v>2.38</v>
      </c>
      <c r="L447" s="6">
        <v>26</v>
      </c>
      <c r="M447" s="5">
        <f>L447*0.1%</f>
        <v>2.6000000000000002E-2</v>
      </c>
      <c r="N447" s="5">
        <f>H447*K447</f>
        <v>9.52</v>
      </c>
      <c r="O447" s="5">
        <f>L447-M447-N447</f>
        <v>16.454000000000001</v>
      </c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 spans="1:30" hidden="1" x14ac:dyDescent="0.25">
      <c r="A448" s="9">
        <v>570</v>
      </c>
      <c r="B448" s="11">
        <v>43941</v>
      </c>
      <c r="C448" s="10" t="str">
        <f>PROPER(TEXT(B448,"ddd"))</f>
        <v>Seg</v>
      </c>
      <c r="D448" s="9">
        <f>_xlfn.ISOWEEKNUM(B:B)</f>
        <v>17</v>
      </c>
      <c r="E448" s="8">
        <f>DAY(B:B)</f>
        <v>20</v>
      </c>
      <c r="F448" s="8" t="str">
        <f>PROPER(TEXT(B:B,"mmm"))</f>
        <v>Abr</v>
      </c>
      <c r="G448" s="8">
        <f>YEAR(B448)</f>
        <v>2020</v>
      </c>
      <c r="H448" s="8">
        <v>4</v>
      </c>
      <c r="I448" s="8" t="s">
        <v>1</v>
      </c>
      <c r="J448" s="8">
        <f>IF(I448="Dólar", 1,2)</f>
        <v>1</v>
      </c>
      <c r="K448" s="7">
        <f>IF(J448=2,0.5,2.38)</f>
        <v>2.38</v>
      </c>
      <c r="L448" s="6">
        <v>26</v>
      </c>
      <c r="M448" s="5">
        <f>L448*0.1%</f>
        <v>2.6000000000000002E-2</v>
      </c>
      <c r="N448" s="5">
        <f>H448*K448</f>
        <v>9.52</v>
      </c>
      <c r="O448" s="5">
        <f>L448-M448-N448</f>
        <v>16.454000000000001</v>
      </c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 spans="1:30" hidden="1" x14ac:dyDescent="0.25">
      <c r="A449" s="9">
        <v>59</v>
      </c>
      <c r="B449" s="11">
        <v>44012</v>
      </c>
      <c r="C449" s="10" t="str">
        <f>PROPER(TEXT(B449,"ddd"))</f>
        <v>Ter</v>
      </c>
      <c r="D449" s="9">
        <f>_xlfn.ISOWEEKNUM(B:B)</f>
        <v>27</v>
      </c>
      <c r="E449" s="8">
        <f>DAY(B:B)</f>
        <v>30</v>
      </c>
      <c r="F449" s="8" t="str">
        <f>PROPER(TEXT(B:B,"mmm"))</f>
        <v>Jun</v>
      </c>
      <c r="G449" s="8">
        <f>YEAR(B449)</f>
        <v>2020</v>
      </c>
      <c r="H449" s="8">
        <v>3</v>
      </c>
      <c r="I449" s="8" t="s">
        <v>1</v>
      </c>
      <c r="J449" s="8">
        <f>IF(I449="Dólar", 1,2)</f>
        <v>1</v>
      </c>
      <c r="K449" s="7">
        <f>IF(J449=2,0.5,2.38)</f>
        <v>2.38</v>
      </c>
      <c r="L449" s="6">
        <v>25</v>
      </c>
      <c r="M449" s="5">
        <f>L449*0.1%</f>
        <v>2.5000000000000001E-2</v>
      </c>
      <c r="N449" s="5">
        <f>H449*K449</f>
        <v>7.14</v>
      </c>
      <c r="O449" s="5">
        <f>L449-M449-N449</f>
        <v>17.835000000000001</v>
      </c>
    </row>
    <row r="450" spans="1:30" hidden="1" x14ac:dyDescent="0.25">
      <c r="A450" s="9">
        <v>1093</v>
      </c>
      <c r="B450" s="11">
        <v>43985</v>
      </c>
      <c r="C450" s="10" t="str">
        <f>PROPER(TEXT(B450,"ddd"))</f>
        <v>Qua</v>
      </c>
      <c r="D450" s="9">
        <f>_xlfn.ISOWEEKNUM(B:B)</f>
        <v>23</v>
      </c>
      <c r="E450" s="8">
        <f>DAY(B:B)</f>
        <v>3</v>
      </c>
      <c r="F450" s="8" t="str">
        <f>PROPER(TEXT(B:B,"mmm"))</f>
        <v>Jun</v>
      </c>
      <c r="G450" s="8">
        <f>YEAR(B450)</f>
        <v>2020</v>
      </c>
      <c r="H450" s="8">
        <v>4</v>
      </c>
      <c r="I450" s="8" t="s">
        <v>1</v>
      </c>
      <c r="J450" s="8">
        <f>IF(I450="Dólar", 1,2)</f>
        <v>1</v>
      </c>
      <c r="K450" s="7">
        <f>IF(J450=2,0.5,2.38)</f>
        <v>2.38</v>
      </c>
      <c r="L450" s="6">
        <v>26</v>
      </c>
      <c r="M450" s="5">
        <f>L450*0.1%</f>
        <v>2.6000000000000002E-2</v>
      </c>
      <c r="N450" s="5">
        <f>H450*K450</f>
        <v>9.52</v>
      </c>
      <c r="O450" s="5">
        <f>L450-M450-N450</f>
        <v>16.454000000000001</v>
      </c>
    </row>
    <row r="451" spans="1:30" hidden="1" x14ac:dyDescent="0.25">
      <c r="A451" s="9">
        <v>320</v>
      </c>
      <c r="B451" s="11">
        <v>44022</v>
      </c>
      <c r="C451" s="10" t="str">
        <f>PROPER(TEXT(B451,"ddd"))</f>
        <v>Sex</v>
      </c>
      <c r="D451" s="9">
        <f>_xlfn.ISOWEEKNUM(B:B)</f>
        <v>28</v>
      </c>
      <c r="E451" s="8">
        <f>DAY(B:B)</f>
        <v>10</v>
      </c>
      <c r="F451" s="8" t="str">
        <f>PROPER(TEXT(B:B,"mmm"))</f>
        <v>Jul</v>
      </c>
      <c r="G451" s="8">
        <f>YEAR(B451)</f>
        <v>2020</v>
      </c>
      <c r="H451" s="8">
        <v>1</v>
      </c>
      <c r="I451" s="8" t="s">
        <v>0</v>
      </c>
      <c r="J451" s="8">
        <f>IF(I451="Dólar", 1,2)</f>
        <v>2</v>
      </c>
      <c r="K451" s="7">
        <f>IF(J451=2,0.5,2.38)</f>
        <v>0.5</v>
      </c>
      <c r="L451" s="6">
        <v>26</v>
      </c>
      <c r="M451" s="5">
        <f>L451*0.1%</f>
        <v>2.6000000000000002E-2</v>
      </c>
      <c r="N451" s="5">
        <f>H451*K451</f>
        <v>0.5</v>
      </c>
      <c r="O451" s="5">
        <f>L451-M451-N451</f>
        <v>25.474</v>
      </c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 spans="1:30" hidden="1" x14ac:dyDescent="0.25">
      <c r="A452" s="9">
        <v>331</v>
      </c>
      <c r="B452" s="11">
        <v>44099</v>
      </c>
      <c r="C452" s="10" t="str">
        <f>PROPER(TEXT(B452,"ddd"))</f>
        <v>Sex</v>
      </c>
      <c r="D452" s="9">
        <f>_xlfn.ISOWEEKNUM(B:B)</f>
        <v>39</v>
      </c>
      <c r="E452" s="8">
        <f>DAY(B:B)</f>
        <v>25</v>
      </c>
      <c r="F452" s="8" t="str">
        <f>PROPER(TEXT(B:B,"mmm"))</f>
        <v>Set</v>
      </c>
      <c r="G452" s="8">
        <f>YEAR(B452)</f>
        <v>2020</v>
      </c>
      <c r="H452" s="8">
        <v>3</v>
      </c>
      <c r="I452" s="8" t="s">
        <v>0</v>
      </c>
      <c r="J452" s="8">
        <f>IF(I452="Dólar", 1,2)</f>
        <v>2</v>
      </c>
      <c r="K452" s="7">
        <f>IF(J452=2,0.5,2.38)</f>
        <v>0.5</v>
      </c>
      <c r="L452" s="6">
        <v>38</v>
      </c>
      <c r="M452" s="5">
        <f>L452*0.1%</f>
        <v>3.7999999999999999E-2</v>
      </c>
      <c r="N452" s="5">
        <f>H452*K452</f>
        <v>1.5</v>
      </c>
      <c r="O452" s="5">
        <f>L452-M452-N452</f>
        <v>36.462000000000003</v>
      </c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 spans="1:30" hidden="1" x14ac:dyDescent="0.25">
      <c r="A453" s="9">
        <v>851</v>
      </c>
      <c r="B453" s="11">
        <v>44098</v>
      </c>
      <c r="C453" s="10" t="str">
        <f>PROPER(TEXT(B453,"ddd"))</f>
        <v>Qui</v>
      </c>
      <c r="D453" s="9">
        <f>_xlfn.ISOWEEKNUM(B:B)</f>
        <v>39</v>
      </c>
      <c r="E453" s="8">
        <f>DAY(B:B)</f>
        <v>24</v>
      </c>
      <c r="F453" s="8" t="str">
        <f>PROPER(TEXT(B:B,"mmm"))</f>
        <v>Set</v>
      </c>
      <c r="G453" s="8">
        <f>YEAR(B453)</f>
        <v>2020</v>
      </c>
      <c r="H453" s="8">
        <v>4</v>
      </c>
      <c r="I453" s="8" t="s">
        <v>1</v>
      </c>
      <c r="J453" s="8">
        <f>IF(I453="Dólar", 1,2)</f>
        <v>1</v>
      </c>
      <c r="K453" s="7">
        <f>IF(J453=2,0.5,2.38)</f>
        <v>2.38</v>
      </c>
      <c r="L453" s="6">
        <v>39</v>
      </c>
      <c r="M453" s="5">
        <f>L453*0.1%</f>
        <v>3.9E-2</v>
      </c>
      <c r="N453" s="5">
        <f>H453*K453</f>
        <v>9.52</v>
      </c>
      <c r="O453" s="5">
        <f>L453-M453-N453</f>
        <v>29.440999999999999</v>
      </c>
    </row>
    <row r="454" spans="1:30" hidden="1" x14ac:dyDescent="0.25">
      <c r="A454" s="9">
        <v>338</v>
      </c>
      <c r="B454" s="11">
        <v>44148</v>
      </c>
      <c r="C454" s="10" t="str">
        <f>PROPER(TEXT(B454,"ddd"))</f>
        <v>Sex</v>
      </c>
      <c r="D454" s="9">
        <f>_xlfn.ISOWEEKNUM(B:B)</f>
        <v>46</v>
      </c>
      <c r="E454" s="8">
        <f>DAY(B:B)</f>
        <v>13</v>
      </c>
      <c r="F454" s="8" t="str">
        <f>PROPER(TEXT(B:B,"mmm"))</f>
        <v>Nov</v>
      </c>
      <c r="G454" s="8">
        <f>YEAR(B454)</f>
        <v>2020</v>
      </c>
      <c r="H454" s="8">
        <v>3</v>
      </c>
      <c r="I454" s="8" t="s">
        <v>1</v>
      </c>
      <c r="J454" s="8">
        <f>IF(I454="Dólar", 1,2)</f>
        <v>1</v>
      </c>
      <c r="K454" s="7">
        <f>IF(J454=2,0.5,2.38)</f>
        <v>2.38</v>
      </c>
      <c r="L454" s="6">
        <v>26</v>
      </c>
      <c r="M454" s="5">
        <f>L454*0.1%</f>
        <v>2.6000000000000002E-2</v>
      </c>
      <c r="N454" s="5">
        <f>H454*K454</f>
        <v>7.14</v>
      </c>
      <c r="O454" s="5">
        <f>L454-M454-N454</f>
        <v>18.834</v>
      </c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 spans="1:30" hidden="1" x14ac:dyDescent="0.25">
      <c r="A455" s="9">
        <v>339</v>
      </c>
      <c r="B455" s="11">
        <v>44155</v>
      </c>
      <c r="C455" s="10" t="str">
        <f>PROPER(TEXT(B455,"ddd"))</f>
        <v>Sex</v>
      </c>
      <c r="D455" s="9">
        <f>_xlfn.ISOWEEKNUM(B:B)</f>
        <v>47</v>
      </c>
      <c r="E455" s="8">
        <f>DAY(B:B)</f>
        <v>20</v>
      </c>
      <c r="F455" s="8" t="str">
        <f>PROPER(TEXT(B:B,"mmm"))</f>
        <v>Nov</v>
      </c>
      <c r="G455" s="8">
        <f>YEAR(B455)</f>
        <v>2020</v>
      </c>
      <c r="H455" s="8">
        <v>3</v>
      </c>
      <c r="I455" s="8" t="s">
        <v>1</v>
      </c>
      <c r="J455" s="8">
        <f>IF(I455="Dólar", 1,2)</f>
        <v>1</v>
      </c>
      <c r="K455" s="7">
        <f>IF(J455=2,0.5,2.38)</f>
        <v>2.38</v>
      </c>
      <c r="L455" s="6">
        <v>26</v>
      </c>
      <c r="M455" s="5">
        <f>L455*0.1%</f>
        <v>2.6000000000000002E-2</v>
      </c>
      <c r="N455" s="5">
        <f>H455*K455</f>
        <v>7.14</v>
      </c>
      <c r="O455" s="5">
        <f>L455-M455-N455</f>
        <v>18.834</v>
      </c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 spans="1:30" hidden="1" x14ac:dyDescent="0.25">
      <c r="A456" s="9">
        <v>316</v>
      </c>
      <c r="B456" s="11">
        <v>43994</v>
      </c>
      <c r="C456" s="10" t="str">
        <f>PROPER(TEXT(B456,"ddd"))</f>
        <v>Sex</v>
      </c>
      <c r="D456" s="9">
        <f>_xlfn.ISOWEEKNUM(B:B)</f>
        <v>24</v>
      </c>
      <c r="E456" s="8">
        <f>DAY(B:B)</f>
        <v>12</v>
      </c>
      <c r="F456" s="8" t="str">
        <f>PROPER(TEXT(B:B,"mmm"))</f>
        <v>Jun</v>
      </c>
      <c r="G456" s="8">
        <f>YEAR(B456)</f>
        <v>2020</v>
      </c>
      <c r="H456" s="8">
        <v>1</v>
      </c>
      <c r="I456" s="8" t="s">
        <v>0</v>
      </c>
      <c r="J456" s="8">
        <f>IF(I456="Dólar", 1,2)</f>
        <v>2</v>
      </c>
      <c r="K456" s="7">
        <f>IF(J456=2,0.5,2.38)</f>
        <v>0.5</v>
      </c>
      <c r="L456" s="6">
        <v>29</v>
      </c>
      <c r="M456" s="5">
        <f>L456*0.1%</f>
        <v>2.9000000000000001E-2</v>
      </c>
      <c r="N456" s="5">
        <f>H456*K456</f>
        <v>0.5</v>
      </c>
      <c r="O456" s="5">
        <f>L456-M456-N456</f>
        <v>28.471</v>
      </c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 spans="1:30" hidden="1" x14ac:dyDescent="0.25">
      <c r="A457" s="9">
        <v>605</v>
      </c>
      <c r="B457" s="11">
        <v>44207</v>
      </c>
      <c r="C457" s="10" t="str">
        <f>PROPER(TEXT(B457,"ddd"))</f>
        <v>Seg</v>
      </c>
      <c r="D457" s="9">
        <f>_xlfn.ISOWEEKNUM(B:B)</f>
        <v>2</v>
      </c>
      <c r="E457" s="8">
        <f>DAY(B:B)</f>
        <v>11</v>
      </c>
      <c r="F457" s="8" t="str">
        <f>PROPER(TEXT(B:B,"mmm"))</f>
        <v>Jan</v>
      </c>
      <c r="G457" s="8">
        <f>YEAR(B457)</f>
        <v>2021</v>
      </c>
      <c r="H457" s="8">
        <v>6</v>
      </c>
      <c r="I457" s="8" t="s">
        <v>0</v>
      </c>
      <c r="J457" s="8">
        <f>IF(I457="Dólar", 1,2)</f>
        <v>2</v>
      </c>
      <c r="K457" s="7">
        <f>IF(J457=2,0.5,2.38)</f>
        <v>0.5</v>
      </c>
      <c r="L457" s="6">
        <v>26</v>
      </c>
      <c r="M457" s="5">
        <f>L457*0.1%</f>
        <v>2.6000000000000002E-2</v>
      </c>
      <c r="N457" s="5">
        <f>H457*K457</f>
        <v>3</v>
      </c>
      <c r="O457" s="5">
        <f>L457-M457-N457</f>
        <v>22.974</v>
      </c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 spans="1:30" hidden="1" x14ac:dyDescent="0.25">
      <c r="A458" s="9">
        <v>606</v>
      </c>
      <c r="B458" s="11">
        <v>44214</v>
      </c>
      <c r="C458" s="10" t="str">
        <f>PROPER(TEXT(B458,"ddd"))</f>
        <v>Seg</v>
      </c>
      <c r="D458" s="9">
        <f>_xlfn.ISOWEEKNUM(B:B)</f>
        <v>3</v>
      </c>
      <c r="E458" s="8">
        <f>DAY(B:B)</f>
        <v>18</v>
      </c>
      <c r="F458" s="8" t="str">
        <f>PROPER(TEXT(B:B,"mmm"))</f>
        <v>Jan</v>
      </c>
      <c r="G458" s="8">
        <f>YEAR(B458)</f>
        <v>2021</v>
      </c>
      <c r="H458" s="8">
        <v>8</v>
      </c>
      <c r="I458" s="8" t="s">
        <v>0</v>
      </c>
      <c r="J458" s="8">
        <f>IF(I458="Dólar", 1,2)</f>
        <v>2</v>
      </c>
      <c r="K458" s="7">
        <f>IF(J458=2,0.5,2.38)</f>
        <v>0.5</v>
      </c>
      <c r="L458" s="6">
        <v>26</v>
      </c>
      <c r="M458" s="5">
        <f>L458*0.1%</f>
        <v>2.6000000000000002E-2</v>
      </c>
      <c r="N458" s="5">
        <f>H458*K458</f>
        <v>4</v>
      </c>
      <c r="O458" s="5">
        <f>L458-M458-N458</f>
        <v>21.974</v>
      </c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 spans="1:30" hidden="1" x14ac:dyDescent="0.25">
      <c r="A459" s="9">
        <v>868</v>
      </c>
      <c r="B459" s="11">
        <v>44224</v>
      </c>
      <c r="C459" s="10" t="str">
        <f>PROPER(TEXT(B459,"ddd"))</f>
        <v>Qui</v>
      </c>
      <c r="D459" s="9">
        <f>_xlfn.ISOWEEKNUM(B:B)</f>
        <v>4</v>
      </c>
      <c r="E459" s="8">
        <f>DAY(B:B)</f>
        <v>28</v>
      </c>
      <c r="F459" s="8" t="str">
        <f>PROPER(TEXT(B:B,"mmm"))</f>
        <v>Jan</v>
      </c>
      <c r="G459" s="8">
        <f>YEAR(B459)</f>
        <v>2021</v>
      </c>
      <c r="H459" s="8">
        <v>4</v>
      </c>
      <c r="I459" s="8" t="s">
        <v>1</v>
      </c>
      <c r="J459" s="8">
        <f>IF(I459="Dólar", 1,2)</f>
        <v>1</v>
      </c>
      <c r="K459" s="7">
        <f>IF(J459=2,0.5,2.38)</f>
        <v>2.38</v>
      </c>
      <c r="L459" s="6">
        <v>26</v>
      </c>
      <c r="M459" s="5">
        <f>L459*0.1%</f>
        <v>2.6000000000000002E-2</v>
      </c>
      <c r="N459" s="5">
        <f>H459*K459</f>
        <v>9.52</v>
      </c>
      <c r="O459" s="5">
        <f>L459-M459-N459</f>
        <v>16.454000000000001</v>
      </c>
    </row>
    <row r="460" spans="1:30" hidden="1" x14ac:dyDescent="0.25">
      <c r="A460" s="9">
        <v>348</v>
      </c>
      <c r="B460" s="11">
        <v>44232</v>
      </c>
      <c r="C460" s="10" t="str">
        <f>PROPER(TEXT(B460,"ddd"))</f>
        <v>Sex</v>
      </c>
      <c r="D460" s="9">
        <f>_xlfn.ISOWEEKNUM(B:B)</f>
        <v>5</v>
      </c>
      <c r="E460" s="8">
        <f>DAY(B:B)</f>
        <v>5</v>
      </c>
      <c r="F460" s="8" t="str">
        <f>PROPER(TEXT(B:B,"mmm"))</f>
        <v>Fev</v>
      </c>
      <c r="G460" s="8">
        <f>YEAR(B460)</f>
        <v>2021</v>
      </c>
      <c r="H460" s="8">
        <v>5</v>
      </c>
      <c r="I460" s="8" t="s">
        <v>0</v>
      </c>
      <c r="J460" s="8">
        <f>IF(I460="Dólar", 1,2)</f>
        <v>2</v>
      </c>
      <c r="K460" s="7">
        <f>IF(J460=2,0.5,2.38)</f>
        <v>0.5</v>
      </c>
      <c r="L460" s="6">
        <v>26</v>
      </c>
      <c r="M460" s="5">
        <f>L460*0.1%</f>
        <v>2.6000000000000002E-2</v>
      </c>
      <c r="N460" s="5">
        <f>H460*K460</f>
        <v>2.5</v>
      </c>
      <c r="O460" s="5">
        <f>L460-M460-N460</f>
        <v>23.474</v>
      </c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 spans="1:30" hidden="1" x14ac:dyDescent="0.25">
      <c r="A461" s="9">
        <v>99</v>
      </c>
      <c r="B461" s="11">
        <v>44292</v>
      </c>
      <c r="C461" s="10" t="str">
        <f>PROPER(TEXT(B461,"ddd"))</f>
        <v>Ter</v>
      </c>
      <c r="D461" s="9">
        <f>_xlfn.ISOWEEKNUM(B:B)</f>
        <v>14</v>
      </c>
      <c r="E461" s="8">
        <f>DAY(B:B)</f>
        <v>6</v>
      </c>
      <c r="F461" s="8" t="str">
        <f>PROPER(TEXT(B:B,"mmm"))</f>
        <v>Abr</v>
      </c>
      <c r="G461" s="8">
        <f>YEAR(B461)</f>
        <v>2021</v>
      </c>
      <c r="H461" s="8">
        <v>5</v>
      </c>
      <c r="I461" s="8" t="s">
        <v>0</v>
      </c>
      <c r="J461" s="8">
        <f>IF(I461="Dólar", 1,2)</f>
        <v>2</v>
      </c>
      <c r="K461" s="7">
        <f>IF(J461=2,0.5,2.38)</f>
        <v>0.5</v>
      </c>
      <c r="L461" s="6">
        <v>26</v>
      </c>
      <c r="M461" s="5">
        <f>L461*0.1%</f>
        <v>2.6000000000000002E-2</v>
      </c>
      <c r="N461" s="5">
        <f>H461*K461</f>
        <v>2.5</v>
      </c>
      <c r="O461" s="5">
        <f>L461-M461-N461</f>
        <v>23.474</v>
      </c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 spans="1:30" hidden="1" x14ac:dyDescent="0.25">
      <c r="A462" s="9">
        <v>622</v>
      </c>
      <c r="B462" s="11">
        <v>44326</v>
      </c>
      <c r="C462" s="10" t="str">
        <f>PROPER(TEXT(B462,"ddd"))</f>
        <v>Seg</v>
      </c>
      <c r="D462" s="9">
        <f>_xlfn.ISOWEEKNUM(B:B)</f>
        <v>19</v>
      </c>
      <c r="E462" s="8">
        <f>DAY(B:B)</f>
        <v>10</v>
      </c>
      <c r="F462" s="8" t="str">
        <f>PROPER(TEXT(B:B,"mmm"))</f>
        <v>Mai</v>
      </c>
      <c r="G462" s="8">
        <f>YEAR(B462)</f>
        <v>2021</v>
      </c>
      <c r="H462" s="8">
        <v>5</v>
      </c>
      <c r="I462" s="8" t="s">
        <v>0</v>
      </c>
      <c r="J462" s="8">
        <f>IF(I462="Dólar", 1,2)</f>
        <v>2</v>
      </c>
      <c r="K462" s="7">
        <f>IF(J462=2,0.5,2.38)</f>
        <v>0.5</v>
      </c>
      <c r="L462" s="6">
        <v>26</v>
      </c>
      <c r="M462" s="5">
        <f>L462*0.1%</f>
        <v>2.6000000000000002E-2</v>
      </c>
      <c r="N462" s="5">
        <f>H462*K462</f>
        <v>2.5</v>
      </c>
      <c r="O462" s="5">
        <f>L462-M462-N462</f>
        <v>23.474</v>
      </c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 spans="1:30" hidden="1" x14ac:dyDescent="0.25">
      <c r="A463" s="9">
        <v>364</v>
      </c>
      <c r="B463" s="11">
        <v>44344</v>
      </c>
      <c r="C463" s="10" t="str">
        <f>PROPER(TEXT(B463,"ddd"))</f>
        <v>Sex</v>
      </c>
      <c r="D463" s="9">
        <f>_xlfn.ISOWEEKNUM(B:B)</f>
        <v>21</v>
      </c>
      <c r="E463" s="8">
        <f>DAY(B:B)</f>
        <v>28</v>
      </c>
      <c r="F463" s="8" t="str">
        <f>PROPER(TEXT(B:B,"mmm"))</f>
        <v>Mai</v>
      </c>
      <c r="G463" s="8">
        <f>YEAR(B463)</f>
        <v>2021</v>
      </c>
      <c r="H463" s="8">
        <v>4</v>
      </c>
      <c r="I463" s="8" t="s">
        <v>1</v>
      </c>
      <c r="J463" s="8">
        <f>IF(I463="Dólar", 1,2)</f>
        <v>1</v>
      </c>
      <c r="K463" s="7">
        <f>IF(J463=2,0.5,2.38)</f>
        <v>2.38</v>
      </c>
      <c r="L463" s="6">
        <v>55</v>
      </c>
      <c r="M463" s="5">
        <v>0</v>
      </c>
      <c r="N463" s="5">
        <f>H463*K463</f>
        <v>9.52</v>
      </c>
      <c r="O463" s="5">
        <f>L463-M463-N463</f>
        <v>45.480000000000004</v>
      </c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 spans="1:30" hidden="1" x14ac:dyDescent="0.25">
      <c r="A464" s="9">
        <v>630</v>
      </c>
      <c r="B464" s="11">
        <v>44382</v>
      </c>
      <c r="C464" s="10" t="str">
        <f>PROPER(TEXT(B464,"ddd"))</f>
        <v>Seg</v>
      </c>
      <c r="D464" s="9">
        <f>_xlfn.ISOWEEKNUM(B:B)</f>
        <v>27</v>
      </c>
      <c r="E464" s="8">
        <f>DAY(B:B)</f>
        <v>5</v>
      </c>
      <c r="F464" s="8" t="str">
        <f>PROPER(TEXT(B:B,"mmm"))</f>
        <v>Jul</v>
      </c>
      <c r="G464" s="8">
        <f>YEAR(B464)</f>
        <v>2021</v>
      </c>
      <c r="H464" s="8">
        <v>3</v>
      </c>
      <c r="I464" s="8" t="s">
        <v>0</v>
      </c>
      <c r="J464" s="8">
        <f>IF(I464="Dólar", 1,2)</f>
        <v>2</v>
      </c>
      <c r="K464" s="7">
        <f>IF(J464=2,0.5,2.38)</f>
        <v>0.5</v>
      </c>
      <c r="L464" s="6">
        <v>26</v>
      </c>
      <c r="M464" s="5">
        <f>L464*0.1%</f>
        <v>2.6000000000000002E-2</v>
      </c>
      <c r="N464" s="5">
        <f>H464*K464</f>
        <v>1.5</v>
      </c>
      <c r="O464" s="5">
        <f>L464-M464-N464</f>
        <v>24.474</v>
      </c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 spans="1:30" hidden="1" x14ac:dyDescent="0.25">
      <c r="A465" s="9">
        <v>117</v>
      </c>
      <c r="B465" s="11">
        <v>44418</v>
      </c>
      <c r="C465" s="10" t="str">
        <f>PROPER(TEXT(B465,"ddd"))</f>
        <v>Ter</v>
      </c>
      <c r="D465" s="9">
        <f>_xlfn.ISOWEEKNUM(B:B)</f>
        <v>32</v>
      </c>
      <c r="E465" s="8">
        <f>DAY(B:B)</f>
        <v>10</v>
      </c>
      <c r="F465" s="8" t="str">
        <f>PROPER(TEXT(B:B,"mmm"))</f>
        <v>Ago</v>
      </c>
      <c r="G465" s="8">
        <f>YEAR(B465)</f>
        <v>2021</v>
      </c>
      <c r="H465" s="8">
        <v>1</v>
      </c>
      <c r="I465" s="8" t="s">
        <v>0</v>
      </c>
      <c r="J465" s="8">
        <f>IF(I465="Dólar", 1,2)</f>
        <v>2</v>
      </c>
      <c r="K465" s="7">
        <f>IF(J465=2,0.5,2.38)</f>
        <v>0.5</v>
      </c>
      <c r="L465" s="6">
        <v>26</v>
      </c>
      <c r="M465" s="5">
        <f>L465*0.1%</f>
        <v>2.6000000000000002E-2</v>
      </c>
      <c r="N465" s="5">
        <f>H465*K465</f>
        <v>0.5</v>
      </c>
      <c r="O465" s="5">
        <f>L465-M465-N465</f>
        <v>25.474</v>
      </c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 spans="1:30" hidden="1" x14ac:dyDescent="0.25">
      <c r="A466" s="9">
        <v>896</v>
      </c>
      <c r="B466" s="11">
        <v>44420</v>
      </c>
      <c r="C466" s="10" t="str">
        <f>PROPER(TEXT(B466,"ddd"))</f>
        <v>Qui</v>
      </c>
      <c r="D466" s="9">
        <f>_xlfn.ISOWEEKNUM(B:B)</f>
        <v>32</v>
      </c>
      <c r="E466" s="8">
        <f>DAY(B:B)</f>
        <v>12</v>
      </c>
      <c r="F466" s="8" t="str">
        <f>PROPER(TEXT(B:B,"mmm"))</f>
        <v>Ago</v>
      </c>
      <c r="G466" s="8">
        <f>YEAR(B466)</f>
        <v>2021</v>
      </c>
      <c r="H466" s="8">
        <v>3</v>
      </c>
      <c r="I466" s="8" t="s">
        <v>1</v>
      </c>
      <c r="J466" s="8">
        <f>IF(I466="Dólar", 1,2)</f>
        <v>1</v>
      </c>
      <c r="K466" s="7">
        <f>IF(J466=2,0.5,2.38)</f>
        <v>2.38</v>
      </c>
      <c r="L466" s="6">
        <v>26</v>
      </c>
      <c r="M466" s="5">
        <f>L466*0.1%</f>
        <v>2.6000000000000002E-2</v>
      </c>
      <c r="N466" s="5">
        <f>H466*K466</f>
        <v>7.14</v>
      </c>
      <c r="O466" s="5">
        <f>L466-M466-N466</f>
        <v>18.834</v>
      </c>
    </row>
    <row r="467" spans="1:30" hidden="1" x14ac:dyDescent="0.25">
      <c r="A467" s="9">
        <v>638</v>
      </c>
      <c r="B467" s="11">
        <v>44438</v>
      </c>
      <c r="C467" s="10" t="str">
        <f>PROPER(TEXT(B467,"ddd"))</f>
        <v>Seg</v>
      </c>
      <c r="D467" s="9">
        <f>_xlfn.ISOWEEKNUM(B:B)</f>
        <v>35</v>
      </c>
      <c r="E467" s="8">
        <f>DAY(B:B)</f>
        <v>30</v>
      </c>
      <c r="F467" s="8" t="str">
        <f>PROPER(TEXT(B:B,"mmm"))</f>
        <v>Ago</v>
      </c>
      <c r="G467" s="8">
        <f>YEAR(B467)</f>
        <v>2021</v>
      </c>
      <c r="H467" s="8">
        <v>5</v>
      </c>
      <c r="I467" s="8" t="s">
        <v>0</v>
      </c>
      <c r="J467" s="8">
        <f>IF(I467="Dólar", 1,2)</f>
        <v>2</v>
      </c>
      <c r="K467" s="7">
        <f>IF(J467=2,0.5,2.38)</f>
        <v>0.5</v>
      </c>
      <c r="L467" s="6">
        <v>26</v>
      </c>
      <c r="M467" s="5">
        <f>L467*0.1%</f>
        <v>2.6000000000000002E-2</v>
      </c>
      <c r="N467" s="5">
        <f>H467*K467</f>
        <v>2.5</v>
      </c>
      <c r="O467" s="5">
        <f>L467-M467-N467</f>
        <v>23.474</v>
      </c>
    </row>
    <row r="468" spans="1:30" hidden="1" x14ac:dyDescent="0.25">
      <c r="A468" s="9">
        <v>1157</v>
      </c>
      <c r="B468" s="11">
        <v>44440</v>
      </c>
      <c r="C468" s="10" t="str">
        <f>PROPER(TEXT(B468,"ddd"))</f>
        <v>Qua</v>
      </c>
      <c r="D468" s="9">
        <f>_xlfn.ISOWEEKNUM(B:B)</f>
        <v>35</v>
      </c>
      <c r="E468" s="8">
        <f>DAY(B:B)</f>
        <v>1</v>
      </c>
      <c r="F468" s="8" t="str">
        <f>PROPER(TEXT(B:B,"mmm"))</f>
        <v>Set</v>
      </c>
      <c r="G468" s="8">
        <f>YEAR(B468)</f>
        <v>2021</v>
      </c>
      <c r="H468" s="8">
        <v>2</v>
      </c>
      <c r="I468" s="8" t="s">
        <v>0</v>
      </c>
      <c r="J468" s="8">
        <f>IF(I468="Dólar", 1,2)</f>
        <v>2</v>
      </c>
      <c r="K468" s="7">
        <f>IF(J468=2,0.5,2.38)</f>
        <v>0.5</v>
      </c>
      <c r="L468" s="6">
        <v>26</v>
      </c>
      <c r="M468" s="5">
        <f>L468*0.1%</f>
        <v>2.6000000000000002E-2</v>
      </c>
      <c r="N468" s="5">
        <f>H468*K468</f>
        <v>1</v>
      </c>
      <c r="O468" s="5">
        <f>L468-M468-N468</f>
        <v>24.974</v>
      </c>
    </row>
    <row r="469" spans="1:30" hidden="1" x14ac:dyDescent="0.25">
      <c r="A469" s="9">
        <v>1158</v>
      </c>
      <c r="B469" s="11">
        <v>44447</v>
      </c>
      <c r="C469" s="10" t="str">
        <f>PROPER(TEXT(B469,"ddd"))</f>
        <v>Qua</v>
      </c>
      <c r="D469" s="9">
        <f>_xlfn.ISOWEEKNUM(B:B)</f>
        <v>36</v>
      </c>
      <c r="E469" s="8">
        <f>DAY(B:B)</f>
        <v>8</v>
      </c>
      <c r="F469" s="8" t="str">
        <f>PROPER(TEXT(B:B,"mmm"))</f>
        <v>Set</v>
      </c>
      <c r="G469" s="8">
        <f>YEAR(B469)</f>
        <v>2021</v>
      </c>
      <c r="H469" s="8">
        <v>1</v>
      </c>
      <c r="I469" s="8" t="s">
        <v>0</v>
      </c>
      <c r="J469" s="8">
        <f>IF(I469="Dólar", 1,2)</f>
        <v>2</v>
      </c>
      <c r="K469" s="7">
        <f>IF(J469=2,0.5,2.38)</f>
        <v>0.5</v>
      </c>
      <c r="L469" s="6">
        <v>26</v>
      </c>
      <c r="M469" s="5">
        <f>L469*0.1%</f>
        <v>2.6000000000000002E-2</v>
      </c>
      <c r="N469" s="5">
        <f>H469*K469</f>
        <v>0.5</v>
      </c>
      <c r="O469" s="5">
        <f>L469-M469-N469</f>
        <v>25.474</v>
      </c>
    </row>
    <row r="470" spans="1:30" hidden="1" x14ac:dyDescent="0.25">
      <c r="A470" s="9">
        <v>902</v>
      </c>
      <c r="B470" s="11">
        <v>44462</v>
      </c>
      <c r="C470" s="10" t="str">
        <f>PROPER(TEXT(B470,"ddd"))</f>
        <v>Qui</v>
      </c>
      <c r="D470" s="9">
        <f>_xlfn.ISOWEEKNUM(B:B)</f>
        <v>38</v>
      </c>
      <c r="E470" s="8">
        <f>DAY(B:B)</f>
        <v>23</v>
      </c>
      <c r="F470" s="8" t="str">
        <f>PROPER(TEXT(B:B,"mmm"))</f>
        <v>Set</v>
      </c>
      <c r="G470" s="8">
        <f>YEAR(B470)</f>
        <v>2021</v>
      </c>
      <c r="H470" s="8">
        <v>6</v>
      </c>
      <c r="I470" s="8" t="s">
        <v>0</v>
      </c>
      <c r="J470" s="8">
        <f>IF(I470="Dólar", 1,2)</f>
        <v>2</v>
      </c>
      <c r="K470" s="7">
        <f>IF(J470=2,0.5,2.38)</f>
        <v>0.5</v>
      </c>
      <c r="L470" s="6">
        <v>26</v>
      </c>
      <c r="M470" s="5">
        <f>L470*0.1%</f>
        <v>2.6000000000000002E-2</v>
      </c>
      <c r="N470" s="5">
        <f>H470*K470</f>
        <v>3</v>
      </c>
      <c r="O470" s="5">
        <f>L470-M470-N470</f>
        <v>22.974</v>
      </c>
    </row>
    <row r="471" spans="1:30" hidden="1" x14ac:dyDescent="0.25">
      <c r="A471" s="9">
        <v>123</v>
      </c>
      <c r="B471" s="11">
        <v>44467</v>
      </c>
      <c r="C471" s="10" t="str">
        <f>PROPER(TEXT(B471,"ddd"))</f>
        <v>Ter</v>
      </c>
      <c r="D471" s="9">
        <f>_xlfn.ISOWEEKNUM(B:B)</f>
        <v>39</v>
      </c>
      <c r="E471" s="8">
        <f>DAY(B:B)</f>
        <v>28</v>
      </c>
      <c r="F471" s="8" t="str">
        <f>PROPER(TEXT(B:B,"mmm"))</f>
        <v>Set</v>
      </c>
      <c r="G471" s="8">
        <f>YEAR(B471)</f>
        <v>2021</v>
      </c>
      <c r="H471" s="8">
        <v>1</v>
      </c>
      <c r="I471" s="8" t="s">
        <v>0</v>
      </c>
      <c r="J471" s="8">
        <f>IF(I471="Dólar", 1,2)</f>
        <v>2</v>
      </c>
      <c r="K471" s="7">
        <f>IF(J471=2,0.5,2.38)</f>
        <v>0.5</v>
      </c>
      <c r="L471" s="6">
        <v>26</v>
      </c>
      <c r="M471" s="5">
        <f>L471*0.1%</f>
        <v>2.6000000000000002E-2</v>
      </c>
      <c r="N471" s="5">
        <f>H471*K471</f>
        <v>0.5</v>
      </c>
      <c r="O471" s="5">
        <f>L471-M471-N471</f>
        <v>25.474</v>
      </c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 spans="1:30" hidden="1" x14ac:dyDescent="0.25">
      <c r="A472" s="9">
        <v>124</v>
      </c>
      <c r="B472" s="11">
        <v>44474</v>
      </c>
      <c r="C472" s="10" t="str">
        <f>PROPER(TEXT(B472,"ddd"))</f>
        <v>Ter</v>
      </c>
      <c r="D472" s="9">
        <f>_xlfn.ISOWEEKNUM(B:B)</f>
        <v>40</v>
      </c>
      <c r="E472" s="8">
        <f>DAY(B:B)</f>
        <v>5</v>
      </c>
      <c r="F472" s="8" t="str">
        <f>PROPER(TEXT(B:B,"mmm"))</f>
        <v>Out</v>
      </c>
      <c r="G472" s="8">
        <f>YEAR(B472)</f>
        <v>2021</v>
      </c>
      <c r="H472" s="8">
        <v>5</v>
      </c>
      <c r="I472" s="8" t="s">
        <v>0</v>
      </c>
      <c r="J472" s="8">
        <f>IF(I472="Dólar", 1,2)</f>
        <v>2</v>
      </c>
      <c r="K472" s="7">
        <f>IF(J472=2,0.5,2.38)</f>
        <v>0.5</v>
      </c>
      <c r="L472" s="6">
        <v>26</v>
      </c>
      <c r="M472" s="5">
        <f>L472*0.1%</f>
        <v>2.6000000000000002E-2</v>
      </c>
      <c r="N472" s="5">
        <f>H472*K472</f>
        <v>2.5</v>
      </c>
      <c r="O472" s="5">
        <f>L472-M472-N472</f>
        <v>23.474</v>
      </c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 spans="1:30" hidden="1" x14ac:dyDescent="0.25">
      <c r="A473" s="9">
        <v>905</v>
      </c>
      <c r="B473" s="11">
        <v>44483</v>
      </c>
      <c r="C473" s="10" t="str">
        <f>PROPER(TEXT(B473,"ddd"))</f>
        <v>Qui</v>
      </c>
      <c r="D473" s="9">
        <f>_xlfn.ISOWEEKNUM(B:B)</f>
        <v>41</v>
      </c>
      <c r="E473" s="8">
        <f>DAY(B:B)</f>
        <v>14</v>
      </c>
      <c r="F473" s="8" t="str">
        <f>PROPER(TEXT(B:B,"mmm"))</f>
        <v>Out</v>
      </c>
      <c r="G473" s="8">
        <f>YEAR(B473)</f>
        <v>2021</v>
      </c>
      <c r="H473" s="8">
        <v>1</v>
      </c>
      <c r="I473" s="8" t="s">
        <v>0</v>
      </c>
      <c r="J473" s="8">
        <f>IF(I473="Dólar", 1,2)</f>
        <v>2</v>
      </c>
      <c r="K473" s="7">
        <f>IF(J473=2,0.5,2.38)</f>
        <v>0.5</v>
      </c>
      <c r="L473" s="6">
        <v>26</v>
      </c>
      <c r="M473" s="5">
        <f>L473*0.1%</f>
        <v>2.6000000000000002E-2</v>
      </c>
      <c r="N473" s="5">
        <f>H473*K473</f>
        <v>0.5</v>
      </c>
      <c r="O473" s="5">
        <f>L473-M473-N473</f>
        <v>25.474</v>
      </c>
    </row>
    <row r="474" spans="1:30" hidden="1" x14ac:dyDescent="0.25">
      <c r="A474" s="9">
        <v>125</v>
      </c>
      <c r="B474" s="11">
        <v>44488</v>
      </c>
      <c r="C474" s="10" t="str">
        <f>PROPER(TEXT(B474,"ddd"))</f>
        <v>Ter</v>
      </c>
      <c r="D474" s="9">
        <f>_xlfn.ISOWEEKNUM(B:B)</f>
        <v>42</v>
      </c>
      <c r="E474" s="8">
        <f>DAY(B:B)</f>
        <v>19</v>
      </c>
      <c r="F474" s="8" t="str">
        <f>PROPER(TEXT(B:B,"mmm"))</f>
        <v>Out</v>
      </c>
      <c r="G474" s="8">
        <f>YEAR(B474)</f>
        <v>2021</v>
      </c>
      <c r="H474" s="8">
        <v>4</v>
      </c>
      <c r="I474" s="8" t="s">
        <v>1</v>
      </c>
      <c r="J474" s="8">
        <f>IF(I474="Dólar", 1,2)</f>
        <v>1</v>
      </c>
      <c r="K474" s="7">
        <f>IF(J474=2,0.5,2.38)</f>
        <v>2.38</v>
      </c>
      <c r="L474" s="6">
        <v>26</v>
      </c>
      <c r="M474" s="5">
        <f>L474*0.1%</f>
        <v>2.6000000000000002E-2</v>
      </c>
      <c r="N474" s="5">
        <f>H474*K474</f>
        <v>9.52</v>
      </c>
      <c r="O474" s="5">
        <f>L474-M474-N474</f>
        <v>16.454000000000001</v>
      </c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 spans="1:30" hidden="1" x14ac:dyDescent="0.25">
      <c r="A475" s="9">
        <v>648</v>
      </c>
      <c r="B475" s="11">
        <v>44508</v>
      </c>
      <c r="C475" s="10" t="str">
        <f>PROPER(TEXT(B475,"ddd"))</f>
        <v>Seg</v>
      </c>
      <c r="D475" s="9">
        <f>_xlfn.ISOWEEKNUM(B:B)</f>
        <v>45</v>
      </c>
      <c r="E475" s="8">
        <f>DAY(B:B)</f>
        <v>8</v>
      </c>
      <c r="F475" s="8" t="str">
        <f>PROPER(TEXT(B:B,"mmm"))</f>
        <v>Nov</v>
      </c>
      <c r="G475" s="8">
        <f>YEAR(B475)</f>
        <v>2021</v>
      </c>
      <c r="H475" s="8">
        <v>5</v>
      </c>
      <c r="I475" s="8" t="s">
        <v>0</v>
      </c>
      <c r="J475" s="8">
        <f>IF(I475="Dólar", 1,2)</f>
        <v>2</v>
      </c>
      <c r="K475" s="7">
        <f>IF(J475=2,0.5,2.38)</f>
        <v>0.5</v>
      </c>
      <c r="L475" s="6">
        <v>26</v>
      </c>
      <c r="M475" s="5">
        <f>L475*0.1%</f>
        <v>2.6000000000000002E-2</v>
      </c>
      <c r="N475" s="5">
        <f>H475*K475</f>
        <v>2.5</v>
      </c>
      <c r="O475" s="5">
        <f>L475-M475-N475</f>
        <v>23.474</v>
      </c>
    </row>
    <row r="476" spans="1:30" hidden="1" x14ac:dyDescent="0.25">
      <c r="A476" s="9">
        <v>1167</v>
      </c>
      <c r="B476" s="11">
        <v>44510</v>
      </c>
      <c r="C476" s="10" t="str">
        <f>PROPER(TEXT(B476,"ddd"))</f>
        <v>Qua</v>
      </c>
      <c r="D476" s="9">
        <f>_xlfn.ISOWEEKNUM(B:B)</f>
        <v>45</v>
      </c>
      <c r="E476" s="8">
        <f>DAY(B:B)</f>
        <v>10</v>
      </c>
      <c r="F476" s="8" t="str">
        <f>PROPER(TEXT(B:B,"mmm"))</f>
        <v>Nov</v>
      </c>
      <c r="G476" s="8">
        <f>YEAR(B476)</f>
        <v>2021</v>
      </c>
      <c r="H476" s="8">
        <v>4</v>
      </c>
      <c r="I476" s="8" t="s">
        <v>1</v>
      </c>
      <c r="J476" s="8">
        <f>IF(I476="Dólar", 1,2)</f>
        <v>1</v>
      </c>
      <c r="K476" s="7">
        <f>IF(J476=2,0.5,2.38)</f>
        <v>2.38</v>
      </c>
      <c r="L476" s="6">
        <v>-22</v>
      </c>
      <c r="M476" s="5">
        <v>0</v>
      </c>
      <c r="N476" s="5">
        <f>H476*K476</f>
        <v>9.52</v>
      </c>
      <c r="O476" s="5">
        <f>L476-M476-N476</f>
        <v>-31.52</v>
      </c>
    </row>
    <row r="477" spans="1:30" hidden="1" x14ac:dyDescent="0.25">
      <c r="A477" s="9">
        <v>1168</v>
      </c>
      <c r="B477" s="11">
        <v>44517</v>
      </c>
      <c r="C477" s="10" t="str">
        <f>PROPER(TEXT(B477,"ddd"))</f>
        <v>Qua</v>
      </c>
      <c r="D477" s="9">
        <f>_xlfn.ISOWEEKNUM(B:B)</f>
        <v>46</v>
      </c>
      <c r="E477" s="8">
        <f>DAY(B:B)</f>
        <v>17</v>
      </c>
      <c r="F477" s="8" t="str">
        <f>PROPER(TEXT(B:B,"mmm"))</f>
        <v>Nov</v>
      </c>
      <c r="G477" s="8">
        <f>YEAR(B477)</f>
        <v>2021</v>
      </c>
      <c r="H477" s="8">
        <v>3</v>
      </c>
      <c r="I477" s="8" t="s">
        <v>1</v>
      </c>
      <c r="J477" s="8">
        <f>IF(I477="Dólar", 1,2)</f>
        <v>1</v>
      </c>
      <c r="K477" s="7">
        <f>IF(J477=2,0.5,2.38)</f>
        <v>2.38</v>
      </c>
      <c r="L477" s="6">
        <v>26</v>
      </c>
      <c r="M477" s="5">
        <f>L477*0.1%</f>
        <v>2.6000000000000002E-2</v>
      </c>
      <c r="N477" s="5">
        <f>H477*K477</f>
        <v>7.14</v>
      </c>
      <c r="O477" s="5">
        <f>L477-M477-N477</f>
        <v>18.834</v>
      </c>
    </row>
    <row r="478" spans="1:30" hidden="1" x14ac:dyDescent="0.25">
      <c r="A478" s="9">
        <v>1169</v>
      </c>
      <c r="B478" s="11">
        <v>44524</v>
      </c>
      <c r="C478" s="10" t="str">
        <f>PROPER(TEXT(B478,"ddd"))</f>
        <v>Qua</v>
      </c>
      <c r="D478" s="9">
        <f>_xlfn.ISOWEEKNUM(B:B)</f>
        <v>47</v>
      </c>
      <c r="E478" s="8">
        <f>DAY(B:B)</f>
        <v>24</v>
      </c>
      <c r="F478" s="8" t="str">
        <f>PROPER(TEXT(B:B,"mmm"))</f>
        <v>Nov</v>
      </c>
      <c r="G478" s="8">
        <f>YEAR(B478)</f>
        <v>2021</v>
      </c>
      <c r="H478" s="8">
        <v>3</v>
      </c>
      <c r="I478" s="8" t="s">
        <v>1</v>
      </c>
      <c r="J478" s="8">
        <f>IF(I478="Dólar", 1,2)</f>
        <v>1</v>
      </c>
      <c r="K478" s="7">
        <f>IF(J478=2,0.5,2.38)</f>
        <v>2.38</v>
      </c>
      <c r="L478" s="6">
        <v>26</v>
      </c>
      <c r="M478" s="5">
        <f>L478*0.1%</f>
        <v>2.6000000000000002E-2</v>
      </c>
      <c r="N478" s="5">
        <f>H478*K478</f>
        <v>7.14</v>
      </c>
      <c r="O478" s="5">
        <f>L478-M478-N478</f>
        <v>18.834</v>
      </c>
    </row>
    <row r="479" spans="1:30" hidden="1" x14ac:dyDescent="0.25">
      <c r="A479" s="9">
        <v>1170</v>
      </c>
      <c r="B479" s="11">
        <v>44531</v>
      </c>
      <c r="C479" s="10" t="str">
        <f>PROPER(TEXT(B479,"ddd"))</f>
        <v>Qua</v>
      </c>
      <c r="D479" s="9">
        <f>_xlfn.ISOWEEKNUM(B:B)</f>
        <v>48</v>
      </c>
      <c r="E479" s="8">
        <f>DAY(B:B)</f>
        <v>1</v>
      </c>
      <c r="F479" s="8" t="str">
        <f>PROPER(TEXT(B:B,"mmm"))</f>
        <v>Dez</v>
      </c>
      <c r="G479" s="8">
        <f>YEAR(B479)</f>
        <v>2021</v>
      </c>
      <c r="H479" s="8">
        <v>3</v>
      </c>
      <c r="I479" s="8" t="s">
        <v>1</v>
      </c>
      <c r="J479" s="8">
        <f>IF(I479="Dólar", 1,2)</f>
        <v>1</v>
      </c>
      <c r="K479" s="7">
        <f>IF(J479=2,0.5,2.38)</f>
        <v>2.38</v>
      </c>
      <c r="L479" s="6">
        <v>26</v>
      </c>
      <c r="M479" s="5">
        <f>L479*0.1%</f>
        <v>2.6000000000000002E-2</v>
      </c>
      <c r="N479" s="5">
        <f>H479*K479</f>
        <v>7.14</v>
      </c>
      <c r="O479" s="5">
        <f>L479-M479-N479</f>
        <v>18.834</v>
      </c>
    </row>
    <row r="480" spans="1:30" hidden="1" x14ac:dyDescent="0.25">
      <c r="A480" s="9">
        <v>912</v>
      </c>
      <c r="B480" s="11">
        <v>44532</v>
      </c>
      <c r="C480" s="10" t="str">
        <f>PROPER(TEXT(B480,"ddd"))</f>
        <v>Qui</v>
      </c>
      <c r="D480" s="9">
        <f>_xlfn.ISOWEEKNUM(B:B)</f>
        <v>48</v>
      </c>
      <c r="E480" s="8">
        <f>DAY(B:B)</f>
        <v>2</v>
      </c>
      <c r="F480" s="8" t="str">
        <f>PROPER(TEXT(B:B,"mmm"))</f>
        <v>Dez</v>
      </c>
      <c r="G480" s="8">
        <f>YEAR(B480)</f>
        <v>2021</v>
      </c>
      <c r="H480" s="8">
        <v>4</v>
      </c>
      <c r="I480" s="8" t="s">
        <v>1</v>
      </c>
      <c r="J480" s="8">
        <f>IF(I480="Dólar", 1,2)</f>
        <v>1</v>
      </c>
      <c r="K480" s="7">
        <f>IF(J480=2,0.5,2.38)</f>
        <v>2.38</v>
      </c>
      <c r="L480" s="6">
        <v>26</v>
      </c>
      <c r="M480" s="5">
        <f>L480*0.1%</f>
        <v>2.6000000000000002E-2</v>
      </c>
      <c r="N480" s="5">
        <f>H480*K480</f>
        <v>9.52</v>
      </c>
      <c r="O480" s="5">
        <f>L480-M480-N480</f>
        <v>16.454000000000001</v>
      </c>
    </row>
    <row r="481" spans="1:30" hidden="1" x14ac:dyDescent="0.25">
      <c r="A481" s="9">
        <v>651</v>
      </c>
      <c r="B481" s="11">
        <v>44536</v>
      </c>
      <c r="C481" s="10" t="str">
        <f>PROPER(TEXT(B481,"ddd"))</f>
        <v>Seg</v>
      </c>
      <c r="D481" s="9">
        <f>_xlfn.ISOWEEKNUM(B:B)</f>
        <v>49</v>
      </c>
      <c r="E481" s="8">
        <f>DAY(B:B)</f>
        <v>6</v>
      </c>
      <c r="F481" s="8" t="str">
        <f>PROPER(TEXT(B:B,"mmm"))</f>
        <v>Dez</v>
      </c>
      <c r="G481" s="8">
        <f>YEAR(B481)</f>
        <v>2021</v>
      </c>
      <c r="H481" s="8">
        <v>4</v>
      </c>
      <c r="I481" s="8" t="s">
        <v>0</v>
      </c>
      <c r="J481" s="8">
        <f>IF(I481="Dólar", 1,2)</f>
        <v>2</v>
      </c>
      <c r="K481" s="7">
        <f>IF(J481=2,0.5,2.38)</f>
        <v>0.5</v>
      </c>
      <c r="L481" s="6">
        <v>26</v>
      </c>
      <c r="M481" s="5">
        <f>L481*0.1%</f>
        <v>2.6000000000000002E-2</v>
      </c>
      <c r="N481" s="5">
        <f>H481*K481</f>
        <v>2</v>
      </c>
      <c r="O481" s="5">
        <f>L481-M481-N481</f>
        <v>23.974</v>
      </c>
    </row>
    <row r="482" spans="1:30" hidden="1" x14ac:dyDescent="0.25">
      <c r="A482" s="9">
        <v>132</v>
      </c>
      <c r="B482" s="11">
        <v>44544</v>
      </c>
      <c r="C482" s="10" t="str">
        <f>PROPER(TEXT(B482,"ddd"))</f>
        <v>Ter</v>
      </c>
      <c r="D482" s="9">
        <f>_xlfn.ISOWEEKNUM(B:B)</f>
        <v>50</v>
      </c>
      <c r="E482" s="8">
        <f>DAY(B:B)</f>
        <v>14</v>
      </c>
      <c r="F482" s="8" t="str">
        <f>PROPER(TEXT(B:B,"mmm"))</f>
        <v>Dez</v>
      </c>
      <c r="G482" s="8">
        <f>YEAR(B482)</f>
        <v>2021</v>
      </c>
      <c r="H482" s="8">
        <v>5</v>
      </c>
      <c r="I482" s="8" t="s">
        <v>0</v>
      </c>
      <c r="J482" s="8">
        <f>IF(I482="Dólar", 1,2)</f>
        <v>2</v>
      </c>
      <c r="K482" s="7">
        <f>IF(J482=2,0.5,2.38)</f>
        <v>0.5</v>
      </c>
      <c r="L482" s="6">
        <v>26</v>
      </c>
      <c r="M482" s="5">
        <f>L482*0.1%</f>
        <v>2.6000000000000002E-2</v>
      </c>
      <c r="N482" s="5">
        <f>H482*K482</f>
        <v>2.5</v>
      </c>
      <c r="O482" s="5">
        <f>L482-M482-N482</f>
        <v>23.474</v>
      </c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 spans="1:30" hidden="1" x14ac:dyDescent="0.25">
      <c r="A483" s="9">
        <v>393</v>
      </c>
      <c r="B483" s="11">
        <v>44547</v>
      </c>
      <c r="C483" s="10" t="str">
        <f>PROPER(TEXT(B483,"ddd"))</f>
        <v>Sex</v>
      </c>
      <c r="D483" s="9">
        <f>_xlfn.ISOWEEKNUM(B:B)</f>
        <v>50</v>
      </c>
      <c r="E483" s="8">
        <f>DAY(B:B)</f>
        <v>17</v>
      </c>
      <c r="F483" s="8" t="str">
        <f>PROPER(TEXT(B:B,"mmm"))</f>
        <v>Dez</v>
      </c>
      <c r="G483" s="8">
        <f>YEAR(B483)</f>
        <v>2021</v>
      </c>
      <c r="H483" s="8">
        <v>5</v>
      </c>
      <c r="I483" s="8" t="s">
        <v>0</v>
      </c>
      <c r="J483" s="8">
        <f>IF(I483="Dólar", 1,2)</f>
        <v>2</v>
      </c>
      <c r="K483" s="7">
        <f>IF(J483=2,0.5,2.38)</f>
        <v>0.5</v>
      </c>
      <c r="L483" s="6">
        <v>26</v>
      </c>
      <c r="M483" s="5">
        <f>L483*0.1%</f>
        <v>2.6000000000000002E-2</v>
      </c>
      <c r="N483" s="5">
        <f>H483*K483</f>
        <v>2.5</v>
      </c>
      <c r="O483" s="5">
        <f>L483-M483-N483</f>
        <v>23.474</v>
      </c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 spans="1:30" hidden="1" x14ac:dyDescent="0.25">
      <c r="A484" s="9">
        <v>133</v>
      </c>
      <c r="B484" s="11">
        <v>44551</v>
      </c>
      <c r="C484" s="10" t="str">
        <f>PROPER(TEXT(B484,"ddd"))</f>
        <v>Ter</v>
      </c>
      <c r="D484" s="9">
        <f>_xlfn.ISOWEEKNUM(B:B)</f>
        <v>51</v>
      </c>
      <c r="E484" s="8">
        <f>DAY(B:B)</f>
        <v>21</v>
      </c>
      <c r="F484" s="8" t="str">
        <f>PROPER(TEXT(B:B,"mmm"))</f>
        <v>Dez</v>
      </c>
      <c r="G484" s="8">
        <f>YEAR(B484)</f>
        <v>2021</v>
      </c>
      <c r="H484" s="8">
        <v>2</v>
      </c>
      <c r="I484" s="8" t="s">
        <v>0</v>
      </c>
      <c r="J484" s="8">
        <f>IF(I484="Dólar", 1,2)</f>
        <v>2</v>
      </c>
      <c r="K484" s="7">
        <f>IF(J484=2,0.5,2.38)</f>
        <v>0.5</v>
      </c>
      <c r="L484" s="6">
        <v>26</v>
      </c>
      <c r="M484" s="5">
        <f>L484*0.1%</f>
        <v>2.6000000000000002E-2</v>
      </c>
      <c r="N484" s="5">
        <f>H484*K484</f>
        <v>1</v>
      </c>
      <c r="O484" s="5">
        <f>L484-M484-N484</f>
        <v>24.974</v>
      </c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 spans="1:30" hidden="1" x14ac:dyDescent="0.25">
      <c r="A485" s="9">
        <v>394</v>
      </c>
      <c r="B485" s="11">
        <v>44554</v>
      </c>
      <c r="C485" s="10" t="str">
        <f>PROPER(TEXT(B485,"ddd"))</f>
        <v>Sex</v>
      </c>
      <c r="D485" s="9">
        <f>_xlfn.ISOWEEKNUM(B:B)</f>
        <v>51</v>
      </c>
      <c r="E485" s="8">
        <f>DAY(B:B)</f>
        <v>24</v>
      </c>
      <c r="F485" s="8" t="str">
        <f>PROPER(TEXT(B:B,"mmm"))</f>
        <v>Dez</v>
      </c>
      <c r="G485" s="8">
        <f>YEAR(B485)</f>
        <v>2021</v>
      </c>
      <c r="H485" s="8">
        <v>5</v>
      </c>
      <c r="I485" s="8" t="s">
        <v>0</v>
      </c>
      <c r="J485" s="8">
        <f>IF(I485="Dólar", 1,2)</f>
        <v>2</v>
      </c>
      <c r="K485" s="7">
        <f>IF(J485=2,0.5,2.38)</f>
        <v>0.5</v>
      </c>
      <c r="L485" s="6">
        <v>26</v>
      </c>
      <c r="M485" s="5">
        <f>L485*0.1%</f>
        <v>2.6000000000000002E-2</v>
      </c>
      <c r="N485" s="5">
        <f>H485*K485</f>
        <v>2.5</v>
      </c>
      <c r="O485" s="5">
        <f>L485-M485-N485</f>
        <v>23.474</v>
      </c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 spans="1:30" hidden="1" x14ac:dyDescent="0.25">
      <c r="A486" s="9">
        <v>396</v>
      </c>
      <c r="B486" s="11">
        <v>44575</v>
      </c>
      <c r="C486" s="10" t="str">
        <f>PROPER(TEXT(B486,"ddd"))</f>
        <v>Sex</v>
      </c>
      <c r="D486" s="9">
        <f>_xlfn.ISOWEEKNUM(B:B)</f>
        <v>2</v>
      </c>
      <c r="E486" s="8">
        <f>DAY(B:B)</f>
        <v>14</v>
      </c>
      <c r="F486" s="8" t="str">
        <f>PROPER(TEXT(B:B,"mmm"))</f>
        <v>Jan</v>
      </c>
      <c r="G486" s="8">
        <f>YEAR(B486)</f>
        <v>2022</v>
      </c>
      <c r="H486" s="8">
        <v>4</v>
      </c>
      <c r="I486" s="8" t="s">
        <v>1</v>
      </c>
      <c r="J486" s="8">
        <f>IF(I486="Dólar", 1,2)</f>
        <v>1</v>
      </c>
      <c r="K486" s="7">
        <f>IF(J486=2,0.5,2.38)</f>
        <v>2.38</v>
      </c>
      <c r="L486" s="6">
        <v>26</v>
      </c>
      <c r="M486" s="5">
        <f>L486*0.1%</f>
        <v>2.6000000000000002E-2</v>
      </c>
      <c r="N486" s="5">
        <f>H486*K486</f>
        <v>9.52</v>
      </c>
      <c r="O486" s="5">
        <f>L486-M486-N486</f>
        <v>16.454000000000001</v>
      </c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 spans="1:30" hidden="1" x14ac:dyDescent="0.25">
      <c r="A487" s="9">
        <v>139</v>
      </c>
      <c r="B487" s="11">
        <v>44593</v>
      </c>
      <c r="C487" s="10" t="str">
        <f>PROPER(TEXT(B487,"ddd"))</f>
        <v>Ter</v>
      </c>
      <c r="D487" s="9">
        <f>_xlfn.ISOWEEKNUM(B:B)</f>
        <v>5</v>
      </c>
      <c r="E487" s="8">
        <f>DAY(B:B)</f>
        <v>1</v>
      </c>
      <c r="F487" s="8" t="str">
        <f>PROPER(TEXT(B:B,"mmm"))</f>
        <v>Fev</v>
      </c>
      <c r="G487" s="8">
        <f>YEAR(B487)</f>
        <v>2022</v>
      </c>
      <c r="H487" s="8">
        <v>1</v>
      </c>
      <c r="I487" s="8" t="s">
        <v>0</v>
      </c>
      <c r="J487" s="8">
        <f>IF(I487="Dólar", 1,2)</f>
        <v>2</v>
      </c>
      <c r="K487" s="7">
        <f>IF(J487=2,0.5,2.38)</f>
        <v>0.5</v>
      </c>
      <c r="L487" s="6">
        <v>26</v>
      </c>
      <c r="M487" s="5">
        <f>L487*0.1%</f>
        <v>2.6000000000000002E-2</v>
      </c>
      <c r="N487" s="5">
        <f>H487*K487</f>
        <v>0.5</v>
      </c>
      <c r="O487" s="5">
        <f>L487-M487-N487</f>
        <v>25.474</v>
      </c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 spans="1:30" hidden="1" x14ac:dyDescent="0.25">
      <c r="A488" s="9">
        <v>922</v>
      </c>
      <c r="B488" s="11">
        <v>44602</v>
      </c>
      <c r="C488" s="10" t="str">
        <f>PROPER(TEXT(B488,"ddd"))</f>
        <v>Qui</v>
      </c>
      <c r="D488" s="9">
        <f>_xlfn.ISOWEEKNUM(B:B)</f>
        <v>6</v>
      </c>
      <c r="E488" s="8">
        <f>DAY(B:B)</f>
        <v>10</v>
      </c>
      <c r="F488" s="8" t="str">
        <f>PROPER(TEXT(B:B,"mmm"))</f>
        <v>Fev</v>
      </c>
      <c r="G488" s="8">
        <f>YEAR(B488)</f>
        <v>2022</v>
      </c>
      <c r="H488" s="8">
        <v>3</v>
      </c>
      <c r="I488" s="8" t="s">
        <v>1</v>
      </c>
      <c r="J488" s="8">
        <f>IF(I488="Dólar", 1,2)</f>
        <v>1</v>
      </c>
      <c r="K488" s="7">
        <f>IF(J488=2,0.5,2.38)</f>
        <v>2.38</v>
      </c>
      <c r="L488" s="6">
        <v>26</v>
      </c>
      <c r="M488" s="5">
        <f>L488*0.1%</f>
        <v>2.6000000000000002E-2</v>
      </c>
      <c r="N488" s="5">
        <f>H488*K488</f>
        <v>7.14</v>
      </c>
      <c r="O488" s="5">
        <f>L488-M488-N488</f>
        <v>18.834</v>
      </c>
    </row>
    <row r="489" spans="1:30" hidden="1" x14ac:dyDescent="0.25">
      <c r="A489" s="9">
        <v>402</v>
      </c>
      <c r="B489" s="11">
        <v>44617</v>
      </c>
      <c r="C489" s="10" t="str">
        <f>PROPER(TEXT(B489,"ddd"))</f>
        <v>Sex</v>
      </c>
      <c r="D489" s="9">
        <f>_xlfn.ISOWEEKNUM(B:B)</f>
        <v>8</v>
      </c>
      <c r="E489" s="8">
        <f>DAY(B:B)</f>
        <v>25</v>
      </c>
      <c r="F489" s="8" t="str">
        <f>PROPER(TEXT(B:B,"mmm"))</f>
        <v>Fev</v>
      </c>
      <c r="G489" s="8">
        <f>YEAR(B489)</f>
        <v>2022</v>
      </c>
      <c r="H489" s="8">
        <v>4</v>
      </c>
      <c r="I489" s="8" t="s">
        <v>1</v>
      </c>
      <c r="J489" s="8">
        <f>IF(I489="Dólar", 1,2)</f>
        <v>1</v>
      </c>
      <c r="K489" s="7">
        <f>IF(J489=2,0.5,2.38)</f>
        <v>2.38</v>
      </c>
      <c r="L489" s="6">
        <v>26</v>
      </c>
      <c r="M489" s="5">
        <f>L489*0.1%</f>
        <v>2.6000000000000002E-2</v>
      </c>
      <c r="N489" s="5">
        <f>H489*K489</f>
        <v>9.52</v>
      </c>
      <c r="O489" s="5">
        <f>L489-M489-N489</f>
        <v>16.454000000000001</v>
      </c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 spans="1:30" hidden="1" x14ac:dyDescent="0.25">
      <c r="A490" s="9">
        <v>1185</v>
      </c>
      <c r="B490" s="11">
        <v>44636</v>
      </c>
      <c r="C490" s="10" t="str">
        <f>PROPER(TEXT(B490,"ddd"))</f>
        <v>Qua</v>
      </c>
      <c r="D490" s="9">
        <f>_xlfn.ISOWEEKNUM(B:B)</f>
        <v>11</v>
      </c>
      <c r="E490" s="8">
        <f>DAY(B:B)</f>
        <v>16</v>
      </c>
      <c r="F490" s="8" t="str">
        <f>PROPER(TEXT(B:B,"mmm"))</f>
        <v>Mar</v>
      </c>
      <c r="G490" s="8">
        <f>YEAR(B490)</f>
        <v>2022</v>
      </c>
      <c r="H490" s="8">
        <v>8</v>
      </c>
      <c r="I490" s="8" t="s">
        <v>0</v>
      </c>
      <c r="J490" s="8">
        <f>IF(I490="Dólar", 1,2)</f>
        <v>2</v>
      </c>
      <c r="K490" s="7">
        <f>IF(J490=2,0.5,2.38)</f>
        <v>0.5</v>
      </c>
      <c r="L490" s="6">
        <v>26</v>
      </c>
      <c r="M490" s="5">
        <f>L490*0.1%</f>
        <v>2.6000000000000002E-2</v>
      </c>
      <c r="N490" s="5">
        <f>H490*K490</f>
        <v>4</v>
      </c>
      <c r="O490" s="5">
        <f>L490-M490-N490</f>
        <v>21.974</v>
      </c>
    </row>
    <row r="491" spans="1:30" hidden="1" x14ac:dyDescent="0.25">
      <c r="A491" s="9">
        <v>1187</v>
      </c>
      <c r="B491" s="11">
        <v>44650</v>
      </c>
      <c r="C491" s="10" t="str">
        <f>PROPER(TEXT(B491,"ddd"))</f>
        <v>Qua</v>
      </c>
      <c r="D491" s="9">
        <f>_xlfn.ISOWEEKNUM(B:B)</f>
        <v>13</v>
      </c>
      <c r="E491" s="8">
        <f>DAY(B:B)</f>
        <v>30</v>
      </c>
      <c r="F491" s="8" t="str">
        <f>PROPER(TEXT(B:B,"mmm"))</f>
        <v>Mar</v>
      </c>
      <c r="G491" s="8">
        <f>YEAR(B491)</f>
        <v>2022</v>
      </c>
      <c r="H491" s="8">
        <v>2</v>
      </c>
      <c r="I491" s="8" t="s">
        <v>0</v>
      </c>
      <c r="J491" s="8">
        <f>IF(I491="Dólar", 1,2)</f>
        <v>2</v>
      </c>
      <c r="K491" s="7">
        <f>IF(J491=2,0.5,2.38)</f>
        <v>0.5</v>
      </c>
      <c r="L491" s="6">
        <v>26</v>
      </c>
      <c r="M491" s="5">
        <f>L491*0.1%</f>
        <v>2.6000000000000002E-2</v>
      </c>
      <c r="N491" s="5">
        <f>H491*K491</f>
        <v>1</v>
      </c>
      <c r="O491" s="5">
        <f>L491-M491-N491</f>
        <v>24.974</v>
      </c>
    </row>
    <row r="492" spans="1:30" hidden="1" x14ac:dyDescent="0.25">
      <c r="A492" s="9">
        <v>669</v>
      </c>
      <c r="B492" s="11">
        <v>44662</v>
      </c>
      <c r="C492" s="10" t="str">
        <f>PROPER(TEXT(B492,"ddd"))</f>
        <v>Seg</v>
      </c>
      <c r="D492" s="9">
        <f>_xlfn.ISOWEEKNUM(B:B)</f>
        <v>15</v>
      </c>
      <c r="E492" s="8">
        <f>DAY(B:B)</f>
        <v>11</v>
      </c>
      <c r="F492" s="8" t="str">
        <f>PROPER(TEXT(B:B,"mmm"))</f>
        <v>Abr</v>
      </c>
      <c r="G492" s="8">
        <f>YEAR(B492)</f>
        <v>2022</v>
      </c>
      <c r="H492" s="8">
        <v>7</v>
      </c>
      <c r="I492" s="8" t="s">
        <v>0</v>
      </c>
      <c r="J492" s="8">
        <f>IF(I492="Dólar", 1,2)</f>
        <v>2</v>
      </c>
      <c r="K492" s="7">
        <f>IF(J492=2,0.5,2.38)</f>
        <v>0.5</v>
      </c>
      <c r="L492" s="6">
        <v>26</v>
      </c>
      <c r="M492" s="5">
        <f>L492*0.1%</f>
        <v>2.6000000000000002E-2</v>
      </c>
      <c r="N492" s="5">
        <f>H492*K492</f>
        <v>3.5</v>
      </c>
      <c r="O492" s="5">
        <f>L492-M492-N492</f>
        <v>22.474</v>
      </c>
    </row>
    <row r="493" spans="1:30" hidden="1" x14ac:dyDescent="0.25">
      <c r="A493" s="9">
        <v>670</v>
      </c>
      <c r="B493" s="11">
        <v>44669</v>
      </c>
      <c r="C493" s="10" t="str">
        <f>PROPER(TEXT(B493,"ddd"))</f>
        <v>Seg</v>
      </c>
      <c r="D493" s="9">
        <f>_xlfn.ISOWEEKNUM(B:B)</f>
        <v>16</v>
      </c>
      <c r="E493" s="8">
        <f>DAY(B:B)</f>
        <v>18</v>
      </c>
      <c r="F493" s="8" t="str">
        <f>PROPER(TEXT(B:B,"mmm"))</f>
        <v>Abr</v>
      </c>
      <c r="G493" s="8">
        <f>YEAR(B493)</f>
        <v>2022</v>
      </c>
      <c r="H493" s="8">
        <v>3</v>
      </c>
      <c r="I493" s="8" t="s">
        <v>0</v>
      </c>
      <c r="J493" s="8">
        <f>IF(I493="Dólar", 1,2)</f>
        <v>2</v>
      </c>
      <c r="K493" s="7">
        <f>IF(J493=2,0.5,2.38)</f>
        <v>0.5</v>
      </c>
      <c r="L493" s="6">
        <v>26</v>
      </c>
      <c r="M493" s="5">
        <f>L493*0.1%</f>
        <v>2.6000000000000002E-2</v>
      </c>
      <c r="N493" s="5">
        <f>H493*K493</f>
        <v>1.5</v>
      </c>
      <c r="O493" s="5">
        <f>L493-M493-N493</f>
        <v>24.474</v>
      </c>
    </row>
    <row r="494" spans="1:30" hidden="1" x14ac:dyDescent="0.25">
      <c r="A494" s="9">
        <v>412</v>
      </c>
      <c r="B494" s="11">
        <v>44687</v>
      </c>
      <c r="C494" s="10" t="str">
        <f>PROPER(TEXT(B494,"ddd"))</f>
        <v>Sex</v>
      </c>
      <c r="D494" s="9">
        <f>_xlfn.ISOWEEKNUM(B:B)</f>
        <v>18</v>
      </c>
      <c r="E494" s="8">
        <f>DAY(B:B)</f>
        <v>6</v>
      </c>
      <c r="F494" s="8" t="str">
        <f>PROPER(TEXT(B:B,"mmm"))</f>
        <v>Mai</v>
      </c>
      <c r="G494" s="8">
        <f>YEAR(B494)</f>
        <v>2022</v>
      </c>
      <c r="H494" s="8">
        <v>4</v>
      </c>
      <c r="I494" s="8" t="s">
        <v>1</v>
      </c>
      <c r="J494" s="8">
        <f>IF(I494="Dólar", 1,2)</f>
        <v>1</v>
      </c>
      <c r="K494" s="7">
        <f>IF(J494=2,0.5,2.38)</f>
        <v>2.38</v>
      </c>
      <c r="L494" s="6">
        <v>26</v>
      </c>
      <c r="M494" s="5">
        <f>L494*0.1%</f>
        <v>2.6000000000000002E-2</v>
      </c>
      <c r="N494" s="5">
        <f>H494*K494</f>
        <v>9.52</v>
      </c>
      <c r="O494" s="5">
        <f>L494-M494-N494</f>
        <v>16.454000000000001</v>
      </c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 spans="1:30" hidden="1" x14ac:dyDescent="0.25">
      <c r="A495" s="9">
        <v>153</v>
      </c>
      <c r="B495" s="11">
        <v>44691</v>
      </c>
      <c r="C495" s="10" t="str">
        <f>PROPER(TEXT(B495,"ddd"))</f>
        <v>Ter</v>
      </c>
      <c r="D495" s="9">
        <f>_xlfn.ISOWEEKNUM(B:B)</f>
        <v>19</v>
      </c>
      <c r="E495" s="8">
        <f>DAY(B:B)</f>
        <v>10</v>
      </c>
      <c r="F495" s="8" t="str">
        <f>PROPER(TEXT(B:B,"mmm"))</f>
        <v>Mai</v>
      </c>
      <c r="G495" s="8">
        <f>YEAR(B495)</f>
        <v>2022</v>
      </c>
      <c r="H495" s="8">
        <v>1</v>
      </c>
      <c r="I495" s="8" t="s">
        <v>0</v>
      </c>
      <c r="J495" s="8">
        <f>IF(I495="Dólar", 1,2)</f>
        <v>2</v>
      </c>
      <c r="K495" s="7">
        <f>IF(J495=2,0.5,2.38)</f>
        <v>0.5</v>
      </c>
      <c r="L495" s="6">
        <v>26</v>
      </c>
      <c r="M495" s="5">
        <f>L495*0.1%</f>
        <v>2.6000000000000002E-2</v>
      </c>
      <c r="N495" s="5">
        <f>H495*K495</f>
        <v>0.5</v>
      </c>
      <c r="O495" s="5">
        <f>L495-M495-N495</f>
        <v>25.474</v>
      </c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 spans="1:30" hidden="1" x14ac:dyDescent="0.25">
      <c r="A496" s="9">
        <v>154</v>
      </c>
      <c r="B496" s="11">
        <v>44698</v>
      </c>
      <c r="C496" s="10" t="str">
        <f>PROPER(TEXT(B496,"ddd"))</f>
        <v>Ter</v>
      </c>
      <c r="D496" s="9">
        <f>_xlfn.ISOWEEKNUM(B:B)</f>
        <v>20</v>
      </c>
      <c r="E496" s="8">
        <f>DAY(B:B)</f>
        <v>17</v>
      </c>
      <c r="F496" s="8" t="str">
        <f>PROPER(TEXT(B:B,"mmm"))</f>
        <v>Mai</v>
      </c>
      <c r="G496" s="8">
        <f>YEAR(B496)</f>
        <v>2022</v>
      </c>
      <c r="H496" s="8">
        <v>2</v>
      </c>
      <c r="I496" s="8" t="s">
        <v>0</v>
      </c>
      <c r="J496" s="8">
        <f>IF(I496="Dólar", 1,2)</f>
        <v>2</v>
      </c>
      <c r="K496" s="7">
        <f>IF(J496=2,0.5,2.38)</f>
        <v>0.5</v>
      </c>
      <c r="L496" s="6">
        <v>26</v>
      </c>
      <c r="M496" s="5">
        <f>L496*0.1%</f>
        <v>2.6000000000000002E-2</v>
      </c>
      <c r="N496" s="5">
        <f>H496*K496</f>
        <v>1</v>
      </c>
      <c r="O496" s="5">
        <f>L496-M496-N496</f>
        <v>24.974</v>
      </c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 spans="1:30" hidden="1" x14ac:dyDescent="0.25">
      <c r="A497" s="9">
        <v>414</v>
      </c>
      <c r="B497" s="11">
        <v>44701</v>
      </c>
      <c r="C497" s="10" t="str">
        <f>PROPER(TEXT(B497,"ddd"))</f>
        <v>Sex</v>
      </c>
      <c r="D497" s="9">
        <f>_xlfn.ISOWEEKNUM(B:B)</f>
        <v>20</v>
      </c>
      <c r="E497" s="8">
        <f>DAY(B:B)</f>
        <v>20</v>
      </c>
      <c r="F497" s="8" t="str">
        <f>PROPER(TEXT(B:B,"mmm"))</f>
        <v>Mai</v>
      </c>
      <c r="G497" s="8">
        <f>YEAR(B497)</f>
        <v>2022</v>
      </c>
      <c r="H497" s="8">
        <v>5</v>
      </c>
      <c r="I497" s="8" t="s">
        <v>1</v>
      </c>
      <c r="J497" s="8">
        <f>IF(I497="Dólar", 1,2)</f>
        <v>1</v>
      </c>
      <c r="K497" s="7">
        <f>IF(J497=2,0.5,2.38)</f>
        <v>2.38</v>
      </c>
      <c r="L497" s="6">
        <v>26</v>
      </c>
      <c r="M497" s="5">
        <f>L497*0.1%</f>
        <v>2.6000000000000002E-2</v>
      </c>
      <c r="N497" s="5">
        <f>H497*K497</f>
        <v>11.899999999999999</v>
      </c>
      <c r="O497" s="5">
        <f>L497-M497-N497</f>
        <v>14.074000000000002</v>
      </c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 spans="1:30" hidden="1" x14ac:dyDescent="0.25">
      <c r="A498" s="9">
        <v>155</v>
      </c>
      <c r="B498" s="11">
        <v>44705</v>
      </c>
      <c r="C498" s="10" t="str">
        <f>PROPER(TEXT(B498,"ddd"))</f>
        <v>Ter</v>
      </c>
      <c r="D498" s="9">
        <f>_xlfn.ISOWEEKNUM(B:B)</f>
        <v>21</v>
      </c>
      <c r="E498" s="8">
        <f>DAY(B:B)</f>
        <v>24</v>
      </c>
      <c r="F498" s="8" t="str">
        <f>PROPER(TEXT(B:B,"mmm"))</f>
        <v>Mai</v>
      </c>
      <c r="G498" s="8">
        <f>YEAR(B498)</f>
        <v>2022</v>
      </c>
      <c r="H498" s="8">
        <v>2</v>
      </c>
      <c r="I498" s="8" t="s">
        <v>0</v>
      </c>
      <c r="J498" s="8">
        <f>IF(I498="Dólar", 1,2)</f>
        <v>2</v>
      </c>
      <c r="K498" s="7">
        <f>IF(J498=2,0.5,2.38)</f>
        <v>0.5</v>
      </c>
      <c r="L498" s="6">
        <v>26</v>
      </c>
      <c r="M498" s="5">
        <f>L498*0.1%</f>
        <v>2.6000000000000002E-2</v>
      </c>
      <c r="N498" s="5">
        <f>H498*K498</f>
        <v>1</v>
      </c>
      <c r="O498" s="5">
        <f>L498-M498-N498</f>
        <v>24.974</v>
      </c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 spans="1:30" hidden="1" x14ac:dyDescent="0.25">
      <c r="A499" s="9">
        <v>156</v>
      </c>
      <c r="B499" s="11">
        <v>44712</v>
      </c>
      <c r="C499" s="10" t="str">
        <f>PROPER(TEXT(B499,"ddd"))</f>
        <v>Ter</v>
      </c>
      <c r="D499" s="9">
        <f>_xlfn.ISOWEEKNUM(B:B)</f>
        <v>22</v>
      </c>
      <c r="E499" s="8">
        <f>DAY(B:B)</f>
        <v>31</v>
      </c>
      <c r="F499" s="8" t="str">
        <f>PROPER(TEXT(B:B,"mmm"))</f>
        <v>Mai</v>
      </c>
      <c r="G499" s="8">
        <f>YEAR(B499)</f>
        <v>2022</v>
      </c>
      <c r="H499" s="8">
        <v>4</v>
      </c>
      <c r="I499" s="8" t="s">
        <v>0</v>
      </c>
      <c r="J499" s="8">
        <f>IF(I499="Dólar", 1,2)</f>
        <v>2</v>
      </c>
      <c r="K499" s="7">
        <f>IF(J499=2,0.5,2.38)</f>
        <v>0.5</v>
      </c>
      <c r="L499" s="6">
        <v>26</v>
      </c>
      <c r="M499" s="5">
        <f>L499*0.1%</f>
        <v>2.6000000000000002E-2</v>
      </c>
      <c r="N499" s="5">
        <f>H499*K499</f>
        <v>2</v>
      </c>
      <c r="O499" s="5">
        <f>L499-M499-N499</f>
        <v>23.974</v>
      </c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 spans="1:30" hidden="1" x14ac:dyDescent="0.25">
      <c r="A500" s="9">
        <v>416</v>
      </c>
      <c r="B500" s="11">
        <v>44715</v>
      </c>
      <c r="C500" s="10" t="str">
        <f>PROPER(TEXT(B500,"ddd"))</f>
        <v>Sex</v>
      </c>
      <c r="D500" s="9">
        <f>_xlfn.ISOWEEKNUM(B:B)</f>
        <v>22</v>
      </c>
      <c r="E500" s="8">
        <f>DAY(B:B)</f>
        <v>3</v>
      </c>
      <c r="F500" s="8" t="str">
        <f>PROPER(TEXT(B:B,"mmm"))</f>
        <v>Jun</v>
      </c>
      <c r="G500" s="8">
        <f>YEAR(B500)</f>
        <v>2022</v>
      </c>
      <c r="H500" s="8">
        <v>2</v>
      </c>
      <c r="I500" s="8" t="s">
        <v>1</v>
      </c>
      <c r="J500" s="8">
        <f>IF(I500="Dólar", 1,2)</f>
        <v>1</v>
      </c>
      <c r="K500" s="7">
        <f>IF(J500=2,0.5,2.38)</f>
        <v>2.38</v>
      </c>
      <c r="L500" s="6">
        <v>26</v>
      </c>
      <c r="M500" s="5">
        <f>L500*0.1%</f>
        <v>2.6000000000000002E-2</v>
      </c>
      <c r="N500" s="5">
        <f>H500*K500</f>
        <v>4.76</v>
      </c>
      <c r="O500" s="5">
        <f>L500-M500-N500</f>
        <v>21.213999999999999</v>
      </c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 spans="1:30" hidden="1" x14ac:dyDescent="0.25">
      <c r="A501" s="9">
        <v>158</v>
      </c>
      <c r="B501" s="11">
        <v>44726</v>
      </c>
      <c r="C501" s="10" t="str">
        <f>PROPER(TEXT(B501,"ddd"))</f>
        <v>Ter</v>
      </c>
      <c r="D501" s="9">
        <f>_xlfn.ISOWEEKNUM(B:B)</f>
        <v>24</v>
      </c>
      <c r="E501" s="8">
        <f>DAY(B:B)</f>
        <v>14</v>
      </c>
      <c r="F501" s="8" t="str">
        <f>PROPER(TEXT(B:B,"mmm"))</f>
        <v>Jun</v>
      </c>
      <c r="G501" s="8">
        <f>YEAR(B501)</f>
        <v>2022</v>
      </c>
      <c r="H501" s="8">
        <v>7</v>
      </c>
      <c r="I501" s="8" t="s">
        <v>0</v>
      </c>
      <c r="J501" s="8">
        <f>IF(I501="Dólar", 1,2)</f>
        <v>2</v>
      </c>
      <c r="K501" s="7">
        <f>IF(J501=2,0.5,2.38)</f>
        <v>0.5</v>
      </c>
      <c r="L501" s="6">
        <v>26</v>
      </c>
      <c r="M501" s="5">
        <f>L501*0.1%</f>
        <v>2.6000000000000002E-2</v>
      </c>
      <c r="N501" s="5">
        <f>H501*K501</f>
        <v>3.5</v>
      </c>
      <c r="O501" s="5">
        <f>L501-M501-N501</f>
        <v>22.474</v>
      </c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 spans="1:30" hidden="1" x14ac:dyDescent="0.25">
      <c r="A502" s="9">
        <v>941</v>
      </c>
      <c r="B502" s="11">
        <v>44742</v>
      </c>
      <c r="C502" s="10" t="str">
        <f>PROPER(TEXT(B502,"ddd"))</f>
        <v>Qui</v>
      </c>
      <c r="D502" s="9">
        <f>_xlfn.ISOWEEKNUM(B:B)</f>
        <v>26</v>
      </c>
      <c r="E502" s="8">
        <f>DAY(B:B)</f>
        <v>30</v>
      </c>
      <c r="F502" s="8" t="str">
        <f>PROPER(TEXT(B:B,"mmm"))</f>
        <v>Jun</v>
      </c>
      <c r="G502" s="8">
        <f>YEAR(B502)</f>
        <v>2022</v>
      </c>
      <c r="H502" s="8">
        <v>2</v>
      </c>
      <c r="I502" s="8" t="s">
        <v>0</v>
      </c>
      <c r="J502" s="8">
        <f>IF(I502="Dólar", 1,2)</f>
        <v>2</v>
      </c>
      <c r="K502" s="7">
        <f>IF(J502=2,0.5,2.38)</f>
        <v>0.5</v>
      </c>
      <c r="L502" s="6">
        <v>26</v>
      </c>
      <c r="M502" s="5">
        <f>L502*0.1%</f>
        <v>2.6000000000000002E-2</v>
      </c>
      <c r="N502" s="5">
        <f>H502*K502</f>
        <v>1</v>
      </c>
      <c r="O502" s="5">
        <f>L502-M502-N502</f>
        <v>24.974</v>
      </c>
    </row>
    <row r="503" spans="1:30" hidden="1" x14ac:dyDescent="0.25">
      <c r="A503" s="9">
        <v>1202</v>
      </c>
      <c r="B503" s="11">
        <v>44755</v>
      </c>
      <c r="C503" s="10" t="str">
        <f>PROPER(TEXT(B503,"ddd"))</f>
        <v>Qua</v>
      </c>
      <c r="D503" s="9">
        <f>_xlfn.ISOWEEKNUM(B:B)</f>
        <v>28</v>
      </c>
      <c r="E503" s="8">
        <f>DAY(B:B)</f>
        <v>13</v>
      </c>
      <c r="F503" s="8" t="str">
        <f>PROPER(TEXT(B:B,"mmm"))</f>
        <v>Jul</v>
      </c>
      <c r="G503" s="8">
        <f>YEAR(B503)</f>
        <v>2022</v>
      </c>
      <c r="H503" s="8">
        <v>1</v>
      </c>
      <c r="I503" s="8" t="s">
        <v>0</v>
      </c>
      <c r="J503" s="8">
        <f>IF(I503="Dólar", 1,2)</f>
        <v>2</v>
      </c>
      <c r="K503" s="7">
        <f>IF(J503=2,0.5,2.38)</f>
        <v>0.5</v>
      </c>
      <c r="L503" s="6">
        <v>26</v>
      </c>
      <c r="M503" s="5">
        <f>L503*0.1%</f>
        <v>2.6000000000000002E-2</v>
      </c>
      <c r="N503" s="5">
        <f>H503*K503</f>
        <v>0.5</v>
      </c>
      <c r="O503" s="5">
        <f>L503-M503-N503</f>
        <v>25.474</v>
      </c>
    </row>
    <row r="504" spans="1:30" hidden="1" x14ac:dyDescent="0.25">
      <c r="A504" s="9">
        <v>422</v>
      </c>
      <c r="B504" s="11">
        <v>44757</v>
      </c>
      <c r="C504" s="10" t="str">
        <f>PROPER(TEXT(B504,"ddd"))</f>
        <v>Sex</v>
      </c>
      <c r="D504" s="9">
        <f>_xlfn.ISOWEEKNUM(B:B)</f>
        <v>28</v>
      </c>
      <c r="E504" s="8">
        <f>DAY(B:B)</f>
        <v>15</v>
      </c>
      <c r="F504" s="8" t="str">
        <f>PROPER(TEXT(B:B,"mmm"))</f>
        <v>Jul</v>
      </c>
      <c r="G504" s="8">
        <f>YEAR(B504)</f>
        <v>2022</v>
      </c>
      <c r="H504" s="8">
        <v>3</v>
      </c>
      <c r="I504" s="8" t="s">
        <v>1</v>
      </c>
      <c r="J504" s="8">
        <f>IF(I504="Dólar", 1,2)</f>
        <v>1</v>
      </c>
      <c r="K504" s="7">
        <f>IF(J504=2,0.5,2.38)</f>
        <v>2.38</v>
      </c>
      <c r="L504" s="6">
        <v>26</v>
      </c>
      <c r="M504" s="5">
        <f>L504*0.1%</f>
        <v>2.6000000000000002E-2</v>
      </c>
      <c r="N504" s="5">
        <f>H504*K504</f>
        <v>7.14</v>
      </c>
      <c r="O504" s="5">
        <f>L504-M504-N504</f>
        <v>18.834</v>
      </c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 spans="1:30" hidden="1" x14ac:dyDescent="0.25">
      <c r="A505" s="9">
        <v>944</v>
      </c>
      <c r="B505" s="11">
        <v>44763</v>
      </c>
      <c r="C505" s="10" t="str">
        <f>PROPER(TEXT(B505,"ddd"))</f>
        <v>Qui</v>
      </c>
      <c r="D505" s="9">
        <f>_xlfn.ISOWEEKNUM(B:B)</f>
        <v>29</v>
      </c>
      <c r="E505" s="8">
        <f>DAY(B:B)</f>
        <v>21</v>
      </c>
      <c r="F505" s="8" t="str">
        <f>PROPER(TEXT(B:B,"mmm"))</f>
        <v>Jul</v>
      </c>
      <c r="G505" s="8">
        <f>YEAR(B505)</f>
        <v>2022</v>
      </c>
      <c r="H505" s="8">
        <v>2</v>
      </c>
      <c r="I505" s="8" t="s">
        <v>0</v>
      </c>
      <c r="J505" s="8">
        <f>IF(I505="Dólar", 1,2)</f>
        <v>2</v>
      </c>
      <c r="K505" s="7">
        <f>IF(J505=2,0.5,2.38)</f>
        <v>0.5</v>
      </c>
      <c r="L505" s="6">
        <v>26</v>
      </c>
      <c r="M505" s="5">
        <f>L505*0.1%</f>
        <v>2.6000000000000002E-2</v>
      </c>
      <c r="N505" s="5">
        <f>H505*K505</f>
        <v>1</v>
      </c>
      <c r="O505" s="5">
        <f>L505-M505-N505</f>
        <v>24.974</v>
      </c>
    </row>
    <row r="506" spans="1:30" hidden="1" x14ac:dyDescent="0.25">
      <c r="A506" s="9">
        <v>165</v>
      </c>
      <c r="B506" s="11">
        <v>44775</v>
      </c>
      <c r="C506" s="10" t="str">
        <f>PROPER(TEXT(B506,"ddd"))</f>
        <v>Ter</v>
      </c>
      <c r="D506" s="9">
        <f>_xlfn.ISOWEEKNUM(B:B)</f>
        <v>31</v>
      </c>
      <c r="E506" s="8">
        <f>DAY(B:B)</f>
        <v>2</v>
      </c>
      <c r="F506" s="8" t="str">
        <f>PROPER(TEXT(B:B,"mmm"))</f>
        <v>Ago</v>
      </c>
      <c r="G506" s="8">
        <f>YEAR(B506)</f>
        <v>2022</v>
      </c>
      <c r="H506" s="8">
        <v>5</v>
      </c>
      <c r="I506" s="8" t="s">
        <v>0</v>
      </c>
      <c r="J506" s="8">
        <f>IF(I506="Dólar", 1,2)</f>
        <v>2</v>
      </c>
      <c r="K506" s="7">
        <f>IF(J506=2,0.5,2.38)</f>
        <v>0.5</v>
      </c>
      <c r="L506" s="6">
        <v>26</v>
      </c>
      <c r="M506" s="5">
        <f>L506*0.1%</f>
        <v>2.6000000000000002E-2</v>
      </c>
      <c r="N506" s="5">
        <f>H506*K506</f>
        <v>2.5</v>
      </c>
      <c r="O506" s="5">
        <f>L506-M506-N506</f>
        <v>23.474</v>
      </c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 spans="1:30" hidden="1" x14ac:dyDescent="0.25">
      <c r="A507" s="9">
        <v>426</v>
      </c>
      <c r="B507" s="11">
        <v>44785</v>
      </c>
      <c r="C507" s="10" t="str">
        <f>PROPER(TEXT(B507,"ddd"))</f>
        <v>Sex</v>
      </c>
      <c r="D507" s="9">
        <f>_xlfn.ISOWEEKNUM(B:B)</f>
        <v>32</v>
      </c>
      <c r="E507" s="8">
        <f>DAY(B:B)</f>
        <v>12</v>
      </c>
      <c r="F507" s="8" t="str">
        <f>PROPER(TEXT(B:B,"mmm"))</f>
        <v>Ago</v>
      </c>
      <c r="G507" s="8">
        <f>YEAR(B507)</f>
        <v>2022</v>
      </c>
      <c r="H507" s="8">
        <v>4</v>
      </c>
      <c r="I507" s="8" t="s">
        <v>1</v>
      </c>
      <c r="J507" s="8">
        <f>IF(I507="Dólar", 1,2)</f>
        <v>1</v>
      </c>
      <c r="K507" s="7">
        <f>IF(J507=2,0.5,2.38)</f>
        <v>2.38</v>
      </c>
      <c r="L507" s="6">
        <v>26</v>
      </c>
      <c r="M507" s="5">
        <f>L507*0.1%</f>
        <v>2.6000000000000002E-2</v>
      </c>
      <c r="N507" s="5">
        <f>H507*K507</f>
        <v>9.52</v>
      </c>
      <c r="O507" s="5">
        <f>L507-M507-N507</f>
        <v>16.454000000000001</v>
      </c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 spans="1:30" hidden="1" x14ac:dyDescent="0.25">
      <c r="A508" s="9">
        <v>167</v>
      </c>
      <c r="B508" s="11">
        <v>44789</v>
      </c>
      <c r="C508" s="10" t="str">
        <f>PROPER(TEXT(B508,"ddd"))</f>
        <v>Ter</v>
      </c>
      <c r="D508" s="9">
        <f>_xlfn.ISOWEEKNUM(B:B)</f>
        <v>33</v>
      </c>
      <c r="E508" s="8">
        <f>DAY(B:B)</f>
        <v>16</v>
      </c>
      <c r="F508" s="8" t="str">
        <f>PROPER(TEXT(B:B,"mmm"))</f>
        <v>Ago</v>
      </c>
      <c r="G508" s="8">
        <f>YEAR(B508)</f>
        <v>2022</v>
      </c>
      <c r="H508" s="8">
        <v>7</v>
      </c>
      <c r="I508" s="8" t="s">
        <v>0</v>
      </c>
      <c r="J508" s="8">
        <f>IF(I508="Dólar", 1,2)</f>
        <v>2</v>
      </c>
      <c r="K508" s="7">
        <f>IF(J508=2,0.5,2.38)</f>
        <v>0.5</v>
      </c>
      <c r="L508" s="6">
        <v>26</v>
      </c>
      <c r="M508" s="5">
        <f>L508*0.1%</f>
        <v>2.6000000000000002E-2</v>
      </c>
      <c r="N508" s="5">
        <f>H508*K508</f>
        <v>3.5</v>
      </c>
      <c r="O508" s="5">
        <f>L508-M508-N508</f>
        <v>22.474</v>
      </c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 spans="1:30" hidden="1" x14ac:dyDescent="0.25">
      <c r="A509" s="9">
        <v>688</v>
      </c>
      <c r="B509" s="11">
        <v>44795</v>
      </c>
      <c r="C509" s="10" t="str">
        <f>PROPER(TEXT(B509,"ddd"))</f>
        <v>Seg</v>
      </c>
      <c r="D509" s="9">
        <f>_xlfn.ISOWEEKNUM(B:B)</f>
        <v>34</v>
      </c>
      <c r="E509" s="8">
        <f>DAY(B:B)</f>
        <v>22</v>
      </c>
      <c r="F509" s="8" t="str">
        <f>PROPER(TEXT(B:B,"mmm"))</f>
        <v>Ago</v>
      </c>
      <c r="G509" s="8">
        <f>YEAR(B509)</f>
        <v>2022</v>
      </c>
      <c r="H509" s="8">
        <v>2</v>
      </c>
      <c r="I509" s="8" t="s">
        <v>1</v>
      </c>
      <c r="J509" s="8">
        <f>IF(I509="Dólar", 1,2)</f>
        <v>1</v>
      </c>
      <c r="K509" s="7">
        <f>IF(J509=2,0.5,2.38)</f>
        <v>2.38</v>
      </c>
      <c r="L509" s="6">
        <v>26</v>
      </c>
      <c r="M509" s="5">
        <f>L509*0.1%</f>
        <v>2.6000000000000002E-2</v>
      </c>
      <c r="N509" s="5">
        <f>H509*K509</f>
        <v>4.76</v>
      </c>
      <c r="O509" s="5">
        <f>L509-M509-N509</f>
        <v>21.213999999999999</v>
      </c>
    </row>
    <row r="510" spans="1:30" hidden="1" x14ac:dyDescent="0.25">
      <c r="A510" s="9">
        <v>1208</v>
      </c>
      <c r="B510" s="11">
        <v>44797</v>
      </c>
      <c r="C510" s="10" t="str">
        <f>PROPER(TEXT(B510,"ddd"))</f>
        <v>Qua</v>
      </c>
      <c r="D510" s="9">
        <f>_xlfn.ISOWEEKNUM(B:B)</f>
        <v>34</v>
      </c>
      <c r="E510" s="8">
        <f>DAY(B:B)</f>
        <v>24</v>
      </c>
      <c r="F510" s="8" t="str">
        <f>PROPER(TEXT(B:B,"mmm"))</f>
        <v>Ago</v>
      </c>
      <c r="G510" s="8">
        <f>YEAR(B510)</f>
        <v>2022</v>
      </c>
      <c r="H510" s="8">
        <v>4</v>
      </c>
      <c r="I510" s="8" t="s">
        <v>0</v>
      </c>
      <c r="J510" s="8">
        <f>IF(I510="Dólar", 1,2)</f>
        <v>2</v>
      </c>
      <c r="K510" s="7">
        <f>IF(J510=2,0.5,2.38)</f>
        <v>0.5</v>
      </c>
      <c r="L510" s="6">
        <v>26</v>
      </c>
      <c r="M510" s="5">
        <f>L510*0.1%</f>
        <v>2.6000000000000002E-2</v>
      </c>
      <c r="N510" s="5">
        <f>H510*K510</f>
        <v>2</v>
      </c>
      <c r="O510" s="5">
        <f>L510-M510-N510</f>
        <v>23.974</v>
      </c>
    </row>
    <row r="511" spans="1:30" hidden="1" x14ac:dyDescent="0.25">
      <c r="A511" s="9">
        <v>1209</v>
      </c>
      <c r="B511" s="11">
        <v>44804</v>
      </c>
      <c r="C511" s="10" t="str">
        <f>PROPER(TEXT(B511,"ddd"))</f>
        <v>Qua</v>
      </c>
      <c r="D511" s="9">
        <f>_xlfn.ISOWEEKNUM(B:B)</f>
        <v>35</v>
      </c>
      <c r="E511" s="8">
        <f>DAY(B:B)</f>
        <v>31</v>
      </c>
      <c r="F511" s="8" t="str">
        <f>PROPER(TEXT(B:B,"mmm"))</f>
        <v>Ago</v>
      </c>
      <c r="G511" s="8">
        <f>YEAR(B511)</f>
        <v>2022</v>
      </c>
      <c r="H511" s="8">
        <v>8</v>
      </c>
      <c r="I511" s="8" t="s">
        <v>0</v>
      </c>
      <c r="J511" s="8">
        <f>IF(I511="Dólar", 1,2)</f>
        <v>2</v>
      </c>
      <c r="K511" s="7">
        <f>IF(J511=2,0.5,2.38)</f>
        <v>0.5</v>
      </c>
      <c r="L511" s="6">
        <v>26</v>
      </c>
      <c r="M511" s="5">
        <f>L511*0.1%</f>
        <v>2.6000000000000002E-2</v>
      </c>
      <c r="N511" s="5">
        <f>H511*K511</f>
        <v>4</v>
      </c>
      <c r="O511" s="5">
        <f>L511-M511-N511</f>
        <v>21.974</v>
      </c>
    </row>
    <row r="512" spans="1:30" hidden="1" x14ac:dyDescent="0.25">
      <c r="A512" s="9">
        <v>429</v>
      </c>
      <c r="B512" s="11">
        <v>44806</v>
      </c>
      <c r="C512" s="10" t="str">
        <f>PROPER(TEXT(B512,"ddd"))</f>
        <v>Sex</v>
      </c>
      <c r="D512" s="9">
        <f>_xlfn.ISOWEEKNUM(B:B)</f>
        <v>35</v>
      </c>
      <c r="E512" s="8">
        <f>DAY(B:B)</f>
        <v>2</v>
      </c>
      <c r="F512" s="8" t="str">
        <f>PROPER(TEXT(B:B,"mmm"))</f>
        <v>Set</v>
      </c>
      <c r="G512" s="8">
        <f>YEAR(B512)</f>
        <v>2022</v>
      </c>
      <c r="H512" s="8">
        <v>3</v>
      </c>
      <c r="I512" s="8" t="s">
        <v>1</v>
      </c>
      <c r="J512" s="8">
        <f>IF(I512="Dólar", 1,2)</f>
        <v>1</v>
      </c>
      <c r="K512" s="7">
        <f>IF(J512=2,0.5,2.38)</f>
        <v>2.38</v>
      </c>
      <c r="L512" s="6">
        <v>26</v>
      </c>
      <c r="M512" s="5">
        <f>L512*0.1%</f>
        <v>2.6000000000000002E-2</v>
      </c>
      <c r="N512" s="5">
        <f>H512*K512</f>
        <v>7.14</v>
      </c>
      <c r="O512" s="5">
        <f>L512-M512-N512</f>
        <v>18.834</v>
      </c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 spans="1:30" hidden="1" x14ac:dyDescent="0.25">
      <c r="A513" s="9">
        <v>692</v>
      </c>
      <c r="B513" s="11">
        <v>44823</v>
      </c>
      <c r="C513" s="10" t="str">
        <f>PROPER(TEXT(B513,"ddd"))</f>
        <v>Seg</v>
      </c>
      <c r="D513" s="9">
        <f>_xlfn.ISOWEEKNUM(B:B)</f>
        <v>38</v>
      </c>
      <c r="E513" s="8">
        <f>DAY(B:B)</f>
        <v>19</v>
      </c>
      <c r="F513" s="8" t="str">
        <f>PROPER(TEXT(B:B,"mmm"))</f>
        <v>Set</v>
      </c>
      <c r="G513" s="8">
        <f>YEAR(B513)</f>
        <v>2022</v>
      </c>
      <c r="H513" s="8">
        <v>3</v>
      </c>
      <c r="I513" s="8" t="s">
        <v>1</v>
      </c>
      <c r="J513" s="8">
        <f>IF(I513="Dólar", 1,2)</f>
        <v>1</v>
      </c>
      <c r="K513" s="7">
        <f>IF(J513=2,0.5,2.38)</f>
        <v>2.38</v>
      </c>
      <c r="L513" s="6">
        <v>26</v>
      </c>
      <c r="M513" s="5">
        <f>L513*0.1%</f>
        <v>2.6000000000000002E-2</v>
      </c>
      <c r="N513" s="5">
        <f>H513*K513</f>
        <v>7.14</v>
      </c>
      <c r="O513" s="5">
        <f>L513-M513-N513</f>
        <v>18.834</v>
      </c>
    </row>
    <row r="514" spans="1:30" hidden="1" x14ac:dyDescent="0.25">
      <c r="A514" s="9">
        <v>1211</v>
      </c>
      <c r="B514" s="11">
        <v>44825</v>
      </c>
      <c r="C514" s="10" t="str">
        <f>PROPER(TEXT(B514,"ddd"))</f>
        <v>Qua</v>
      </c>
      <c r="D514" s="9">
        <f>_xlfn.ISOWEEKNUM(B:B)</f>
        <v>38</v>
      </c>
      <c r="E514" s="8">
        <f>DAY(B:B)</f>
        <v>21</v>
      </c>
      <c r="F514" s="8" t="str">
        <f>PROPER(TEXT(B:B,"mmm"))</f>
        <v>Set</v>
      </c>
      <c r="G514" s="8">
        <f>YEAR(B514)</f>
        <v>2022</v>
      </c>
      <c r="H514" s="8">
        <v>5</v>
      </c>
      <c r="I514" s="8" t="s">
        <v>0</v>
      </c>
      <c r="J514" s="8">
        <f>IF(I514="Dólar", 1,2)</f>
        <v>2</v>
      </c>
      <c r="K514" s="7">
        <f>IF(J514=2,0.5,2.38)</f>
        <v>0.5</v>
      </c>
      <c r="L514" s="6">
        <v>26</v>
      </c>
      <c r="M514" s="5">
        <f>L514*0.1%</f>
        <v>2.6000000000000002E-2</v>
      </c>
      <c r="N514" s="5">
        <f>H514*K514</f>
        <v>2.5</v>
      </c>
      <c r="O514" s="5">
        <f>L514-M514-N514</f>
        <v>23.474</v>
      </c>
    </row>
    <row r="515" spans="1:30" hidden="1" x14ac:dyDescent="0.25">
      <c r="A515" s="9">
        <v>434</v>
      </c>
      <c r="B515" s="11">
        <v>44841</v>
      </c>
      <c r="C515" s="10" t="str">
        <f>PROPER(TEXT(B515,"ddd"))</f>
        <v>Sex</v>
      </c>
      <c r="D515" s="9">
        <f>_xlfn.ISOWEEKNUM(B:B)</f>
        <v>40</v>
      </c>
      <c r="E515" s="8">
        <f>DAY(B:B)</f>
        <v>7</v>
      </c>
      <c r="F515" s="8" t="str">
        <f>PROPER(TEXT(B:B,"mmm"))</f>
        <v>Out</v>
      </c>
      <c r="G515" s="8">
        <f>YEAR(B515)</f>
        <v>2022</v>
      </c>
      <c r="H515" s="8">
        <v>8</v>
      </c>
      <c r="I515" s="8" t="s">
        <v>0</v>
      </c>
      <c r="J515" s="8">
        <f>IF(I515="Dólar", 1,2)</f>
        <v>2</v>
      </c>
      <c r="K515" s="7">
        <f>IF(J515=2,0.5,2.38)</f>
        <v>0.5</v>
      </c>
      <c r="L515" s="6">
        <v>26</v>
      </c>
      <c r="M515" s="5">
        <f>L515*0.1%</f>
        <v>2.6000000000000002E-2</v>
      </c>
      <c r="N515" s="5">
        <f>H515*K515</f>
        <v>4</v>
      </c>
      <c r="O515" s="5">
        <f>L515-M515-N515</f>
        <v>21.974</v>
      </c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 spans="1:30" hidden="1" x14ac:dyDescent="0.25">
      <c r="A516" s="9">
        <v>962</v>
      </c>
      <c r="B516" s="11">
        <v>44889</v>
      </c>
      <c r="C516" s="10" t="str">
        <f>PROPER(TEXT(B516,"ddd"))</f>
        <v>Qui</v>
      </c>
      <c r="D516" s="9">
        <f>_xlfn.ISOWEEKNUM(B:B)</f>
        <v>47</v>
      </c>
      <c r="E516" s="8">
        <f>DAY(B:B)</f>
        <v>24</v>
      </c>
      <c r="F516" s="8" t="str">
        <f>PROPER(TEXT(B:B,"mmm"))</f>
        <v>Nov</v>
      </c>
      <c r="G516" s="8">
        <f>YEAR(B516)</f>
        <v>2022</v>
      </c>
      <c r="H516" s="8">
        <v>3</v>
      </c>
      <c r="I516" s="8" t="s">
        <v>1</v>
      </c>
      <c r="J516" s="8">
        <f>IF(I516="Dólar", 1,2)</f>
        <v>1</v>
      </c>
      <c r="K516" s="7">
        <f>IF(J516=2,0.5,2.38)</f>
        <v>2.38</v>
      </c>
      <c r="L516" s="6">
        <v>26</v>
      </c>
      <c r="M516" s="5">
        <f>L516*0.1%</f>
        <v>2.6000000000000002E-2</v>
      </c>
      <c r="N516" s="5">
        <f>H516*K516</f>
        <v>7.14</v>
      </c>
      <c r="O516" s="5">
        <f>L516-M516-N516</f>
        <v>18.834</v>
      </c>
    </row>
    <row r="517" spans="1:30" hidden="1" x14ac:dyDescent="0.25">
      <c r="A517" s="9">
        <v>963</v>
      </c>
      <c r="B517" s="11">
        <v>44896</v>
      </c>
      <c r="C517" s="10" t="str">
        <f>PROPER(TEXT(B517,"ddd"))</f>
        <v>Qui</v>
      </c>
      <c r="D517" s="9">
        <f>_xlfn.ISOWEEKNUM(B:B)</f>
        <v>48</v>
      </c>
      <c r="E517" s="8">
        <f>DAY(B:B)</f>
        <v>1</v>
      </c>
      <c r="F517" s="8" t="str">
        <f>PROPER(TEXT(B:B,"mmm"))</f>
        <v>Dez</v>
      </c>
      <c r="G517" s="8">
        <f>YEAR(B517)</f>
        <v>2022</v>
      </c>
      <c r="H517" s="8">
        <v>2</v>
      </c>
      <c r="I517" s="8" t="s">
        <v>1</v>
      </c>
      <c r="J517" s="8">
        <f>IF(I517="Dólar", 1,2)</f>
        <v>1</v>
      </c>
      <c r="K517" s="7">
        <f>IF(J517=2,0.5,2.38)</f>
        <v>2.38</v>
      </c>
      <c r="L517" s="6">
        <v>26</v>
      </c>
      <c r="M517" s="5">
        <f>L517*0.1%</f>
        <v>2.6000000000000002E-2</v>
      </c>
      <c r="N517" s="5">
        <f>H517*K517</f>
        <v>4.76</v>
      </c>
      <c r="O517" s="5">
        <f>L517-M517-N517</f>
        <v>21.213999999999999</v>
      </c>
    </row>
    <row r="518" spans="1:30" hidden="1" x14ac:dyDescent="0.25">
      <c r="A518" s="9">
        <v>705</v>
      </c>
      <c r="B518" s="11">
        <v>44914</v>
      </c>
      <c r="C518" s="10" t="str">
        <f>PROPER(TEXT(B518,"ddd"))</f>
        <v>Seg</v>
      </c>
      <c r="D518" s="9">
        <f>_xlfn.ISOWEEKNUM(B:B)</f>
        <v>51</v>
      </c>
      <c r="E518" s="8">
        <f>DAY(B:B)</f>
        <v>19</v>
      </c>
      <c r="F518" s="8" t="str">
        <f>PROPER(TEXT(B:B,"mmm"))</f>
        <v>Dez</v>
      </c>
      <c r="G518" s="8">
        <f>YEAR(B518)</f>
        <v>2022</v>
      </c>
      <c r="H518" s="8">
        <v>7</v>
      </c>
      <c r="I518" s="8" t="s">
        <v>0</v>
      </c>
      <c r="J518" s="8">
        <f>IF(I518="Dólar", 1,2)</f>
        <v>2</v>
      </c>
      <c r="K518" s="7">
        <f>IF(J518=2,0.5,2.38)</f>
        <v>0.5</v>
      </c>
      <c r="L518" s="6">
        <v>26</v>
      </c>
      <c r="M518" s="5">
        <f>L518*0.1%</f>
        <v>2.6000000000000002E-2</v>
      </c>
      <c r="N518" s="5">
        <f>H518*K518</f>
        <v>3.5</v>
      </c>
      <c r="O518" s="5">
        <f>L518-M518-N518</f>
        <v>22.474</v>
      </c>
    </row>
    <row r="519" spans="1:30" hidden="1" x14ac:dyDescent="0.25">
      <c r="A519" s="9">
        <v>184</v>
      </c>
      <c r="B519" s="11">
        <v>44915</v>
      </c>
      <c r="C519" s="10" t="str">
        <f>PROPER(TEXT(B519,"ddd"))</f>
        <v>Ter</v>
      </c>
      <c r="D519" s="9">
        <f>_xlfn.ISOWEEKNUM(B:B)</f>
        <v>51</v>
      </c>
      <c r="E519" s="8">
        <f>DAY(B:B)</f>
        <v>20</v>
      </c>
      <c r="F519" s="8" t="str">
        <f>PROPER(TEXT(B:B,"mmm"))</f>
        <v>Dez</v>
      </c>
      <c r="G519" s="8">
        <f>YEAR(B519)</f>
        <v>2022</v>
      </c>
      <c r="H519" s="8">
        <v>2</v>
      </c>
      <c r="I519" s="8" t="s">
        <v>0</v>
      </c>
      <c r="J519" s="8">
        <f>IF(I519="Dólar", 1,2)</f>
        <v>2</v>
      </c>
      <c r="K519" s="7">
        <f>IF(J519=2,0.5,2.38)</f>
        <v>0.5</v>
      </c>
      <c r="L519" s="6">
        <v>26</v>
      </c>
      <c r="M519" s="5">
        <f>L519*0.1%</f>
        <v>2.6000000000000002E-2</v>
      </c>
      <c r="N519" s="5">
        <f>H519*K519</f>
        <v>1</v>
      </c>
      <c r="O519" s="5">
        <f>L519-M519-N519</f>
        <v>24.974</v>
      </c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 spans="1:30" hidden="1" x14ac:dyDescent="0.25">
      <c r="A520" s="9">
        <v>966</v>
      </c>
      <c r="B520" s="11">
        <v>44917</v>
      </c>
      <c r="C520" s="10" t="str">
        <f>PROPER(TEXT(B520,"ddd"))</f>
        <v>Qui</v>
      </c>
      <c r="D520" s="9">
        <f>_xlfn.ISOWEEKNUM(B:B)</f>
        <v>51</v>
      </c>
      <c r="E520" s="8">
        <f>DAY(B:B)</f>
        <v>22</v>
      </c>
      <c r="F520" s="8" t="str">
        <f>PROPER(TEXT(B:B,"mmm"))</f>
        <v>Dez</v>
      </c>
      <c r="G520" s="8">
        <f>YEAR(B520)</f>
        <v>2022</v>
      </c>
      <c r="H520" s="8">
        <v>8</v>
      </c>
      <c r="I520" s="8" t="s">
        <v>1</v>
      </c>
      <c r="J520" s="8">
        <f>IF(I520="Dólar", 1,2)</f>
        <v>1</v>
      </c>
      <c r="K520" s="7">
        <f>IF(J520=2,0.5,2.38)</f>
        <v>2.38</v>
      </c>
      <c r="L520" s="6">
        <v>26</v>
      </c>
      <c r="M520" s="5">
        <f>L520*0.1%</f>
        <v>2.6000000000000002E-2</v>
      </c>
      <c r="N520" s="5">
        <f>H520*K520</f>
        <v>19.04</v>
      </c>
      <c r="O520" s="5">
        <f>L520-M520-N520</f>
        <v>6.9340000000000011</v>
      </c>
    </row>
    <row r="521" spans="1:30" hidden="1" x14ac:dyDescent="0.25">
      <c r="A521" s="9">
        <v>967</v>
      </c>
      <c r="B521" s="11">
        <v>44924</v>
      </c>
      <c r="C521" s="10" t="str">
        <f>PROPER(TEXT(B521,"ddd"))</f>
        <v>Qui</v>
      </c>
      <c r="D521" s="9">
        <f>_xlfn.ISOWEEKNUM(B:B)</f>
        <v>52</v>
      </c>
      <c r="E521" s="8">
        <f>DAY(B:B)</f>
        <v>29</v>
      </c>
      <c r="F521" s="8" t="str">
        <f>PROPER(TEXT(B:B,"mmm"))</f>
        <v>Dez</v>
      </c>
      <c r="G521" s="8">
        <f>YEAR(B521)</f>
        <v>2022</v>
      </c>
      <c r="H521" s="8">
        <v>7</v>
      </c>
      <c r="I521" s="8" t="s">
        <v>1</v>
      </c>
      <c r="J521" s="8">
        <f>IF(I521="Dólar", 1,2)</f>
        <v>1</v>
      </c>
      <c r="K521" s="7">
        <f>IF(J521=2,0.5,2.38)</f>
        <v>2.38</v>
      </c>
      <c r="L521" s="6">
        <v>26</v>
      </c>
      <c r="M521" s="5">
        <f>L521*0.1%</f>
        <v>2.6000000000000002E-2</v>
      </c>
      <c r="N521" s="5">
        <f>H521*K521</f>
        <v>16.66</v>
      </c>
      <c r="O521" s="5">
        <f>L521-M521-N521</f>
        <v>9.3140000000000001</v>
      </c>
    </row>
    <row r="522" spans="1:30" hidden="1" x14ac:dyDescent="0.25">
      <c r="A522" s="9">
        <v>186</v>
      </c>
      <c r="B522" s="11">
        <v>44929</v>
      </c>
      <c r="C522" s="10" t="str">
        <f>PROPER(TEXT(B522,"ddd"))</f>
        <v>Ter</v>
      </c>
      <c r="D522" s="9">
        <f>_xlfn.ISOWEEKNUM(B:B)</f>
        <v>1</v>
      </c>
      <c r="E522" s="8">
        <f>DAY(B:B)</f>
        <v>3</v>
      </c>
      <c r="F522" s="8" t="str">
        <f>PROPER(TEXT(B:B,"mmm"))</f>
        <v>Jan</v>
      </c>
      <c r="G522" s="8">
        <f>YEAR(B522)</f>
        <v>2023</v>
      </c>
      <c r="H522" s="8">
        <v>5</v>
      </c>
      <c r="I522" s="8" t="s">
        <v>0</v>
      </c>
      <c r="J522" s="8">
        <f>IF(I522="Dólar", 1,2)</f>
        <v>2</v>
      </c>
      <c r="K522" s="7">
        <f>IF(J522=2,0.5,2.38)</f>
        <v>0.5</v>
      </c>
      <c r="L522" s="6">
        <v>26</v>
      </c>
      <c r="M522" s="5">
        <f>L522*0.1%</f>
        <v>2.6000000000000002E-2</v>
      </c>
      <c r="N522" s="5">
        <f>H522*K522</f>
        <v>2.5</v>
      </c>
      <c r="O522" s="5">
        <f>L522-M522-N522</f>
        <v>23.474</v>
      </c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 spans="1:30" hidden="1" x14ac:dyDescent="0.25">
      <c r="A523" s="9">
        <v>968</v>
      </c>
      <c r="B523" s="11">
        <v>44931</v>
      </c>
      <c r="C523" s="10" t="str">
        <f>PROPER(TEXT(B523,"ddd"))</f>
        <v>Qui</v>
      </c>
      <c r="D523" s="9">
        <f>_xlfn.ISOWEEKNUM(B:B)</f>
        <v>1</v>
      </c>
      <c r="E523" s="8">
        <f>DAY(B:B)</f>
        <v>5</v>
      </c>
      <c r="F523" s="8" t="str">
        <f>PROPER(TEXT(B:B,"mmm"))</f>
        <v>Jan</v>
      </c>
      <c r="G523" s="8">
        <f>YEAR(B523)</f>
        <v>2023</v>
      </c>
      <c r="H523" s="8">
        <v>2</v>
      </c>
      <c r="I523" s="8" t="s">
        <v>1</v>
      </c>
      <c r="J523" s="8">
        <f>IF(I523="Dólar", 1,2)</f>
        <v>1</v>
      </c>
      <c r="K523" s="7">
        <f>IF(J523=2,0.5,2.38)</f>
        <v>2.38</v>
      </c>
      <c r="L523" s="6">
        <v>26</v>
      </c>
      <c r="M523" s="5">
        <f>L523*0.1%</f>
        <v>2.6000000000000002E-2</v>
      </c>
      <c r="N523" s="5">
        <f>H523*K523</f>
        <v>4.76</v>
      </c>
      <c r="O523" s="5">
        <f>L523-M523-N523</f>
        <v>21.213999999999999</v>
      </c>
    </row>
    <row r="524" spans="1:30" hidden="1" x14ac:dyDescent="0.25">
      <c r="A524" s="9">
        <v>969</v>
      </c>
      <c r="B524" s="11">
        <v>44938</v>
      </c>
      <c r="C524" s="10" t="str">
        <f>PROPER(TEXT(B524,"ddd"))</f>
        <v>Qui</v>
      </c>
      <c r="D524" s="9">
        <f>_xlfn.ISOWEEKNUM(B:B)</f>
        <v>2</v>
      </c>
      <c r="E524" s="8">
        <f>DAY(B:B)</f>
        <v>12</v>
      </c>
      <c r="F524" s="8" t="str">
        <f>PROPER(TEXT(B:B,"mmm"))</f>
        <v>Jan</v>
      </c>
      <c r="G524" s="8">
        <f>YEAR(B524)</f>
        <v>2023</v>
      </c>
      <c r="H524" s="8">
        <v>5</v>
      </c>
      <c r="I524" s="8" t="s">
        <v>1</v>
      </c>
      <c r="J524" s="8">
        <f>IF(I524="Dólar", 1,2)</f>
        <v>1</v>
      </c>
      <c r="K524" s="7">
        <f>IF(J524=2,0.5,2.38)</f>
        <v>2.38</v>
      </c>
      <c r="L524" s="6">
        <v>26</v>
      </c>
      <c r="M524" s="5">
        <f>L524*0.1%</f>
        <v>2.6000000000000002E-2</v>
      </c>
      <c r="N524" s="5">
        <f>H524*K524</f>
        <v>11.899999999999999</v>
      </c>
      <c r="O524" s="5">
        <f>L524-M524-N524</f>
        <v>14.074000000000002</v>
      </c>
    </row>
    <row r="525" spans="1:30" hidden="1" x14ac:dyDescent="0.25">
      <c r="A525" s="9">
        <v>188</v>
      </c>
      <c r="B525" s="11">
        <v>44943</v>
      </c>
      <c r="C525" s="10" t="str">
        <f>PROPER(TEXT(B525,"ddd"))</f>
        <v>Ter</v>
      </c>
      <c r="D525" s="9">
        <f>_xlfn.ISOWEEKNUM(B:B)</f>
        <v>3</v>
      </c>
      <c r="E525" s="8">
        <f>DAY(B:B)</f>
        <v>17</v>
      </c>
      <c r="F525" s="8" t="str">
        <f>PROPER(TEXT(B:B,"mmm"))</f>
        <v>Jan</v>
      </c>
      <c r="G525" s="8">
        <f>YEAR(B525)</f>
        <v>2023</v>
      </c>
      <c r="H525" s="8">
        <v>8</v>
      </c>
      <c r="I525" s="8" t="s">
        <v>0</v>
      </c>
      <c r="J525" s="8">
        <f>IF(I525="Dólar", 1,2)</f>
        <v>2</v>
      </c>
      <c r="K525" s="7">
        <f>IF(J525=2,0.5,2.38)</f>
        <v>0.5</v>
      </c>
      <c r="L525" s="6">
        <v>26</v>
      </c>
      <c r="M525" s="5">
        <f>L525*0.1%</f>
        <v>2.6000000000000002E-2</v>
      </c>
      <c r="N525" s="5">
        <f>H525*K525</f>
        <v>4</v>
      </c>
      <c r="O525" s="5">
        <f>L525-M525-N525</f>
        <v>21.974</v>
      </c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 spans="1:30" hidden="1" x14ac:dyDescent="0.25">
      <c r="A526" s="9">
        <v>971</v>
      </c>
      <c r="B526" s="11">
        <v>44952</v>
      </c>
      <c r="C526" s="10" t="str">
        <f>PROPER(TEXT(B526,"ddd"))</f>
        <v>Qui</v>
      </c>
      <c r="D526" s="9">
        <f>_xlfn.ISOWEEKNUM(B:B)</f>
        <v>4</v>
      </c>
      <c r="E526" s="8">
        <f>DAY(B:B)</f>
        <v>26</v>
      </c>
      <c r="F526" s="8" t="str">
        <f>PROPER(TEXT(B:B,"mmm"))</f>
        <v>Jan</v>
      </c>
      <c r="G526" s="8">
        <f>YEAR(B526)</f>
        <v>2023</v>
      </c>
      <c r="H526" s="8">
        <v>6</v>
      </c>
      <c r="I526" s="8" t="s">
        <v>1</v>
      </c>
      <c r="J526" s="8">
        <f>IF(I526="Dólar", 1,2)</f>
        <v>1</v>
      </c>
      <c r="K526" s="7">
        <f>IF(J526=2,0.5,2.38)</f>
        <v>2.38</v>
      </c>
      <c r="L526" s="6">
        <v>26</v>
      </c>
      <c r="M526" s="5">
        <f>L526*0.1%</f>
        <v>2.6000000000000002E-2</v>
      </c>
      <c r="N526" s="5">
        <f>H526*K526</f>
        <v>14.28</v>
      </c>
      <c r="O526" s="5">
        <f>L526-M526-N526</f>
        <v>11.694000000000001</v>
      </c>
    </row>
    <row r="527" spans="1:30" hidden="1" x14ac:dyDescent="0.25">
      <c r="A527" s="9">
        <v>713</v>
      </c>
      <c r="B527" s="11">
        <v>44970</v>
      </c>
      <c r="C527" s="10" t="str">
        <f>PROPER(TEXT(B527,"ddd"))</f>
        <v>Seg</v>
      </c>
      <c r="D527" s="9">
        <f>_xlfn.ISOWEEKNUM(B:B)</f>
        <v>7</v>
      </c>
      <c r="E527" s="8">
        <f>DAY(B:B)</f>
        <v>13</v>
      </c>
      <c r="F527" s="8" t="str">
        <f>PROPER(TEXT(B:B,"mmm"))</f>
        <v>Fev</v>
      </c>
      <c r="G527" s="8">
        <f>YEAR(B527)</f>
        <v>2023</v>
      </c>
      <c r="H527" s="8">
        <v>8</v>
      </c>
      <c r="I527" s="8" t="s">
        <v>0</v>
      </c>
      <c r="J527" s="8">
        <f>IF(I527="Dólar", 1,2)</f>
        <v>2</v>
      </c>
      <c r="K527" s="7">
        <f>IF(J527=2,0.5,2.38)</f>
        <v>0.5</v>
      </c>
      <c r="L527" s="6">
        <v>26</v>
      </c>
      <c r="M527" s="5">
        <f>L527*0.1%</f>
        <v>2.6000000000000002E-2</v>
      </c>
      <c r="N527" s="5">
        <f>H527*K527</f>
        <v>4</v>
      </c>
      <c r="O527" s="5">
        <f>L527-M527-N527</f>
        <v>21.974</v>
      </c>
    </row>
    <row r="528" spans="1:30" hidden="1" x14ac:dyDescent="0.25">
      <c r="A528" s="9">
        <v>454</v>
      </c>
      <c r="B528" s="11">
        <v>44981</v>
      </c>
      <c r="C528" s="10" t="str">
        <f>PROPER(TEXT(B528,"ddd"))</f>
        <v>Sex</v>
      </c>
      <c r="D528" s="9">
        <f>_xlfn.ISOWEEKNUM(B:B)</f>
        <v>8</v>
      </c>
      <c r="E528" s="8">
        <f>DAY(B:B)</f>
        <v>24</v>
      </c>
      <c r="F528" s="8" t="str">
        <f>PROPER(TEXT(B:B,"mmm"))</f>
        <v>Fev</v>
      </c>
      <c r="G528" s="8">
        <f>YEAR(B528)</f>
        <v>2023</v>
      </c>
      <c r="H528" s="8">
        <v>5</v>
      </c>
      <c r="I528" s="8" t="s">
        <v>1</v>
      </c>
      <c r="J528" s="8">
        <f>IF(I528="Dólar", 1,2)</f>
        <v>1</v>
      </c>
      <c r="K528" s="7">
        <f>IF(J528=2,0.5,2.38)</f>
        <v>2.38</v>
      </c>
      <c r="L528" s="6">
        <v>26</v>
      </c>
      <c r="M528" s="5">
        <f>L528*0.1%</f>
        <v>2.6000000000000002E-2</v>
      </c>
      <c r="N528" s="5">
        <f>H528*K528</f>
        <v>11.899999999999999</v>
      </c>
      <c r="O528" s="5">
        <f>L528-M528-N528</f>
        <v>14.074000000000002</v>
      </c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 spans="1:30" hidden="1" x14ac:dyDescent="0.25">
      <c r="A529" s="9">
        <v>194</v>
      </c>
      <c r="B529" s="11">
        <v>44985</v>
      </c>
      <c r="C529" s="10" t="str">
        <f>PROPER(TEXT(B529,"ddd"))</f>
        <v>Ter</v>
      </c>
      <c r="D529" s="9">
        <f>_xlfn.ISOWEEKNUM(B:B)</f>
        <v>9</v>
      </c>
      <c r="E529" s="8">
        <f>DAY(B:B)</f>
        <v>28</v>
      </c>
      <c r="F529" s="8" t="str">
        <f>PROPER(TEXT(B:B,"mmm"))</f>
        <v>Fev</v>
      </c>
      <c r="G529" s="8">
        <f>YEAR(B529)</f>
        <v>2023</v>
      </c>
      <c r="H529" s="8">
        <v>2</v>
      </c>
      <c r="I529" s="8" t="s">
        <v>0</v>
      </c>
      <c r="J529" s="8">
        <f>IF(I529="Dólar", 1,2)</f>
        <v>2</v>
      </c>
      <c r="K529" s="7">
        <f>IF(J529=2,0.5,2.38)</f>
        <v>0.5</v>
      </c>
      <c r="L529" s="6">
        <v>26</v>
      </c>
      <c r="M529" s="5">
        <f>L529*0.1%</f>
        <v>2.6000000000000002E-2</v>
      </c>
      <c r="N529" s="5">
        <f>H529*K529</f>
        <v>1</v>
      </c>
      <c r="O529" s="5">
        <f>L529-M529-N529</f>
        <v>24.974</v>
      </c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 spans="1:30" hidden="1" x14ac:dyDescent="0.25">
      <c r="A530" s="9">
        <v>716</v>
      </c>
      <c r="B530" s="11">
        <v>44991</v>
      </c>
      <c r="C530" s="10" t="str">
        <f>PROPER(TEXT(B530,"ddd"))</f>
        <v>Seg</v>
      </c>
      <c r="D530" s="9">
        <f>_xlfn.ISOWEEKNUM(B:B)</f>
        <v>10</v>
      </c>
      <c r="E530" s="8">
        <f>DAY(B:B)</f>
        <v>6</v>
      </c>
      <c r="F530" s="8" t="str">
        <f>PROPER(TEXT(B:B,"mmm"))</f>
        <v>Mar</v>
      </c>
      <c r="G530" s="8">
        <f>YEAR(B530)</f>
        <v>2023</v>
      </c>
      <c r="H530" s="8">
        <v>5</v>
      </c>
      <c r="I530" s="8" t="s">
        <v>0</v>
      </c>
      <c r="J530" s="8">
        <f>IF(I530="Dólar", 1,2)</f>
        <v>2</v>
      </c>
      <c r="K530" s="7">
        <f>IF(J530=2,0.5,2.38)</f>
        <v>0.5</v>
      </c>
      <c r="L530" s="6">
        <v>26</v>
      </c>
      <c r="M530" s="5">
        <f>L530*0.1%</f>
        <v>2.6000000000000002E-2</v>
      </c>
      <c r="N530" s="5">
        <f>H530*K530</f>
        <v>2.5</v>
      </c>
      <c r="O530" s="5">
        <f>L530-M530-N530</f>
        <v>23.474</v>
      </c>
    </row>
    <row r="531" spans="1:30" hidden="1" x14ac:dyDescent="0.25">
      <c r="A531" s="9">
        <v>1233</v>
      </c>
      <c r="B531" s="11">
        <v>44993</v>
      </c>
      <c r="C531" s="10" t="str">
        <f>PROPER(TEXT(B531,"ddd"))</f>
        <v>Qua</v>
      </c>
      <c r="D531" s="9">
        <f>_xlfn.ISOWEEKNUM(B:B)</f>
        <v>10</v>
      </c>
      <c r="E531" s="8">
        <f>DAY(B:B)</f>
        <v>8</v>
      </c>
      <c r="F531" s="8" t="str">
        <f>PROPER(TEXT(B:B,"mmm"))</f>
        <v>Mar</v>
      </c>
      <c r="G531" s="8">
        <f>YEAR(B531)</f>
        <v>2023</v>
      </c>
      <c r="H531" s="8">
        <v>2</v>
      </c>
      <c r="I531" s="8" t="s">
        <v>0</v>
      </c>
      <c r="J531" s="8">
        <f>IF(I531="Dólar", 1,2)</f>
        <v>2</v>
      </c>
      <c r="K531" s="7">
        <f>IF(J531=2,0.5,2.38)</f>
        <v>0.5</v>
      </c>
      <c r="L531" s="6">
        <v>26</v>
      </c>
      <c r="M531" s="5">
        <f>L531*0.1%</f>
        <v>2.6000000000000002E-2</v>
      </c>
      <c r="N531" s="5">
        <f>H531*K531</f>
        <v>1</v>
      </c>
      <c r="O531" s="5">
        <f>L531-M531-N531</f>
        <v>24.974</v>
      </c>
    </row>
    <row r="532" spans="1:30" hidden="1" x14ac:dyDescent="0.25">
      <c r="A532" s="9">
        <v>978</v>
      </c>
      <c r="B532" s="11">
        <v>45001</v>
      </c>
      <c r="C532" s="10" t="str">
        <f>PROPER(TEXT(B532,"ddd"))</f>
        <v>Qui</v>
      </c>
      <c r="D532" s="9">
        <f>_xlfn.ISOWEEKNUM(B:B)</f>
        <v>11</v>
      </c>
      <c r="E532" s="8">
        <f>DAY(B:B)</f>
        <v>16</v>
      </c>
      <c r="F532" s="8" t="str">
        <f>PROPER(TEXT(B:B,"mmm"))</f>
        <v>Mar</v>
      </c>
      <c r="G532" s="8">
        <f>YEAR(B532)</f>
        <v>2023</v>
      </c>
      <c r="H532" s="8">
        <v>6</v>
      </c>
      <c r="I532" s="8" t="s">
        <v>1</v>
      </c>
      <c r="J532" s="8">
        <f>IF(I532="Dólar", 1,2)</f>
        <v>1</v>
      </c>
      <c r="K532" s="7">
        <f>IF(J532=2,0.5,2.38)</f>
        <v>2.38</v>
      </c>
      <c r="L532" s="6">
        <v>26</v>
      </c>
      <c r="M532" s="5">
        <f>L532*0.1%</f>
        <v>2.6000000000000002E-2</v>
      </c>
      <c r="N532" s="5">
        <f>H532*K532</f>
        <v>14.28</v>
      </c>
      <c r="O532" s="5">
        <f>L532-M532-N532</f>
        <v>11.694000000000001</v>
      </c>
    </row>
    <row r="533" spans="1:30" hidden="1" x14ac:dyDescent="0.25">
      <c r="A533" s="9">
        <v>718</v>
      </c>
      <c r="B533" s="11">
        <v>45005</v>
      </c>
      <c r="C533" s="10" t="str">
        <f>PROPER(TEXT(B533,"ddd"))</f>
        <v>Seg</v>
      </c>
      <c r="D533" s="9">
        <f>_xlfn.ISOWEEKNUM(B:B)</f>
        <v>12</v>
      </c>
      <c r="E533" s="8">
        <f>DAY(B:B)</f>
        <v>20</v>
      </c>
      <c r="F533" s="8" t="str">
        <f>PROPER(TEXT(B:B,"mmm"))</f>
        <v>Mar</v>
      </c>
      <c r="G533" s="8">
        <f>YEAR(B533)</f>
        <v>2023</v>
      </c>
      <c r="H533" s="8">
        <v>8</v>
      </c>
      <c r="I533" s="8" t="s">
        <v>0</v>
      </c>
      <c r="J533" s="8">
        <f>IF(I533="Dólar", 1,2)</f>
        <v>2</v>
      </c>
      <c r="K533" s="7">
        <f>IF(J533=2,0.5,2.38)</f>
        <v>0.5</v>
      </c>
      <c r="L533" s="6">
        <v>26</v>
      </c>
      <c r="M533" s="5">
        <f>L533*0.1%</f>
        <v>2.6000000000000002E-2</v>
      </c>
      <c r="N533" s="5">
        <f>H533*K533</f>
        <v>4</v>
      </c>
      <c r="O533" s="5">
        <f>L533-M533-N533</f>
        <v>21.974</v>
      </c>
    </row>
    <row r="534" spans="1:30" hidden="1" x14ac:dyDescent="0.25">
      <c r="A534" s="9">
        <v>198</v>
      </c>
      <c r="B534" s="11">
        <v>45013</v>
      </c>
      <c r="C534" s="10" t="str">
        <f>PROPER(TEXT(B534,"ddd"))</f>
        <v>Ter</v>
      </c>
      <c r="D534" s="9">
        <f>_xlfn.ISOWEEKNUM(B:B)</f>
        <v>13</v>
      </c>
      <c r="E534" s="8">
        <f>DAY(B:B)</f>
        <v>28</v>
      </c>
      <c r="F534" s="8" t="str">
        <f>PROPER(TEXT(B:B,"mmm"))</f>
        <v>Mar</v>
      </c>
      <c r="G534" s="8">
        <f>YEAR(B534)</f>
        <v>2023</v>
      </c>
      <c r="H534" s="8">
        <v>4</v>
      </c>
      <c r="I534" s="8" t="s">
        <v>0</v>
      </c>
      <c r="J534" s="8">
        <f>IF(I534="Dólar", 1,2)</f>
        <v>2</v>
      </c>
      <c r="K534" s="7">
        <f>IF(J534=2,0.5,2.38)</f>
        <v>0.5</v>
      </c>
      <c r="L534" s="6">
        <v>26</v>
      </c>
      <c r="M534" s="5">
        <f>L534*0.1%</f>
        <v>2.6000000000000002E-2</v>
      </c>
      <c r="N534" s="5">
        <f>H534*K534</f>
        <v>2</v>
      </c>
      <c r="O534" s="5">
        <f>L534-M534-N534</f>
        <v>23.974</v>
      </c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 spans="1:30" hidden="1" x14ac:dyDescent="0.25">
      <c r="A535" s="9">
        <v>980</v>
      </c>
      <c r="B535" s="11">
        <v>45015</v>
      </c>
      <c r="C535" s="10" t="str">
        <f>PROPER(TEXT(B535,"ddd"))</f>
        <v>Qui</v>
      </c>
      <c r="D535" s="9">
        <f>_xlfn.ISOWEEKNUM(B:B)</f>
        <v>13</v>
      </c>
      <c r="E535" s="8">
        <f>DAY(B:B)</f>
        <v>30</v>
      </c>
      <c r="F535" s="8" t="str">
        <f>PROPER(TEXT(B:B,"mmm"))</f>
        <v>Mar</v>
      </c>
      <c r="G535" s="8">
        <f>YEAR(B535)</f>
        <v>2023</v>
      </c>
      <c r="H535" s="8">
        <v>6</v>
      </c>
      <c r="I535" s="8" t="s">
        <v>1</v>
      </c>
      <c r="J535" s="8">
        <f>IF(I535="Dólar", 1,2)</f>
        <v>1</v>
      </c>
      <c r="K535" s="7">
        <f>IF(J535=2,0.5,2.38)</f>
        <v>2.38</v>
      </c>
      <c r="L535" s="6">
        <v>26</v>
      </c>
      <c r="M535" s="5">
        <f>L535*0.1%</f>
        <v>2.6000000000000002E-2</v>
      </c>
      <c r="N535" s="5">
        <f>H535*K535</f>
        <v>14.28</v>
      </c>
      <c r="O535" s="5">
        <f>L535-M535-N535</f>
        <v>11.694000000000001</v>
      </c>
    </row>
    <row r="536" spans="1:30" hidden="1" x14ac:dyDescent="0.25">
      <c r="A536" s="9">
        <v>1237</v>
      </c>
      <c r="B536" s="11">
        <v>45021</v>
      </c>
      <c r="C536" s="10" t="str">
        <f>PROPER(TEXT(B536,"ddd"))</f>
        <v>Qua</v>
      </c>
      <c r="D536" s="9">
        <f>_xlfn.ISOWEEKNUM(B:B)</f>
        <v>14</v>
      </c>
      <c r="E536" s="8">
        <f>DAY(B:B)</f>
        <v>5</v>
      </c>
      <c r="F536" s="8" t="str">
        <f>PROPER(TEXT(B:B,"mmm"))</f>
        <v>Abr</v>
      </c>
      <c r="G536" s="8">
        <f>YEAR(B536)</f>
        <v>2023</v>
      </c>
      <c r="H536" s="8">
        <v>3</v>
      </c>
      <c r="I536" s="8" t="s">
        <v>0</v>
      </c>
      <c r="J536" s="8">
        <f>IF(I536="Dólar", 1,2)</f>
        <v>2</v>
      </c>
      <c r="K536" s="7">
        <f>IF(J536=2,0.5,2.38)</f>
        <v>0.5</v>
      </c>
      <c r="L536" s="6">
        <v>26</v>
      </c>
      <c r="M536" s="5">
        <f>L536*0.1%</f>
        <v>2.6000000000000002E-2</v>
      </c>
      <c r="N536" s="5">
        <f>H536*K536</f>
        <v>1.5</v>
      </c>
      <c r="O536" s="5">
        <f>L536-M536-N536</f>
        <v>24.474</v>
      </c>
    </row>
    <row r="537" spans="1:30" hidden="1" x14ac:dyDescent="0.25">
      <c r="A537" s="9">
        <v>460</v>
      </c>
      <c r="B537" s="11">
        <v>45023</v>
      </c>
      <c r="C537" s="10" t="str">
        <f>PROPER(TEXT(B537,"ddd"))</f>
        <v>Sex</v>
      </c>
      <c r="D537" s="9">
        <f>_xlfn.ISOWEEKNUM(B:B)</f>
        <v>14</v>
      </c>
      <c r="E537" s="8">
        <f>DAY(B:B)</f>
        <v>7</v>
      </c>
      <c r="F537" s="8" t="str">
        <f>PROPER(TEXT(B:B,"mmm"))</f>
        <v>Abr</v>
      </c>
      <c r="G537" s="8">
        <f>YEAR(B537)</f>
        <v>2023</v>
      </c>
      <c r="H537" s="8">
        <v>4</v>
      </c>
      <c r="I537" s="8" t="s">
        <v>1</v>
      </c>
      <c r="J537" s="8">
        <f>IF(I537="Dólar", 1,2)</f>
        <v>1</v>
      </c>
      <c r="K537" s="7">
        <f>IF(J537=2,0.5,2.38)</f>
        <v>2.38</v>
      </c>
      <c r="L537" s="6">
        <v>26</v>
      </c>
      <c r="M537" s="5">
        <f>L537*0.1%</f>
        <v>2.6000000000000002E-2</v>
      </c>
      <c r="N537" s="5">
        <f>H537*K537</f>
        <v>9.52</v>
      </c>
      <c r="O537" s="5">
        <f>L537-M537-N537</f>
        <v>16.454000000000001</v>
      </c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 spans="1:30" hidden="1" x14ac:dyDescent="0.25">
      <c r="A538" s="9">
        <v>995</v>
      </c>
      <c r="B538" s="11">
        <v>45120</v>
      </c>
      <c r="C538" s="10" t="str">
        <f>PROPER(TEXT(B538,"ddd"))</f>
        <v>Qui</v>
      </c>
      <c r="D538" s="9">
        <f>_xlfn.ISOWEEKNUM(B:B)</f>
        <v>28</v>
      </c>
      <c r="E538" s="8">
        <f>DAY(B:B)</f>
        <v>13</v>
      </c>
      <c r="F538" s="8" t="str">
        <f>PROPER(TEXT(B:B,"mmm"))</f>
        <v>Jul</v>
      </c>
      <c r="G538" s="8">
        <f>YEAR(B538)</f>
        <v>2023</v>
      </c>
      <c r="H538" s="8">
        <v>4</v>
      </c>
      <c r="I538" s="8" t="s">
        <v>0</v>
      </c>
      <c r="J538" s="8">
        <f>IF(I538="Dólar", 1,2)</f>
        <v>2</v>
      </c>
      <c r="K538" s="7">
        <f>IF(J538=2,0.5,2.38)</f>
        <v>0.5</v>
      </c>
      <c r="L538" s="6">
        <v>26</v>
      </c>
      <c r="M538" s="5">
        <f>L538*0.1%</f>
        <v>2.6000000000000002E-2</v>
      </c>
      <c r="N538" s="5">
        <f>H538*K538</f>
        <v>2</v>
      </c>
      <c r="O538" s="5">
        <f>L538-M538-N538</f>
        <v>23.974</v>
      </c>
    </row>
    <row r="539" spans="1:30" hidden="1" x14ac:dyDescent="0.25">
      <c r="A539" s="9">
        <v>220</v>
      </c>
      <c r="B539" s="11">
        <v>45167</v>
      </c>
      <c r="C539" s="10" t="str">
        <f>PROPER(TEXT(B539,"ddd"))</f>
        <v>Ter</v>
      </c>
      <c r="D539" s="9">
        <f>_xlfn.ISOWEEKNUM(B:B)</f>
        <v>35</v>
      </c>
      <c r="E539" s="8">
        <f>DAY(B:B)</f>
        <v>29</v>
      </c>
      <c r="F539" s="8" t="str">
        <f>PROPER(TEXT(B:B,"mmm"))</f>
        <v>Ago</v>
      </c>
      <c r="G539" s="8">
        <f>YEAR(B539)</f>
        <v>2023</v>
      </c>
      <c r="H539" s="8">
        <v>5</v>
      </c>
      <c r="I539" s="8" t="s">
        <v>1</v>
      </c>
      <c r="J539" s="8">
        <f>IF(I539="Dólar", 1,2)</f>
        <v>1</v>
      </c>
      <c r="K539" s="7">
        <f>IF(J539=2,0.5,2.38)</f>
        <v>2.38</v>
      </c>
      <c r="L539" s="6">
        <v>26</v>
      </c>
      <c r="M539" s="5">
        <f>L539*0.1%</f>
        <v>2.6000000000000002E-2</v>
      </c>
      <c r="N539" s="5">
        <f>H539*K539</f>
        <v>11.899999999999999</v>
      </c>
      <c r="O539" s="5">
        <f>L539-M539-N539</f>
        <v>14.074000000000002</v>
      </c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 spans="1:30" hidden="1" x14ac:dyDescent="0.25">
      <c r="A540" s="9">
        <v>481</v>
      </c>
      <c r="B540" s="11">
        <v>45177</v>
      </c>
      <c r="C540" s="10" t="str">
        <f>PROPER(TEXT(B540,"ddd"))</f>
        <v>Sex</v>
      </c>
      <c r="D540" s="9">
        <f>_xlfn.ISOWEEKNUM(B:B)</f>
        <v>36</v>
      </c>
      <c r="E540" s="8">
        <f>DAY(B:B)</f>
        <v>8</v>
      </c>
      <c r="F540" s="8" t="str">
        <f>PROPER(TEXT(B:B,"mmm"))</f>
        <v>Set</v>
      </c>
      <c r="G540" s="8">
        <f>YEAR(B540)</f>
        <v>2023</v>
      </c>
      <c r="H540" s="8">
        <v>3</v>
      </c>
      <c r="I540" s="8" t="s">
        <v>0</v>
      </c>
      <c r="J540" s="8">
        <f>IF(I540="Dólar", 1,2)</f>
        <v>2</v>
      </c>
      <c r="K540" s="7">
        <f>IF(J540=2,0.5,2.38)</f>
        <v>0.5</v>
      </c>
      <c r="L540" s="6">
        <v>26</v>
      </c>
      <c r="M540" s="5">
        <f>L540*0.1%</f>
        <v>2.6000000000000002E-2</v>
      </c>
      <c r="N540" s="5">
        <f>H540*K540</f>
        <v>1.5</v>
      </c>
      <c r="O540" s="5">
        <f>L540-M540-N540</f>
        <v>24.474</v>
      </c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 spans="1:30" hidden="1" x14ac:dyDescent="0.25">
      <c r="A541" s="9">
        <v>224</v>
      </c>
      <c r="B541" s="11">
        <v>45195</v>
      </c>
      <c r="C541" s="10" t="str">
        <f>PROPER(TEXT(B541,"ddd"))</f>
        <v>Ter</v>
      </c>
      <c r="D541" s="9">
        <f>_xlfn.ISOWEEKNUM(B:B)</f>
        <v>39</v>
      </c>
      <c r="E541" s="8">
        <f>DAY(B:B)</f>
        <v>26</v>
      </c>
      <c r="F541" s="8" t="str">
        <f>PROPER(TEXT(B:B,"mmm"))</f>
        <v>Set</v>
      </c>
      <c r="G541" s="8">
        <f>YEAR(B541)</f>
        <v>2023</v>
      </c>
      <c r="H541" s="8">
        <v>4</v>
      </c>
      <c r="I541" s="8" t="s">
        <v>1</v>
      </c>
      <c r="J541" s="8">
        <f>IF(I541="Dólar", 1,2)</f>
        <v>1</v>
      </c>
      <c r="K541" s="7">
        <f>IF(J541=2,0.5,2.38)</f>
        <v>2.38</v>
      </c>
      <c r="L541" s="6">
        <v>26</v>
      </c>
      <c r="M541" s="5">
        <f>L541*0.1%</f>
        <v>2.6000000000000002E-2</v>
      </c>
      <c r="N541" s="5">
        <f>H541*K541</f>
        <v>9.52</v>
      </c>
      <c r="O541" s="5">
        <f>L541-M541-N541</f>
        <v>16.454000000000001</v>
      </c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 spans="1:30" hidden="1" x14ac:dyDescent="0.25">
      <c r="A542" s="9">
        <v>746</v>
      </c>
      <c r="B542" s="11">
        <v>45208</v>
      </c>
      <c r="C542" s="10" t="str">
        <f>PROPER(TEXT(B542,"ddd"))</f>
        <v>Seg</v>
      </c>
      <c r="D542" s="9">
        <f>_xlfn.ISOWEEKNUM(B:B)</f>
        <v>41</v>
      </c>
      <c r="E542" s="8">
        <f>DAY(B:B)</f>
        <v>9</v>
      </c>
      <c r="F542" s="8" t="str">
        <f>PROPER(TEXT(B:B,"mmm"))</f>
        <v>Out</v>
      </c>
      <c r="G542" s="8">
        <f>YEAR(B542)</f>
        <v>2023</v>
      </c>
      <c r="H542" s="8">
        <v>5</v>
      </c>
      <c r="I542" s="8" t="s">
        <v>0</v>
      </c>
      <c r="J542" s="8">
        <f>IF(I542="Dólar", 1,2)</f>
        <v>2</v>
      </c>
      <c r="K542" s="7">
        <f>IF(J542=2,0.5,2.38)</f>
        <v>0.5</v>
      </c>
      <c r="L542" s="6">
        <v>26</v>
      </c>
      <c r="M542" s="5">
        <f>L542*0.1%</f>
        <v>2.6000000000000002E-2</v>
      </c>
      <c r="N542" s="5">
        <f>H542*K542</f>
        <v>2.5</v>
      </c>
      <c r="O542" s="5">
        <f>L542-M542-N542</f>
        <v>23.474</v>
      </c>
    </row>
    <row r="543" spans="1:30" hidden="1" x14ac:dyDescent="0.25">
      <c r="A543" s="9">
        <v>1264</v>
      </c>
      <c r="B543" s="11">
        <v>45210</v>
      </c>
      <c r="C543" s="10" t="str">
        <f>PROPER(TEXT(B543,"ddd"))</f>
        <v>Qua</v>
      </c>
      <c r="D543" s="9">
        <f>_xlfn.ISOWEEKNUM(B:B)</f>
        <v>41</v>
      </c>
      <c r="E543" s="8">
        <f>DAY(B:B)</f>
        <v>11</v>
      </c>
      <c r="F543" s="8" t="str">
        <f>PROPER(TEXT(B:B,"mmm"))</f>
        <v>Out</v>
      </c>
      <c r="G543" s="8">
        <f>YEAR(B543)</f>
        <v>2023</v>
      </c>
      <c r="H543" s="8">
        <v>5</v>
      </c>
      <c r="I543" s="8" t="s">
        <v>1</v>
      </c>
      <c r="J543" s="8">
        <f>IF(I543="Dólar", 1,2)</f>
        <v>1</v>
      </c>
      <c r="K543" s="7">
        <f>IF(J543=2,0.5,2.38)</f>
        <v>2.38</v>
      </c>
      <c r="L543" s="6">
        <v>35</v>
      </c>
      <c r="M543" s="5">
        <f>L543*0.1%</f>
        <v>3.5000000000000003E-2</v>
      </c>
      <c r="N543" s="5">
        <f>H543*K543</f>
        <v>11.899999999999999</v>
      </c>
      <c r="O543" s="5">
        <f>L543-M543-N543</f>
        <v>23.065000000000005</v>
      </c>
    </row>
    <row r="544" spans="1:30" hidden="1" x14ac:dyDescent="0.25">
      <c r="A544" s="9">
        <v>1265</v>
      </c>
      <c r="B544" s="11">
        <v>45217</v>
      </c>
      <c r="C544" s="10" t="str">
        <f>PROPER(TEXT(B544,"ddd"))</f>
        <v>Qua</v>
      </c>
      <c r="D544" s="9">
        <f>_xlfn.ISOWEEKNUM(B:B)</f>
        <v>42</v>
      </c>
      <c r="E544" s="8">
        <f>DAY(B:B)</f>
        <v>18</v>
      </c>
      <c r="F544" s="8" t="str">
        <f>PROPER(TEXT(B:B,"mmm"))</f>
        <v>Out</v>
      </c>
      <c r="G544" s="8">
        <f>YEAR(B544)</f>
        <v>2023</v>
      </c>
      <c r="H544" s="8">
        <v>4</v>
      </c>
      <c r="I544" s="8" t="s">
        <v>1</v>
      </c>
      <c r="J544" s="8">
        <f>IF(I544="Dólar", 1,2)</f>
        <v>1</v>
      </c>
      <c r="K544" s="7">
        <f>IF(J544=2,0.5,2.38)</f>
        <v>2.38</v>
      </c>
      <c r="L544" s="6">
        <v>62</v>
      </c>
      <c r="M544" s="5">
        <f>L544*0.1%</f>
        <v>6.2E-2</v>
      </c>
      <c r="N544" s="5">
        <f>H544*K544</f>
        <v>9.52</v>
      </c>
      <c r="O544" s="5">
        <f>L544-M544-N544</f>
        <v>52.418000000000006</v>
      </c>
    </row>
    <row r="545" spans="1:30" hidden="1" x14ac:dyDescent="0.25">
      <c r="A545" s="9">
        <v>487</v>
      </c>
      <c r="B545" s="11">
        <v>45219</v>
      </c>
      <c r="C545" s="10" t="str">
        <f>PROPER(TEXT(B545,"ddd"))</f>
        <v>Sex</v>
      </c>
      <c r="D545" s="9">
        <f>_xlfn.ISOWEEKNUM(B:B)</f>
        <v>42</v>
      </c>
      <c r="E545" s="8">
        <f>DAY(B:B)</f>
        <v>20</v>
      </c>
      <c r="F545" s="8" t="str">
        <f>PROPER(TEXT(B:B,"mmm"))</f>
        <v>Out</v>
      </c>
      <c r="G545" s="8">
        <f>YEAR(B545)</f>
        <v>2023</v>
      </c>
      <c r="H545" s="8">
        <v>4</v>
      </c>
      <c r="I545" s="8" t="s">
        <v>0</v>
      </c>
      <c r="J545" s="8">
        <f>IF(I545="Dólar", 1,2)</f>
        <v>2</v>
      </c>
      <c r="K545" s="7">
        <f>IF(J545=2,0.5,2.38)</f>
        <v>0.5</v>
      </c>
      <c r="L545" s="6">
        <v>26</v>
      </c>
      <c r="M545" s="5">
        <f>L545*0.1%</f>
        <v>2.6000000000000002E-2</v>
      </c>
      <c r="N545" s="5">
        <f>H545*K545</f>
        <v>2</v>
      </c>
      <c r="O545" s="5">
        <f>L545-M545-N545</f>
        <v>23.974</v>
      </c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 spans="1:30" hidden="1" x14ac:dyDescent="0.25">
      <c r="A546" s="9">
        <v>749</v>
      </c>
      <c r="B546" s="11">
        <v>45229</v>
      </c>
      <c r="C546" s="10" t="str">
        <f>PROPER(TEXT(B546,"ddd"))</f>
        <v>Seg</v>
      </c>
      <c r="D546" s="9">
        <f>_xlfn.ISOWEEKNUM(B:B)</f>
        <v>44</v>
      </c>
      <c r="E546" s="8">
        <f>DAY(B:B)</f>
        <v>30</v>
      </c>
      <c r="F546" s="8" t="str">
        <f>PROPER(TEXT(B:B,"mmm"))</f>
        <v>Out</v>
      </c>
      <c r="G546" s="8">
        <f>YEAR(B546)</f>
        <v>2023</v>
      </c>
      <c r="H546" s="8">
        <v>3</v>
      </c>
      <c r="I546" s="8" t="s">
        <v>0</v>
      </c>
      <c r="J546" s="8">
        <f>IF(I546="Dólar", 1,2)</f>
        <v>2</v>
      </c>
      <c r="K546" s="7">
        <f>IF(J546=2,0.5,2.38)</f>
        <v>0.5</v>
      </c>
      <c r="L546" s="6">
        <v>26</v>
      </c>
      <c r="M546" s="5">
        <f>L546*0.1%</f>
        <v>2.6000000000000002E-2</v>
      </c>
      <c r="N546" s="5">
        <f>H546*K546</f>
        <v>1.5</v>
      </c>
      <c r="O546" s="5">
        <f>L546-M546-N546</f>
        <v>24.474</v>
      </c>
    </row>
    <row r="547" spans="1:30" hidden="1" x14ac:dyDescent="0.25">
      <c r="A547" s="9">
        <v>232</v>
      </c>
      <c r="B547" s="11">
        <v>45251</v>
      </c>
      <c r="C547" s="10" t="str">
        <f>PROPER(TEXT(B547,"ddd"))</f>
        <v>Ter</v>
      </c>
      <c r="D547" s="9">
        <f>_xlfn.ISOWEEKNUM(B:B)</f>
        <v>47</v>
      </c>
      <c r="E547" s="8">
        <f>DAY(B:B)</f>
        <v>21</v>
      </c>
      <c r="F547" s="8" t="str">
        <f>PROPER(TEXT(B:B,"mmm"))</f>
        <v>Nov</v>
      </c>
      <c r="G547" s="8">
        <f>YEAR(B547)</f>
        <v>2023</v>
      </c>
      <c r="H547" s="8">
        <v>4</v>
      </c>
      <c r="I547" s="8" t="s">
        <v>0</v>
      </c>
      <c r="J547" s="8">
        <f>IF(I547="Dólar", 1,2)</f>
        <v>2</v>
      </c>
      <c r="K547" s="7">
        <f>IF(J547=2,0.5,2.38)</f>
        <v>0.5</v>
      </c>
      <c r="L547" s="6">
        <v>26</v>
      </c>
      <c r="M547" s="5">
        <f>L547*0.1%</f>
        <v>2.6000000000000002E-2</v>
      </c>
      <c r="N547" s="5">
        <f>H547*K547</f>
        <v>2</v>
      </c>
      <c r="O547" s="5">
        <f>L547-M547-N547</f>
        <v>23.974</v>
      </c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 spans="1:30" hidden="1" x14ac:dyDescent="0.25">
      <c r="A548" s="9">
        <v>1011</v>
      </c>
      <c r="B548" s="11">
        <v>45253</v>
      </c>
      <c r="C548" s="10" t="str">
        <f>PROPER(TEXT(B548,"ddd"))</f>
        <v>Qui</v>
      </c>
      <c r="D548" s="9">
        <f>_xlfn.ISOWEEKNUM(B:B)</f>
        <v>47</v>
      </c>
      <c r="E548" s="8">
        <f>DAY(B:B)</f>
        <v>23</v>
      </c>
      <c r="F548" s="8" t="str">
        <f>PROPER(TEXT(B:B,"mmm"))</f>
        <v>Nov</v>
      </c>
      <c r="G548" s="8">
        <f>YEAR(B548)</f>
        <v>2023</v>
      </c>
      <c r="H548" s="8">
        <v>6</v>
      </c>
      <c r="I548" s="8" t="s">
        <v>0</v>
      </c>
      <c r="J548" s="8">
        <f>IF(I548="Dólar", 1,2)</f>
        <v>2</v>
      </c>
      <c r="K548" s="7">
        <f>IF(J548=2,0.5,2.38)</f>
        <v>0.5</v>
      </c>
      <c r="L548" s="6">
        <v>26</v>
      </c>
      <c r="M548" s="5">
        <f>L548*0.1%</f>
        <v>2.6000000000000002E-2</v>
      </c>
      <c r="N548" s="5">
        <f>H548*K548</f>
        <v>3</v>
      </c>
      <c r="O548" s="5">
        <f>L548-M548-N548</f>
        <v>22.974</v>
      </c>
    </row>
    <row r="549" spans="1:30" hidden="1" x14ac:dyDescent="0.25">
      <c r="A549" s="9">
        <v>1012</v>
      </c>
      <c r="B549" s="11">
        <v>45260</v>
      </c>
      <c r="C549" s="10" t="str">
        <f>PROPER(TEXT(B549,"ddd"))</f>
        <v>Qui</v>
      </c>
      <c r="D549" s="9">
        <f>_xlfn.ISOWEEKNUM(B:B)</f>
        <v>48</v>
      </c>
      <c r="E549" s="8">
        <f>DAY(B:B)</f>
        <v>30</v>
      </c>
      <c r="F549" s="8" t="str">
        <f>PROPER(TEXT(B:B,"mmm"))</f>
        <v>Nov</v>
      </c>
      <c r="G549" s="8">
        <f>YEAR(B549)</f>
        <v>2023</v>
      </c>
      <c r="H549" s="8">
        <v>5</v>
      </c>
      <c r="I549" s="8" t="s">
        <v>0</v>
      </c>
      <c r="J549" s="8">
        <f>IF(I549="Dólar", 1,2)</f>
        <v>2</v>
      </c>
      <c r="K549" s="7">
        <f>IF(J549=2,0.5,2.38)</f>
        <v>0.5</v>
      </c>
      <c r="L549" s="6">
        <v>26</v>
      </c>
      <c r="M549" s="5">
        <f>L549*0.1%</f>
        <v>2.6000000000000002E-2</v>
      </c>
      <c r="N549" s="5">
        <f>H549*K549</f>
        <v>2.5</v>
      </c>
      <c r="O549" s="5">
        <f>L549-M549-N549</f>
        <v>23.474</v>
      </c>
    </row>
    <row r="550" spans="1:30" hidden="1" x14ac:dyDescent="0.25">
      <c r="A550" s="9">
        <v>1273</v>
      </c>
      <c r="B550" s="11">
        <v>45280</v>
      </c>
      <c r="C550" s="10" t="str">
        <f>PROPER(TEXT(B550,"ddd"))</f>
        <v>Qua</v>
      </c>
      <c r="D550" s="9">
        <f>_xlfn.ISOWEEKNUM(B:B)</f>
        <v>51</v>
      </c>
      <c r="E550" s="8">
        <f>DAY(B:B)</f>
        <v>20</v>
      </c>
      <c r="F550" s="8" t="str">
        <f>PROPER(TEXT(B:B,"mmm"))</f>
        <v>Dez</v>
      </c>
      <c r="G550" s="8">
        <f>YEAR(B550)</f>
        <v>2023</v>
      </c>
      <c r="H550" s="8">
        <v>3</v>
      </c>
      <c r="I550" s="8" t="s">
        <v>0</v>
      </c>
      <c r="J550" s="8">
        <f>IF(I550="Dólar", 1,2)</f>
        <v>2</v>
      </c>
      <c r="K550" s="7">
        <f>IF(J550=2,0.5,2.38)</f>
        <v>0.5</v>
      </c>
      <c r="L550" s="6">
        <v>26</v>
      </c>
      <c r="M550" s="5">
        <f>L550*0.1%</f>
        <v>2.6000000000000002E-2</v>
      </c>
      <c r="N550" s="5">
        <f>H550*K550</f>
        <v>1.5</v>
      </c>
      <c r="O550" s="5">
        <f>L550-M550-N550</f>
        <v>24.474</v>
      </c>
    </row>
    <row r="551" spans="1:30" x14ac:dyDescent="0.25">
      <c r="A551" s="9">
        <v>239</v>
      </c>
      <c r="B551" s="11">
        <v>45300</v>
      </c>
      <c r="C551" s="10" t="str">
        <f>PROPER(TEXT(B551,"ddd"))</f>
        <v>Ter</v>
      </c>
      <c r="D551" s="9">
        <f>_xlfn.ISOWEEKNUM(B:B)</f>
        <v>2</v>
      </c>
      <c r="E551" s="8">
        <f>DAY(B:B)</f>
        <v>9</v>
      </c>
      <c r="F551" s="8" t="str">
        <f>PROPER(TEXT(B:B,"mmm"))</f>
        <v>Jan</v>
      </c>
      <c r="G551" s="8">
        <f>YEAR(B551)</f>
        <v>2024</v>
      </c>
      <c r="H551" s="8">
        <v>4</v>
      </c>
      <c r="I551" s="8" t="s">
        <v>1</v>
      </c>
      <c r="J551" s="8">
        <f>IF(I551="Dólar", 1,2)</f>
        <v>1</v>
      </c>
      <c r="K551" s="7">
        <f>IF(J551=2,0.5,2.38)</f>
        <v>2.38</v>
      </c>
      <c r="L551" s="6">
        <v>-25</v>
      </c>
      <c r="M551" s="5">
        <v>0</v>
      </c>
      <c r="N551" s="5">
        <f>H551*K551</f>
        <v>9.52</v>
      </c>
      <c r="O551" s="5">
        <f>L551-M551-N551</f>
        <v>-34.519999999999996</v>
      </c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 spans="1:30" x14ac:dyDescent="0.25">
      <c r="A552" s="9">
        <v>1282</v>
      </c>
      <c r="B552" s="11">
        <v>45343</v>
      </c>
      <c r="C552" s="10" t="str">
        <f>PROPER(TEXT(B552,"ddd"))</f>
        <v>Qua</v>
      </c>
      <c r="D552" s="9">
        <f>_xlfn.ISOWEEKNUM(B:B)</f>
        <v>8</v>
      </c>
      <c r="E552" s="8">
        <f>DAY(B:B)</f>
        <v>21</v>
      </c>
      <c r="F552" s="8" t="str">
        <f>PROPER(TEXT(B:B,"mmm"))</f>
        <v>Fev</v>
      </c>
      <c r="G552" s="8">
        <f>YEAR(B552)</f>
        <v>2024</v>
      </c>
      <c r="H552" s="8">
        <v>4</v>
      </c>
      <c r="I552" s="8" t="s">
        <v>1</v>
      </c>
      <c r="J552" s="8">
        <f>IF(I552="Dólar", 1,2)</f>
        <v>1</v>
      </c>
      <c r="K552" s="7">
        <f>IF(J552=2,0.5,2.38)</f>
        <v>2.38</v>
      </c>
      <c r="L552" s="6">
        <v>26</v>
      </c>
      <c r="M552" s="5">
        <f>L552*0.1%</f>
        <v>2.6000000000000002E-2</v>
      </c>
      <c r="N552" s="5">
        <f>H552*K552</f>
        <v>9.52</v>
      </c>
      <c r="O552" s="5">
        <f>L552-M552-N552</f>
        <v>16.454000000000001</v>
      </c>
    </row>
    <row r="553" spans="1:30" x14ac:dyDescent="0.25">
      <c r="A553" s="9">
        <v>1283</v>
      </c>
      <c r="B553" s="11">
        <v>45350</v>
      </c>
      <c r="C553" s="10" t="str">
        <f>PROPER(TEXT(B553,"ddd"))</f>
        <v>Qua</v>
      </c>
      <c r="D553" s="9">
        <f>_xlfn.ISOWEEKNUM(B:B)</f>
        <v>9</v>
      </c>
      <c r="E553" s="8">
        <f>DAY(B:B)</f>
        <v>28</v>
      </c>
      <c r="F553" s="8" t="str">
        <f>PROPER(TEXT(B:B,"mmm"))</f>
        <v>Fev</v>
      </c>
      <c r="G553" s="8">
        <f>YEAR(B553)</f>
        <v>2024</v>
      </c>
      <c r="H553" s="8">
        <v>4</v>
      </c>
      <c r="I553" s="8" t="s">
        <v>1</v>
      </c>
      <c r="J553" s="8">
        <f>IF(I553="Dólar", 1,2)</f>
        <v>1</v>
      </c>
      <c r="K553" s="7">
        <f>IF(J553=2,0.5,2.38)</f>
        <v>2.38</v>
      </c>
      <c r="L553" s="6">
        <v>26</v>
      </c>
      <c r="M553" s="5">
        <f>L553*0.1%</f>
        <v>2.6000000000000002E-2</v>
      </c>
      <c r="N553" s="5">
        <f>H553*K553</f>
        <v>9.52</v>
      </c>
      <c r="O553" s="5">
        <f>L553-M553-N553</f>
        <v>16.454000000000001</v>
      </c>
    </row>
    <row r="554" spans="1:30" hidden="1" x14ac:dyDescent="0.25">
      <c r="A554" s="9">
        <v>767</v>
      </c>
      <c r="B554" s="11">
        <v>45369</v>
      </c>
      <c r="C554" s="10" t="str">
        <f>PROPER(TEXT(B554,"ddd"))</f>
        <v>Seg</v>
      </c>
      <c r="D554" s="9">
        <f>_xlfn.ISOWEEKNUM(B:B)</f>
        <v>12</v>
      </c>
      <c r="E554" s="8">
        <f>DAY(B:B)</f>
        <v>18</v>
      </c>
      <c r="F554" s="8" t="str">
        <f>PROPER(TEXT(B:B,"mmm"))</f>
        <v>Mar</v>
      </c>
      <c r="G554" s="8">
        <f>YEAR(B554)</f>
        <v>2024</v>
      </c>
      <c r="H554" s="8">
        <v>2</v>
      </c>
      <c r="I554" s="8" t="s">
        <v>0</v>
      </c>
      <c r="J554" s="8">
        <f>IF(I554="Dólar", 1,2)</f>
        <v>2</v>
      </c>
      <c r="K554" s="7">
        <f>IF(J554=2,0.5,2.38)</f>
        <v>0.5</v>
      </c>
      <c r="L554" s="6">
        <v>26</v>
      </c>
      <c r="M554" s="5">
        <f>L554*0.1%</f>
        <v>2.6000000000000002E-2</v>
      </c>
      <c r="N554" s="5">
        <f>H554*K554</f>
        <v>1</v>
      </c>
      <c r="O554" s="5">
        <f>L554-M554-N554</f>
        <v>24.974</v>
      </c>
    </row>
    <row r="555" spans="1:30" hidden="1" x14ac:dyDescent="0.25">
      <c r="A555" s="9">
        <v>1286</v>
      </c>
      <c r="B555" s="11">
        <v>45371</v>
      </c>
      <c r="C555" s="10" t="str">
        <f>PROPER(TEXT(B555,"ddd"))</f>
        <v>Qua</v>
      </c>
      <c r="D555" s="9">
        <f>_xlfn.ISOWEEKNUM(B:B)</f>
        <v>12</v>
      </c>
      <c r="E555" s="8">
        <f>DAY(B:B)</f>
        <v>20</v>
      </c>
      <c r="F555" s="8" t="str">
        <f>PROPER(TEXT(B:B,"mmm"))</f>
        <v>Mar</v>
      </c>
      <c r="G555" s="8">
        <f>YEAR(B555)</f>
        <v>2024</v>
      </c>
      <c r="H555" s="8">
        <v>4</v>
      </c>
      <c r="I555" s="8" t="s">
        <v>1</v>
      </c>
      <c r="J555" s="8">
        <f>IF(I555="Dólar", 1,2)</f>
        <v>1</v>
      </c>
      <c r="K555" s="7">
        <f>IF(J555=2,0.5,2.38)</f>
        <v>2.38</v>
      </c>
      <c r="L555" s="6">
        <v>52</v>
      </c>
      <c r="M555" s="5">
        <f>L555*0.1%</f>
        <v>5.2000000000000005E-2</v>
      </c>
      <c r="N555" s="5">
        <f>H555*K555</f>
        <v>9.52</v>
      </c>
      <c r="O555" s="5">
        <f>L555-M555-N555</f>
        <v>42.427999999999997</v>
      </c>
    </row>
    <row r="556" spans="1:30" hidden="1" x14ac:dyDescent="0.25">
      <c r="A556" s="9">
        <v>1287</v>
      </c>
      <c r="B556" s="11">
        <v>45378</v>
      </c>
      <c r="C556" s="10" t="str">
        <f>PROPER(TEXT(B556,"ddd"))</f>
        <v>Qua</v>
      </c>
      <c r="D556" s="9">
        <f>_xlfn.ISOWEEKNUM(B:B)</f>
        <v>13</v>
      </c>
      <c r="E556" s="8">
        <f>DAY(B:B)</f>
        <v>27</v>
      </c>
      <c r="F556" s="8" t="str">
        <f>PROPER(TEXT(B:B,"mmm"))</f>
        <v>Mar</v>
      </c>
      <c r="G556" s="8">
        <f>YEAR(B556)</f>
        <v>2024</v>
      </c>
      <c r="H556" s="8">
        <v>4</v>
      </c>
      <c r="I556" s="8" t="s">
        <v>1</v>
      </c>
      <c r="J556" s="8">
        <f>IF(I556="Dólar", 1,2)</f>
        <v>1</v>
      </c>
      <c r="K556" s="7">
        <f>IF(J556=2,0.5,2.38)</f>
        <v>2.38</v>
      </c>
      <c r="L556" s="6">
        <v>-26</v>
      </c>
      <c r="M556" s="5">
        <v>0</v>
      </c>
      <c r="N556" s="5">
        <f>H556*K556</f>
        <v>9.52</v>
      </c>
      <c r="O556" s="5">
        <f>L556-M556-N556</f>
        <v>-35.519999999999996</v>
      </c>
    </row>
    <row r="557" spans="1:30" hidden="1" x14ac:dyDescent="0.25">
      <c r="A557" s="9">
        <v>769</v>
      </c>
      <c r="B557" s="11">
        <v>45383</v>
      </c>
      <c r="C557" s="10" t="str">
        <f>PROPER(TEXT(B557,"ddd"))</f>
        <v>Seg</v>
      </c>
      <c r="D557" s="9">
        <f>_xlfn.ISOWEEKNUM(B:B)</f>
        <v>14</v>
      </c>
      <c r="E557" s="8">
        <f>DAY(B:B)</f>
        <v>1</v>
      </c>
      <c r="F557" s="8" t="str">
        <f>PROPER(TEXT(B:B,"mmm"))</f>
        <v>Abr</v>
      </c>
      <c r="G557" s="8">
        <f>YEAR(B557)</f>
        <v>2024</v>
      </c>
      <c r="H557" s="8">
        <v>2</v>
      </c>
      <c r="I557" s="8" t="s">
        <v>0</v>
      </c>
      <c r="J557" s="8">
        <f>IF(I557="Dólar", 1,2)</f>
        <v>2</v>
      </c>
      <c r="K557" s="7">
        <f>IF(J557=2,0.5,2.38)</f>
        <v>0.5</v>
      </c>
      <c r="L557" s="6">
        <v>26</v>
      </c>
      <c r="M557" s="5">
        <f>L557*0.1%</f>
        <v>2.6000000000000002E-2</v>
      </c>
      <c r="N557" s="5">
        <f>H557*K557</f>
        <v>1</v>
      </c>
      <c r="O557" s="5">
        <f>L557-M557-N557</f>
        <v>24.974</v>
      </c>
    </row>
    <row r="558" spans="1:30" hidden="1" x14ac:dyDescent="0.25">
      <c r="A558" s="9">
        <v>1288</v>
      </c>
      <c r="B558" s="11">
        <v>45385</v>
      </c>
      <c r="C558" s="10" t="str">
        <f>PROPER(TEXT(B558,"ddd"))</f>
        <v>Qua</v>
      </c>
      <c r="D558" s="9">
        <f>_xlfn.ISOWEEKNUM(B:B)</f>
        <v>14</v>
      </c>
      <c r="E558" s="8">
        <f>DAY(B:B)</f>
        <v>3</v>
      </c>
      <c r="F558" s="8" t="str">
        <f>PROPER(TEXT(B:B,"mmm"))</f>
        <v>Abr</v>
      </c>
      <c r="G558" s="8">
        <f>YEAR(B558)</f>
        <v>2024</v>
      </c>
      <c r="H558" s="8">
        <v>4</v>
      </c>
      <c r="I558" s="8" t="s">
        <v>1</v>
      </c>
      <c r="J558" s="8">
        <f>IF(I558="Dólar", 1,2)</f>
        <v>1</v>
      </c>
      <c r="K558" s="7">
        <f>IF(J558=2,0.5,2.38)</f>
        <v>2.38</v>
      </c>
      <c r="L558" s="6">
        <v>26</v>
      </c>
      <c r="M558" s="5">
        <f>L558*0.1%</f>
        <v>2.6000000000000002E-2</v>
      </c>
      <c r="N558" s="5">
        <f>H558*K558</f>
        <v>9.52</v>
      </c>
      <c r="O558" s="5">
        <f>L558-M558-N558</f>
        <v>16.454000000000001</v>
      </c>
    </row>
    <row r="559" spans="1:30" hidden="1" x14ac:dyDescent="0.25">
      <c r="A559" s="9">
        <v>1289</v>
      </c>
      <c r="B559" s="11">
        <v>45392</v>
      </c>
      <c r="C559" s="10" t="str">
        <f>PROPER(TEXT(B559,"ddd"))</f>
        <v>Qua</v>
      </c>
      <c r="D559" s="9">
        <f>_xlfn.ISOWEEKNUM(B:B)</f>
        <v>15</v>
      </c>
      <c r="E559" s="8">
        <f>DAY(B:B)</f>
        <v>10</v>
      </c>
      <c r="F559" s="8" t="str">
        <f>PROPER(TEXT(B:B,"mmm"))</f>
        <v>Abr</v>
      </c>
      <c r="G559" s="8">
        <f>YEAR(B559)</f>
        <v>2024</v>
      </c>
      <c r="H559" s="8">
        <v>4</v>
      </c>
      <c r="I559" s="8" t="s">
        <v>1</v>
      </c>
      <c r="J559" s="8">
        <f>IF(I559="Dólar", 1,2)</f>
        <v>1</v>
      </c>
      <c r="K559" s="7">
        <f>IF(J559=2,0.5,2.38)</f>
        <v>2.38</v>
      </c>
      <c r="L559" s="6">
        <v>26</v>
      </c>
      <c r="M559" s="5">
        <f>L559*0.1%</f>
        <v>2.6000000000000002E-2</v>
      </c>
      <c r="N559" s="5">
        <f>H559*K559</f>
        <v>9.52</v>
      </c>
      <c r="O559" s="5">
        <f>L559-M559-N559</f>
        <v>16.454000000000001</v>
      </c>
    </row>
    <row r="560" spans="1:30" hidden="1" x14ac:dyDescent="0.25">
      <c r="A560" s="9">
        <v>771</v>
      </c>
      <c r="B560" s="11">
        <v>45397</v>
      </c>
      <c r="C560" s="10" t="str">
        <f>PROPER(TEXT(B560,"ddd"))</f>
        <v>Seg</v>
      </c>
      <c r="D560" s="9">
        <f>_xlfn.ISOWEEKNUM(B:B)</f>
        <v>16</v>
      </c>
      <c r="E560" s="8">
        <f>DAY(B:B)</f>
        <v>15</v>
      </c>
      <c r="F560" s="8" t="str">
        <f>PROPER(TEXT(B:B,"mmm"))</f>
        <v>Abr</v>
      </c>
      <c r="G560" s="8">
        <f>YEAR(B560)</f>
        <v>2024</v>
      </c>
      <c r="H560" s="8">
        <v>2</v>
      </c>
      <c r="I560" s="8" t="s">
        <v>0</v>
      </c>
      <c r="J560" s="8">
        <f>IF(I560="Dólar", 1,2)</f>
        <v>2</v>
      </c>
      <c r="K560" s="7">
        <f>IF(J560=2,0.5,2.38)</f>
        <v>0.5</v>
      </c>
      <c r="L560" s="6">
        <v>26</v>
      </c>
      <c r="M560" s="5">
        <f>L560*0.1%</f>
        <v>2.6000000000000002E-2</v>
      </c>
      <c r="N560" s="5">
        <f>H560*K560</f>
        <v>1</v>
      </c>
      <c r="O560" s="5">
        <f>L560-M560-N560</f>
        <v>24.974</v>
      </c>
    </row>
    <row r="561" spans="1:30" hidden="1" x14ac:dyDescent="0.25">
      <c r="A561" s="9">
        <v>1291</v>
      </c>
      <c r="B561" s="11">
        <v>45406</v>
      </c>
      <c r="C561" s="10" t="str">
        <f>PROPER(TEXT(B561,"ddd"))</f>
        <v>Qua</v>
      </c>
      <c r="D561" s="9">
        <f>_xlfn.ISOWEEKNUM(B:B)</f>
        <v>17</v>
      </c>
      <c r="E561" s="8">
        <f>DAY(B:B)</f>
        <v>24</v>
      </c>
      <c r="F561" s="8" t="str">
        <f>PROPER(TEXT(B:B,"mmm"))</f>
        <v>Abr</v>
      </c>
      <c r="G561" s="8">
        <f>YEAR(B561)</f>
        <v>2024</v>
      </c>
      <c r="H561" s="8">
        <v>4</v>
      </c>
      <c r="I561" s="8" t="s">
        <v>1</v>
      </c>
      <c r="J561" s="8">
        <f>IF(I561="Dólar", 1,2)</f>
        <v>1</v>
      </c>
      <c r="K561" s="7">
        <f>IF(J561=2,0.5,2.38)</f>
        <v>2.38</v>
      </c>
      <c r="L561" s="6">
        <v>26</v>
      </c>
      <c r="M561" s="5">
        <f>L561*0.1%</f>
        <v>2.6000000000000002E-2</v>
      </c>
      <c r="N561" s="5">
        <f>H561*K561</f>
        <v>9.52</v>
      </c>
      <c r="O561" s="5">
        <f>L561-M561-N561</f>
        <v>16.454000000000001</v>
      </c>
    </row>
    <row r="562" spans="1:30" hidden="1" x14ac:dyDescent="0.25">
      <c r="A562" s="9">
        <v>775</v>
      </c>
      <c r="B562" s="11">
        <v>45425</v>
      </c>
      <c r="C562" s="10" t="str">
        <f>PROPER(TEXT(B562,"ddd"))</f>
        <v>Seg</v>
      </c>
      <c r="D562" s="9">
        <f>_xlfn.ISOWEEKNUM(B:B)</f>
        <v>20</v>
      </c>
      <c r="E562" s="8">
        <f>DAY(B:B)</f>
        <v>13</v>
      </c>
      <c r="F562" s="8" t="str">
        <f>PROPER(TEXT(B:B,"mmm"))</f>
        <v>Mai</v>
      </c>
      <c r="G562" s="8">
        <f>YEAR(B562)</f>
        <v>2024</v>
      </c>
      <c r="H562" s="8">
        <v>1</v>
      </c>
      <c r="I562" s="8" t="s">
        <v>0</v>
      </c>
      <c r="J562" s="8">
        <f>IF(I562="Dólar", 1,2)</f>
        <v>2</v>
      </c>
      <c r="K562" s="7">
        <f>IF(J562=2,0.5,2.38)</f>
        <v>0.5</v>
      </c>
      <c r="L562" s="6">
        <v>26</v>
      </c>
      <c r="M562" s="5">
        <f>L562*0.1%</f>
        <v>2.6000000000000002E-2</v>
      </c>
      <c r="N562" s="5">
        <f>H562*K562</f>
        <v>0.5</v>
      </c>
      <c r="O562" s="5">
        <f>L562-M562-N562</f>
        <v>25.474</v>
      </c>
    </row>
    <row r="563" spans="1:30" hidden="1" x14ac:dyDescent="0.25">
      <c r="A563" s="9">
        <v>518</v>
      </c>
      <c r="B563" s="11">
        <v>45436</v>
      </c>
      <c r="C563" s="10" t="str">
        <f>PROPER(TEXT(B563,"ddd"))</f>
        <v>Sex</v>
      </c>
      <c r="D563" s="9">
        <f>_xlfn.ISOWEEKNUM(B:B)</f>
        <v>21</v>
      </c>
      <c r="E563" s="8">
        <f>DAY(B:B)</f>
        <v>24</v>
      </c>
      <c r="F563" s="8" t="str">
        <f>PROPER(TEXT(B:B,"mmm"))</f>
        <v>Mai</v>
      </c>
      <c r="G563" s="8">
        <f>YEAR(B563)</f>
        <v>2024</v>
      </c>
      <c r="H563" s="8">
        <v>5</v>
      </c>
      <c r="I563" s="8" t="s">
        <v>0</v>
      </c>
      <c r="J563" s="8">
        <f>IF(I563="Dólar", 1,2)</f>
        <v>2</v>
      </c>
      <c r="K563" s="7">
        <f>IF(J563=2,0.5,2.38)</f>
        <v>0.5</v>
      </c>
      <c r="L563" s="6">
        <v>26</v>
      </c>
      <c r="M563" s="5">
        <f>L563*0.1%</f>
        <v>2.6000000000000002E-2</v>
      </c>
      <c r="N563" s="5">
        <f>H563*K563</f>
        <v>2.5</v>
      </c>
      <c r="O563" s="5">
        <f>L563-M563-N563</f>
        <v>23.474</v>
      </c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 spans="1:30" hidden="1" x14ac:dyDescent="0.25">
      <c r="A564" s="9">
        <v>259</v>
      </c>
      <c r="B564" s="11">
        <v>45440</v>
      </c>
      <c r="C564" s="10" t="str">
        <f>PROPER(TEXT(B564,"ddd"))</f>
        <v>Ter</v>
      </c>
      <c r="D564" s="9">
        <f>_xlfn.ISOWEEKNUM(B:B)</f>
        <v>22</v>
      </c>
      <c r="E564" s="8">
        <f>DAY(B:B)</f>
        <v>28</v>
      </c>
      <c r="F564" s="8" t="str">
        <f>PROPER(TEXT(B:B,"mmm"))</f>
        <v>Mai</v>
      </c>
      <c r="G564" s="8">
        <f>YEAR(B564)</f>
        <v>2024</v>
      </c>
      <c r="H564" s="8">
        <v>2</v>
      </c>
      <c r="I564" s="8" t="s">
        <v>0</v>
      </c>
      <c r="J564" s="8">
        <f>IF(I564="Dólar", 1,2)</f>
        <v>2</v>
      </c>
      <c r="K564" s="7">
        <f>IF(J564=2,0.5,2.38)</f>
        <v>0.5</v>
      </c>
      <c r="L564" s="6">
        <v>26</v>
      </c>
      <c r="M564" s="5">
        <f>L564*0.1%</f>
        <v>2.6000000000000002E-2</v>
      </c>
      <c r="N564" s="5">
        <f>H564*K564</f>
        <v>1</v>
      </c>
      <c r="O564" s="5">
        <f>L564-M564-N564</f>
        <v>24.974</v>
      </c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 spans="1:30" hidden="1" x14ac:dyDescent="0.25">
      <c r="A565" s="9">
        <v>810</v>
      </c>
      <c r="B565" s="11">
        <v>43811</v>
      </c>
      <c r="C565" s="10" t="str">
        <f>PROPER(TEXT(B565,"ddd"))</f>
        <v>Qui</v>
      </c>
      <c r="D565" s="9">
        <f>_xlfn.ISOWEEKNUM(B:B)</f>
        <v>50</v>
      </c>
      <c r="E565" s="8">
        <f>DAY(B:B)</f>
        <v>12</v>
      </c>
      <c r="F565" s="8" t="str">
        <f>PROPER(TEXT(B:B,"mmm"))</f>
        <v>Dez</v>
      </c>
      <c r="G565" s="8">
        <f>YEAR(B565)</f>
        <v>2019</v>
      </c>
      <c r="H565" s="8">
        <v>5</v>
      </c>
      <c r="I565" s="8" t="s">
        <v>0</v>
      </c>
      <c r="J565" s="8">
        <f>IF(I565="Dólar", 1,2)</f>
        <v>2</v>
      </c>
      <c r="K565" s="7">
        <f>IF(J565=2,0.5,2.38)</f>
        <v>0.5</v>
      </c>
      <c r="L565" s="6">
        <v>27</v>
      </c>
      <c r="M565" s="5">
        <f>L565*0.1%</f>
        <v>2.7E-2</v>
      </c>
      <c r="N565" s="5">
        <f>H565*K565</f>
        <v>2.5</v>
      </c>
      <c r="O565" s="5">
        <f>L565-M565-N565</f>
        <v>24.472999999999999</v>
      </c>
    </row>
    <row r="566" spans="1:30" hidden="1" x14ac:dyDescent="0.25">
      <c r="A566" s="9">
        <v>599</v>
      </c>
      <c r="B566" s="11">
        <v>44165</v>
      </c>
      <c r="C566" s="10" t="str">
        <f>PROPER(TEXT(B566,"ddd"))</f>
        <v>Seg</v>
      </c>
      <c r="D566" s="9">
        <f>_xlfn.ISOWEEKNUM(B:B)</f>
        <v>49</v>
      </c>
      <c r="E566" s="8">
        <f>DAY(B:B)</f>
        <v>30</v>
      </c>
      <c r="F566" s="8" t="str">
        <f>PROPER(TEXT(B:B,"mmm"))</f>
        <v>Nov</v>
      </c>
      <c r="G566" s="8">
        <f>YEAR(B566)</f>
        <v>2020</v>
      </c>
      <c r="H566" s="8">
        <v>4</v>
      </c>
      <c r="I566" s="8" t="s">
        <v>1</v>
      </c>
      <c r="J566" s="8">
        <f>IF(I566="Dólar", 1,2)</f>
        <v>1</v>
      </c>
      <c r="K566" s="7">
        <f>IF(J566=2,0.5,2.38)</f>
        <v>2.38</v>
      </c>
      <c r="L566" s="6">
        <v>27</v>
      </c>
      <c r="M566" s="5">
        <f>L566*0.1%</f>
        <v>2.7E-2</v>
      </c>
      <c r="N566" s="5">
        <f>H566*K566</f>
        <v>9.52</v>
      </c>
      <c r="O566" s="5">
        <f>L566-M566-N566</f>
        <v>17.452999999999999</v>
      </c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 spans="1:30" hidden="1" x14ac:dyDescent="0.25">
      <c r="A567" s="9">
        <v>130</v>
      </c>
      <c r="B567" s="11">
        <v>44530</v>
      </c>
      <c r="C567" s="10" t="str">
        <f>PROPER(TEXT(B567,"ddd"))</f>
        <v>Ter</v>
      </c>
      <c r="D567" s="9">
        <f>_xlfn.ISOWEEKNUM(B:B)</f>
        <v>48</v>
      </c>
      <c r="E567" s="8">
        <f>DAY(B:B)</f>
        <v>30</v>
      </c>
      <c r="F567" s="8" t="str">
        <f>PROPER(TEXT(B:B,"mmm"))</f>
        <v>Nov</v>
      </c>
      <c r="G567" s="8">
        <f>YEAR(B567)</f>
        <v>2021</v>
      </c>
      <c r="H567" s="8">
        <v>2</v>
      </c>
      <c r="I567" s="8" t="s">
        <v>0</v>
      </c>
      <c r="J567" s="8">
        <f>IF(I567="Dólar", 1,2)</f>
        <v>2</v>
      </c>
      <c r="K567" s="7">
        <f>IF(J567=2,0.5,2.38)</f>
        <v>0.5</v>
      </c>
      <c r="L567" s="6">
        <v>27</v>
      </c>
      <c r="M567" s="5">
        <f>L567*0.1%</f>
        <v>2.7E-2</v>
      </c>
      <c r="N567" s="5">
        <f>H567*K567</f>
        <v>1</v>
      </c>
      <c r="O567" s="5">
        <f>L567-M567-N567</f>
        <v>25.972999999999999</v>
      </c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 spans="1:30" hidden="1" x14ac:dyDescent="0.25">
      <c r="A568" s="9">
        <v>780</v>
      </c>
      <c r="B568" s="11">
        <v>43601</v>
      </c>
      <c r="C568" s="10" t="str">
        <f>PROPER(TEXT(B568,"ddd"))</f>
        <v>Qui</v>
      </c>
      <c r="D568" s="9">
        <f>_xlfn.ISOWEEKNUM(B:B)</f>
        <v>20</v>
      </c>
      <c r="E568" s="8">
        <f>DAY(B:B)</f>
        <v>16</v>
      </c>
      <c r="F568" s="8" t="str">
        <f>PROPER(TEXT(B:B,"mmm"))</f>
        <v>Mai</v>
      </c>
      <c r="G568" s="8">
        <f>YEAR(B568)</f>
        <v>2019</v>
      </c>
      <c r="H568" s="14">
        <v>1</v>
      </c>
      <c r="I568" s="8" t="s">
        <v>1</v>
      </c>
      <c r="J568" s="8">
        <f>IF(I568="Dólar", 1,2)</f>
        <v>1</v>
      </c>
      <c r="K568" s="7">
        <f>IF(J568=2,0.5,2.38)</f>
        <v>2.38</v>
      </c>
      <c r="L568" s="6">
        <v>28</v>
      </c>
      <c r="M568" s="5">
        <f>L568*0.1%</f>
        <v>2.8000000000000001E-2</v>
      </c>
      <c r="N568" s="5">
        <f>H568*K568</f>
        <v>2.38</v>
      </c>
      <c r="O568" s="5">
        <f>L568-M568-N568</f>
        <v>25.592000000000002</v>
      </c>
    </row>
    <row r="569" spans="1:30" hidden="1" x14ac:dyDescent="0.25">
      <c r="A569" s="9">
        <v>524</v>
      </c>
      <c r="B569" s="11">
        <v>43619</v>
      </c>
      <c r="C569" s="10" t="str">
        <f>PROPER(TEXT(B569,"ddd"))</f>
        <v>Seg</v>
      </c>
      <c r="D569" s="9">
        <f>_xlfn.ISOWEEKNUM(B:B)</f>
        <v>23</v>
      </c>
      <c r="E569" s="8">
        <f>DAY(B:B)</f>
        <v>3</v>
      </c>
      <c r="F569" s="8" t="str">
        <f>PROPER(TEXT(B:B,"mmm"))</f>
        <v>Jun</v>
      </c>
      <c r="G569" s="8">
        <f>YEAR(B569)</f>
        <v>2019</v>
      </c>
      <c r="H569" s="8">
        <v>3</v>
      </c>
      <c r="I569" s="8" t="s">
        <v>0</v>
      </c>
      <c r="J569" s="8">
        <f>IF(I569="Dólar", 1,2)</f>
        <v>2</v>
      </c>
      <c r="K569" s="7">
        <f>IF(J569=2,0.5,2.38)</f>
        <v>0.5</v>
      </c>
      <c r="L569" s="6">
        <v>28</v>
      </c>
      <c r="M569" s="5">
        <f>L569*0.1%</f>
        <v>2.8000000000000001E-2</v>
      </c>
      <c r="N569" s="5">
        <f>H569*K569</f>
        <v>1.5</v>
      </c>
      <c r="O569" s="5">
        <f>L569-M569-N569</f>
        <v>26.472000000000001</v>
      </c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 spans="1:30" hidden="1" x14ac:dyDescent="0.25">
      <c r="A570" s="9">
        <v>545</v>
      </c>
      <c r="B570" s="11">
        <v>43766</v>
      </c>
      <c r="C570" s="10" t="str">
        <f>PROPER(TEXT(B570,"ddd"))</f>
        <v>Seg</v>
      </c>
      <c r="D570" s="9">
        <f>_xlfn.ISOWEEKNUM(B:B)</f>
        <v>44</v>
      </c>
      <c r="E570" s="8">
        <f>DAY(B:B)</f>
        <v>28</v>
      </c>
      <c r="F570" s="8" t="str">
        <f>PROPER(TEXT(B:B,"mmm"))</f>
        <v>Out</v>
      </c>
      <c r="G570" s="8">
        <f>YEAR(B570)</f>
        <v>2019</v>
      </c>
      <c r="H570" s="8">
        <v>3</v>
      </c>
      <c r="I570" s="8" t="s">
        <v>1</v>
      </c>
      <c r="J570" s="8">
        <f>IF(I570="Dólar", 1,2)</f>
        <v>1</v>
      </c>
      <c r="K570" s="7">
        <f>IF(J570=2,0.5,2.38)</f>
        <v>2.38</v>
      </c>
      <c r="L570" s="6">
        <v>28</v>
      </c>
      <c r="M570" s="5">
        <f>L570*0.1%</f>
        <v>2.8000000000000001E-2</v>
      </c>
      <c r="N570" s="5">
        <f>H570*K570</f>
        <v>7.14</v>
      </c>
      <c r="O570" s="5">
        <f>L570-M570-N570</f>
        <v>20.832000000000001</v>
      </c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 spans="1:30" hidden="1" x14ac:dyDescent="0.25">
      <c r="A571" s="9">
        <v>39</v>
      </c>
      <c r="B571" s="11">
        <v>43865</v>
      </c>
      <c r="C571" s="10" t="str">
        <f>PROPER(TEXT(B571,"ddd"))</f>
        <v>Ter</v>
      </c>
      <c r="D571" s="9">
        <f>_xlfn.ISOWEEKNUM(B:B)</f>
        <v>6</v>
      </c>
      <c r="E571" s="8">
        <f>DAY(B:B)</f>
        <v>4</v>
      </c>
      <c r="F571" s="8" t="str">
        <f>PROPER(TEXT(B:B,"mmm"))</f>
        <v>Fev</v>
      </c>
      <c r="G571" s="8">
        <f>YEAR(B571)</f>
        <v>2020</v>
      </c>
      <c r="H571" s="8">
        <v>5</v>
      </c>
      <c r="I571" s="8" t="s">
        <v>0</v>
      </c>
      <c r="J571" s="8">
        <f>IF(I571="Dólar", 1,2)</f>
        <v>2</v>
      </c>
      <c r="K571" s="7">
        <f>IF(J571=2,0.5,2.38)</f>
        <v>0.5</v>
      </c>
      <c r="L571" s="6">
        <v>28</v>
      </c>
      <c r="M571" s="5">
        <f>L571*0.1%</f>
        <v>2.8000000000000001E-2</v>
      </c>
      <c r="N571" s="5">
        <f>H571*K571</f>
        <v>2.5</v>
      </c>
      <c r="O571" s="5">
        <f>L571-M571-N571</f>
        <v>25.472000000000001</v>
      </c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 spans="1:30" hidden="1" x14ac:dyDescent="0.25">
      <c r="A572" s="9">
        <v>68</v>
      </c>
      <c r="B572" s="11">
        <v>44075</v>
      </c>
      <c r="C572" s="10" t="str">
        <f>PROPER(TEXT(B572,"ddd"))</f>
        <v>Ter</v>
      </c>
      <c r="D572" s="9">
        <f>_xlfn.ISOWEEKNUM(B:B)</f>
        <v>36</v>
      </c>
      <c r="E572" s="8">
        <f>DAY(B:B)</f>
        <v>1</v>
      </c>
      <c r="F572" s="8" t="str">
        <f>PROPER(TEXT(B:B,"mmm"))</f>
        <v>Set</v>
      </c>
      <c r="G572" s="8">
        <f>YEAR(B572)</f>
        <v>2020</v>
      </c>
      <c r="H572" s="8">
        <v>3</v>
      </c>
      <c r="I572" s="8" t="s">
        <v>1</v>
      </c>
      <c r="J572" s="8">
        <f>IF(I572="Dólar", 1,2)</f>
        <v>1</v>
      </c>
      <c r="K572" s="7">
        <f>IF(J572=2,0.5,2.38)</f>
        <v>2.38</v>
      </c>
      <c r="L572" s="6">
        <v>40</v>
      </c>
      <c r="M572" s="5">
        <f>L572*0.1%</f>
        <v>0.04</v>
      </c>
      <c r="N572" s="5">
        <f>H572*K572</f>
        <v>7.14</v>
      </c>
      <c r="O572" s="5">
        <f>L572-M572-N572</f>
        <v>32.82</v>
      </c>
    </row>
    <row r="573" spans="1:30" hidden="1" x14ac:dyDescent="0.25">
      <c r="A573" s="9">
        <v>577</v>
      </c>
      <c r="B573" s="11">
        <v>43990</v>
      </c>
      <c r="C573" s="10" t="str">
        <f>PROPER(TEXT(B573,"ddd"))</f>
        <v>Seg</v>
      </c>
      <c r="D573" s="9">
        <f>_xlfn.ISOWEEKNUM(B:B)</f>
        <v>24</v>
      </c>
      <c r="E573" s="8">
        <f>DAY(B:B)</f>
        <v>8</v>
      </c>
      <c r="F573" s="8" t="str">
        <f>PROPER(TEXT(B:B,"mmm"))</f>
        <v>Jun</v>
      </c>
      <c r="G573" s="8">
        <f>YEAR(B573)</f>
        <v>2020</v>
      </c>
      <c r="H573" s="8">
        <v>2</v>
      </c>
      <c r="I573" s="8" t="s">
        <v>0</v>
      </c>
      <c r="J573" s="8">
        <f>IF(I573="Dólar", 1,2)</f>
        <v>2</v>
      </c>
      <c r="K573" s="7">
        <f>IF(J573=2,0.5,2.38)</f>
        <v>0.5</v>
      </c>
      <c r="L573" s="6">
        <v>30</v>
      </c>
      <c r="M573" s="5">
        <f>L573*0.1%</f>
        <v>0.03</v>
      </c>
      <c r="N573" s="5">
        <f>H573*K573</f>
        <v>1</v>
      </c>
      <c r="O573" s="5">
        <f>L573-M573-N573</f>
        <v>28.97</v>
      </c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 spans="1:30" hidden="1" x14ac:dyDescent="0.25">
      <c r="A574" s="9">
        <v>611</v>
      </c>
      <c r="B574" s="11">
        <v>44249</v>
      </c>
      <c r="C574" s="10" t="str">
        <f>PROPER(TEXT(B574,"ddd"))</f>
        <v>Seg</v>
      </c>
      <c r="D574" s="9">
        <f>_xlfn.ISOWEEKNUM(B:B)</f>
        <v>8</v>
      </c>
      <c r="E574" s="8">
        <f>DAY(B:B)</f>
        <v>22</v>
      </c>
      <c r="F574" s="8" t="str">
        <f>PROPER(TEXT(B:B,"mmm"))</f>
        <v>Fev</v>
      </c>
      <c r="G574" s="8">
        <f>YEAR(B574)</f>
        <v>2021</v>
      </c>
      <c r="H574" s="8">
        <v>5</v>
      </c>
      <c r="I574" s="8" t="s">
        <v>0</v>
      </c>
      <c r="J574" s="8">
        <f>IF(I574="Dólar", 1,2)</f>
        <v>2</v>
      </c>
      <c r="K574" s="7">
        <f>IF(J574=2,0.5,2.38)</f>
        <v>0.5</v>
      </c>
      <c r="L574" s="6">
        <v>28</v>
      </c>
      <c r="M574" s="5">
        <f>L574*0.1%</f>
        <v>2.8000000000000001E-2</v>
      </c>
      <c r="N574" s="5">
        <f>H574*K574</f>
        <v>2.5</v>
      </c>
      <c r="O574" s="5">
        <f>L574-M574-N574</f>
        <v>25.472000000000001</v>
      </c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 spans="1:30" hidden="1" x14ac:dyDescent="0.25">
      <c r="A575" s="9">
        <v>355</v>
      </c>
      <c r="B575" s="11">
        <v>44281</v>
      </c>
      <c r="C575" s="10" t="str">
        <f>PROPER(TEXT(B575,"ddd"))</f>
        <v>Sex</v>
      </c>
      <c r="D575" s="9">
        <f>_xlfn.ISOWEEKNUM(B:B)</f>
        <v>12</v>
      </c>
      <c r="E575" s="8">
        <f>DAY(B:B)</f>
        <v>26</v>
      </c>
      <c r="F575" s="8" t="str">
        <f>PROPER(TEXT(B:B,"mmm"))</f>
        <v>Mar</v>
      </c>
      <c r="G575" s="8">
        <f>YEAR(B575)</f>
        <v>2021</v>
      </c>
      <c r="H575" s="8">
        <v>5</v>
      </c>
      <c r="I575" s="8" t="s">
        <v>0</v>
      </c>
      <c r="J575" s="8">
        <f>IF(I575="Dólar", 1,2)</f>
        <v>2</v>
      </c>
      <c r="K575" s="7">
        <f>IF(J575=2,0.5,2.38)</f>
        <v>0.5</v>
      </c>
      <c r="L575" s="6">
        <v>28</v>
      </c>
      <c r="M575" s="5">
        <f>L575*0.1%</f>
        <v>2.8000000000000001E-2</v>
      </c>
      <c r="N575" s="5">
        <f>H575*K575</f>
        <v>2.5</v>
      </c>
      <c r="O575" s="5">
        <f>L575-M575-N575</f>
        <v>25.472000000000001</v>
      </c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 spans="1:30" hidden="1" x14ac:dyDescent="0.25">
      <c r="A576" s="9">
        <v>377</v>
      </c>
      <c r="B576" s="11">
        <v>44435</v>
      </c>
      <c r="C576" s="10" t="str">
        <f>PROPER(TEXT(B576,"ddd"))</f>
        <v>Sex</v>
      </c>
      <c r="D576" s="9">
        <f>_xlfn.ISOWEEKNUM(B:B)</f>
        <v>34</v>
      </c>
      <c r="E576" s="8">
        <f>DAY(B:B)</f>
        <v>27</v>
      </c>
      <c r="F576" s="8" t="str">
        <f>PROPER(TEXT(B:B,"mmm"))</f>
        <v>Ago</v>
      </c>
      <c r="G576" s="8">
        <f>YEAR(B576)</f>
        <v>2021</v>
      </c>
      <c r="H576" s="8">
        <v>4</v>
      </c>
      <c r="I576" s="8" t="s">
        <v>1</v>
      </c>
      <c r="J576" s="8">
        <f>IF(I576="Dólar", 1,2)</f>
        <v>1</v>
      </c>
      <c r="K576" s="7">
        <f>IF(J576=2,0.5,2.38)</f>
        <v>2.38</v>
      </c>
      <c r="L576" s="6">
        <v>28</v>
      </c>
      <c r="M576" s="5">
        <f>L576*0.1%</f>
        <v>2.8000000000000001E-2</v>
      </c>
      <c r="N576" s="5">
        <f>H576*K576</f>
        <v>9.52</v>
      </c>
      <c r="O576" s="5">
        <f>L576-M576-N576</f>
        <v>18.452000000000002</v>
      </c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 spans="1:30" hidden="1" x14ac:dyDescent="0.25">
      <c r="A577" s="9">
        <v>641</v>
      </c>
      <c r="B577" s="11">
        <v>44459</v>
      </c>
      <c r="C577" s="10" t="str">
        <f>PROPER(TEXT(B577,"ddd"))</f>
        <v>Seg</v>
      </c>
      <c r="D577" s="9">
        <f>_xlfn.ISOWEEKNUM(B:B)</f>
        <v>38</v>
      </c>
      <c r="E577" s="8">
        <f>DAY(B:B)</f>
        <v>20</v>
      </c>
      <c r="F577" s="8" t="str">
        <f>PROPER(TEXT(B:B,"mmm"))</f>
        <v>Set</v>
      </c>
      <c r="G577" s="8">
        <f>YEAR(B577)</f>
        <v>2021</v>
      </c>
      <c r="H577" s="8">
        <v>4</v>
      </c>
      <c r="I577" s="8" t="s">
        <v>1</v>
      </c>
      <c r="J577" s="8">
        <f>IF(I577="Dólar", 1,2)</f>
        <v>1</v>
      </c>
      <c r="K577" s="7">
        <f>IF(J577=2,0.5,2.38)</f>
        <v>2.38</v>
      </c>
      <c r="L577" s="6">
        <v>28</v>
      </c>
      <c r="M577" s="5">
        <f>L577*0.1%</f>
        <v>2.8000000000000001E-2</v>
      </c>
      <c r="N577" s="5">
        <f>H577*K577</f>
        <v>9.52</v>
      </c>
      <c r="O577" s="5">
        <f>L577-M577-N577</f>
        <v>18.452000000000002</v>
      </c>
    </row>
    <row r="578" spans="1:30" hidden="1" x14ac:dyDescent="0.25">
      <c r="A578" s="9">
        <v>650</v>
      </c>
      <c r="B578" s="11">
        <v>44529</v>
      </c>
      <c r="C578" s="10" t="str">
        <f>PROPER(TEXT(B578,"ddd"))</f>
        <v>Seg</v>
      </c>
      <c r="D578" s="9">
        <f>_xlfn.ISOWEEKNUM(B:B)</f>
        <v>48</v>
      </c>
      <c r="E578" s="8">
        <f>DAY(B:B)</f>
        <v>29</v>
      </c>
      <c r="F578" s="8" t="str">
        <f>PROPER(TEXT(B:B,"mmm"))</f>
        <v>Nov</v>
      </c>
      <c r="G578" s="8">
        <f>YEAR(B578)</f>
        <v>2021</v>
      </c>
      <c r="H578" s="8">
        <v>1</v>
      </c>
      <c r="I578" s="8" t="s">
        <v>0</v>
      </c>
      <c r="J578" s="8">
        <f>IF(I578="Dólar", 1,2)</f>
        <v>2</v>
      </c>
      <c r="K578" s="7">
        <f>IF(J578=2,0.5,2.38)</f>
        <v>0.5</v>
      </c>
      <c r="L578" s="6">
        <v>28</v>
      </c>
      <c r="M578" s="5">
        <f>L578*0.1%</f>
        <v>2.8000000000000001E-2</v>
      </c>
      <c r="N578" s="5">
        <f>H578*K578</f>
        <v>0.5</v>
      </c>
      <c r="O578" s="5">
        <f>L578-M578-N578</f>
        <v>27.472000000000001</v>
      </c>
    </row>
    <row r="579" spans="1:30" hidden="1" x14ac:dyDescent="0.25">
      <c r="A579" s="9">
        <v>658</v>
      </c>
      <c r="B579" s="11">
        <v>44585</v>
      </c>
      <c r="C579" s="10" t="str">
        <f>PROPER(TEXT(B579,"ddd"))</f>
        <v>Seg</v>
      </c>
      <c r="D579" s="9">
        <f>_xlfn.ISOWEEKNUM(B:B)</f>
        <v>4</v>
      </c>
      <c r="E579" s="8">
        <f>DAY(B:B)</f>
        <v>24</v>
      </c>
      <c r="F579" s="8" t="str">
        <f>PROPER(TEXT(B:B,"mmm"))</f>
        <v>Jan</v>
      </c>
      <c r="G579" s="8">
        <f>YEAR(B579)</f>
        <v>2022</v>
      </c>
      <c r="H579" s="8">
        <v>5</v>
      </c>
      <c r="I579" s="8" t="s">
        <v>0</v>
      </c>
      <c r="J579" s="8">
        <f>IF(I579="Dólar", 1,2)</f>
        <v>2</v>
      </c>
      <c r="K579" s="7">
        <f>IF(J579=2,0.5,2.38)</f>
        <v>0.5</v>
      </c>
      <c r="L579" s="6">
        <v>28</v>
      </c>
      <c r="M579" s="5">
        <f>L579*0.1%</f>
        <v>2.8000000000000001E-2</v>
      </c>
      <c r="N579" s="5">
        <f>H579*K579</f>
        <v>2.5</v>
      </c>
      <c r="O579" s="5">
        <f>L579-M579-N579</f>
        <v>25.472000000000001</v>
      </c>
    </row>
    <row r="580" spans="1:30" hidden="1" x14ac:dyDescent="0.25">
      <c r="A580" s="9">
        <v>4</v>
      </c>
      <c r="B580" s="11">
        <v>43613</v>
      </c>
      <c r="C580" s="10" t="str">
        <f>PROPER(TEXT(B580,"ddd"))</f>
        <v>Ter</v>
      </c>
      <c r="D580" s="9">
        <f>_xlfn.ISOWEEKNUM(B:B)</f>
        <v>22</v>
      </c>
      <c r="E580" s="8">
        <f>DAY(B:B)</f>
        <v>28</v>
      </c>
      <c r="F580" s="8" t="str">
        <f>PROPER(TEXT(B:B,"mmm"))</f>
        <v>Mai</v>
      </c>
      <c r="G580" s="8">
        <f>YEAR(B580)</f>
        <v>2019</v>
      </c>
      <c r="H580" s="8">
        <v>4</v>
      </c>
      <c r="I580" s="8" t="s">
        <v>0</v>
      </c>
      <c r="J580" s="8">
        <f>IF(I580="Dólar", 1,2)</f>
        <v>2</v>
      </c>
      <c r="K580" s="7">
        <f>IF(J580=2,0.5,2.38)</f>
        <v>0.5</v>
      </c>
      <c r="L580" s="6">
        <v>29</v>
      </c>
      <c r="M580" s="5">
        <f>L580*0.1%</f>
        <v>2.9000000000000001E-2</v>
      </c>
      <c r="N580" s="5">
        <f>H580*K580</f>
        <v>2</v>
      </c>
      <c r="O580" s="5">
        <f>L580-M580-N580</f>
        <v>26.971</v>
      </c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 spans="1:30" hidden="1" x14ac:dyDescent="0.25">
      <c r="A581" s="9">
        <v>9</v>
      </c>
      <c r="B581" s="11">
        <v>43648</v>
      </c>
      <c r="C581" s="10" t="str">
        <f>PROPER(TEXT(B581,"ddd"))</f>
        <v>Ter</v>
      </c>
      <c r="D581" s="9">
        <f>_xlfn.ISOWEEKNUM(B:B)</f>
        <v>27</v>
      </c>
      <c r="E581" s="8">
        <f>DAY(B:B)</f>
        <v>2</v>
      </c>
      <c r="F581" s="8" t="str">
        <f>PROPER(TEXT(B:B,"mmm"))</f>
        <v>Jul</v>
      </c>
      <c r="G581" s="8">
        <f>YEAR(B581)</f>
        <v>2019</v>
      </c>
      <c r="H581" s="8">
        <v>4</v>
      </c>
      <c r="I581" s="8" t="s">
        <v>1</v>
      </c>
      <c r="J581" s="8">
        <f>IF(I581="Dólar", 1,2)</f>
        <v>1</v>
      </c>
      <c r="K581" s="7">
        <f>IF(J581=2,0.5,2.38)</f>
        <v>2.38</v>
      </c>
      <c r="L581" s="6">
        <v>29</v>
      </c>
      <c r="M581" s="5">
        <f>L581*0.1%</f>
        <v>2.9000000000000001E-2</v>
      </c>
      <c r="N581" s="5">
        <f>H581*K581</f>
        <v>9.52</v>
      </c>
      <c r="O581" s="5">
        <f>L581-M581-N581</f>
        <v>19.451000000000001</v>
      </c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 spans="1:30" hidden="1" x14ac:dyDescent="0.25">
      <c r="A582" s="9">
        <v>1049</v>
      </c>
      <c r="B582" s="11">
        <v>43663</v>
      </c>
      <c r="C582" s="10" t="str">
        <f>PROPER(TEXT(B582,"ddd"))</f>
        <v>Qua</v>
      </c>
      <c r="D582" s="9">
        <f>_xlfn.ISOWEEKNUM(B:B)</f>
        <v>29</v>
      </c>
      <c r="E582" s="8">
        <f>DAY(B:B)</f>
        <v>17</v>
      </c>
      <c r="F582" s="8" t="str">
        <f>PROPER(TEXT(B:B,"mmm"))</f>
        <v>Jul</v>
      </c>
      <c r="G582" s="8">
        <f>YEAR(B582)</f>
        <v>2019</v>
      </c>
      <c r="H582" s="8">
        <v>5</v>
      </c>
      <c r="I582" s="8" t="s">
        <v>0</v>
      </c>
      <c r="J582" s="8">
        <f>IF(I582="Dólar", 1,2)</f>
        <v>2</v>
      </c>
      <c r="K582" s="7">
        <f>IF(J582=2,0.5,2.38)</f>
        <v>0.5</v>
      </c>
      <c r="L582" s="6">
        <v>29</v>
      </c>
      <c r="M582" s="5">
        <f>L582*0.1%</f>
        <v>2.9000000000000001E-2</v>
      </c>
      <c r="N582" s="5">
        <f>H582*K582</f>
        <v>2.5</v>
      </c>
      <c r="O582" s="5">
        <f>L582-M582-N582</f>
        <v>26.471</v>
      </c>
    </row>
    <row r="583" spans="1:30" hidden="1" x14ac:dyDescent="0.25">
      <c r="A583" s="9">
        <v>1051</v>
      </c>
      <c r="B583" s="11">
        <v>43677</v>
      </c>
      <c r="C583" s="10" t="str">
        <f>PROPER(TEXT(B583,"ddd"))</f>
        <v>Qua</v>
      </c>
      <c r="D583" s="9">
        <f>_xlfn.ISOWEEKNUM(B:B)</f>
        <v>31</v>
      </c>
      <c r="E583" s="8">
        <f>DAY(B:B)</f>
        <v>31</v>
      </c>
      <c r="F583" s="8" t="str">
        <f>PROPER(TEXT(B:B,"mmm"))</f>
        <v>Jul</v>
      </c>
      <c r="G583" s="8">
        <f>YEAR(B583)</f>
        <v>2019</v>
      </c>
      <c r="H583" s="8">
        <v>5</v>
      </c>
      <c r="I583" s="8" t="s">
        <v>0</v>
      </c>
      <c r="J583" s="8">
        <f>IF(I583="Dólar", 1,2)</f>
        <v>2</v>
      </c>
      <c r="K583" s="7">
        <f>IF(J583=2,0.5,2.38)</f>
        <v>0.5</v>
      </c>
      <c r="L583" s="6">
        <v>29</v>
      </c>
      <c r="M583" s="5">
        <f>L583*0.1%</f>
        <v>2.9000000000000001E-2</v>
      </c>
      <c r="N583" s="5">
        <f>H583*K583</f>
        <v>2.5</v>
      </c>
      <c r="O583" s="5">
        <f>L583-M583-N583</f>
        <v>26.471</v>
      </c>
    </row>
    <row r="584" spans="1:30" hidden="1" x14ac:dyDescent="0.25">
      <c r="A584" s="9">
        <v>799</v>
      </c>
      <c r="B584" s="11">
        <v>43734</v>
      </c>
      <c r="C584" s="10" t="str">
        <f>PROPER(TEXT(B584,"ddd"))</f>
        <v>Qui</v>
      </c>
      <c r="D584" s="9">
        <f>_xlfn.ISOWEEKNUM(B:B)</f>
        <v>39</v>
      </c>
      <c r="E584" s="8">
        <f>DAY(B:B)</f>
        <v>26</v>
      </c>
      <c r="F584" s="8" t="str">
        <f>PROPER(TEXT(B:B,"mmm"))</f>
        <v>Set</v>
      </c>
      <c r="G584" s="8">
        <f>YEAR(B584)</f>
        <v>2019</v>
      </c>
      <c r="H584" s="8">
        <v>1</v>
      </c>
      <c r="I584" s="8" t="s">
        <v>0</v>
      </c>
      <c r="J584" s="8">
        <f>IF(I584="Dólar", 1,2)</f>
        <v>2</v>
      </c>
      <c r="K584" s="7">
        <f>IF(J584=2,0.5,2.38)</f>
        <v>0.5</v>
      </c>
      <c r="L584" s="6">
        <v>29</v>
      </c>
      <c r="M584" s="5">
        <f>L584*0.1%</f>
        <v>2.9000000000000001E-2</v>
      </c>
      <c r="N584" s="5">
        <f>H584*K584</f>
        <v>0.5</v>
      </c>
      <c r="O584" s="5">
        <f>L584-M584-N584</f>
        <v>28.471</v>
      </c>
    </row>
    <row r="585" spans="1:30" hidden="1" x14ac:dyDescent="0.25">
      <c r="A585" s="9">
        <v>812</v>
      </c>
      <c r="B585" s="11">
        <v>43825</v>
      </c>
      <c r="C585" s="10" t="str">
        <f>PROPER(TEXT(B585,"ddd"))</f>
        <v>Qui</v>
      </c>
      <c r="D585" s="9">
        <f>_xlfn.ISOWEEKNUM(B:B)</f>
        <v>52</v>
      </c>
      <c r="E585" s="8">
        <f>DAY(B:B)</f>
        <v>26</v>
      </c>
      <c r="F585" s="8" t="str">
        <f>PROPER(TEXT(B:B,"mmm"))</f>
        <v>Dez</v>
      </c>
      <c r="G585" s="8">
        <f>YEAR(B585)</f>
        <v>2019</v>
      </c>
      <c r="H585" s="8">
        <v>4</v>
      </c>
      <c r="I585" s="8" t="s">
        <v>1</v>
      </c>
      <c r="J585" s="8">
        <f>IF(I585="Dólar", 1,2)</f>
        <v>1</v>
      </c>
      <c r="K585" s="7">
        <f>IF(J585=2,0.5,2.38)</f>
        <v>2.38</v>
      </c>
      <c r="L585" s="6">
        <v>29</v>
      </c>
      <c r="M585" s="5">
        <f>L585*0.1%</f>
        <v>2.9000000000000001E-2</v>
      </c>
      <c r="N585" s="5">
        <f>H585*K585</f>
        <v>9.52</v>
      </c>
      <c r="O585" s="5">
        <f>L585-M585-N585</f>
        <v>19.451000000000001</v>
      </c>
    </row>
    <row r="586" spans="1:30" hidden="1" x14ac:dyDescent="0.25">
      <c r="A586" s="9">
        <v>1075</v>
      </c>
      <c r="B586" s="11">
        <v>43859</v>
      </c>
      <c r="C586" s="10" t="str">
        <f>PROPER(TEXT(B586,"ddd"))</f>
        <v>Qua</v>
      </c>
      <c r="D586" s="9">
        <f>_xlfn.ISOWEEKNUM(B:B)</f>
        <v>5</v>
      </c>
      <c r="E586" s="8">
        <f>DAY(B:B)</f>
        <v>29</v>
      </c>
      <c r="F586" s="8" t="str">
        <f>PROPER(TEXT(B:B,"mmm"))</f>
        <v>Jan</v>
      </c>
      <c r="G586" s="8">
        <f>YEAR(B586)</f>
        <v>2020</v>
      </c>
      <c r="H586" s="8">
        <v>1</v>
      </c>
      <c r="I586" s="8" t="s">
        <v>0</v>
      </c>
      <c r="J586" s="8">
        <f>IF(I586="Dólar", 1,2)</f>
        <v>2</v>
      </c>
      <c r="K586" s="7">
        <f>IF(J586=2,0.5,2.38)</f>
        <v>0.5</v>
      </c>
      <c r="L586" s="6">
        <v>29</v>
      </c>
      <c r="M586" s="5">
        <f>L586*0.1%</f>
        <v>2.9000000000000001E-2</v>
      </c>
      <c r="N586" s="5">
        <f>H586*K586</f>
        <v>0.5</v>
      </c>
      <c r="O586" s="5">
        <f>L586-M586-N586</f>
        <v>28.471</v>
      </c>
    </row>
    <row r="587" spans="1:30" hidden="1" x14ac:dyDescent="0.25">
      <c r="A587" s="9">
        <v>828</v>
      </c>
      <c r="B587" s="11">
        <v>43937</v>
      </c>
      <c r="C587" s="10" t="str">
        <f>PROPER(TEXT(B587,"ddd"))</f>
        <v>Qui</v>
      </c>
      <c r="D587" s="9">
        <f>_xlfn.ISOWEEKNUM(B:B)</f>
        <v>16</v>
      </c>
      <c r="E587" s="8">
        <f>DAY(B:B)</f>
        <v>16</v>
      </c>
      <c r="F587" s="8" t="str">
        <f>PROPER(TEXT(B:B,"mmm"))</f>
        <v>Abr</v>
      </c>
      <c r="G587" s="8">
        <f>YEAR(B587)</f>
        <v>2020</v>
      </c>
      <c r="H587" s="8">
        <v>2</v>
      </c>
      <c r="I587" s="8" t="s">
        <v>0</v>
      </c>
      <c r="J587" s="8">
        <f>IF(I587="Dólar", 1,2)</f>
        <v>2</v>
      </c>
      <c r="K587" s="7">
        <f>IF(J587=2,0.5,2.38)</f>
        <v>0.5</v>
      </c>
      <c r="L587" s="6">
        <v>29</v>
      </c>
      <c r="M587" s="5">
        <f>L587*0.1%</f>
        <v>2.9000000000000001E-2</v>
      </c>
      <c r="N587" s="5">
        <f>H587*K587</f>
        <v>1</v>
      </c>
      <c r="O587" s="5">
        <f>L587-M587-N587</f>
        <v>27.971</v>
      </c>
    </row>
    <row r="588" spans="1:30" hidden="1" x14ac:dyDescent="0.25">
      <c r="A588" s="9">
        <v>57</v>
      </c>
      <c r="B588" s="11">
        <v>43998</v>
      </c>
      <c r="C588" s="10" t="str">
        <f>PROPER(TEXT(B588,"ddd"))</f>
        <v>Ter</v>
      </c>
      <c r="D588" s="9">
        <f>_xlfn.ISOWEEKNUM(B:B)</f>
        <v>25</v>
      </c>
      <c r="E588" s="8">
        <f>DAY(B:B)</f>
        <v>16</v>
      </c>
      <c r="F588" s="8" t="str">
        <f>PROPER(TEXT(B:B,"mmm"))</f>
        <v>Jun</v>
      </c>
      <c r="G588" s="8">
        <f>YEAR(B588)</f>
        <v>2020</v>
      </c>
      <c r="H588" s="8">
        <v>3</v>
      </c>
      <c r="I588" s="8" t="s">
        <v>1</v>
      </c>
      <c r="J588" s="8">
        <f>IF(I588="Dólar", 1,2)</f>
        <v>1</v>
      </c>
      <c r="K588" s="7">
        <f>IF(J588=2,0.5,2.38)</f>
        <v>2.38</v>
      </c>
      <c r="L588" s="6">
        <v>-47</v>
      </c>
      <c r="M588" s="5">
        <v>0</v>
      </c>
      <c r="N588" s="5">
        <f>H588*K588</f>
        <v>7.14</v>
      </c>
      <c r="O588" s="5">
        <f>L588-M588-N588</f>
        <v>-54.14</v>
      </c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 spans="1:30" hidden="1" x14ac:dyDescent="0.25">
      <c r="A589" s="9">
        <v>849</v>
      </c>
      <c r="B589" s="11">
        <v>44084</v>
      </c>
      <c r="C589" s="10" t="str">
        <f>PROPER(TEXT(B589,"ddd"))</f>
        <v>Qui</v>
      </c>
      <c r="D589" s="9">
        <f>_xlfn.ISOWEEKNUM(B:B)</f>
        <v>37</v>
      </c>
      <c r="E589" s="8">
        <f>DAY(B:B)</f>
        <v>10</v>
      </c>
      <c r="F589" s="8" t="str">
        <f>PROPER(TEXT(B:B,"mmm"))</f>
        <v>Set</v>
      </c>
      <c r="G589" s="8">
        <f>YEAR(B589)</f>
        <v>2020</v>
      </c>
      <c r="H589" s="8">
        <v>4</v>
      </c>
      <c r="I589" s="8" t="s">
        <v>1</v>
      </c>
      <c r="J589" s="8">
        <f>IF(I589="Dólar", 1,2)</f>
        <v>1</v>
      </c>
      <c r="K589" s="7">
        <f>IF(J589=2,0.5,2.38)</f>
        <v>2.38</v>
      </c>
      <c r="L589" s="6">
        <v>-17</v>
      </c>
      <c r="M589" s="5">
        <v>0</v>
      </c>
      <c r="N589" s="5">
        <f>H589*K589</f>
        <v>9.52</v>
      </c>
      <c r="O589" s="5">
        <f>L589-M589-N589</f>
        <v>-26.52</v>
      </c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 spans="1:30" hidden="1" x14ac:dyDescent="0.25">
      <c r="A590" s="9">
        <v>579</v>
      </c>
      <c r="B590" s="11">
        <v>44004</v>
      </c>
      <c r="C590" s="10" t="str">
        <f>PROPER(TEXT(B590,"ddd"))</f>
        <v>Seg</v>
      </c>
      <c r="D590" s="9">
        <f>_xlfn.ISOWEEKNUM(B:B)</f>
        <v>26</v>
      </c>
      <c r="E590" s="8">
        <f>DAY(B:B)</f>
        <v>22</v>
      </c>
      <c r="F590" s="8" t="str">
        <f>PROPER(TEXT(B:B,"mmm"))</f>
        <v>Jun</v>
      </c>
      <c r="G590" s="8">
        <f>YEAR(B590)</f>
        <v>2020</v>
      </c>
      <c r="H590" s="8">
        <v>2</v>
      </c>
      <c r="I590" s="8" t="s">
        <v>0</v>
      </c>
      <c r="J590" s="8">
        <f>IF(I590="Dólar", 1,2)</f>
        <v>2</v>
      </c>
      <c r="K590" s="7">
        <f>IF(J590=2,0.5,2.38)</f>
        <v>0.5</v>
      </c>
      <c r="L590" s="6">
        <v>30</v>
      </c>
      <c r="M590" s="5">
        <f>L590*0.1%</f>
        <v>0.03</v>
      </c>
      <c r="N590" s="5">
        <f>H590*K590</f>
        <v>1</v>
      </c>
      <c r="O590" s="5">
        <f>L590-M590-N590</f>
        <v>28.97</v>
      </c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 spans="1:30" hidden="1" x14ac:dyDescent="0.25">
      <c r="A591" s="9">
        <v>1136</v>
      </c>
      <c r="B591" s="11">
        <v>44286</v>
      </c>
      <c r="C591" s="10" t="str">
        <f>PROPER(TEXT(B591,"ddd"))</f>
        <v>Qua</v>
      </c>
      <c r="D591" s="9">
        <f>_xlfn.ISOWEEKNUM(B:B)</f>
        <v>13</v>
      </c>
      <c r="E591" s="8">
        <f>DAY(B:B)</f>
        <v>31</v>
      </c>
      <c r="F591" s="8" t="str">
        <f>PROPER(TEXT(B:B,"mmm"))</f>
        <v>Mar</v>
      </c>
      <c r="G591" s="8">
        <f>YEAR(B591)</f>
        <v>2021</v>
      </c>
      <c r="H591" s="8">
        <v>6</v>
      </c>
      <c r="I591" s="8" t="s">
        <v>1</v>
      </c>
      <c r="J591" s="8">
        <f>IF(I591="Dólar", 1,2)</f>
        <v>1</v>
      </c>
      <c r="K591" s="7">
        <f>IF(J591=2,0.5,2.38)</f>
        <v>2.38</v>
      </c>
      <c r="L591" s="6">
        <v>29</v>
      </c>
      <c r="M591" s="5">
        <f>L591*0.1%</f>
        <v>2.9000000000000001E-2</v>
      </c>
      <c r="N591" s="5">
        <f>H591*K591</f>
        <v>14.28</v>
      </c>
      <c r="O591" s="5">
        <f>L591-M591-N591</f>
        <v>14.691000000000001</v>
      </c>
    </row>
    <row r="592" spans="1:30" hidden="1" x14ac:dyDescent="0.25">
      <c r="A592" s="9">
        <v>880</v>
      </c>
      <c r="B592" s="11">
        <v>44308</v>
      </c>
      <c r="C592" s="10" t="str">
        <f>PROPER(TEXT(B592,"ddd"))</f>
        <v>Qui</v>
      </c>
      <c r="D592" s="9">
        <f>_xlfn.ISOWEEKNUM(B:B)</f>
        <v>16</v>
      </c>
      <c r="E592" s="8">
        <f>DAY(B:B)</f>
        <v>22</v>
      </c>
      <c r="F592" s="8" t="str">
        <f>PROPER(TEXT(B:B,"mmm"))</f>
        <v>Abr</v>
      </c>
      <c r="G592" s="8">
        <f>YEAR(B592)</f>
        <v>2021</v>
      </c>
      <c r="H592" s="8">
        <v>1</v>
      </c>
      <c r="I592" s="8" t="s">
        <v>1</v>
      </c>
      <c r="J592" s="8">
        <f>IF(I592="Dólar", 1,2)</f>
        <v>1</v>
      </c>
      <c r="K592" s="7">
        <f>IF(J592=2,0.5,2.38)</f>
        <v>2.38</v>
      </c>
      <c r="L592" s="6">
        <v>29</v>
      </c>
      <c r="M592" s="5">
        <f>L592*0.1%</f>
        <v>2.9000000000000001E-2</v>
      </c>
      <c r="N592" s="5">
        <f>H592*K592</f>
        <v>2.38</v>
      </c>
      <c r="O592" s="5">
        <f>L592-M592-N592</f>
        <v>26.591000000000001</v>
      </c>
    </row>
    <row r="593" spans="1:30" hidden="1" x14ac:dyDescent="0.25">
      <c r="A593" s="9">
        <v>887</v>
      </c>
      <c r="B593" s="11">
        <v>44357</v>
      </c>
      <c r="C593" s="10" t="str">
        <f>PROPER(TEXT(B593,"ddd"))</f>
        <v>Qui</v>
      </c>
      <c r="D593" s="9">
        <f>_xlfn.ISOWEEKNUM(B:B)</f>
        <v>23</v>
      </c>
      <c r="E593" s="8">
        <f>DAY(B:B)</f>
        <v>10</v>
      </c>
      <c r="F593" s="8" t="str">
        <f>PROPER(TEXT(B:B,"mmm"))</f>
        <v>Jun</v>
      </c>
      <c r="G593" s="8">
        <f>YEAR(B593)</f>
        <v>2021</v>
      </c>
      <c r="H593" s="8">
        <v>6</v>
      </c>
      <c r="I593" s="8" t="s">
        <v>1</v>
      </c>
      <c r="J593" s="8">
        <f>IF(I593="Dólar", 1,2)</f>
        <v>1</v>
      </c>
      <c r="K593" s="7">
        <f>IF(J593=2,0.5,2.38)</f>
        <v>2.38</v>
      </c>
      <c r="L593" s="6">
        <v>29</v>
      </c>
      <c r="M593" s="5">
        <f>L593*0.1%</f>
        <v>2.9000000000000001E-2</v>
      </c>
      <c r="N593" s="5">
        <f>H593*K593</f>
        <v>14.28</v>
      </c>
      <c r="O593" s="5">
        <f>L593-M593-N593</f>
        <v>14.691000000000001</v>
      </c>
    </row>
    <row r="594" spans="1:30" hidden="1" x14ac:dyDescent="0.25">
      <c r="A594" s="9">
        <v>633</v>
      </c>
      <c r="B594" s="11">
        <v>44403</v>
      </c>
      <c r="C594" s="10" t="str">
        <f>PROPER(TEXT(B594,"ddd"))</f>
        <v>Seg</v>
      </c>
      <c r="D594" s="9">
        <f>_xlfn.ISOWEEKNUM(B:B)</f>
        <v>30</v>
      </c>
      <c r="E594" s="8">
        <f>DAY(B:B)</f>
        <v>26</v>
      </c>
      <c r="F594" s="8" t="str">
        <f>PROPER(TEXT(B:B,"mmm"))</f>
        <v>Jul</v>
      </c>
      <c r="G594" s="8">
        <f>YEAR(B594)</f>
        <v>2021</v>
      </c>
      <c r="H594" s="8">
        <v>3</v>
      </c>
      <c r="I594" s="8" t="s">
        <v>0</v>
      </c>
      <c r="J594" s="8">
        <f>IF(I594="Dólar", 1,2)</f>
        <v>2</v>
      </c>
      <c r="K594" s="7">
        <f>IF(J594=2,0.5,2.38)</f>
        <v>0.5</v>
      </c>
      <c r="L594" s="6">
        <v>29</v>
      </c>
      <c r="M594" s="5">
        <f>L594*0.1%</f>
        <v>2.9000000000000001E-2</v>
      </c>
      <c r="N594" s="5">
        <f>H594*K594</f>
        <v>1.5</v>
      </c>
      <c r="O594" s="5">
        <f>L594-M594-N594</f>
        <v>27.471</v>
      </c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 spans="1:30" hidden="1" x14ac:dyDescent="0.25">
      <c r="A595" s="9">
        <v>642</v>
      </c>
      <c r="B595" s="11">
        <v>44466</v>
      </c>
      <c r="C595" s="10" t="str">
        <f>PROPER(TEXT(B595,"ddd"))</f>
        <v>Seg</v>
      </c>
      <c r="D595" s="9">
        <f>_xlfn.ISOWEEKNUM(B:B)</f>
        <v>39</v>
      </c>
      <c r="E595" s="8">
        <f>DAY(B:B)</f>
        <v>27</v>
      </c>
      <c r="F595" s="8" t="str">
        <f>PROPER(TEXT(B:B,"mmm"))</f>
        <v>Set</v>
      </c>
      <c r="G595" s="8">
        <f>YEAR(B595)</f>
        <v>2021</v>
      </c>
      <c r="H595" s="8">
        <v>3</v>
      </c>
      <c r="I595" s="8" t="s">
        <v>1</v>
      </c>
      <c r="J595" s="8">
        <f>IF(I595="Dólar", 1,2)</f>
        <v>1</v>
      </c>
      <c r="K595" s="7">
        <f>IF(J595=2,0.5,2.38)</f>
        <v>2.38</v>
      </c>
      <c r="L595" s="6">
        <v>29</v>
      </c>
      <c r="M595" s="5">
        <f>L595*0.1%</f>
        <v>2.9000000000000001E-2</v>
      </c>
      <c r="N595" s="5">
        <f>H595*K595</f>
        <v>7.14</v>
      </c>
      <c r="O595" s="5">
        <f>L595-M595-N595</f>
        <v>21.831</v>
      </c>
    </row>
    <row r="596" spans="1:30" hidden="1" x14ac:dyDescent="0.25">
      <c r="A596" s="9">
        <v>904</v>
      </c>
      <c r="B596" s="11">
        <v>44476</v>
      </c>
      <c r="C596" s="10" t="str">
        <f>PROPER(TEXT(B596,"ddd"))</f>
        <v>Qui</v>
      </c>
      <c r="D596" s="9">
        <f>_xlfn.ISOWEEKNUM(B:B)</f>
        <v>40</v>
      </c>
      <c r="E596" s="8">
        <f>DAY(B:B)</f>
        <v>7</v>
      </c>
      <c r="F596" s="8" t="str">
        <f>PROPER(TEXT(B:B,"mmm"))</f>
        <v>Out</v>
      </c>
      <c r="G596" s="8">
        <f>YEAR(B596)</f>
        <v>2021</v>
      </c>
      <c r="H596" s="8">
        <v>2</v>
      </c>
      <c r="I596" s="8" t="s">
        <v>0</v>
      </c>
      <c r="J596" s="8">
        <f>IF(I596="Dólar", 1,2)</f>
        <v>2</v>
      </c>
      <c r="K596" s="7">
        <f>IF(J596=2,0.5,2.38)</f>
        <v>0.5</v>
      </c>
      <c r="L596" s="6">
        <v>29</v>
      </c>
      <c r="M596" s="5">
        <f>L596*0.1%</f>
        <v>2.9000000000000001E-2</v>
      </c>
      <c r="N596" s="5">
        <f>H596*K596</f>
        <v>1</v>
      </c>
      <c r="O596" s="5">
        <f>L596-M596-N596</f>
        <v>27.971</v>
      </c>
    </row>
    <row r="597" spans="1:30" hidden="1" x14ac:dyDescent="0.25">
      <c r="A597" s="9">
        <v>654</v>
      </c>
      <c r="B597" s="11">
        <v>44557</v>
      </c>
      <c r="C597" s="10" t="str">
        <f>PROPER(TEXT(B597,"ddd"))</f>
        <v>Seg</v>
      </c>
      <c r="D597" s="9">
        <f>_xlfn.ISOWEEKNUM(B:B)</f>
        <v>52</v>
      </c>
      <c r="E597" s="8">
        <f>DAY(B:B)</f>
        <v>27</v>
      </c>
      <c r="F597" s="8" t="str">
        <f>PROPER(TEXT(B:B,"mmm"))</f>
        <v>Dez</v>
      </c>
      <c r="G597" s="8">
        <f>YEAR(B597)</f>
        <v>2021</v>
      </c>
      <c r="H597" s="8">
        <v>1</v>
      </c>
      <c r="I597" s="8" t="s">
        <v>0</v>
      </c>
      <c r="J597" s="8">
        <f>IF(I597="Dólar", 1,2)</f>
        <v>2</v>
      </c>
      <c r="K597" s="7">
        <f>IF(J597=2,0.5,2.38)</f>
        <v>0.5</v>
      </c>
      <c r="L597" s="6">
        <v>29</v>
      </c>
      <c r="M597" s="5">
        <f>L597*0.1%</f>
        <v>2.9000000000000001E-2</v>
      </c>
      <c r="N597" s="5">
        <f>H597*K597</f>
        <v>0.5</v>
      </c>
      <c r="O597" s="5">
        <f>L597-M597-N597</f>
        <v>28.471</v>
      </c>
    </row>
    <row r="598" spans="1:30" hidden="1" x14ac:dyDescent="0.25">
      <c r="A598" s="9">
        <v>397</v>
      </c>
      <c r="B598" s="11">
        <v>44582</v>
      </c>
      <c r="C598" s="10" t="str">
        <f>PROPER(TEXT(B598,"ddd"))</f>
        <v>Sex</v>
      </c>
      <c r="D598" s="9">
        <f>_xlfn.ISOWEEKNUM(B:B)</f>
        <v>3</v>
      </c>
      <c r="E598" s="8">
        <f>DAY(B:B)</f>
        <v>21</v>
      </c>
      <c r="F598" s="8" t="str">
        <f>PROPER(TEXT(B:B,"mmm"))</f>
        <v>Jan</v>
      </c>
      <c r="G598" s="8">
        <f>YEAR(B598)</f>
        <v>2022</v>
      </c>
      <c r="H598" s="8">
        <v>4</v>
      </c>
      <c r="I598" s="8" t="s">
        <v>1</v>
      </c>
      <c r="J598" s="8">
        <f>IF(I598="Dólar", 1,2)</f>
        <v>1</v>
      </c>
      <c r="K598" s="7">
        <f>IF(J598=2,0.5,2.38)</f>
        <v>2.38</v>
      </c>
      <c r="L598" s="6">
        <v>29</v>
      </c>
      <c r="M598" s="5">
        <f>L598*0.1%</f>
        <v>2.9000000000000001E-2</v>
      </c>
      <c r="N598" s="5">
        <f>H598*K598</f>
        <v>9.52</v>
      </c>
      <c r="O598" s="5">
        <f>L598-M598-N598</f>
        <v>19.451000000000001</v>
      </c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 spans="1:30" hidden="1" x14ac:dyDescent="0.25">
      <c r="A599" s="9">
        <v>142</v>
      </c>
      <c r="B599" s="11">
        <v>44614</v>
      </c>
      <c r="C599" s="10" t="str">
        <f>PROPER(TEXT(B599,"ddd"))</f>
        <v>Ter</v>
      </c>
      <c r="D599" s="9">
        <f>_xlfn.ISOWEEKNUM(B:B)</f>
        <v>8</v>
      </c>
      <c r="E599" s="8">
        <f>DAY(B:B)</f>
        <v>22</v>
      </c>
      <c r="F599" s="8" t="str">
        <f>PROPER(TEXT(B:B,"mmm"))</f>
        <v>Fev</v>
      </c>
      <c r="G599" s="8">
        <f>YEAR(B599)</f>
        <v>2022</v>
      </c>
      <c r="H599" s="8">
        <v>8</v>
      </c>
      <c r="I599" s="8" t="s">
        <v>0</v>
      </c>
      <c r="J599" s="8">
        <f>IF(I599="Dólar", 1,2)</f>
        <v>2</v>
      </c>
      <c r="K599" s="7">
        <f>IF(J599=2,0.5,2.38)</f>
        <v>0.5</v>
      </c>
      <c r="L599" s="6">
        <v>29</v>
      </c>
      <c r="M599" s="5">
        <f>L599*0.1%</f>
        <v>2.9000000000000001E-2</v>
      </c>
      <c r="N599" s="5">
        <f>H599*K599</f>
        <v>4</v>
      </c>
      <c r="O599" s="5">
        <f>L599-M599-N599</f>
        <v>24.971</v>
      </c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 spans="1:30" hidden="1" x14ac:dyDescent="0.25">
      <c r="A600" s="9">
        <v>146</v>
      </c>
      <c r="B600" s="11">
        <v>44642</v>
      </c>
      <c r="C600" s="10" t="str">
        <f>PROPER(TEXT(B600,"ddd"))</f>
        <v>Ter</v>
      </c>
      <c r="D600" s="9">
        <f>_xlfn.ISOWEEKNUM(B:B)</f>
        <v>12</v>
      </c>
      <c r="E600" s="8">
        <f>DAY(B:B)</f>
        <v>22</v>
      </c>
      <c r="F600" s="8" t="str">
        <f>PROPER(TEXT(B:B,"mmm"))</f>
        <v>Mar</v>
      </c>
      <c r="G600" s="8">
        <f>YEAR(B600)</f>
        <v>2022</v>
      </c>
      <c r="H600" s="8">
        <v>5</v>
      </c>
      <c r="I600" s="8" t="s">
        <v>0</v>
      </c>
      <c r="J600" s="8">
        <f>IF(I600="Dólar", 1,2)</f>
        <v>2</v>
      </c>
      <c r="K600" s="7">
        <f>IF(J600=2,0.5,2.38)</f>
        <v>0.5</v>
      </c>
      <c r="L600" s="6">
        <v>29</v>
      </c>
      <c r="M600" s="5">
        <f>L600*0.1%</f>
        <v>2.9000000000000001E-2</v>
      </c>
      <c r="N600" s="5">
        <f>H600*K600</f>
        <v>2.5</v>
      </c>
      <c r="O600" s="5">
        <f>L600-M600-N600</f>
        <v>26.471</v>
      </c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 spans="1:30" hidden="1" x14ac:dyDescent="0.25">
      <c r="A601" s="9">
        <v>411</v>
      </c>
      <c r="B601" s="11">
        <v>44680</v>
      </c>
      <c r="C601" s="10" t="str">
        <f>PROPER(TEXT(B601,"ddd"))</f>
        <v>Sex</v>
      </c>
      <c r="D601" s="9">
        <f>_xlfn.ISOWEEKNUM(B:B)</f>
        <v>17</v>
      </c>
      <c r="E601" s="8">
        <f>DAY(B:B)</f>
        <v>29</v>
      </c>
      <c r="F601" s="8" t="str">
        <f>PROPER(TEXT(B:B,"mmm"))</f>
        <v>Abr</v>
      </c>
      <c r="G601" s="8">
        <f>YEAR(B601)</f>
        <v>2022</v>
      </c>
      <c r="H601" s="8">
        <v>3</v>
      </c>
      <c r="I601" s="8" t="s">
        <v>1</v>
      </c>
      <c r="J601" s="8">
        <f>IF(I601="Dólar", 1,2)</f>
        <v>1</v>
      </c>
      <c r="K601" s="7">
        <f>IF(J601=2,0.5,2.38)</f>
        <v>2.38</v>
      </c>
      <c r="L601" s="6">
        <v>29</v>
      </c>
      <c r="M601" s="5">
        <f>L601*0.1%</f>
        <v>2.9000000000000001E-2</v>
      </c>
      <c r="N601" s="5">
        <f>H601*K601</f>
        <v>7.14</v>
      </c>
      <c r="O601" s="5">
        <f>L601-M601-N601</f>
        <v>21.831</v>
      </c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 spans="1:30" hidden="1" x14ac:dyDescent="0.25">
      <c r="A602" s="9">
        <v>934</v>
      </c>
      <c r="B602" s="11">
        <v>44693</v>
      </c>
      <c r="C602" s="10" t="str">
        <f>PROPER(TEXT(B602,"ddd"))</f>
        <v>Qui</v>
      </c>
      <c r="D602" s="9">
        <f>_xlfn.ISOWEEKNUM(B:B)</f>
        <v>19</v>
      </c>
      <c r="E602" s="8">
        <f>DAY(B:B)</f>
        <v>12</v>
      </c>
      <c r="F602" s="8" t="str">
        <f>PROPER(TEXT(B:B,"mmm"))</f>
        <v>Mai</v>
      </c>
      <c r="G602" s="8">
        <f>YEAR(B602)</f>
        <v>2022</v>
      </c>
      <c r="H602" s="8">
        <v>3</v>
      </c>
      <c r="I602" s="8" t="s">
        <v>0</v>
      </c>
      <c r="J602" s="8">
        <f>IF(I602="Dólar", 1,2)</f>
        <v>2</v>
      </c>
      <c r="K602" s="7">
        <f>IF(J602=2,0.5,2.38)</f>
        <v>0.5</v>
      </c>
      <c r="L602" s="6">
        <v>29</v>
      </c>
      <c r="M602" s="5">
        <f>L602*0.1%</f>
        <v>2.9000000000000001E-2</v>
      </c>
      <c r="N602" s="5">
        <f>H602*K602</f>
        <v>1.5</v>
      </c>
      <c r="O602" s="5">
        <f>L602-M602-N602</f>
        <v>27.471</v>
      </c>
    </row>
    <row r="603" spans="1:30" hidden="1" x14ac:dyDescent="0.25">
      <c r="A603" s="9">
        <v>157</v>
      </c>
      <c r="B603" s="11">
        <v>44719</v>
      </c>
      <c r="C603" s="10" t="str">
        <f>PROPER(TEXT(B603,"ddd"))</f>
        <v>Ter</v>
      </c>
      <c r="D603" s="9">
        <f>_xlfn.ISOWEEKNUM(B:B)</f>
        <v>23</v>
      </c>
      <c r="E603" s="8">
        <f>DAY(B:B)</f>
        <v>7</v>
      </c>
      <c r="F603" s="8" t="str">
        <f>PROPER(TEXT(B:B,"mmm"))</f>
        <v>Jun</v>
      </c>
      <c r="G603" s="8">
        <f>YEAR(B603)</f>
        <v>2022</v>
      </c>
      <c r="H603" s="8">
        <v>8</v>
      </c>
      <c r="I603" s="8" t="s">
        <v>0</v>
      </c>
      <c r="J603" s="8">
        <f>IF(I603="Dólar", 1,2)</f>
        <v>2</v>
      </c>
      <c r="K603" s="7">
        <f>IF(J603=2,0.5,2.38)</f>
        <v>0.5</v>
      </c>
      <c r="L603" s="6">
        <v>29</v>
      </c>
      <c r="M603" s="5">
        <f>L603*0.1%</f>
        <v>2.9000000000000001E-2</v>
      </c>
      <c r="N603" s="5">
        <f>H603*K603</f>
        <v>4</v>
      </c>
      <c r="O603" s="5">
        <f>L603-M603-N603</f>
        <v>24.971</v>
      </c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 spans="1:30" hidden="1" x14ac:dyDescent="0.25">
      <c r="A604" s="9">
        <v>174</v>
      </c>
      <c r="B604" s="11">
        <v>44838</v>
      </c>
      <c r="C604" s="10" t="str">
        <f>PROPER(TEXT(B604,"ddd"))</f>
        <v>Ter</v>
      </c>
      <c r="D604" s="9">
        <f>_xlfn.ISOWEEKNUM(B:B)</f>
        <v>40</v>
      </c>
      <c r="E604" s="8">
        <f>DAY(B:B)</f>
        <v>4</v>
      </c>
      <c r="F604" s="8" t="str">
        <f>PROPER(TEXT(B:B,"mmm"))</f>
        <v>Out</v>
      </c>
      <c r="G604" s="8">
        <f>YEAR(B604)</f>
        <v>2022</v>
      </c>
      <c r="H604" s="8">
        <v>4</v>
      </c>
      <c r="I604" s="8" t="s">
        <v>1</v>
      </c>
      <c r="J604" s="8">
        <f>IF(I604="Dólar", 1,2)</f>
        <v>1</v>
      </c>
      <c r="K604" s="7">
        <f>IF(J604=2,0.5,2.38)</f>
        <v>2.38</v>
      </c>
      <c r="L604" s="6">
        <v>29</v>
      </c>
      <c r="M604" s="5">
        <f>L604*0.1%</f>
        <v>2.9000000000000001E-2</v>
      </c>
      <c r="N604" s="5">
        <f>H604*K604</f>
        <v>9.52</v>
      </c>
      <c r="O604" s="5">
        <f>L604-M604-N604</f>
        <v>19.451000000000001</v>
      </c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 spans="1:30" hidden="1" x14ac:dyDescent="0.25">
      <c r="A605" s="9">
        <v>958</v>
      </c>
      <c r="B605" s="11">
        <v>44861</v>
      </c>
      <c r="C605" s="10" t="str">
        <f>PROPER(TEXT(B605,"ddd"))</f>
        <v>Qui</v>
      </c>
      <c r="D605" s="9">
        <f>_xlfn.ISOWEEKNUM(B:B)</f>
        <v>43</v>
      </c>
      <c r="E605" s="8">
        <f>DAY(B:B)</f>
        <v>27</v>
      </c>
      <c r="F605" s="8" t="str">
        <f>PROPER(TEXT(B:B,"mmm"))</f>
        <v>Out</v>
      </c>
      <c r="G605" s="8">
        <f>YEAR(B605)</f>
        <v>2022</v>
      </c>
      <c r="H605" s="8">
        <v>7</v>
      </c>
      <c r="I605" s="8" t="s">
        <v>0</v>
      </c>
      <c r="J605" s="8">
        <f>IF(I605="Dólar", 1,2)</f>
        <v>2</v>
      </c>
      <c r="K605" s="7">
        <f>IF(J605=2,0.5,2.38)</f>
        <v>0.5</v>
      </c>
      <c r="L605" s="6">
        <v>29</v>
      </c>
      <c r="M605" s="5">
        <f>L605*0.1%</f>
        <v>2.9000000000000001E-2</v>
      </c>
      <c r="N605" s="5">
        <f>H605*K605</f>
        <v>3.5</v>
      </c>
      <c r="O605" s="5">
        <f>L605-M605-N605</f>
        <v>25.471</v>
      </c>
    </row>
    <row r="606" spans="1:30" hidden="1" x14ac:dyDescent="0.25">
      <c r="A606" s="9">
        <v>959</v>
      </c>
      <c r="B606" s="11">
        <v>44868</v>
      </c>
      <c r="C606" s="10" t="str">
        <f>PROPER(TEXT(B606,"ddd"))</f>
        <v>Qui</v>
      </c>
      <c r="D606" s="9">
        <f>_xlfn.ISOWEEKNUM(B:B)</f>
        <v>44</v>
      </c>
      <c r="E606" s="8">
        <f>DAY(B:B)</f>
        <v>3</v>
      </c>
      <c r="F606" s="8" t="str">
        <f>PROPER(TEXT(B:B,"mmm"))</f>
        <v>Nov</v>
      </c>
      <c r="G606" s="8">
        <f>YEAR(B606)</f>
        <v>2022</v>
      </c>
      <c r="H606" s="8">
        <v>2</v>
      </c>
      <c r="I606" s="8" t="s">
        <v>1</v>
      </c>
      <c r="J606" s="8">
        <f>IF(I606="Dólar", 1,2)</f>
        <v>1</v>
      </c>
      <c r="K606" s="7">
        <f>IF(J606=2,0.5,2.38)</f>
        <v>2.38</v>
      </c>
      <c r="L606" s="6">
        <v>29</v>
      </c>
      <c r="M606" s="5">
        <f>L606*0.1%</f>
        <v>2.9000000000000001E-2</v>
      </c>
      <c r="N606" s="5">
        <f>H606*K606</f>
        <v>4.76</v>
      </c>
      <c r="O606" s="5">
        <f>L606-M606-N606</f>
        <v>24.210999999999999</v>
      </c>
    </row>
    <row r="607" spans="1:30" hidden="1" x14ac:dyDescent="0.25">
      <c r="A607" s="9">
        <v>183</v>
      </c>
      <c r="B607" s="11">
        <v>44908</v>
      </c>
      <c r="C607" s="10" t="str">
        <f>PROPER(TEXT(B607,"ddd"))</f>
        <v>Ter</v>
      </c>
      <c r="D607" s="9">
        <f>_xlfn.ISOWEEKNUM(B:B)</f>
        <v>50</v>
      </c>
      <c r="E607" s="8">
        <f>DAY(B:B)</f>
        <v>13</v>
      </c>
      <c r="F607" s="8" t="str">
        <f>PROPER(TEXT(B:B,"mmm"))</f>
        <v>Dez</v>
      </c>
      <c r="G607" s="8">
        <f>YEAR(B607)</f>
        <v>2022</v>
      </c>
      <c r="H607" s="8">
        <v>2</v>
      </c>
      <c r="I607" s="8" t="s">
        <v>0</v>
      </c>
      <c r="J607" s="8">
        <f>IF(I607="Dólar", 1,2)</f>
        <v>2</v>
      </c>
      <c r="K607" s="7">
        <f>IF(J607=2,0.5,2.38)</f>
        <v>0.5</v>
      </c>
      <c r="L607" s="6">
        <v>29</v>
      </c>
      <c r="M607" s="5">
        <f>L607*0.1%</f>
        <v>2.9000000000000001E-2</v>
      </c>
      <c r="N607" s="5">
        <f>H607*K607</f>
        <v>1</v>
      </c>
      <c r="O607" s="5">
        <f>L607-M607-N607</f>
        <v>27.971</v>
      </c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 spans="1:30" hidden="1" x14ac:dyDescent="0.25">
      <c r="A608" s="9">
        <v>706</v>
      </c>
      <c r="B608" s="11">
        <v>44921</v>
      </c>
      <c r="C608" s="10" t="str">
        <f>PROPER(TEXT(B608,"ddd"))</f>
        <v>Seg</v>
      </c>
      <c r="D608" s="9">
        <f>_xlfn.ISOWEEKNUM(B:B)</f>
        <v>52</v>
      </c>
      <c r="E608" s="8">
        <f>DAY(B:B)</f>
        <v>26</v>
      </c>
      <c r="F608" s="8" t="str">
        <f>PROPER(TEXT(B:B,"mmm"))</f>
        <v>Dez</v>
      </c>
      <c r="G608" s="8">
        <f>YEAR(B608)</f>
        <v>2022</v>
      </c>
      <c r="H608" s="8">
        <v>3</v>
      </c>
      <c r="I608" s="8" t="s">
        <v>0</v>
      </c>
      <c r="J608" s="8">
        <f>IF(I608="Dólar", 1,2)</f>
        <v>2</v>
      </c>
      <c r="K608" s="7">
        <f>IF(J608=2,0.5,2.38)</f>
        <v>0.5</v>
      </c>
      <c r="L608" s="6">
        <v>29</v>
      </c>
      <c r="M608" s="5">
        <f>L608*0.1%</f>
        <v>2.9000000000000001E-2</v>
      </c>
      <c r="N608" s="5">
        <f>H608*K608</f>
        <v>1.5</v>
      </c>
      <c r="O608" s="5">
        <f>L608-M608-N608</f>
        <v>27.471</v>
      </c>
    </row>
    <row r="609" spans="1:30" hidden="1" x14ac:dyDescent="0.25">
      <c r="A609" s="9">
        <v>970</v>
      </c>
      <c r="B609" s="11">
        <v>44945</v>
      </c>
      <c r="C609" s="10" t="str">
        <f>PROPER(TEXT(B609,"ddd"))</f>
        <v>Qui</v>
      </c>
      <c r="D609" s="9">
        <f>_xlfn.ISOWEEKNUM(B:B)</f>
        <v>3</v>
      </c>
      <c r="E609" s="8">
        <f>DAY(B:B)</f>
        <v>19</v>
      </c>
      <c r="F609" s="8" t="str">
        <f>PROPER(TEXT(B:B,"mmm"))</f>
        <v>Jan</v>
      </c>
      <c r="G609" s="8">
        <f>YEAR(B609)</f>
        <v>2023</v>
      </c>
      <c r="H609" s="8">
        <v>3</v>
      </c>
      <c r="I609" s="8" t="s">
        <v>1</v>
      </c>
      <c r="J609" s="8">
        <f>IF(I609="Dólar", 1,2)</f>
        <v>1</v>
      </c>
      <c r="K609" s="7">
        <f>IF(J609=2,0.5,2.38)</f>
        <v>2.38</v>
      </c>
      <c r="L609" s="6">
        <v>29</v>
      </c>
      <c r="M609" s="5">
        <f>L609*0.1%</f>
        <v>2.9000000000000001E-2</v>
      </c>
      <c r="N609" s="5">
        <f>H609*K609</f>
        <v>7.14</v>
      </c>
      <c r="O609" s="5">
        <f>L609-M609-N609</f>
        <v>21.831</v>
      </c>
    </row>
    <row r="610" spans="1:30" hidden="1" x14ac:dyDescent="0.25">
      <c r="A610" s="9">
        <v>1002</v>
      </c>
      <c r="B610" s="11">
        <v>45169</v>
      </c>
      <c r="C610" s="10" t="str">
        <f>PROPER(TEXT(B610,"ddd"))</f>
        <v>Qui</v>
      </c>
      <c r="D610" s="9">
        <f>_xlfn.ISOWEEKNUM(B:B)</f>
        <v>35</v>
      </c>
      <c r="E610" s="8">
        <f>DAY(B:B)</f>
        <v>31</v>
      </c>
      <c r="F610" s="8" t="str">
        <f>PROPER(TEXT(B:B,"mmm"))</f>
        <v>Ago</v>
      </c>
      <c r="G610" s="8">
        <f>YEAR(B610)</f>
        <v>2023</v>
      </c>
      <c r="H610" s="8">
        <v>5</v>
      </c>
      <c r="I610" s="8" t="s">
        <v>0</v>
      </c>
      <c r="J610" s="8">
        <f>IF(I610="Dólar", 1,2)</f>
        <v>2</v>
      </c>
      <c r="K610" s="7">
        <f>IF(J610=2,0.5,2.38)</f>
        <v>0.5</v>
      </c>
      <c r="L610" s="6">
        <v>29</v>
      </c>
      <c r="M610" s="5">
        <f>L610*0.1%</f>
        <v>2.9000000000000001E-2</v>
      </c>
      <c r="N610" s="5">
        <f>H610*K610</f>
        <v>2.5</v>
      </c>
      <c r="O610" s="5">
        <f>L610-M610-N610</f>
        <v>26.471</v>
      </c>
    </row>
    <row r="611" spans="1:30" hidden="1" x14ac:dyDescent="0.25">
      <c r="A611" s="9">
        <v>1017</v>
      </c>
      <c r="B611" s="11">
        <v>45295</v>
      </c>
      <c r="C611" s="10" t="str">
        <f>PROPER(TEXT(B611,"ddd"))</f>
        <v>Qui</v>
      </c>
      <c r="D611" s="9">
        <f>_xlfn.ISOWEEKNUM(B:B)</f>
        <v>1</v>
      </c>
      <c r="E611" s="8">
        <f>DAY(B:B)</f>
        <v>4</v>
      </c>
      <c r="F611" s="8" t="str">
        <f>PROPER(TEXT(B:B,"mmm"))</f>
        <v>Jan</v>
      </c>
      <c r="G611" s="8">
        <f>YEAR(B611)</f>
        <v>2024</v>
      </c>
      <c r="H611" s="8">
        <v>2</v>
      </c>
      <c r="I611" s="8" t="s">
        <v>0</v>
      </c>
      <c r="J611" s="8">
        <f>IF(I611="Dólar", 1,2)</f>
        <v>2</v>
      </c>
      <c r="K611" s="7">
        <f>IF(J611=2,0.5,2.38)</f>
        <v>0.5</v>
      </c>
      <c r="L611" s="6">
        <v>29</v>
      </c>
      <c r="M611" s="5">
        <f>L611*0.1%</f>
        <v>2.9000000000000001E-2</v>
      </c>
      <c r="N611" s="5">
        <f>H611*K611</f>
        <v>1</v>
      </c>
      <c r="O611" s="5">
        <f>L611-M611-N611</f>
        <v>27.971</v>
      </c>
    </row>
    <row r="612" spans="1:30" hidden="1" x14ac:dyDescent="0.25">
      <c r="A612" s="9">
        <v>501</v>
      </c>
      <c r="B612" s="11">
        <v>45317</v>
      </c>
      <c r="C612" s="10" t="str">
        <f>PROPER(TEXT(B612,"ddd"))</f>
        <v>Sex</v>
      </c>
      <c r="D612" s="9">
        <f>_xlfn.ISOWEEKNUM(B:B)</f>
        <v>4</v>
      </c>
      <c r="E612" s="8">
        <f>DAY(B:B)</f>
        <v>26</v>
      </c>
      <c r="F612" s="8" t="str">
        <f>PROPER(TEXT(B:B,"mmm"))</f>
        <v>Jan</v>
      </c>
      <c r="G612" s="8">
        <f>YEAR(B612)</f>
        <v>2024</v>
      </c>
      <c r="H612" s="8">
        <v>1</v>
      </c>
      <c r="I612" s="8" t="s">
        <v>0</v>
      </c>
      <c r="J612" s="8">
        <f>IF(I612="Dólar", 1,2)</f>
        <v>2</v>
      </c>
      <c r="K612" s="7">
        <f>IF(J612=2,0.5,2.38)</f>
        <v>0.5</v>
      </c>
      <c r="L612" s="6">
        <v>29</v>
      </c>
      <c r="M612" s="5">
        <f>L612*0.1%</f>
        <v>2.9000000000000001E-2</v>
      </c>
      <c r="N612" s="5">
        <f>H612*K612</f>
        <v>0.5</v>
      </c>
      <c r="O612" s="5">
        <f>L612-M612-N612</f>
        <v>28.471</v>
      </c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 spans="1:30" hidden="1" x14ac:dyDescent="0.25">
      <c r="A613" s="9">
        <v>1021</v>
      </c>
      <c r="B613" s="11">
        <v>45323</v>
      </c>
      <c r="C613" s="10" t="str">
        <f>PROPER(TEXT(B613,"ddd"))</f>
        <v>Qui</v>
      </c>
      <c r="D613" s="9">
        <f>_xlfn.ISOWEEKNUM(B:B)</f>
        <v>5</v>
      </c>
      <c r="E613" s="8">
        <f>DAY(B:B)</f>
        <v>1</v>
      </c>
      <c r="F613" s="8" t="str">
        <f>PROPER(TEXT(B:B,"mmm"))</f>
        <v>Fev</v>
      </c>
      <c r="G613" s="8">
        <f>YEAR(B613)</f>
        <v>2024</v>
      </c>
      <c r="H613" s="8">
        <v>5</v>
      </c>
      <c r="I613" s="8" t="s">
        <v>0</v>
      </c>
      <c r="J613" s="8">
        <f>IF(I613="Dólar", 1,2)</f>
        <v>2</v>
      </c>
      <c r="K613" s="7">
        <f>IF(J613=2,0.5,2.38)</f>
        <v>0.5</v>
      </c>
      <c r="L613" s="6">
        <v>29</v>
      </c>
      <c r="M613" s="5">
        <f>L613*0.1%</f>
        <v>2.9000000000000001E-2</v>
      </c>
      <c r="N613" s="5">
        <f>H613*K613</f>
        <v>2.5</v>
      </c>
      <c r="O613" s="5">
        <f>L613-M613-N613</f>
        <v>26.471</v>
      </c>
    </row>
    <row r="614" spans="1:30" hidden="1" x14ac:dyDescent="0.25">
      <c r="A614" s="9">
        <v>766</v>
      </c>
      <c r="B614" s="11">
        <v>45362</v>
      </c>
      <c r="C614" s="10" t="str">
        <f>PROPER(TEXT(B614,"ddd"))</f>
        <v>Seg</v>
      </c>
      <c r="D614" s="9">
        <f>_xlfn.ISOWEEKNUM(B:B)</f>
        <v>11</v>
      </c>
      <c r="E614" s="8">
        <f>DAY(B:B)</f>
        <v>11</v>
      </c>
      <c r="F614" s="8" t="str">
        <f>PROPER(TEXT(B:B,"mmm"))</f>
        <v>Mar</v>
      </c>
      <c r="G614" s="8">
        <f>YEAR(B614)</f>
        <v>2024</v>
      </c>
      <c r="H614" s="8">
        <v>2</v>
      </c>
      <c r="I614" s="8" t="s">
        <v>0</v>
      </c>
      <c r="J614" s="8">
        <f>IF(I614="Dólar", 1,2)</f>
        <v>2</v>
      </c>
      <c r="K614" s="7">
        <f>IF(J614=2,0.5,2.38)</f>
        <v>0.5</v>
      </c>
      <c r="L614" s="6">
        <v>29</v>
      </c>
      <c r="M614" s="5">
        <f>L614*0.1%</f>
        <v>2.9000000000000001E-2</v>
      </c>
      <c r="N614" s="5">
        <f>H614*K614</f>
        <v>1</v>
      </c>
      <c r="O614" s="5">
        <f>L614-M614-N614</f>
        <v>27.971</v>
      </c>
    </row>
    <row r="615" spans="1:30" hidden="1" x14ac:dyDescent="0.25">
      <c r="A615" s="9">
        <v>509</v>
      </c>
      <c r="B615" s="11">
        <v>45373</v>
      </c>
      <c r="C615" s="10" t="str">
        <f>PROPER(TEXT(B615,"ddd"))</f>
        <v>Sex</v>
      </c>
      <c r="D615" s="9">
        <f>_xlfn.ISOWEEKNUM(B:B)</f>
        <v>12</v>
      </c>
      <c r="E615" s="8">
        <f>DAY(B:B)</f>
        <v>22</v>
      </c>
      <c r="F615" s="8" t="str">
        <f>PROPER(TEXT(B:B,"mmm"))</f>
        <v>Mar</v>
      </c>
      <c r="G615" s="8">
        <f>YEAR(B615)</f>
        <v>2024</v>
      </c>
      <c r="H615" s="8">
        <v>1</v>
      </c>
      <c r="I615" s="8" t="s">
        <v>0</v>
      </c>
      <c r="J615" s="8">
        <f>IF(I615="Dólar", 1,2)</f>
        <v>2</v>
      </c>
      <c r="K615" s="7">
        <f>IF(J615=2,0.5,2.38)</f>
        <v>0.5</v>
      </c>
      <c r="L615" s="6">
        <v>29</v>
      </c>
      <c r="M615" s="5">
        <f>L615*0.1%</f>
        <v>2.9000000000000001E-2</v>
      </c>
      <c r="N615" s="5">
        <f>H615*K615</f>
        <v>0.5</v>
      </c>
      <c r="O615" s="5">
        <f>L615-M615-N615</f>
        <v>28.471</v>
      </c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 spans="1:30" hidden="1" x14ac:dyDescent="0.25">
      <c r="A616" s="9">
        <v>1290</v>
      </c>
      <c r="B616" s="11">
        <v>45399</v>
      </c>
      <c r="C616" s="10" t="str">
        <f>PROPER(TEXT(B616,"ddd"))</f>
        <v>Qua</v>
      </c>
      <c r="D616" s="9">
        <f>_xlfn.ISOWEEKNUM(B:B)</f>
        <v>16</v>
      </c>
      <c r="E616" s="8">
        <f>DAY(B:B)</f>
        <v>17</v>
      </c>
      <c r="F616" s="8" t="str">
        <f>PROPER(TEXT(B:B,"mmm"))</f>
        <v>Abr</v>
      </c>
      <c r="G616" s="8">
        <f>YEAR(B616)</f>
        <v>2024</v>
      </c>
      <c r="H616" s="8">
        <v>4</v>
      </c>
      <c r="I616" s="8" t="s">
        <v>1</v>
      </c>
      <c r="J616" s="8">
        <f>IF(I616="Dólar", 1,2)</f>
        <v>1</v>
      </c>
      <c r="K616" s="7">
        <f>IF(J616=2,0.5,2.38)</f>
        <v>2.38</v>
      </c>
      <c r="L616" s="6">
        <v>29</v>
      </c>
      <c r="M616" s="5">
        <f>L616*0.1%</f>
        <v>2.9000000000000001E-2</v>
      </c>
      <c r="N616" s="5">
        <f>H616*K616</f>
        <v>9.52</v>
      </c>
      <c r="O616" s="5">
        <f>L616-M616-N616</f>
        <v>19.451000000000001</v>
      </c>
    </row>
    <row r="617" spans="1:30" hidden="1" x14ac:dyDescent="0.25">
      <c r="A617" s="9">
        <v>21</v>
      </c>
      <c r="B617" s="11">
        <v>43732</v>
      </c>
      <c r="C617" s="10" t="str">
        <f>PROPER(TEXT(B617,"ddd"))</f>
        <v>Ter</v>
      </c>
      <c r="D617" s="9">
        <f>_xlfn.ISOWEEKNUM(B:B)</f>
        <v>39</v>
      </c>
      <c r="E617" s="8">
        <f>DAY(B:B)</f>
        <v>24</v>
      </c>
      <c r="F617" s="8" t="str">
        <f>PROPER(TEXT(B:B,"mmm"))</f>
        <v>Set</v>
      </c>
      <c r="G617" s="8">
        <f>YEAR(B617)</f>
        <v>2019</v>
      </c>
      <c r="H617" s="8">
        <v>4</v>
      </c>
      <c r="I617" s="8" t="s">
        <v>1</v>
      </c>
      <c r="J617" s="8">
        <f>IF(I617="Dólar", 1,2)</f>
        <v>1</v>
      </c>
      <c r="K617" s="7">
        <f>IF(J617=2,0.5,2.38)</f>
        <v>2.38</v>
      </c>
      <c r="L617" s="6">
        <v>29.42</v>
      </c>
      <c r="M617" s="5">
        <f>L617*0.1%</f>
        <v>2.9420000000000002E-2</v>
      </c>
      <c r="N617" s="5">
        <f>H617*K617</f>
        <v>9.52</v>
      </c>
      <c r="O617" s="5">
        <f>L617-M617-N617</f>
        <v>19.87058</v>
      </c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 spans="1:30" hidden="1" x14ac:dyDescent="0.25">
      <c r="A618" s="9">
        <v>778</v>
      </c>
      <c r="B618" s="11">
        <v>43587</v>
      </c>
      <c r="C618" s="10" t="str">
        <f>PROPER(TEXT(B618,"ddd"))</f>
        <v>Qui</v>
      </c>
      <c r="D618" s="9">
        <f>_xlfn.ISOWEEKNUM(B:B)</f>
        <v>18</v>
      </c>
      <c r="E618" s="8">
        <f>DAY(B:B)</f>
        <v>2</v>
      </c>
      <c r="F618" s="8" t="str">
        <f>PROPER(TEXT(B:B,"mmm"))</f>
        <v>Mai</v>
      </c>
      <c r="G618" s="8">
        <f>YEAR(B618)</f>
        <v>2019</v>
      </c>
      <c r="H618" s="14">
        <v>3</v>
      </c>
      <c r="I618" s="8" t="s">
        <v>1</v>
      </c>
      <c r="J618" s="8">
        <f>IF(I618="Dólar", 1,2)</f>
        <v>1</v>
      </c>
      <c r="K618" s="7">
        <f>IF(J618=2,0.5,2.38)</f>
        <v>2.38</v>
      </c>
      <c r="L618" s="5">
        <v>30</v>
      </c>
      <c r="M618" s="5">
        <f>L618*0.1%</f>
        <v>0.03</v>
      </c>
      <c r="N618" s="5">
        <f>H618*K618</f>
        <v>7.14</v>
      </c>
      <c r="O618" s="5">
        <f>L618-M618-N618</f>
        <v>22.83</v>
      </c>
    </row>
    <row r="619" spans="1:30" hidden="1" x14ac:dyDescent="0.25">
      <c r="A619" s="9">
        <v>10</v>
      </c>
      <c r="B619" s="11">
        <v>43655</v>
      </c>
      <c r="C619" s="10" t="str">
        <f>PROPER(TEXT(B619,"ddd"))</f>
        <v>Ter</v>
      </c>
      <c r="D619" s="9">
        <f>_xlfn.ISOWEEKNUM(B:B)</f>
        <v>28</v>
      </c>
      <c r="E619" s="8">
        <f>DAY(B:B)</f>
        <v>9</v>
      </c>
      <c r="F619" s="8" t="str">
        <f>PROPER(TEXT(B:B,"mmm"))</f>
        <v>Jul</v>
      </c>
      <c r="G619" s="8">
        <f>YEAR(B619)</f>
        <v>2019</v>
      </c>
      <c r="H619" s="8">
        <v>4</v>
      </c>
      <c r="I619" s="8" t="s">
        <v>1</v>
      </c>
      <c r="J619" s="8">
        <f>IF(I619="Dólar", 1,2)</f>
        <v>1</v>
      </c>
      <c r="K619" s="7">
        <f>IF(J619=2,0.5,2.38)</f>
        <v>2.38</v>
      </c>
      <c r="L619" s="6">
        <v>30</v>
      </c>
      <c r="M619" s="5">
        <f>L619*0.1%</f>
        <v>0.03</v>
      </c>
      <c r="N619" s="5">
        <f>H619*K619</f>
        <v>9.52</v>
      </c>
      <c r="O619" s="5">
        <f>L619-M619-N619</f>
        <v>20.45</v>
      </c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 spans="1:30" hidden="1" x14ac:dyDescent="0.25">
      <c r="A620" s="9">
        <v>1056</v>
      </c>
      <c r="B620" s="11">
        <v>43712</v>
      </c>
      <c r="C620" s="10" t="str">
        <f>PROPER(TEXT(B620,"ddd"))</f>
        <v>Qua</v>
      </c>
      <c r="D620" s="9">
        <f>_xlfn.ISOWEEKNUM(B:B)</f>
        <v>36</v>
      </c>
      <c r="E620" s="8">
        <f>DAY(B:B)</f>
        <v>4</v>
      </c>
      <c r="F620" s="8" t="str">
        <f>PROPER(TEXT(B:B,"mmm"))</f>
        <v>Set</v>
      </c>
      <c r="G620" s="8">
        <f>YEAR(B620)</f>
        <v>2019</v>
      </c>
      <c r="H620" s="8">
        <v>5</v>
      </c>
      <c r="I620" s="8" t="s">
        <v>0</v>
      </c>
      <c r="J620" s="8">
        <f>IF(I620="Dólar", 1,2)</f>
        <v>2</v>
      </c>
      <c r="K620" s="7">
        <f>IF(J620=2,0.5,2.38)</f>
        <v>0.5</v>
      </c>
      <c r="L620" s="6">
        <v>30</v>
      </c>
      <c r="M620" s="5">
        <f>L620*0.1%</f>
        <v>0.03</v>
      </c>
      <c r="N620" s="5">
        <f>H620*K620</f>
        <v>2.5</v>
      </c>
      <c r="O620" s="5">
        <f>L620-M620-N620</f>
        <v>27.47</v>
      </c>
    </row>
    <row r="621" spans="1:30" hidden="1" x14ac:dyDescent="0.25">
      <c r="A621" s="9">
        <v>1059</v>
      </c>
      <c r="B621" s="11">
        <v>43733</v>
      </c>
      <c r="C621" s="10" t="str">
        <f>PROPER(TEXT(B621,"ddd"))</f>
        <v>Qua</v>
      </c>
      <c r="D621" s="9">
        <f>_xlfn.ISOWEEKNUM(B:B)</f>
        <v>39</v>
      </c>
      <c r="E621" s="8">
        <f>DAY(B:B)</f>
        <v>25</v>
      </c>
      <c r="F621" s="8" t="str">
        <f>PROPER(TEXT(B:B,"mmm"))</f>
        <v>Set</v>
      </c>
      <c r="G621" s="8">
        <f>YEAR(B621)</f>
        <v>2019</v>
      </c>
      <c r="H621" s="8">
        <v>5</v>
      </c>
      <c r="I621" s="8" t="s">
        <v>0</v>
      </c>
      <c r="J621" s="8">
        <f>IF(I621="Dólar", 1,2)</f>
        <v>2</v>
      </c>
      <c r="K621" s="7">
        <f>IF(J621=2,0.5,2.38)</f>
        <v>0.5</v>
      </c>
      <c r="L621" s="6">
        <v>30</v>
      </c>
      <c r="M621" s="5">
        <f>L621*0.1%</f>
        <v>0.03</v>
      </c>
      <c r="N621" s="5">
        <f>H621*K621</f>
        <v>2.5</v>
      </c>
      <c r="O621" s="5">
        <f>L621-M621-N621</f>
        <v>27.47</v>
      </c>
    </row>
    <row r="622" spans="1:30" hidden="1" x14ac:dyDescent="0.25">
      <c r="A622" s="9">
        <v>295</v>
      </c>
      <c r="B622" s="11">
        <v>43840</v>
      </c>
      <c r="C622" s="10" t="str">
        <f>PROPER(TEXT(B622,"ddd"))</f>
        <v>Sex</v>
      </c>
      <c r="D622" s="9">
        <f>_xlfn.ISOWEEKNUM(B:B)</f>
        <v>2</v>
      </c>
      <c r="E622" s="8">
        <f>DAY(B:B)</f>
        <v>10</v>
      </c>
      <c r="F622" s="8" t="str">
        <f>PROPER(TEXT(B:B,"mmm"))</f>
        <v>Jan</v>
      </c>
      <c r="G622" s="8">
        <f>YEAR(B622)</f>
        <v>2020</v>
      </c>
      <c r="H622" s="8">
        <v>3</v>
      </c>
      <c r="I622" s="8" t="s">
        <v>1</v>
      </c>
      <c r="J622" s="8">
        <f>IF(I622="Dólar", 1,2)</f>
        <v>1</v>
      </c>
      <c r="K622" s="7">
        <f>IF(J622=2,0.5,2.38)</f>
        <v>2.38</v>
      </c>
      <c r="L622" s="6">
        <v>30</v>
      </c>
      <c r="M622" s="5">
        <f>L622*0.1%</f>
        <v>0.03</v>
      </c>
      <c r="N622" s="5">
        <f>H622*K622</f>
        <v>7.14</v>
      </c>
      <c r="O622" s="5">
        <f>L622-M622-N622</f>
        <v>22.83</v>
      </c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 spans="1:30" hidden="1" x14ac:dyDescent="0.25">
      <c r="A623" s="9">
        <v>821</v>
      </c>
      <c r="B623" s="11">
        <v>43888</v>
      </c>
      <c r="C623" s="10" t="str">
        <f>PROPER(TEXT(B623,"ddd"))</f>
        <v>Qui</v>
      </c>
      <c r="D623" s="9">
        <f>_xlfn.ISOWEEKNUM(B:B)</f>
        <v>9</v>
      </c>
      <c r="E623" s="8">
        <f>DAY(B:B)</f>
        <v>27</v>
      </c>
      <c r="F623" s="8" t="str">
        <f>PROPER(TEXT(B:B,"mmm"))</f>
        <v>Fev</v>
      </c>
      <c r="G623" s="8">
        <f>YEAR(B623)</f>
        <v>2020</v>
      </c>
      <c r="H623" s="8">
        <v>2</v>
      </c>
      <c r="I623" s="8" t="s">
        <v>0</v>
      </c>
      <c r="J623" s="8">
        <f>IF(I623="Dólar", 1,2)</f>
        <v>2</v>
      </c>
      <c r="K623" s="7">
        <f>IF(J623=2,0.5,2.38)</f>
        <v>0.5</v>
      </c>
      <c r="L623" s="6">
        <v>30</v>
      </c>
      <c r="M623" s="5">
        <f>L623*0.1%</f>
        <v>0.03</v>
      </c>
      <c r="N623" s="5">
        <f>H623*K623</f>
        <v>1</v>
      </c>
      <c r="O623" s="5">
        <f>L623-M623-N623</f>
        <v>28.97</v>
      </c>
    </row>
    <row r="624" spans="1:30" hidden="1" x14ac:dyDescent="0.25">
      <c r="A624" s="9">
        <v>46</v>
      </c>
      <c r="B624" s="11">
        <v>43914</v>
      </c>
      <c r="C624" s="10" t="str">
        <f>PROPER(TEXT(B624,"ddd"))</f>
        <v>Ter</v>
      </c>
      <c r="D624" s="9">
        <f>_xlfn.ISOWEEKNUM(B:B)</f>
        <v>13</v>
      </c>
      <c r="E624" s="8">
        <f>DAY(B:B)</f>
        <v>24</v>
      </c>
      <c r="F624" s="8" t="str">
        <f>PROPER(TEXT(B:B,"mmm"))</f>
        <v>Mar</v>
      </c>
      <c r="G624" s="8">
        <f>YEAR(B624)</f>
        <v>2020</v>
      </c>
      <c r="H624" s="8">
        <v>5</v>
      </c>
      <c r="I624" s="8" t="s">
        <v>0</v>
      </c>
      <c r="J624" s="8">
        <f>IF(I624="Dólar", 1,2)</f>
        <v>2</v>
      </c>
      <c r="K624" s="7">
        <f>IF(J624=2,0.5,2.38)</f>
        <v>0.5</v>
      </c>
      <c r="L624" s="6">
        <v>30</v>
      </c>
      <c r="M624" s="5">
        <f>L624*0.1%</f>
        <v>0.03</v>
      </c>
      <c r="N624" s="5">
        <f>H624*K624</f>
        <v>2.5</v>
      </c>
      <c r="O624" s="5">
        <f>L624-M624-N624</f>
        <v>27.47</v>
      </c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 spans="1:30" hidden="1" x14ac:dyDescent="0.25">
      <c r="A625" s="9">
        <v>1084</v>
      </c>
      <c r="B625" s="11">
        <v>43922</v>
      </c>
      <c r="C625" s="10" t="str">
        <f>PROPER(TEXT(B625,"ddd"))</f>
        <v>Qua</v>
      </c>
      <c r="D625" s="9">
        <f>_xlfn.ISOWEEKNUM(B:B)</f>
        <v>14</v>
      </c>
      <c r="E625" s="8">
        <f>DAY(B:B)</f>
        <v>1</v>
      </c>
      <c r="F625" s="8" t="str">
        <f>PROPER(TEXT(B:B,"mmm"))</f>
        <v>Abr</v>
      </c>
      <c r="G625" s="8">
        <f>YEAR(B625)</f>
        <v>2020</v>
      </c>
      <c r="H625" s="8">
        <v>1</v>
      </c>
      <c r="I625" s="8" t="s">
        <v>0</v>
      </c>
      <c r="J625" s="8">
        <f>IF(I625="Dólar", 1,2)</f>
        <v>2</v>
      </c>
      <c r="K625" s="7">
        <f>IF(J625=2,0.5,2.38)</f>
        <v>0.5</v>
      </c>
      <c r="L625" s="6">
        <v>30</v>
      </c>
      <c r="M625" s="5">
        <f>L625*0.1%</f>
        <v>0.03</v>
      </c>
      <c r="N625" s="5">
        <f>H625*K625</f>
        <v>0.5</v>
      </c>
      <c r="O625" s="5">
        <f>L625-M625-N625</f>
        <v>29.47</v>
      </c>
    </row>
    <row r="626" spans="1:30" hidden="1" x14ac:dyDescent="0.25">
      <c r="A626" s="9">
        <v>835</v>
      </c>
      <c r="B626" s="11">
        <v>43986</v>
      </c>
      <c r="C626" s="10" t="str">
        <f>PROPER(TEXT(B626,"ddd"))</f>
        <v>Qui</v>
      </c>
      <c r="D626" s="9">
        <f>_xlfn.ISOWEEKNUM(B:B)</f>
        <v>23</v>
      </c>
      <c r="E626" s="8">
        <f>DAY(B:B)</f>
        <v>4</v>
      </c>
      <c r="F626" s="8" t="str">
        <f>PROPER(TEXT(B:B,"mmm"))</f>
        <v>Jun</v>
      </c>
      <c r="G626" s="8">
        <f>YEAR(B626)</f>
        <v>2020</v>
      </c>
      <c r="H626" s="8">
        <v>5</v>
      </c>
      <c r="I626" s="8" t="s">
        <v>0</v>
      </c>
      <c r="J626" s="8">
        <f>IF(I626="Dólar", 1,2)</f>
        <v>2</v>
      </c>
      <c r="K626" s="7">
        <f>IF(J626=2,0.5,2.38)</f>
        <v>0.5</v>
      </c>
      <c r="L626" s="6">
        <v>35</v>
      </c>
      <c r="M626" s="5">
        <f>L626*0.1%</f>
        <v>3.5000000000000003E-2</v>
      </c>
      <c r="N626" s="5">
        <f>H626*K626</f>
        <v>2.5</v>
      </c>
      <c r="O626" s="5">
        <f>L626-M626-N626</f>
        <v>32.465000000000003</v>
      </c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 spans="1:30" hidden="1" x14ac:dyDescent="0.25">
      <c r="A627" s="9">
        <v>1094</v>
      </c>
      <c r="B627" s="11">
        <v>43992</v>
      </c>
      <c r="C627" s="10" t="str">
        <f>PROPER(TEXT(B627,"ddd"))</f>
        <v>Qua</v>
      </c>
      <c r="D627" s="9">
        <f>_xlfn.ISOWEEKNUM(B:B)</f>
        <v>24</v>
      </c>
      <c r="E627" s="8">
        <f>DAY(B:B)</f>
        <v>10</v>
      </c>
      <c r="F627" s="8" t="str">
        <f>PROPER(TEXT(B:B,"mmm"))</f>
        <v>Jun</v>
      </c>
      <c r="G627" s="8">
        <f>YEAR(B627)</f>
        <v>2020</v>
      </c>
      <c r="H627" s="8">
        <v>4</v>
      </c>
      <c r="I627" s="8" t="s">
        <v>1</v>
      </c>
      <c r="J627" s="8">
        <f>IF(I627="Dólar", 1,2)</f>
        <v>1</v>
      </c>
      <c r="K627" s="7">
        <f>IF(J627=2,0.5,2.38)</f>
        <v>2.38</v>
      </c>
      <c r="L627" s="6">
        <v>38</v>
      </c>
      <c r="M627" s="5">
        <f>L627*0.1%</f>
        <v>3.7999999999999999E-2</v>
      </c>
      <c r="N627" s="5">
        <f>H627*K627</f>
        <v>9.52</v>
      </c>
      <c r="O627" s="5">
        <f>L627-M627-N627</f>
        <v>28.442000000000004</v>
      </c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 spans="1:30" hidden="1" x14ac:dyDescent="0.25">
      <c r="A628" s="9">
        <v>836</v>
      </c>
      <c r="B628" s="11">
        <v>43993</v>
      </c>
      <c r="C628" s="10" t="str">
        <f>PROPER(TEXT(B628,"ddd"))</f>
        <v>Qui</v>
      </c>
      <c r="D628" s="9">
        <f>_xlfn.ISOWEEKNUM(B:B)</f>
        <v>24</v>
      </c>
      <c r="E628" s="8">
        <f>DAY(B:B)</f>
        <v>11</v>
      </c>
      <c r="F628" s="8" t="str">
        <f>PROPER(TEXT(B:B,"mmm"))</f>
        <v>Jun</v>
      </c>
      <c r="G628" s="8">
        <f>YEAR(B628)</f>
        <v>2020</v>
      </c>
      <c r="H628" s="8">
        <v>5</v>
      </c>
      <c r="I628" s="8" t="s">
        <v>0</v>
      </c>
      <c r="J628" s="8">
        <f>IF(I628="Dólar", 1,2)</f>
        <v>2</v>
      </c>
      <c r="K628" s="7">
        <f>IF(J628=2,0.5,2.38)</f>
        <v>0.5</v>
      </c>
      <c r="L628" s="6">
        <v>-47</v>
      </c>
      <c r="M628" s="5">
        <v>0</v>
      </c>
      <c r="N628" s="5">
        <f>H628*K628</f>
        <v>2.5</v>
      </c>
      <c r="O628" s="5">
        <f>L628-M628-N628</f>
        <v>-49.5</v>
      </c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 spans="1:30" hidden="1" x14ac:dyDescent="0.25">
      <c r="A629" s="9">
        <v>839</v>
      </c>
      <c r="B629" s="11">
        <v>44014</v>
      </c>
      <c r="C629" s="10" t="str">
        <f>PROPER(TEXT(B629,"ddd"))</f>
        <v>Qui</v>
      </c>
      <c r="D629" s="9">
        <f>_xlfn.ISOWEEKNUM(B:B)</f>
        <v>27</v>
      </c>
      <c r="E629" s="8">
        <f>DAY(B:B)</f>
        <v>2</v>
      </c>
      <c r="F629" s="8" t="str">
        <f>PROPER(TEXT(B:B,"mmm"))</f>
        <v>Jul</v>
      </c>
      <c r="G629" s="8">
        <f>YEAR(B629)</f>
        <v>2020</v>
      </c>
      <c r="H629" s="8">
        <v>5</v>
      </c>
      <c r="I629" s="8" t="s">
        <v>0</v>
      </c>
      <c r="J629" s="8">
        <f>IF(I629="Dólar", 1,2)</f>
        <v>2</v>
      </c>
      <c r="K629" s="7">
        <f>IF(J629=2,0.5,2.38)</f>
        <v>0.5</v>
      </c>
      <c r="L629" s="6">
        <v>30</v>
      </c>
      <c r="M629" s="5">
        <f>L629*0.1%</f>
        <v>0.03</v>
      </c>
      <c r="N629" s="5">
        <f>H629*K629</f>
        <v>2.5</v>
      </c>
      <c r="O629" s="5">
        <f>L629-M629-N629</f>
        <v>27.47</v>
      </c>
    </row>
    <row r="630" spans="1:30" hidden="1" x14ac:dyDescent="0.25">
      <c r="A630" s="9">
        <v>62</v>
      </c>
      <c r="B630" s="11">
        <v>44033</v>
      </c>
      <c r="C630" s="10" t="str">
        <f>PROPER(TEXT(B630,"ddd"))</f>
        <v>Ter</v>
      </c>
      <c r="D630" s="9">
        <f>_xlfn.ISOWEEKNUM(B:B)</f>
        <v>30</v>
      </c>
      <c r="E630" s="8">
        <f>DAY(B:B)</f>
        <v>21</v>
      </c>
      <c r="F630" s="8" t="str">
        <f>PROPER(TEXT(B:B,"mmm"))</f>
        <v>Jul</v>
      </c>
      <c r="G630" s="8">
        <f>YEAR(B630)</f>
        <v>2020</v>
      </c>
      <c r="H630" s="8">
        <v>3</v>
      </c>
      <c r="I630" s="8" t="s">
        <v>1</v>
      </c>
      <c r="J630" s="8">
        <f>IF(I630="Dólar", 1,2)</f>
        <v>1</v>
      </c>
      <c r="K630" s="7">
        <f>IF(J630=2,0.5,2.38)</f>
        <v>2.38</v>
      </c>
      <c r="L630" s="6">
        <v>30</v>
      </c>
      <c r="M630" s="5">
        <f>L630*0.1%</f>
        <v>0.03</v>
      </c>
      <c r="N630" s="5">
        <f>H630*K630</f>
        <v>7.14</v>
      </c>
      <c r="O630" s="5">
        <f>L630-M630-N630</f>
        <v>22.83</v>
      </c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 spans="1:30" hidden="1" x14ac:dyDescent="0.25">
      <c r="A631" s="9">
        <v>842</v>
      </c>
      <c r="B631" s="11">
        <v>44035</v>
      </c>
      <c r="C631" s="10" t="str">
        <f>PROPER(TEXT(B631,"ddd"))</f>
        <v>Qui</v>
      </c>
      <c r="D631" s="9">
        <f>_xlfn.ISOWEEKNUM(B:B)</f>
        <v>30</v>
      </c>
      <c r="E631" s="8">
        <f>DAY(B:B)</f>
        <v>23</v>
      </c>
      <c r="F631" s="8" t="str">
        <f>PROPER(TEXT(B:B,"mmm"))</f>
        <v>Jul</v>
      </c>
      <c r="G631" s="8">
        <f>YEAR(B631)</f>
        <v>2020</v>
      </c>
      <c r="H631" s="8">
        <v>5</v>
      </c>
      <c r="I631" s="8" t="s">
        <v>0</v>
      </c>
      <c r="J631" s="8">
        <f>IF(I631="Dólar", 1,2)</f>
        <v>2</v>
      </c>
      <c r="K631" s="7">
        <f>IF(J631=2,0.5,2.38)</f>
        <v>0.5</v>
      </c>
      <c r="L631" s="6">
        <v>30</v>
      </c>
      <c r="M631" s="5">
        <f>L631*0.1%</f>
        <v>0.03</v>
      </c>
      <c r="N631" s="5">
        <f>H631*K631</f>
        <v>2.5</v>
      </c>
      <c r="O631" s="5">
        <f>L631-M631-N631</f>
        <v>27.47</v>
      </c>
    </row>
    <row r="632" spans="1:30" hidden="1" x14ac:dyDescent="0.25">
      <c r="A632" s="9">
        <v>72</v>
      </c>
      <c r="B632" s="11">
        <v>44103</v>
      </c>
      <c r="C632" s="10" t="str">
        <f>PROPER(TEXT(B632,"ddd"))</f>
        <v>Ter</v>
      </c>
      <c r="D632" s="9">
        <f>_xlfn.ISOWEEKNUM(B:B)</f>
        <v>40</v>
      </c>
      <c r="E632" s="8">
        <f>DAY(B:B)</f>
        <v>29</v>
      </c>
      <c r="F632" s="8" t="str">
        <f>PROPER(TEXT(B:B,"mmm"))</f>
        <v>Set</v>
      </c>
      <c r="G632" s="8">
        <f>YEAR(B632)</f>
        <v>2020</v>
      </c>
      <c r="H632" s="8">
        <v>2</v>
      </c>
      <c r="I632" s="8" t="s">
        <v>0</v>
      </c>
      <c r="J632" s="8">
        <f>IF(I632="Dólar", 1,2)</f>
        <v>2</v>
      </c>
      <c r="K632" s="7">
        <f>IF(J632=2,0.5,2.38)</f>
        <v>0.5</v>
      </c>
      <c r="L632" s="6">
        <v>62</v>
      </c>
      <c r="M632" s="5">
        <f>L632*0.1%</f>
        <v>6.2E-2</v>
      </c>
      <c r="N632" s="5">
        <f>H632*K632</f>
        <v>1</v>
      </c>
      <c r="O632" s="5">
        <f>L632-M632-N632</f>
        <v>60.938000000000002</v>
      </c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 spans="1:30" hidden="1" x14ac:dyDescent="0.25">
      <c r="A633" s="9">
        <v>850</v>
      </c>
      <c r="B633" s="11">
        <v>44091</v>
      </c>
      <c r="C633" s="10" t="str">
        <f>PROPER(TEXT(B633,"ddd"))</f>
        <v>Qui</v>
      </c>
      <c r="D633" s="9">
        <f>_xlfn.ISOWEEKNUM(B:B)</f>
        <v>38</v>
      </c>
      <c r="E633" s="8">
        <f>DAY(B:B)</f>
        <v>17</v>
      </c>
      <c r="F633" s="8" t="str">
        <f>PROPER(TEXT(B:B,"mmm"))</f>
        <v>Set</v>
      </c>
      <c r="G633" s="8">
        <f>YEAR(B633)</f>
        <v>2020</v>
      </c>
      <c r="H633" s="8">
        <v>4</v>
      </c>
      <c r="I633" s="8" t="s">
        <v>1</v>
      </c>
      <c r="J633" s="8">
        <f>IF(I633="Dólar", 1,2)</f>
        <v>1</v>
      </c>
      <c r="K633" s="7">
        <f>IF(J633=2,0.5,2.38)</f>
        <v>2.38</v>
      </c>
      <c r="L633" s="6">
        <v>64</v>
      </c>
      <c r="M633" s="5">
        <f>L633*0.1%</f>
        <v>6.4000000000000001E-2</v>
      </c>
      <c r="N633" s="5">
        <f>H633*K633</f>
        <v>9.52</v>
      </c>
      <c r="O633" s="5">
        <f>L633-M633-N633</f>
        <v>54.415999999999997</v>
      </c>
    </row>
    <row r="634" spans="1:30" hidden="1" x14ac:dyDescent="0.25">
      <c r="A634" s="9">
        <v>69</v>
      </c>
      <c r="B634" s="11">
        <v>44082</v>
      </c>
      <c r="C634" s="10" t="str">
        <f>PROPER(TEXT(B634,"ddd"))</f>
        <v>Ter</v>
      </c>
      <c r="D634" s="9">
        <f>_xlfn.ISOWEEKNUM(B:B)</f>
        <v>37</v>
      </c>
      <c r="E634" s="8">
        <f>DAY(B:B)</f>
        <v>8</v>
      </c>
      <c r="F634" s="8" t="str">
        <f>PROPER(TEXT(B:B,"mmm"))</f>
        <v>Set</v>
      </c>
      <c r="G634" s="8">
        <f>YEAR(B634)</f>
        <v>2020</v>
      </c>
      <c r="H634" s="8">
        <v>2</v>
      </c>
      <c r="I634" s="8" t="s">
        <v>0</v>
      </c>
      <c r="J634" s="8">
        <f>IF(I634="Dólar", 1,2)</f>
        <v>2</v>
      </c>
      <c r="K634" s="7">
        <f>IF(J634=2,0.5,2.38)</f>
        <v>0.5</v>
      </c>
      <c r="L634" s="6">
        <v>-17</v>
      </c>
      <c r="M634" s="5">
        <v>0</v>
      </c>
      <c r="N634" s="5">
        <f>H634*K634</f>
        <v>1</v>
      </c>
      <c r="O634" s="5">
        <f>L634-M634-N634</f>
        <v>-18</v>
      </c>
    </row>
    <row r="635" spans="1:30" hidden="1" x14ac:dyDescent="0.25">
      <c r="A635" s="9">
        <v>1103</v>
      </c>
      <c r="B635" s="11">
        <v>44055</v>
      </c>
      <c r="C635" s="10" t="str">
        <f>PROPER(TEXT(B635,"ddd"))</f>
        <v>Qua</v>
      </c>
      <c r="D635" s="9">
        <f>_xlfn.ISOWEEKNUM(B:B)</f>
        <v>33</v>
      </c>
      <c r="E635" s="8">
        <f>DAY(B:B)</f>
        <v>12</v>
      </c>
      <c r="F635" s="8" t="str">
        <f>PROPER(TEXT(B:B,"mmm"))</f>
        <v>Ago</v>
      </c>
      <c r="G635" s="8">
        <f>YEAR(B635)</f>
        <v>2020</v>
      </c>
      <c r="H635" s="8">
        <v>4</v>
      </c>
      <c r="I635" s="8" t="s">
        <v>1</v>
      </c>
      <c r="J635" s="8">
        <f>IF(I635="Dólar", 1,2)</f>
        <v>1</v>
      </c>
      <c r="K635" s="7">
        <f>IF(J635=2,0.5,2.38)</f>
        <v>2.38</v>
      </c>
      <c r="L635" s="6">
        <v>30</v>
      </c>
      <c r="M635" s="5">
        <f>L635*0.1%</f>
        <v>0.03</v>
      </c>
      <c r="N635" s="5">
        <f>H635*K635</f>
        <v>9.52</v>
      </c>
      <c r="O635" s="5">
        <f>L635-M635-N635</f>
        <v>20.45</v>
      </c>
    </row>
    <row r="636" spans="1:30" hidden="1" x14ac:dyDescent="0.25">
      <c r="A636" s="9">
        <v>332</v>
      </c>
      <c r="B636" s="11">
        <v>44106</v>
      </c>
      <c r="C636" s="10" t="str">
        <f>PROPER(TEXT(B636,"ddd"))</f>
        <v>Sex</v>
      </c>
      <c r="D636" s="9">
        <f>_xlfn.ISOWEEKNUM(B:B)</f>
        <v>40</v>
      </c>
      <c r="E636" s="8">
        <f>DAY(B:B)</f>
        <v>2</v>
      </c>
      <c r="F636" s="8" t="str">
        <f>PROPER(TEXT(B:B,"mmm"))</f>
        <v>Out</v>
      </c>
      <c r="G636" s="8">
        <f>YEAR(B636)</f>
        <v>2020</v>
      </c>
      <c r="H636" s="8">
        <v>5</v>
      </c>
      <c r="I636" s="8" t="s">
        <v>0</v>
      </c>
      <c r="J636" s="8">
        <f>IF(I636="Dólar", 1,2)</f>
        <v>2</v>
      </c>
      <c r="K636" s="7">
        <f>IF(J636=2,0.5,2.38)</f>
        <v>0.5</v>
      </c>
      <c r="L636" s="6">
        <v>30</v>
      </c>
      <c r="M636" s="5">
        <f>L636*0.1%</f>
        <v>0.03</v>
      </c>
      <c r="N636" s="5">
        <f>H636*K636</f>
        <v>2.5</v>
      </c>
      <c r="O636" s="5">
        <f>L636-M636-N636</f>
        <v>27.47</v>
      </c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 spans="1:30" hidden="1" x14ac:dyDescent="0.25">
      <c r="A637" s="9">
        <v>333</v>
      </c>
      <c r="B637" s="11">
        <v>44113</v>
      </c>
      <c r="C637" s="10" t="str">
        <f>PROPER(TEXT(B637,"ddd"))</f>
        <v>Sex</v>
      </c>
      <c r="D637" s="9">
        <f>_xlfn.ISOWEEKNUM(B:B)</f>
        <v>41</v>
      </c>
      <c r="E637" s="8">
        <f>DAY(B:B)</f>
        <v>9</v>
      </c>
      <c r="F637" s="8" t="str">
        <f>PROPER(TEXT(B:B,"mmm"))</f>
        <v>Out</v>
      </c>
      <c r="G637" s="8">
        <f>YEAR(B637)</f>
        <v>2020</v>
      </c>
      <c r="H637" s="8">
        <v>5</v>
      </c>
      <c r="I637" s="8" t="s">
        <v>0</v>
      </c>
      <c r="J637" s="8">
        <f>IF(I637="Dólar", 1,2)</f>
        <v>2</v>
      </c>
      <c r="K637" s="7">
        <f>IF(J637=2,0.5,2.38)</f>
        <v>0.5</v>
      </c>
      <c r="L637" s="6">
        <v>30</v>
      </c>
      <c r="M637" s="5">
        <f>L637*0.1%</f>
        <v>0.03</v>
      </c>
      <c r="N637" s="5">
        <f>H637*K637</f>
        <v>2.5</v>
      </c>
      <c r="O637" s="5">
        <f>L637-M637-N637</f>
        <v>27.47</v>
      </c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 spans="1:30" hidden="1" x14ac:dyDescent="0.25">
      <c r="A638" s="9">
        <v>334</v>
      </c>
      <c r="B638" s="11">
        <v>44120</v>
      </c>
      <c r="C638" s="10" t="str">
        <f>PROPER(TEXT(B638,"ddd"))</f>
        <v>Sex</v>
      </c>
      <c r="D638" s="9">
        <f>_xlfn.ISOWEEKNUM(B:B)</f>
        <v>42</v>
      </c>
      <c r="E638" s="8">
        <f>DAY(B:B)</f>
        <v>16</v>
      </c>
      <c r="F638" s="8" t="str">
        <f>PROPER(TEXT(B:B,"mmm"))</f>
        <v>Out</v>
      </c>
      <c r="G638" s="8">
        <f>YEAR(B638)</f>
        <v>2020</v>
      </c>
      <c r="H638" s="8">
        <v>4</v>
      </c>
      <c r="I638" s="8" t="s">
        <v>1</v>
      </c>
      <c r="J638" s="8">
        <f>IF(I638="Dólar", 1,2)</f>
        <v>1</v>
      </c>
      <c r="K638" s="7">
        <f>IF(J638=2,0.5,2.38)</f>
        <v>2.38</v>
      </c>
      <c r="L638" s="6">
        <v>30</v>
      </c>
      <c r="M638" s="5">
        <f>L638*0.1%</f>
        <v>0.03</v>
      </c>
      <c r="N638" s="5">
        <f>H638*K638</f>
        <v>9.52</v>
      </c>
      <c r="O638" s="5">
        <f>L638-M638-N638</f>
        <v>20.45</v>
      </c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 spans="1:30" hidden="1" x14ac:dyDescent="0.25">
      <c r="A639" s="9">
        <v>1118</v>
      </c>
      <c r="B639" s="11">
        <v>44160</v>
      </c>
      <c r="C639" s="10" t="str">
        <f>PROPER(TEXT(B639,"ddd"))</f>
        <v>Qua</v>
      </c>
      <c r="D639" s="9">
        <f>_xlfn.ISOWEEKNUM(B:B)</f>
        <v>48</v>
      </c>
      <c r="E639" s="8">
        <f>DAY(B:B)</f>
        <v>25</v>
      </c>
      <c r="F639" s="8" t="str">
        <f>PROPER(TEXT(B:B,"mmm"))</f>
        <v>Nov</v>
      </c>
      <c r="G639" s="8">
        <f>YEAR(B639)</f>
        <v>2020</v>
      </c>
      <c r="H639" s="8">
        <v>1</v>
      </c>
      <c r="I639" s="8" t="s">
        <v>0</v>
      </c>
      <c r="J639" s="8">
        <f>IF(I639="Dólar", 1,2)</f>
        <v>2</v>
      </c>
      <c r="K639" s="7">
        <f>IF(J639=2,0.5,2.38)</f>
        <v>0.5</v>
      </c>
      <c r="L639" s="6">
        <v>30</v>
      </c>
      <c r="M639" s="5">
        <f>L639*0.1%</f>
        <v>0.03</v>
      </c>
      <c r="N639" s="5">
        <f>H639*K639</f>
        <v>0.5</v>
      </c>
      <c r="O639" s="5">
        <f>L639-M639-N639</f>
        <v>29.47</v>
      </c>
    </row>
    <row r="640" spans="1:30" hidden="1" x14ac:dyDescent="0.25">
      <c r="A640" s="9">
        <v>617</v>
      </c>
      <c r="B640" s="11">
        <v>44291</v>
      </c>
      <c r="C640" s="10" t="str">
        <f>PROPER(TEXT(B640,"ddd"))</f>
        <v>Seg</v>
      </c>
      <c r="D640" s="9">
        <f>_xlfn.ISOWEEKNUM(B:B)</f>
        <v>14</v>
      </c>
      <c r="E640" s="8">
        <f>DAY(B:B)</f>
        <v>5</v>
      </c>
      <c r="F640" s="8" t="str">
        <f>PROPER(TEXT(B:B,"mmm"))</f>
        <v>Abr</v>
      </c>
      <c r="G640" s="8">
        <f>YEAR(B640)</f>
        <v>2021</v>
      </c>
      <c r="H640" s="8">
        <v>7</v>
      </c>
      <c r="I640" s="8" t="s">
        <v>0</v>
      </c>
      <c r="J640" s="8">
        <f>IF(I640="Dólar", 1,2)</f>
        <v>2</v>
      </c>
      <c r="K640" s="7">
        <f>IF(J640=2,0.5,2.38)</f>
        <v>0.5</v>
      </c>
      <c r="L640" s="6">
        <v>30</v>
      </c>
      <c r="M640" s="5">
        <f>L640*0.1%</f>
        <v>0.03</v>
      </c>
      <c r="N640" s="5">
        <f>H640*K640</f>
        <v>3.5</v>
      </c>
      <c r="O640" s="5">
        <f>L640-M640-N640</f>
        <v>26.47</v>
      </c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 spans="1:30" hidden="1" x14ac:dyDescent="0.25">
      <c r="A641" s="9">
        <v>878</v>
      </c>
      <c r="B641" s="11">
        <v>44294</v>
      </c>
      <c r="C641" s="10" t="str">
        <f>PROPER(TEXT(B641,"ddd"))</f>
        <v>Qui</v>
      </c>
      <c r="D641" s="9">
        <f>_xlfn.ISOWEEKNUM(B:B)</f>
        <v>14</v>
      </c>
      <c r="E641" s="8">
        <f>DAY(B:B)</f>
        <v>8</v>
      </c>
      <c r="F641" s="8" t="str">
        <f>PROPER(TEXT(B:B,"mmm"))</f>
        <v>Abr</v>
      </c>
      <c r="G641" s="8">
        <f>YEAR(B641)</f>
        <v>2021</v>
      </c>
      <c r="H641" s="8">
        <v>4</v>
      </c>
      <c r="I641" s="8" t="s">
        <v>1</v>
      </c>
      <c r="J641" s="8">
        <f>IF(I641="Dólar", 1,2)</f>
        <v>1</v>
      </c>
      <c r="K641" s="7">
        <f>IF(J641=2,0.5,2.38)</f>
        <v>2.38</v>
      </c>
      <c r="L641" s="6">
        <v>30</v>
      </c>
      <c r="M641" s="5">
        <f>L641*0.1%</f>
        <v>0.03</v>
      </c>
      <c r="N641" s="5">
        <f>H641*K641</f>
        <v>9.52</v>
      </c>
      <c r="O641" s="5">
        <f>L641-M641-N641</f>
        <v>20.45</v>
      </c>
    </row>
    <row r="642" spans="1:30" hidden="1" x14ac:dyDescent="0.25">
      <c r="A642" s="9">
        <v>109</v>
      </c>
      <c r="B642" s="11">
        <v>44362</v>
      </c>
      <c r="C642" s="10" t="str">
        <f>PROPER(TEXT(B642,"ddd"))</f>
        <v>Ter</v>
      </c>
      <c r="D642" s="9">
        <f>_xlfn.ISOWEEKNUM(B:B)</f>
        <v>24</v>
      </c>
      <c r="E642" s="8">
        <f>DAY(B:B)</f>
        <v>15</v>
      </c>
      <c r="F642" s="8" t="str">
        <f>PROPER(TEXT(B:B,"mmm"))</f>
        <v>Jun</v>
      </c>
      <c r="G642" s="8">
        <f>YEAR(B642)</f>
        <v>2021</v>
      </c>
      <c r="H642" s="8">
        <v>7</v>
      </c>
      <c r="I642" s="8" t="s">
        <v>0</v>
      </c>
      <c r="J642" s="8">
        <f>IF(I642="Dólar", 1,2)</f>
        <v>2</v>
      </c>
      <c r="K642" s="7">
        <f>IF(J642=2,0.5,2.38)</f>
        <v>0.5</v>
      </c>
      <c r="L642" s="6">
        <v>30</v>
      </c>
      <c r="M642" s="5">
        <f>L642*0.1%</f>
        <v>0.03</v>
      </c>
      <c r="N642" s="5">
        <f>H642*K642</f>
        <v>3.5</v>
      </c>
      <c r="O642" s="5">
        <f>L642-M642-N642</f>
        <v>26.47</v>
      </c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 spans="1:30" hidden="1" x14ac:dyDescent="0.25">
      <c r="A643" s="9">
        <v>367</v>
      </c>
      <c r="B643" s="11">
        <v>44365</v>
      </c>
      <c r="C643" s="10" t="str">
        <f>PROPER(TEXT(B643,"ddd"))</f>
        <v>Sex</v>
      </c>
      <c r="D643" s="9">
        <f>_xlfn.ISOWEEKNUM(B:B)</f>
        <v>24</v>
      </c>
      <c r="E643" s="8">
        <f>DAY(B:B)</f>
        <v>18</v>
      </c>
      <c r="F643" s="8" t="str">
        <f>PROPER(TEXT(B:B,"mmm"))</f>
        <v>Jun</v>
      </c>
      <c r="G643" s="8">
        <f>YEAR(B643)</f>
        <v>2021</v>
      </c>
      <c r="H643" s="8">
        <v>4</v>
      </c>
      <c r="I643" s="8" t="s">
        <v>1</v>
      </c>
      <c r="J643" s="8">
        <f>IF(I643="Dólar", 1,2)</f>
        <v>1</v>
      </c>
      <c r="K643" s="7">
        <f>IF(J643=2,0.5,2.38)</f>
        <v>2.38</v>
      </c>
      <c r="L643" s="6">
        <v>30</v>
      </c>
      <c r="M643" s="5">
        <f>L643*0.1%</f>
        <v>0.03</v>
      </c>
      <c r="N643" s="5">
        <f>H643*K643</f>
        <v>9.52</v>
      </c>
      <c r="O643" s="5">
        <f>L643-M643-N643</f>
        <v>20.45</v>
      </c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 spans="1:30" hidden="1" x14ac:dyDescent="0.25">
      <c r="A644" s="9">
        <v>112</v>
      </c>
      <c r="B644" s="11">
        <v>44383</v>
      </c>
      <c r="C644" s="10" t="str">
        <f>PROPER(TEXT(B644,"ddd"))</f>
        <v>Ter</v>
      </c>
      <c r="D644" s="9">
        <f>_xlfn.ISOWEEKNUM(B:B)</f>
        <v>27</v>
      </c>
      <c r="E644" s="8">
        <f>DAY(B:B)</f>
        <v>6</v>
      </c>
      <c r="F644" s="8" t="str">
        <f>PROPER(TEXT(B:B,"mmm"))</f>
        <v>Jul</v>
      </c>
      <c r="G644" s="8">
        <f>YEAR(B644)</f>
        <v>2021</v>
      </c>
      <c r="H644" s="8">
        <v>7</v>
      </c>
      <c r="I644" s="8" t="s">
        <v>0</v>
      </c>
      <c r="J644" s="8">
        <f>IF(I644="Dólar", 1,2)</f>
        <v>2</v>
      </c>
      <c r="K644" s="7">
        <f>IF(J644=2,0.5,2.38)</f>
        <v>0.5</v>
      </c>
      <c r="L644" s="6">
        <v>30</v>
      </c>
      <c r="M644" s="5">
        <f>L644*0.1%</f>
        <v>0.03</v>
      </c>
      <c r="N644" s="5">
        <f>H644*K644</f>
        <v>3.5</v>
      </c>
      <c r="O644" s="5">
        <f>L644-M644-N644</f>
        <v>26.47</v>
      </c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 spans="1:30" hidden="1" x14ac:dyDescent="0.25">
      <c r="A645" s="9">
        <v>891</v>
      </c>
      <c r="B645" s="11">
        <v>44385</v>
      </c>
      <c r="C645" s="10" t="str">
        <f>PROPER(TEXT(B645,"ddd"))</f>
        <v>Qui</v>
      </c>
      <c r="D645" s="9">
        <f>_xlfn.ISOWEEKNUM(B:B)</f>
        <v>27</v>
      </c>
      <c r="E645" s="8">
        <f>DAY(B:B)</f>
        <v>8</v>
      </c>
      <c r="F645" s="8" t="str">
        <f>PROPER(TEXT(B:B,"mmm"))</f>
        <v>Jul</v>
      </c>
      <c r="G645" s="8">
        <f>YEAR(B645)</f>
        <v>2021</v>
      </c>
      <c r="H645" s="8">
        <v>8</v>
      </c>
      <c r="I645" s="8" t="s">
        <v>1</v>
      </c>
      <c r="J645" s="8">
        <f>IF(I645="Dólar", 1,2)</f>
        <v>1</v>
      </c>
      <c r="K645" s="7">
        <f>IF(J645=2,0.5,2.38)</f>
        <v>2.38</v>
      </c>
      <c r="L645" s="6">
        <v>-19</v>
      </c>
      <c r="M645" s="5">
        <v>0</v>
      </c>
      <c r="N645" s="5">
        <f>H645*K645</f>
        <v>19.04</v>
      </c>
      <c r="O645" s="5">
        <f>L645-M645-N645</f>
        <v>-38.04</v>
      </c>
    </row>
    <row r="646" spans="1:30" hidden="1" x14ac:dyDescent="0.25">
      <c r="A646" s="9">
        <v>1177</v>
      </c>
      <c r="B646" s="11">
        <v>44580</v>
      </c>
      <c r="C646" s="10" t="str">
        <f>PROPER(TEXT(B646,"ddd"))</f>
        <v>Qua</v>
      </c>
      <c r="D646" s="9">
        <f>_xlfn.ISOWEEKNUM(B:B)</f>
        <v>3</v>
      </c>
      <c r="E646" s="8">
        <f>DAY(B:B)</f>
        <v>19</v>
      </c>
      <c r="F646" s="8" t="str">
        <f>PROPER(TEXT(B:B,"mmm"))</f>
        <v>Jan</v>
      </c>
      <c r="G646" s="8">
        <f>YEAR(B646)</f>
        <v>2022</v>
      </c>
      <c r="H646" s="8">
        <v>2</v>
      </c>
      <c r="I646" s="8" t="s">
        <v>0</v>
      </c>
      <c r="J646" s="8">
        <f>IF(I646="Dólar", 1,2)</f>
        <v>2</v>
      </c>
      <c r="K646" s="7">
        <f>IF(J646=2,0.5,2.38)</f>
        <v>0.5</v>
      </c>
      <c r="L646" s="6">
        <v>30</v>
      </c>
      <c r="M646" s="5">
        <f>L646*0.1%</f>
        <v>0.03</v>
      </c>
      <c r="N646" s="5">
        <f>H646*K646</f>
        <v>1</v>
      </c>
      <c r="O646" s="5">
        <f>L646-M646-N646</f>
        <v>28.97</v>
      </c>
    </row>
    <row r="647" spans="1:30" hidden="1" x14ac:dyDescent="0.25">
      <c r="A647" s="9">
        <v>528</v>
      </c>
      <c r="B647" s="11">
        <v>43647</v>
      </c>
      <c r="C647" s="10" t="str">
        <f>PROPER(TEXT(B647,"ddd"))</f>
        <v>Seg</v>
      </c>
      <c r="D647" s="9">
        <f>_xlfn.ISOWEEKNUM(B:B)</f>
        <v>27</v>
      </c>
      <c r="E647" s="8">
        <f>DAY(B:B)</f>
        <v>1</v>
      </c>
      <c r="F647" s="8" t="str">
        <f>PROPER(TEXT(B:B,"mmm"))</f>
        <v>Jul</v>
      </c>
      <c r="G647" s="8">
        <f>YEAR(B647)</f>
        <v>2019</v>
      </c>
      <c r="H647" s="8">
        <v>3</v>
      </c>
      <c r="I647" s="8" t="s">
        <v>1</v>
      </c>
      <c r="J647" s="8">
        <f>IF(I647="Dólar", 1,2)</f>
        <v>1</v>
      </c>
      <c r="K647" s="7">
        <f>IF(J647=2,0.5,2.38)</f>
        <v>2.38</v>
      </c>
      <c r="L647" s="6">
        <v>31</v>
      </c>
      <c r="M647" s="5">
        <f>L647*0.1%</f>
        <v>3.1E-2</v>
      </c>
      <c r="N647" s="5">
        <f>H647*K647</f>
        <v>7.14</v>
      </c>
      <c r="O647" s="5">
        <f>L647-M647-N647</f>
        <v>23.829000000000001</v>
      </c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 spans="1:30" hidden="1" x14ac:dyDescent="0.25">
      <c r="A648" s="9">
        <v>792</v>
      </c>
      <c r="B648" s="11">
        <v>43686</v>
      </c>
      <c r="C648" s="10" t="str">
        <f>PROPER(TEXT(B648,"ddd"))</f>
        <v>Sex</v>
      </c>
      <c r="D648" s="9">
        <f>_xlfn.ISOWEEKNUM(B:B)</f>
        <v>32</v>
      </c>
      <c r="E648" s="8">
        <f>DAY(B:B)</f>
        <v>9</v>
      </c>
      <c r="F648" s="8" t="str">
        <f>PROPER(TEXT(B:B,"mmm"))</f>
        <v>Ago</v>
      </c>
      <c r="G648" s="8">
        <f>YEAR(B648)</f>
        <v>2019</v>
      </c>
      <c r="H648" s="8">
        <v>2</v>
      </c>
      <c r="I648" s="8" t="s">
        <v>0</v>
      </c>
      <c r="J648" s="8">
        <f>IF(I648="Dólar", 1,2)</f>
        <v>2</v>
      </c>
      <c r="K648" s="7">
        <f>IF(J648=2,0.5,2.38)</f>
        <v>0.5</v>
      </c>
      <c r="L648" s="6">
        <v>31</v>
      </c>
      <c r="M648" s="5">
        <f>L648*0.1%</f>
        <v>3.1E-2</v>
      </c>
      <c r="N648" s="5">
        <f>H648*K648</f>
        <v>1</v>
      </c>
      <c r="O648" s="5">
        <f>L648-M648-N648</f>
        <v>29.969000000000001</v>
      </c>
    </row>
    <row r="649" spans="1:30" hidden="1" x14ac:dyDescent="0.25">
      <c r="A649" s="9">
        <v>24</v>
      </c>
      <c r="B649" s="11">
        <v>43753</v>
      </c>
      <c r="C649" s="10" t="str">
        <f>PROPER(TEXT(B649,"ddd"))</f>
        <v>Ter</v>
      </c>
      <c r="D649" s="9">
        <f>_xlfn.ISOWEEKNUM(B:B)</f>
        <v>42</v>
      </c>
      <c r="E649" s="8">
        <f>DAY(B:B)</f>
        <v>15</v>
      </c>
      <c r="F649" s="8" t="str">
        <f>PROPER(TEXT(B:B,"mmm"))</f>
        <v>Out</v>
      </c>
      <c r="G649" s="8">
        <f>YEAR(B649)</f>
        <v>2019</v>
      </c>
      <c r="H649" s="8">
        <v>4</v>
      </c>
      <c r="I649" s="8" t="s">
        <v>1</v>
      </c>
      <c r="J649" s="8">
        <f>IF(I649="Dólar", 1,2)</f>
        <v>1</v>
      </c>
      <c r="K649" s="7">
        <f>IF(J649=2,0.5,2.38)</f>
        <v>2.38</v>
      </c>
      <c r="L649" s="6">
        <v>31</v>
      </c>
      <c r="M649" s="5">
        <f>L649*0.1%</f>
        <v>3.1E-2</v>
      </c>
      <c r="N649" s="5">
        <f>H649*K649</f>
        <v>9.52</v>
      </c>
      <c r="O649" s="5">
        <f>L649-M649-N649</f>
        <v>21.449000000000002</v>
      </c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 spans="1:30" hidden="1" x14ac:dyDescent="0.25">
      <c r="A650" s="9">
        <v>549</v>
      </c>
      <c r="B650" s="11">
        <v>43794</v>
      </c>
      <c r="C650" s="10" t="str">
        <f>PROPER(TEXT(B650,"ddd"))</f>
        <v>Seg</v>
      </c>
      <c r="D650" s="9">
        <f>_xlfn.ISOWEEKNUM(B:B)</f>
        <v>48</v>
      </c>
      <c r="E650" s="8">
        <f>DAY(B:B)</f>
        <v>25</v>
      </c>
      <c r="F650" s="8" t="str">
        <f>PROPER(TEXT(B:B,"mmm"))</f>
        <v>Nov</v>
      </c>
      <c r="G650" s="8">
        <f>YEAR(B650)</f>
        <v>2019</v>
      </c>
      <c r="H650" s="8">
        <v>2</v>
      </c>
      <c r="I650" s="8" t="s">
        <v>0</v>
      </c>
      <c r="J650" s="8">
        <f>IF(I650="Dólar", 1,2)</f>
        <v>2</v>
      </c>
      <c r="K650" s="7">
        <f>IF(J650=2,0.5,2.38)</f>
        <v>0.5</v>
      </c>
      <c r="L650" s="6">
        <v>31</v>
      </c>
      <c r="M650" s="5">
        <f>L650*0.1%</f>
        <v>3.1E-2</v>
      </c>
      <c r="N650" s="5">
        <f>H650*K650</f>
        <v>1</v>
      </c>
      <c r="O650" s="5">
        <f>L650-M650-N650</f>
        <v>29.969000000000001</v>
      </c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 spans="1:30" hidden="1" x14ac:dyDescent="0.25">
      <c r="A651" s="9">
        <v>587</v>
      </c>
      <c r="B651" s="11">
        <v>44060</v>
      </c>
      <c r="C651" s="10" t="str">
        <f>PROPER(TEXT(B651,"ddd"))</f>
        <v>Seg</v>
      </c>
      <c r="D651" s="9">
        <f>_xlfn.ISOWEEKNUM(B:B)</f>
        <v>34</v>
      </c>
      <c r="E651" s="8">
        <f>DAY(B:B)</f>
        <v>17</v>
      </c>
      <c r="F651" s="8" t="str">
        <f>PROPER(TEXT(B:B,"mmm"))</f>
        <v>Ago</v>
      </c>
      <c r="G651" s="8">
        <f>YEAR(B651)</f>
        <v>2020</v>
      </c>
      <c r="H651" s="8">
        <v>2</v>
      </c>
      <c r="I651" s="8" t="s">
        <v>0</v>
      </c>
      <c r="J651" s="8">
        <f>IF(I651="Dólar", 1,2)</f>
        <v>2</v>
      </c>
      <c r="K651" s="7">
        <f>IF(J651=2,0.5,2.38)</f>
        <v>0.5</v>
      </c>
      <c r="L651" s="6">
        <v>35</v>
      </c>
      <c r="M651" s="5">
        <f>L651*0.1%</f>
        <v>3.5000000000000003E-2</v>
      </c>
      <c r="N651" s="5">
        <f>H651*K651</f>
        <v>1</v>
      </c>
      <c r="O651" s="5">
        <f>L651-M651-N651</f>
        <v>33.965000000000003</v>
      </c>
    </row>
    <row r="652" spans="1:30" hidden="1" x14ac:dyDescent="0.25">
      <c r="A652" s="9">
        <v>609</v>
      </c>
      <c r="B652" s="11">
        <v>44235</v>
      </c>
      <c r="C652" s="10" t="str">
        <f>PROPER(TEXT(B652,"ddd"))</f>
        <v>Seg</v>
      </c>
      <c r="D652" s="9">
        <f>_xlfn.ISOWEEKNUM(B:B)</f>
        <v>6</v>
      </c>
      <c r="E652" s="8">
        <f>DAY(B:B)</f>
        <v>8</v>
      </c>
      <c r="F652" s="8" t="str">
        <f>PROPER(TEXT(B:B,"mmm"))</f>
        <v>Fev</v>
      </c>
      <c r="G652" s="8">
        <f>YEAR(B652)</f>
        <v>2021</v>
      </c>
      <c r="H652" s="8">
        <v>1</v>
      </c>
      <c r="I652" s="8" t="s">
        <v>0</v>
      </c>
      <c r="J652" s="8">
        <f>IF(I652="Dólar", 1,2)</f>
        <v>2</v>
      </c>
      <c r="K652" s="7">
        <f>IF(J652=2,0.5,2.38)</f>
        <v>0.5</v>
      </c>
      <c r="L652" s="6">
        <v>31</v>
      </c>
      <c r="M652" s="5">
        <f>L652*0.1%</f>
        <v>3.1E-2</v>
      </c>
      <c r="N652" s="5">
        <f>H652*K652</f>
        <v>0.5</v>
      </c>
      <c r="O652" s="5">
        <f>L652-M652-N652</f>
        <v>30.469000000000001</v>
      </c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 spans="1:30" hidden="1" x14ac:dyDescent="0.25">
      <c r="A653" s="9">
        <v>895</v>
      </c>
      <c r="B653" s="11">
        <v>44413</v>
      </c>
      <c r="C653" s="10" t="str">
        <f>PROPER(TEXT(B653,"ddd"))</f>
        <v>Qui</v>
      </c>
      <c r="D653" s="9">
        <f>_xlfn.ISOWEEKNUM(B:B)</f>
        <v>31</v>
      </c>
      <c r="E653" s="8">
        <f>DAY(B:B)</f>
        <v>5</v>
      </c>
      <c r="F653" s="8" t="str">
        <f>PROPER(TEXT(B:B,"mmm"))</f>
        <v>Ago</v>
      </c>
      <c r="G653" s="8">
        <f>YEAR(B653)</f>
        <v>2021</v>
      </c>
      <c r="H653" s="8">
        <v>3</v>
      </c>
      <c r="I653" s="8" t="s">
        <v>1</v>
      </c>
      <c r="J653" s="8">
        <f>IF(I653="Dólar", 1,2)</f>
        <v>1</v>
      </c>
      <c r="K653" s="7">
        <f>IF(J653=2,0.5,2.38)</f>
        <v>2.38</v>
      </c>
      <c r="L653" s="6">
        <v>31</v>
      </c>
      <c r="M653" s="5">
        <f>L653*0.1%</f>
        <v>3.1E-2</v>
      </c>
      <c r="N653" s="5">
        <f>H653*K653</f>
        <v>7.14</v>
      </c>
      <c r="O653" s="5">
        <f>L653-M653-N653</f>
        <v>23.829000000000001</v>
      </c>
    </row>
    <row r="654" spans="1:30" hidden="1" x14ac:dyDescent="0.25">
      <c r="A654" s="9">
        <v>520</v>
      </c>
      <c r="B654" s="11">
        <v>43591</v>
      </c>
      <c r="C654" s="10" t="str">
        <f>PROPER(TEXT(B654,"ddd"))</f>
        <v>Seg</v>
      </c>
      <c r="D654" s="9">
        <f>_xlfn.ISOWEEKNUM(B:B)</f>
        <v>19</v>
      </c>
      <c r="E654" s="8">
        <f>DAY(B:B)</f>
        <v>6</v>
      </c>
      <c r="F654" s="8" t="str">
        <f>PROPER(TEXT(B:B,"mmm"))</f>
        <v>Mai</v>
      </c>
      <c r="G654" s="8">
        <f>YEAR(B654)</f>
        <v>2019</v>
      </c>
      <c r="H654" s="8">
        <v>3</v>
      </c>
      <c r="I654" s="8" t="s">
        <v>1</v>
      </c>
      <c r="J654" s="8">
        <f>IF(I654="Dólar", 1,2)</f>
        <v>1</v>
      </c>
      <c r="K654" s="7">
        <f>IF(J654=2,0.5,2.38)</f>
        <v>2.38</v>
      </c>
      <c r="L654" s="6">
        <v>32</v>
      </c>
      <c r="M654" s="5">
        <f>L654*0.1%</f>
        <v>3.2000000000000001E-2</v>
      </c>
      <c r="N654" s="5">
        <f>H654*K654</f>
        <v>7.14</v>
      </c>
      <c r="O654" s="5">
        <f>L654-M654-N654</f>
        <v>24.827999999999999</v>
      </c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 spans="1:30" hidden="1" x14ac:dyDescent="0.25">
      <c r="A655" s="9">
        <v>1041</v>
      </c>
      <c r="B655" s="11">
        <v>43607</v>
      </c>
      <c r="C655" s="10" t="str">
        <f>PROPER(TEXT(B655,"ddd"))</f>
        <v>Qua</v>
      </c>
      <c r="D655" s="9">
        <f>_xlfn.ISOWEEKNUM(B:B)</f>
        <v>21</v>
      </c>
      <c r="E655" s="8">
        <f>DAY(B:B)</f>
        <v>22</v>
      </c>
      <c r="F655" s="8" t="str">
        <f>PROPER(TEXT(B:B,"mmm"))</f>
        <v>Mai</v>
      </c>
      <c r="G655" s="8">
        <f>YEAR(B655)</f>
        <v>2019</v>
      </c>
      <c r="H655" s="8">
        <v>5</v>
      </c>
      <c r="I655" s="8" t="s">
        <v>1</v>
      </c>
      <c r="J655" s="8">
        <f>IF(I655="Dólar", 1,2)</f>
        <v>1</v>
      </c>
      <c r="K655" s="7">
        <f>IF(J655=2,0.5,2.38)</f>
        <v>2.38</v>
      </c>
      <c r="L655" s="6">
        <v>32</v>
      </c>
      <c r="M655" s="5">
        <f>L655*0.1%</f>
        <v>3.2000000000000001E-2</v>
      </c>
      <c r="N655" s="5">
        <f>H655*K655</f>
        <v>11.899999999999999</v>
      </c>
      <c r="O655" s="5">
        <f>L655-M655-N655</f>
        <v>20.068000000000001</v>
      </c>
    </row>
    <row r="656" spans="1:30" hidden="1" x14ac:dyDescent="0.25">
      <c r="A656" s="9">
        <v>1050</v>
      </c>
      <c r="B656" s="11">
        <v>43670</v>
      </c>
      <c r="C656" s="10" t="str">
        <f>PROPER(TEXT(B656,"ddd"))</f>
        <v>Qua</v>
      </c>
      <c r="D656" s="9">
        <f>_xlfn.ISOWEEKNUM(B:B)</f>
        <v>30</v>
      </c>
      <c r="E656" s="8">
        <f>DAY(B:B)</f>
        <v>24</v>
      </c>
      <c r="F656" s="8" t="str">
        <f>PROPER(TEXT(B:B,"mmm"))</f>
        <v>Jul</v>
      </c>
      <c r="G656" s="8">
        <f>YEAR(B656)</f>
        <v>2019</v>
      </c>
      <c r="H656" s="8">
        <v>5</v>
      </c>
      <c r="I656" s="8" t="s">
        <v>0</v>
      </c>
      <c r="J656" s="8">
        <f>IF(I656="Dólar", 1,2)</f>
        <v>2</v>
      </c>
      <c r="K656" s="7">
        <f>IF(J656=2,0.5,2.38)</f>
        <v>0.5</v>
      </c>
      <c r="L656" s="6">
        <v>32</v>
      </c>
      <c r="M656" s="5">
        <f>L656*0.1%</f>
        <v>3.2000000000000001E-2</v>
      </c>
      <c r="N656" s="5">
        <f>H656*K656</f>
        <v>2.5</v>
      </c>
      <c r="O656" s="5">
        <f>L656-M656-N656</f>
        <v>29.468</v>
      </c>
    </row>
    <row r="657" spans="1:30" hidden="1" x14ac:dyDescent="0.25">
      <c r="A657" s="9">
        <v>815</v>
      </c>
      <c r="B657" s="11">
        <v>43846</v>
      </c>
      <c r="C657" s="10" t="str">
        <f>PROPER(TEXT(B657,"ddd"))</f>
        <v>Qui</v>
      </c>
      <c r="D657" s="9">
        <f>_xlfn.ISOWEEKNUM(B:B)</f>
        <v>3</v>
      </c>
      <c r="E657" s="8">
        <f>DAY(B:B)</f>
        <v>16</v>
      </c>
      <c r="F657" s="8" t="str">
        <f>PROPER(TEXT(B:B,"mmm"))</f>
        <v>Jan</v>
      </c>
      <c r="G657" s="8">
        <f>YEAR(B657)</f>
        <v>2020</v>
      </c>
      <c r="H657" s="8">
        <v>2</v>
      </c>
      <c r="I657" s="8" t="s">
        <v>0</v>
      </c>
      <c r="J657" s="8">
        <f>IF(I657="Dólar", 1,2)</f>
        <v>2</v>
      </c>
      <c r="K657" s="7">
        <f>IF(J657=2,0.5,2.38)</f>
        <v>0.5</v>
      </c>
      <c r="L657" s="6">
        <v>32</v>
      </c>
      <c r="M657" s="5">
        <f>L657*0.1%</f>
        <v>3.2000000000000001E-2</v>
      </c>
      <c r="N657" s="5">
        <f>H657*K657</f>
        <v>1</v>
      </c>
      <c r="O657" s="5">
        <f>L657-M657-N657</f>
        <v>30.968</v>
      </c>
    </row>
    <row r="658" spans="1:30" hidden="1" x14ac:dyDescent="0.25">
      <c r="A658" s="9">
        <v>816</v>
      </c>
      <c r="B658" s="11">
        <v>43853</v>
      </c>
      <c r="C658" s="10" t="str">
        <f>PROPER(TEXT(B658,"ddd"))</f>
        <v>Qui</v>
      </c>
      <c r="D658" s="9">
        <f>_xlfn.ISOWEEKNUM(B:B)</f>
        <v>4</v>
      </c>
      <c r="E658" s="8">
        <f>DAY(B:B)</f>
        <v>23</v>
      </c>
      <c r="F658" s="8" t="str">
        <f>PROPER(TEXT(B:B,"mmm"))</f>
        <v>Jan</v>
      </c>
      <c r="G658" s="8">
        <f>YEAR(B658)</f>
        <v>2020</v>
      </c>
      <c r="H658" s="8">
        <v>2</v>
      </c>
      <c r="I658" s="8" t="s">
        <v>0</v>
      </c>
      <c r="J658" s="8">
        <f>IF(I658="Dólar", 1,2)</f>
        <v>2</v>
      </c>
      <c r="K658" s="7">
        <f>IF(J658=2,0.5,2.38)</f>
        <v>0.5</v>
      </c>
      <c r="L658" s="6">
        <v>32</v>
      </c>
      <c r="M658" s="5">
        <f>L658*0.1%</f>
        <v>3.2000000000000001E-2</v>
      </c>
      <c r="N658" s="5">
        <f>H658*K658</f>
        <v>1</v>
      </c>
      <c r="O658" s="5">
        <f>L658-M658-N658</f>
        <v>30.968</v>
      </c>
    </row>
    <row r="659" spans="1:30" hidden="1" x14ac:dyDescent="0.25">
      <c r="A659" s="9">
        <v>856</v>
      </c>
      <c r="B659" s="11">
        <v>44133</v>
      </c>
      <c r="C659" s="10" t="str">
        <f>PROPER(TEXT(B659,"ddd"))</f>
        <v>Qui</v>
      </c>
      <c r="D659" s="9">
        <f>_xlfn.ISOWEEKNUM(B:B)</f>
        <v>44</v>
      </c>
      <c r="E659" s="8">
        <f>DAY(B:B)</f>
        <v>29</v>
      </c>
      <c r="F659" s="8" t="str">
        <f>PROPER(TEXT(B:B,"mmm"))</f>
        <v>Out</v>
      </c>
      <c r="G659" s="8">
        <f>YEAR(B659)</f>
        <v>2020</v>
      </c>
      <c r="H659" s="8">
        <v>3</v>
      </c>
      <c r="I659" s="8" t="s">
        <v>1</v>
      </c>
      <c r="J659" s="8">
        <f>IF(I659="Dólar", 1,2)</f>
        <v>1</v>
      </c>
      <c r="K659" s="7">
        <f>IF(J659=2,0.5,2.38)</f>
        <v>2.38</v>
      </c>
      <c r="L659" s="6">
        <v>32</v>
      </c>
      <c r="M659" s="5">
        <f>L659*0.1%</f>
        <v>3.2000000000000001E-2</v>
      </c>
      <c r="N659" s="5">
        <f>H659*K659</f>
        <v>7.14</v>
      </c>
      <c r="O659" s="5">
        <f>L659-M659-N659</f>
        <v>24.827999999999999</v>
      </c>
    </row>
    <row r="660" spans="1:30" hidden="1" x14ac:dyDescent="0.25">
      <c r="A660" s="9">
        <v>317</v>
      </c>
      <c r="B660" s="11">
        <v>44001</v>
      </c>
      <c r="C660" s="10" t="str">
        <f>PROPER(TEXT(B660,"ddd"))</f>
        <v>Sex</v>
      </c>
      <c r="D660" s="9">
        <f>_xlfn.ISOWEEKNUM(B:B)</f>
        <v>25</v>
      </c>
      <c r="E660" s="8">
        <f>DAY(B:B)</f>
        <v>19</v>
      </c>
      <c r="F660" s="8" t="str">
        <f>PROPER(TEXT(B:B,"mmm"))</f>
        <v>Jun</v>
      </c>
      <c r="G660" s="8">
        <f>YEAR(B660)</f>
        <v>2020</v>
      </c>
      <c r="H660" s="8">
        <v>1</v>
      </c>
      <c r="I660" s="8" t="s">
        <v>0</v>
      </c>
      <c r="J660" s="8">
        <f>IF(I660="Dólar", 1,2)</f>
        <v>2</v>
      </c>
      <c r="K660" s="7">
        <f>IF(J660=2,0.5,2.38)</f>
        <v>0.5</v>
      </c>
      <c r="L660" s="6">
        <v>38</v>
      </c>
      <c r="M660" s="5">
        <f>L660*0.1%</f>
        <v>3.7999999999999999E-2</v>
      </c>
      <c r="N660" s="5">
        <f>H660*K660</f>
        <v>0.5</v>
      </c>
      <c r="O660" s="5">
        <f>L660-M660-N660</f>
        <v>37.462000000000003</v>
      </c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 spans="1:30" hidden="1" x14ac:dyDescent="0.25">
      <c r="A661" s="9">
        <v>613</v>
      </c>
      <c r="B661" s="11">
        <v>44263</v>
      </c>
      <c r="C661" s="10" t="str">
        <f>PROPER(TEXT(B661,"ddd"))</f>
        <v>Seg</v>
      </c>
      <c r="D661" s="9">
        <f>_xlfn.ISOWEEKNUM(B:B)</f>
        <v>10</v>
      </c>
      <c r="E661" s="8">
        <f>DAY(B:B)</f>
        <v>8</v>
      </c>
      <c r="F661" s="8" t="str">
        <f>PROPER(TEXT(B:B,"mmm"))</f>
        <v>Mar</v>
      </c>
      <c r="G661" s="8">
        <f>YEAR(B661)</f>
        <v>2021</v>
      </c>
      <c r="H661" s="8">
        <v>3</v>
      </c>
      <c r="I661" s="8" t="s">
        <v>0</v>
      </c>
      <c r="J661" s="8">
        <f>IF(I661="Dólar", 1,2)</f>
        <v>2</v>
      </c>
      <c r="K661" s="7">
        <f>IF(J661=2,0.5,2.38)</f>
        <v>0.5</v>
      </c>
      <c r="L661" s="6">
        <v>32</v>
      </c>
      <c r="M661" s="5">
        <f>L661*0.1%</f>
        <v>3.2000000000000001E-2</v>
      </c>
      <c r="N661" s="5">
        <f>H661*K661</f>
        <v>1.5</v>
      </c>
      <c r="O661" s="5">
        <f>L661-M661-N661</f>
        <v>30.468</v>
      </c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 spans="1:30" hidden="1" x14ac:dyDescent="0.25">
      <c r="A662" s="9">
        <v>889</v>
      </c>
      <c r="B662" s="11">
        <v>44371</v>
      </c>
      <c r="C662" s="10" t="str">
        <f>PROPER(TEXT(B662,"ddd"))</f>
        <v>Qui</v>
      </c>
      <c r="D662" s="9">
        <f>_xlfn.ISOWEEKNUM(B:B)</f>
        <v>25</v>
      </c>
      <c r="E662" s="8">
        <f>DAY(B:B)</f>
        <v>24</v>
      </c>
      <c r="F662" s="8" t="str">
        <f>PROPER(TEXT(B:B,"mmm"))</f>
        <v>Jun</v>
      </c>
      <c r="G662" s="8">
        <f>YEAR(B662)</f>
        <v>2021</v>
      </c>
      <c r="H662" s="8">
        <v>3</v>
      </c>
      <c r="I662" s="8" t="s">
        <v>1</v>
      </c>
      <c r="J662" s="8">
        <f>IF(I662="Dólar", 1,2)</f>
        <v>1</v>
      </c>
      <c r="K662" s="7">
        <f>IF(J662=2,0.5,2.38)</f>
        <v>2.38</v>
      </c>
      <c r="L662" s="6">
        <v>32</v>
      </c>
      <c r="M662" s="5">
        <f>L662*0.1%</f>
        <v>3.2000000000000001E-2</v>
      </c>
      <c r="N662" s="5">
        <f>H662*K662</f>
        <v>7.14</v>
      </c>
      <c r="O662" s="5">
        <f>L662-M662-N662</f>
        <v>24.827999999999999</v>
      </c>
    </row>
    <row r="663" spans="1:30" hidden="1" x14ac:dyDescent="0.25">
      <c r="A663" s="9">
        <v>631</v>
      </c>
      <c r="B663" s="11">
        <v>44389</v>
      </c>
      <c r="C663" s="10" t="str">
        <f>PROPER(TEXT(B663,"ddd"))</f>
        <v>Seg</v>
      </c>
      <c r="D663" s="9">
        <f>_xlfn.ISOWEEKNUM(B:B)</f>
        <v>28</v>
      </c>
      <c r="E663" s="8">
        <f>DAY(B:B)</f>
        <v>12</v>
      </c>
      <c r="F663" s="8" t="str">
        <f>PROPER(TEXT(B:B,"mmm"))</f>
        <v>Jul</v>
      </c>
      <c r="G663" s="8">
        <f>YEAR(B663)</f>
        <v>2021</v>
      </c>
      <c r="H663" s="8">
        <v>5</v>
      </c>
      <c r="I663" s="8" t="s">
        <v>0</v>
      </c>
      <c r="J663" s="8">
        <f>IF(I663="Dólar", 1,2)</f>
        <v>2</v>
      </c>
      <c r="K663" s="7">
        <f>IF(J663=2,0.5,2.38)</f>
        <v>0.5</v>
      </c>
      <c r="L663" s="6">
        <v>32</v>
      </c>
      <c r="M663" s="5">
        <f>L663*0.1%</f>
        <v>3.2000000000000001E-2</v>
      </c>
      <c r="N663" s="5">
        <f>H663*K663</f>
        <v>2.5</v>
      </c>
      <c r="O663" s="5">
        <f>L663-M663-N663</f>
        <v>29.468</v>
      </c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 spans="1:30" hidden="1" x14ac:dyDescent="0.25">
      <c r="A664" s="9">
        <v>135</v>
      </c>
      <c r="B664" s="11">
        <v>44565</v>
      </c>
      <c r="C664" s="10" t="str">
        <f>PROPER(TEXT(B664,"ddd"))</f>
        <v>Ter</v>
      </c>
      <c r="D664" s="9">
        <f>_xlfn.ISOWEEKNUM(B:B)</f>
        <v>1</v>
      </c>
      <c r="E664" s="8">
        <f>DAY(B:B)</f>
        <v>4</v>
      </c>
      <c r="F664" s="8" t="str">
        <f>PROPER(TEXT(B:B,"mmm"))</f>
        <v>Jan</v>
      </c>
      <c r="G664" s="8">
        <f>YEAR(B664)</f>
        <v>2022</v>
      </c>
      <c r="H664" s="8">
        <v>1</v>
      </c>
      <c r="I664" s="8" t="s">
        <v>0</v>
      </c>
      <c r="J664" s="8">
        <f>IF(I664="Dólar", 1,2)</f>
        <v>2</v>
      </c>
      <c r="K664" s="7">
        <f>IF(J664=2,0.5,2.38)</f>
        <v>0.5</v>
      </c>
      <c r="L664" s="6">
        <v>32</v>
      </c>
      <c r="M664" s="5">
        <f>L664*0.1%</f>
        <v>3.2000000000000001E-2</v>
      </c>
      <c r="N664" s="5">
        <f>H664*K664</f>
        <v>0.5</v>
      </c>
      <c r="O664" s="5">
        <f>L664-M664-N664</f>
        <v>31.468</v>
      </c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 spans="1:30" hidden="1" x14ac:dyDescent="0.25">
      <c r="A665" s="9">
        <v>144</v>
      </c>
      <c r="B665" s="11">
        <v>44628</v>
      </c>
      <c r="C665" s="10" t="str">
        <f>PROPER(TEXT(B665,"ddd"))</f>
        <v>Ter</v>
      </c>
      <c r="D665" s="9">
        <f>_xlfn.ISOWEEKNUM(B:B)</f>
        <v>10</v>
      </c>
      <c r="E665" s="8">
        <f>DAY(B:B)</f>
        <v>8</v>
      </c>
      <c r="F665" s="8" t="str">
        <f>PROPER(TEXT(B:B,"mmm"))</f>
        <v>Mar</v>
      </c>
      <c r="G665" s="8">
        <f>YEAR(B665)</f>
        <v>2022</v>
      </c>
      <c r="H665" s="8">
        <v>3</v>
      </c>
      <c r="I665" s="8" t="s">
        <v>0</v>
      </c>
      <c r="J665" s="8">
        <f>IF(I665="Dólar", 1,2)</f>
        <v>2</v>
      </c>
      <c r="K665" s="7">
        <f>IF(J665=2,0.5,2.38)</f>
        <v>0.5</v>
      </c>
      <c r="L665" s="6">
        <v>32</v>
      </c>
      <c r="M665" s="5">
        <f>L665*0.1%</f>
        <v>3.2000000000000001E-2</v>
      </c>
      <c r="N665" s="5">
        <f>H665*K665</f>
        <v>1.5</v>
      </c>
      <c r="O665" s="5">
        <f>L665-M665-N665</f>
        <v>30.468</v>
      </c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 spans="1:30" hidden="1" x14ac:dyDescent="0.25">
      <c r="A666" s="9">
        <v>1214</v>
      </c>
      <c r="B666" s="11">
        <v>44853</v>
      </c>
      <c r="C666" s="10" t="str">
        <f>PROPER(TEXT(B666,"ddd"))</f>
        <v>Qua</v>
      </c>
      <c r="D666" s="9">
        <f>_xlfn.ISOWEEKNUM(B:B)</f>
        <v>42</v>
      </c>
      <c r="E666" s="8">
        <f>DAY(B:B)</f>
        <v>19</v>
      </c>
      <c r="F666" s="8" t="str">
        <f>PROPER(TEXT(B:B,"mmm"))</f>
        <v>Out</v>
      </c>
      <c r="G666" s="8">
        <f>YEAR(B666)</f>
        <v>2022</v>
      </c>
      <c r="H666" s="8">
        <v>5</v>
      </c>
      <c r="I666" s="8" t="s">
        <v>1</v>
      </c>
      <c r="J666" s="8">
        <f>IF(I666="Dólar", 1,2)</f>
        <v>1</v>
      </c>
      <c r="K666" s="7">
        <f>IF(J666=2,0.5,2.38)</f>
        <v>2.38</v>
      </c>
      <c r="L666" s="6">
        <v>32</v>
      </c>
      <c r="M666" s="5">
        <f>L666*0.1%</f>
        <v>3.2000000000000001E-2</v>
      </c>
      <c r="N666" s="5">
        <f>H666*K666</f>
        <v>11.899999999999999</v>
      </c>
      <c r="O666" s="5">
        <f>L666-M666-N666</f>
        <v>20.068000000000001</v>
      </c>
    </row>
    <row r="667" spans="1:30" hidden="1" x14ac:dyDescent="0.25">
      <c r="A667" s="9">
        <v>1019</v>
      </c>
      <c r="B667" s="11">
        <v>45309</v>
      </c>
      <c r="C667" s="10" t="str">
        <f>PROPER(TEXT(B667,"ddd"))</f>
        <v>Qui</v>
      </c>
      <c r="D667" s="9">
        <f>_xlfn.ISOWEEKNUM(B:B)</f>
        <v>3</v>
      </c>
      <c r="E667" s="8">
        <f>DAY(B:B)</f>
        <v>18</v>
      </c>
      <c r="F667" s="8" t="str">
        <f>PROPER(TEXT(B:B,"mmm"))</f>
        <v>Jan</v>
      </c>
      <c r="G667" s="8">
        <f>YEAR(B667)</f>
        <v>2024</v>
      </c>
      <c r="H667" s="8">
        <v>5</v>
      </c>
      <c r="I667" s="8" t="s">
        <v>0</v>
      </c>
      <c r="J667" s="8">
        <f>IF(I667="Dólar", 1,2)</f>
        <v>2</v>
      </c>
      <c r="K667" s="7">
        <f>IF(J667=2,0.5,2.38)</f>
        <v>0.5</v>
      </c>
      <c r="L667" s="6">
        <v>32</v>
      </c>
      <c r="M667" s="5">
        <f>L667*0.1%</f>
        <v>3.2000000000000001E-2</v>
      </c>
      <c r="N667" s="5">
        <f>H667*K667</f>
        <v>2.5</v>
      </c>
      <c r="O667" s="5">
        <f>L667-M667-N667</f>
        <v>29.468</v>
      </c>
    </row>
    <row r="668" spans="1:30" hidden="1" x14ac:dyDescent="0.25">
      <c r="A668" s="9">
        <v>1039</v>
      </c>
      <c r="B668" s="11">
        <v>43593</v>
      </c>
      <c r="C668" s="10" t="str">
        <f>PROPER(TEXT(B668,"ddd"))</f>
        <v>Qua</v>
      </c>
      <c r="D668" s="9">
        <f>_xlfn.ISOWEEKNUM(B:B)</f>
        <v>19</v>
      </c>
      <c r="E668" s="8">
        <f>DAY(B:B)</f>
        <v>8</v>
      </c>
      <c r="F668" s="8" t="str">
        <f>PROPER(TEXT(B:B,"mmm"))</f>
        <v>Mai</v>
      </c>
      <c r="G668" s="8">
        <f>YEAR(B668)</f>
        <v>2019</v>
      </c>
      <c r="H668" s="8">
        <v>1</v>
      </c>
      <c r="I668" s="8" t="s">
        <v>1</v>
      </c>
      <c r="J668" s="8">
        <f>IF(I668="Dólar", 1,2)</f>
        <v>1</v>
      </c>
      <c r="K668" s="7">
        <f>IF(J668=2,0.5,2.38)</f>
        <v>2.38</v>
      </c>
      <c r="L668" s="6">
        <v>33</v>
      </c>
      <c r="M668" s="5">
        <f>L668*0.1%</f>
        <v>3.3000000000000002E-2</v>
      </c>
      <c r="N668" s="5">
        <f>H668*K668</f>
        <v>2.38</v>
      </c>
      <c r="O668" s="5">
        <f>L668-M668-N668</f>
        <v>30.587</v>
      </c>
    </row>
    <row r="669" spans="1:30" hidden="1" x14ac:dyDescent="0.25">
      <c r="A669" s="9">
        <v>1044</v>
      </c>
      <c r="B669" s="11">
        <v>43628</v>
      </c>
      <c r="C669" s="10" t="str">
        <f>PROPER(TEXT(B669,"ddd"))</f>
        <v>Qua</v>
      </c>
      <c r="D669" s="9">
        <f>_xlfn.ISOWEEKNUM(B:B)</f>
        <v>24</v>
      </c>
      <c r="E669" s="8">
        <f>DAY(B:B)</f>
        <v>12</v>
      </c>
      <c r="F669" s="8" t="str">
        <f>PROPER(TEXT(B:B,"mmm"))</f>
        <v>Jun</v>
      </c>
      <c r="G669" s="8">
        <f>YEAR(B669)</f>
        <v>2019</v>
      </c>
      <c r="H669" s="8">
        <v>5</v>
      </c>
      <c r="I669" s="8" t="s">
        <v>0</v>
      </c>
      <c r="J669" s="8">
        <f>IF(I669="Dólar", 1,2)</f>
        <v>2</v>
      </c>
      <c r="K669" s="7">
        <f>IF(J669=2,0.5,2.38)</f>
        <v>0.5</v>
      </c>
      <c r="L669" s="6">
        <v>33</v>
      </c>
      <c r="M669" s="5">
        <f>L669*0.1%</f>
        <v>3.3000000000000002E-2</v>
      </c>
      <c r="N669" s="5">
        <f>H669*K669</f>
        <v>2.5</v>
      </c>
      <c r="O669" s="5">
        <f>L669-M669-N669</f>
        <v>30.466999999999999</v>
      </c>
    </row>
    <row r="670" spans="1:30" hidden="1" x14ac:dyDescent="0.25">
      <c r="A670" s="9">
        <v>1055</v>
      </c>
      <c r="B670" s="11">
        <v>43704</v>
      </c>
      <c r="C670" s="10" t="str">
        <f>PROPER(TEXT(B670,"ddd"))</f>
        <v>Ter</v>
      </c>
      <c r="D670" s="9">
        <f>_xlfn.ISOWEEKNUM(B:B)</f>
        <v>35</v>
      </c>
      <c r="E670" s="8">
        <f>DAY(B:B)</f>
        <v>27</v>
      </c>
      <c r="F670" s="8" t="str">
        <f>PROPER(TEXT(B:B,"mmm"))</f>
        <v>Ago</v>
      </c>
      <c r="G670" s="8">
        <f>YEAR(B670)</f>
        <v>2019</v>
      </c>
      <c r="H670" s="8">
        <v>4</v>
      </c>
      <c r="I670" s="8" t="s">
        <v>1</v>
      </c>
      <c r="J670" s="8">
        <f>IF(I670="Dólar", 1,2)</f>
        <v>1</v>
      </c>
      <c r="K670" s="7">
        <f>IF(J670=2,0.5,2.38)</f>
        <v>2.38</v>
      </c>
      <c r="L670" s="6">
        <v>33</v>
      </c>
      <c r="M670" s="5">
        <f>L670*0.1%</f>
        <v>3.3000000000000002E-2</v>
      </c>
      <c r="N670" s="5">
        <f>H670*K670</f>
        <v>9.52</v>
      </c>
      <c r="O670" s="5">
        <f>L670-M670-N670</f>
        <v>23.446999999999999</v>
      </c>
    </row>
    <row r="671" spans="1:30" hidden="1" x14ac:dyDescent="0.25">
      <c r="A671" s="9">
        <v>796</v>
      </c>
      <c r="B671" s="11">
        <v>43713</v>
      </c>
      <c r="C671" s="10" t="str">
        <f>PROPER(TEXT(B671,"ddd"))</f>
        <v>Qui</v>
      </c>
      <c r="D671" s="9">
        <f>_xlfn.ISOWEEKNUM(B:B)</f>
        <v>36</v>
      </c>
      <c r="E671" s="8">
        <f>DAY(B:B)</f>
        <v>5</v>
      </c>
      <c r="F671" s="8" t="str">
        <f>PROPER(TEXT(B:B,"mmm"))</f>
        <v>Set</v>
      </c>
      <c r="G671" s="8">
        <f>YEAR(B671)</f>
        <v>2019</v>
      </c>
      <c r="H671" s="8">
        <v>1</v>
      </c>
      <c r="I671" s="8" t="s">
        <v>0</v>
      </c>
      <c r="J671" s="8">
        <f>IF(I671="Dólar", 1,2)</f>
        <v>2</v>
      </c>
      <c r="K671" s="7">
        <f>IF(J671=2,0.5,2.38)</f>
        <v>0.5</v>
      </c>
      <c r="L671" s="6">
        <v>33</v>
      </c>
      <c r="M671" s="5">
        <f>L671*0.1%</f>
        <v>3.3000000000000002E-2</v>
      </c>
      <c r="N671" s="5">
        <f>H671*K671</f>
        <v>0.5</v>
      </c>
      <c r="O671" s="5">
        <f>L671-M671-N671</f>
        <v>32.466999999999999</v>
      </c>
    </row>
    <row r="672" spans="1:30" hidden="1" x14ac:dyDescent="0.25">
      <c r="A672" s="9">
        <v>1058</v>
      </c>
      <c r="B672" s="11">
        <v>43726</v>
      </c>
      <c r="C672" s="10" t="str">
        <f>PROPER(TEXT(B672,"ddd"))</f>
        <v>Qua</v>
      </c>
      <c r="D672" s="9">
        <f>_xlfn.ISOWEEKNUM(B:B)</f>
        <v>38</v>
      </c>
      <c r="E672" s="8">
        <f>DAY(B:B)</f>
        <v>18</v>
      </c>
      <c r="F672" s="8" t="str">
        <f>PROPER(TEXT(B:B,"mmm"))</f>
        <v>Set</v>
      </c>
      <c r="G672" s="8">
        <f>YEAR(B672)</f>
        <v>2019</v>
      </c>
      <c r="H672" s="8">
        <v>5</v>
      </c>
      <c r="I672" s="8" t="s">
        <v>0</v>
      </c>
      <c r="J672" s="8">
        <f>IF(I672="Dólar", 1,2)</f>
        <v>2</v>
      </c>
      <c r="K672" s="7">
        <f>IF(J672=2,0.5,2.38)</f>
        <v>0.5</v>
      </c>
      <c r="L672" s="6">
        <v>33</v>
      </c>
      <c r="M672" s="5">
        <f>L672*0.1%</f>
        <v>3.3000000000000002E-2</v>
      </c>
      <c r="N672" s="5">
        <f>H672*K672</f>
        <v>2.5</v>
      </c>
      <c r="O672" s="5">
        <f>L672-M672-N672</f>
        <v>30.466999999999999</v>
      </c>
    </row>
    <row r="673" spans="1:30" hidden="1" x14ac:dyDescent="0.25">
      <c r="A673" s="9">
        <v>1065</v>
      </c>
      <c r="B673" s="11">
        <v>43775</v>
      </c>
      <c r="C673" s="10" t="str">
        <f>PROPER(TEXT(B673,"ddd"))</f>
        <v>Qua</v>
      </c>
      <c r="D673" s="9">
        <f>_xlfn.ISOWEEKNUM(B:B)</f>
        <v>45</v>
      </c>
      <c r="E673" s="8">
        <f>DAY(B:B)</f>
        <v>6</v>
      </c>
      <c r="F673" s="8" t="str">
        <f>PROPER(TEXT(B:B,"mmm"))</f>
        <v>Nov</v>
      </c>
      <c r="G673" s="8">
        <f>YEAR(B673)</f>
        <v>2019</v>
      </c>
      <c r="H673" s="8">
        <v>5</v>
      </c>
      <c r="I673" s="8" t="s">
        <v>0</v>
      </c>
      <c r="J673" s="8">
        <f>IF(I673="Dólar", 1,2)</f>
        <v>2</v>
      </c>
      <c r="K673" s="7">
        <f>IF(J673=2,0.5,2.38)</f>
        <v>0.5</v>
      </c>
      <c r="L673" s="6">
        <v>33</v>
      </c>
      <c r="M673" s="5">
        <f>L673*0.1%</f>
        <v>3.3000000000000002E-2</v>
      </c>
      <c r="N673" s="5">
        <f>H673*K673</f>
        <v>2.5</v>
      </c>
      <c r="O673" s="5">
        <f>L673-M673-N673</f>
        <v>30.466999999999999</v>
      </c>
    </row>
    <row r="674" spans="1:30" hidden="1" x14ac:dyDescent="0.25">
      <c r="A674" s="9">
        <v>297</v>
      </c>
      <c r="B674" s="11">
        <v>43854</v>
      </c>
      <c r="C674" s="10" t="str">
        <f>PROPER(TEXT(B674,"ddd"))</f>
        <v>Sex</v>
      </c>
      <c r="D674" s="9">
        <f>_xlfn.ISOWEEKNUM(B:B)</f>
        <v>4</v>
      </c>
      <c r="E674" s="8">
        <f>DAY(B:B)</f>
        <v>24</v>
      </c>
      <c r="F674" s="8" t="str">
        <f>PROPER(TEXT(B:B,"mmm"))</f>
        <v>Jan</v>
      </c>
      <c r="G674" s="8">
        <f>YEAR(B674)</f>
        <v>2020</v>
      </c>
      <c r="H674" s="8">
        <v>3</v>
      </c>
      <c r="I674" s="8" t="s">
        <v>1</v>
      </c>
      <c r="J674" s="8">
        <f>IF(I674="Dólar", 1,2)</f>
        <v>1</v>
      </c>
      <c r="K674" s="7">
        <f>IF(J674=2,0.5,2.38)</f>
        <v>2.38</v>
      </c>
      <c r="L674" s="6">
        <v>33</v>
      </c>
      <c r="M674" s="5">
        <f>L674*0.1%</f>
        <v>3.3000000000000002E-2</v>
      </c>
      <c r="N674" s="5">
        <f>H674*K674</f>
        <v>7.14</v>
      </c>
      <c r="O674" s="5">
        <f>L674-M674-N674</f>
        <v>25.826999999999998</v>
      </c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 spans="1:30" hidden="1" x14ac:dyDescent="0.25">
      <c r="A675" s="9">
        <v>56</v>
      </c>
      <c r="B675" s="11">
        <v>43991</v>
      </c>
      <c r="C675" s="10" t="str">
        <f>PROPER(TEXT(B675,"ddd"))</f>
        <v>Ter</v>
      </c>
      <c r="D675" s="9">
        <f>_xlfn.ISOWEEKNUM(B:B)</f>
        <v>24</v>
      </c>
      <c r="E675" s="8">
        <f>DAY(B:B)</f>
        <v>9</v>
      </c>
      <c r="F675" s="8" t="str">
        <f>PROPER(TEXT(B:B,"mmm"))</f>
        <v>Jun</v>
      </c>
      <c r="G675" s="8">
        <f>YEAR(B675)</f>
        <v>2020</v>
      </c>
      <c r="H675" s="8">
        <v>3</v>
      </c>
      <c r="I675" s="8" t="s">
        <v>1</v>
      </c>
      <c r="J675" s="8">
        <f>IF(I675="Dólar", 1,2)</f>
        <v>1</v>
      </c>
      <c r="K675" s="7">
        <f>IF(J675=2,0.5,2.38)</f>
        <v>2.38</v>
      </c>
      <c r="L675" s="6">
        <v>38</v>
      </c>
      <c r="M675" s="5">
        <f>L675*0.1%</f>
        <v>3.7999999999999999E-2</v>
      </c>
      <c r="N675" s="5">
        <f>H675*K675</f>
        <v>7.14</v>
      </c>
      <c r="O675" s="5">
        <f>L675-M675-N675</f>
        <v>30.822000000000003</v>
      </c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 spans="1:30" hidden="1" x14ac:dyDescent="0.25">
      <c r="A676" s="9">
        <v>1115</v>
      </c>
      <c r="B676" s="11">
        <v>44139</v>
      </c>
      <c r="C676" s="10" t="str">
        <f>PROPER(TEXT(B676,"ddd"))</f>
        <v>Qua</v>
      </c>
      <c r="D676" s="9">
        <f>_xlfn.ISOWEEKNUM(B:B)</f>
        <v>45</v>
      </c>
      <c r="E676" s="8">
        <f>DAY(B:B)</f>
        <v>4</v>
      </c>
      <c r="F676" s="8" t="str">
        <f>PROPER(TEXT(B:B,"mmm"))</f>
        <v>Nov</v>
      </c>
      <c r="G676" s="8">
        <f>YEAR(B676)</f>
        <v>2020</v>
      </c>
      <c r="H676" s="8">
        <v>1</v>
      </c>
      <c r="I676" s="8" t="s">
        <v>0</v>
      </c>
      <c r="J676" s="8">
        <f>IF(I676="Dólar", 1,2)</f>
        <v>2</v>
      </c>
      <c r="K676" s="7">
        <f>IF(J676=2,0.5,2.38)</f>
        <v>0.5</v>
      </c>
      <c r="L676" s="6">
        <v>33</v>
      </c>
      <c r="M676" s="5">
        <f>L676*0.1%</f>
        <v>3.3000000000000002E-2</v>
      </c>
      <c r="N676" s="5">
        <f>H676*K676</f>
        <v>0.5</v>
      </c>
      <c r="O676" s="5">
        <f>L676-M676-N676</f>
        <v>32.466999999999999</v>
      </c>
    </row>
    <row r="677" spans="1:30" hidden="1" x14ac:dyDescent="0.25">
      <c r="A677" s="9">
        <v>358</v>
      </c>
      <c r="B677" s="11">
        <v>44302</v>
      </c>
      <c r="C677" s="10" t="str">
        <f>PROPER(TEXT(B677,"ddd"))</f>
        <v>Sex</v>
      </c>
      <c r="D677" s="9">
        <f>_xlfn.ISOWEEKNUM(B:B)</f>
        <v>15</v>
      </c>
      <c r="E677" s="8">
        <f>DAY(B:B)</f>
        <v>16</v>
      </c>
      <c r="F677" s="8" t="str">
        <f>PROPER(TEXT(B:B,"mmm"))</f>
        <v>Abr</v>
      </c>
      <c r="G677" s="8">
        <f>YEAR(B677)</f>
        <v>2021</v>
      </c>
      <c r="H677" s="8">
        <v>2</v>
      </c>
      <c r="I677" s="8" t="s">
        <v>0</v>
      </c>
      <c r="J677" s="8">
        <f>IF(I677="Dólar", 1,2)</f>
        <v>2</v>
      </c>
      <c r="K677" s="7">
        <f>IF(J677=2,0.5,2.38)</f>
        <v>0.5</v>
      </c>
      <c r="L677" s="6">
        <v>33</v>
      </c>
      <c r="M677" s="5">
        <f>L677*0.1%</f>
        <v>3.3000000000000002E-2</v>
      </c>
      <c r="N677" s="5">
        <f>H677*K677</f>
        <v>1</v>
      </c>
      <c r="O677" s="5">
        <f>L677-M677-N677</f>
        <v>31.966999999999999</v>
      </c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 spans="1:30" hidden="1" x14ac:dyDescent="0.25">
      <c r="A678" s="9">
        <v>103</v>
      </c>
      <c r="B678" s="11">
        <v>44320</v>
      </c>
      <c r="C678" s="10" t="str">
        <f>PROPER(TEXT(B678,"ddd"))</f>
        <v>Ter</v>
      </c>
      <c r="D678" s="9">
        <f>_xlfn.ISOWEEKNUM(B:B)</f>
        <v>18</v>
      </c>
      <c r="E678" s="8">
        <f>DAY(B:B)</f>
        <v>4</v>
      </c>
      <c r="F678" s="8" t="str">
        <f>PROPER(TEXT(B:B,"mmm"))</f>
        <v>Mai</v>
      </c>
      <c r="G678" s="8">
        <f>YEAR(B678)</f>
        <v>2021</v>
      </c>
      <c r="H678" s="8">
        <v>5</v>
      </c>
      <c r="I678" s="8" t="s">
        <v>0</v>
      </c>
      <c r="J678" s="8">
        <f>IF(I678="Dólar", 1,2)</f>
        <v>2</v>
      </c>
      <c r="K678" s="7">
        <f>IF(J678=2,0.5,2.38)</f>
        <v>0.5</v>
      </c>
      <c r="L678" s="6">
        <v>33</v>
      </c>
      <c r="M678" s="5">
        <f>L678*0.1%</f>
        <v>3.3000000000000002E-2</v>
      </c>
      <c r="N678" s="5">
        <f>H678*K678</f>
        <v>2.5</v>
      </c>
      <c r="O678" s="5">
        <f>L678-M678-N678</f>
        <v>30.466999999999999</v>
      </c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 spans="1:30" hidden="1" x14ac:dyDescent="0.25">
      <c r="A679" s="9">
        <v>898</v>
      </c>
      <c r="B679" s="11">
        <v>44434</v>
      </c>
      <c r="C679" s="10" t="str">
        <f>PROPER(TEXT(B679,"ddd"))</f>
        <v>Qui</v>
      </c>
      <c r="D679" s="9">
        <f>_xlfn.ISOWEEKNUM(B:B)</f>
        <v>34</v>
      </c>
      <c r="E679" s="8">
        <f>DAY(B:B)</f>
        <v>26</v>
      </c>
      <c r="F679" s="8" t="str">
        <f>PROPER(TEXT(B:B,"mmm"))</f>
        <v>Ago</v>
      </c>
      <c r="G679" s="8">
        <f>YEAR(B679)</f>
        <v>2021</v>
      </c>
      <c r="H679" s="8">
        <v>8</v>
      </c>
      <c r="I679" s="8" t="s">
        <v>1</v>
      </c>
      <c r="J679" s="8">
        <f>IF(I679="Dólar", 1,2)</f>
        <v>1</v>
      </c>
      <c r="K679" s="7">
        <f>IF(J679=2,0.5,2.38)</f>
        <v>2.38</v>
      </c>
      <c r="L679" s="6">
        <v>33</v>
      </c>
      <c r="M679" s="5">
        <f>L679*0.1%</f>
        <v>3.3000000000000002E-2</v>
      </c>
      <c r="N679" s="5">
        <f>H679*K679</f>
        <v>19.04</v>
      </c>
      <c r="O679" s="5">
        <f>L679-M679-N679</f>
        <v>13.927</v>
      </c>
    </row>
    <row r="680" spans="1:30" hidden="1" x14ac:dyDescent="0.25">
      <c r="A680" s="9">
        <v>908</v>
      </c>
      <c r="B680" s="11">
        <v>44504</v>
      </c>
      <c r="C680" s="10" t="str">
        <f>PROPER(TEXT(B680,"ddd"))</f>
        <v>Qui</v>
      </c>
      <c r="D680" s="9">
        <f>_xlfn.ISOWEEKNUM(B:B)</f>
        <v>44</v>
      </c>
      <c r="E680" s="8">
        <f>DAY(B:B)</f>
        <v>4</v>
      </c>
      <c r="F680" s="8" t="str">
        <f>PROPER(TEXT(B:B,"mmm"))</f>
        <v>Nov</v>
      </c>
      <c r="G680" s="8">
        <f>YEAR(B680)</f>
        <v>2021</v>
      </c>
      <c r="H680" s="8">
        <v>3</v>
      </c>
      <c r="I680" s="8" t="s">
        <v>0</v>
      </c>
      <c r="J680" s="8">
        <f>IF(I680="Dólar", 1,2)</f>
        <v>2</v>
      </c>
      <c r="K680" s="7">
        <f>IF(J680=2,0.5,2.38)</f>
        <v>0.5</v>
      </c>
      <c r="L680" s="6">
        <v>33</v>
      </c>
      <c r="M680" s="5">
        <f>L680*0.1%</f>
        <v>3.3000000000000002E-2</v>
      </c>
      <c r="N680" s="5">
        <f>H680*K680</f>
        <v>1.5</v>
      </c>
      <c r="O680" s="5">
        <f>L680-M680-N680</f>
        <v>31.466999999999999</v>
      </c>
    </row>
    <row r="681" spans="1:30" hidden="1" x14ac:dyDescent="0.25">
      <c r="A681" s="9">
        <v>913</v>
      </c>
      <c r="B681" s="11">
        <v>44539</v>
      </c>
      <c r="C681" s="10" t="str">
        <f>PROPER(TEXT(B681,"ddd"))</f>
        <v>Qui</v>
      </c>
      <c r="D681" s="9">
        <f>_xlfn.ISOWEEKNUM(B:B)</f>
        <v>49</v>
      </c>
      <c r="E681" s="8">
        <f>DAY(B:B)</f>
        <v>9</v>
      </c>
      <c r="F681" s="8" t="str">
        <f>PROPER(TEXT(B:B,"mmm"))</f>
        <v>Dez</v>
      </c>
      <c r="G681" s="8">
        <f>YEAR(B681)</f>
        <v>2021</v>
      </c>
      <c r="H681" s="8">
        <v>2</v>
      </c>
      <c r="I681" s="8" t="s">
        <v>1</v>
      </c>
      <c r="J681" s="8">
        <f>IF(I681="Dólar", 1,2)</f>
        <v>1</v>
      </c>
      <c r="K681" s="7">
        <f>IF(J681=2,0.5,2.38)</f>
        <v>2.38</v>
      </c>
      <c r="L681" s="6">
        <v>33</v>
      </c>
      <c r="M681" s="5">
        <f>L681*0.1%</f>
        <v>3.3000000000000002E-2</v>
      </c>
      <c r="N681" s="5">
        <f>H681*K681</f>
        <v>4.76</v>
      </c>
      <c r="O681" s="5">
        <f>L681-M681-N681</f>
        <v>28.207000000000001</v>
      </c>
    </row>
    <row r="682" spans="1:30" hidden="1" x14ac:dyDescent="0.25">
      <c r="A682" s="9">
        <v>1175</v>
      </c>
      <c r="B682" s="11">
        <v>44566</v>
      </c>
      <c r="C682" s="10" t="str">
        <f>PROPER(TEXT(B682,"ddd"))</f>
        <v>Qua</v>
      </c>
      <c r="D682" s="9">
        <f>_xlfn.ISOWEEKNUM(B:B)</f>
        <v>1</v>
      </c>
      <c r="E682" s="8">
        <f>DAY(B:B)</f>
        <v>5</v>
      </c>
      <c r="F682" s="8" t="str">
        <f>PROPER(TEXT(B:B,"mmm"))</f>
        <v>Jan</v>
      </c>
      <c r="G682" s="8">
        <f>YEAR(B682)</f>
        <v>2022</v>
      </c>
      <c r="H682" s="8">
        <v>2</v>
      </c>
      <c r="I682" s="8" t="s">
        <v>0</v>
      </c>
      <c r="J682" s="8">
        <f>IF(I682="Dólar", 1,2)</f>
        <v>2</v>
      </c>
      <c r="K682" s="7">
        <f>IF(J682=2,0.5,2.38)</f>
        <v>0.5</v>
      </c>
      <c r="L682" s="6">
        <v>33</v>
      </c>
      <c r="M682" s="5">
        <f>L682*0.1%</f>
        <v>3.3000000000000002E-2</v>
      </c>
      <c r="N682" s="5">
        <f>H682*K682</f>
        <v>1</v>
      </c>
      <c r="O682" s="5">
        <f>L682-M682-N682</f>
        <v>31.966999999999999</v>
      </c>
    </row>
    <row r="683" spans="1:30" hidden="1" x14ac:dyDescent="0.25">
      <c r="A683" s="9">
        <v>1178</v>
      </c>
      <c r="B683" s="11">
        <v>44587</v>
      </c>
      <c r="C683" s="10" t="str">
        <f>PROPER(TEXT(B683,"ddd"))</f>
        <v>Qua</v>
      </c>
      <c r="D683" s="9">
        <f>_xlfn.ISOWEEKNUM(B:B)</f>
        <v>4</v>
      </c>
      <c r="E683" s="8">
        <f>DAY(B:B)</f>
        <v>26</v>
      </c>
      <c r="F683" s="8" t="str">
        <f>PROPER(TEXT(B:B,"mmm"))</f>
        <v>Jan</v>
      </c>
      <c r="G683" s="8">
        <f>YEAR(B683)</f>
        <v>2022</v>
      </c>
      <c r="H683" s="8">
        <v>2</v>
      </c>
      <c r="I683" s="8" t="s">
        <v>0</v>
      </c>
      <c r="J683" s="8">
        <f>IF(I683="Dólar", 1,2)</f>
        <v>2</v>
      </c>
      <c r="K683" s="7">
        <f>IF(J683=2,0.5,2.38)</f>
        <v>0.5</v>
      </c>
      <c r="L683" s="6">
        <v>33</v>
      </c>
      <c r="M683" s="5">
        <f>L683*0.1%</f>
        <v>3.3000000000000002E-2</v>
      </c>
      <c r="N683" s="5">
        <f>H683*K683</f>
        <v>1</v>
      </c>
      <c r="O683" s="5">
        <f>L683-M683-N683</f>
        <v>31.966999999999999</v>
      </c>
    </row>
    <row r="684" spans="1:30" hidden="1" x14ac:dyDescent="0.25">
      <c r="A684" s="9">
        <v>1201</v>
      </c>
      <c r="B684" s="11">
        <v>44748</v>
      </c>
      <c r="C684" s="10" t="str">
        <f>PROPER(TEXT(B684,"ddd"))</f>
        <v>Qua</v>
      </c>
      <c r="D684" s="9">
        <f>_xlfn.ISOWEEKNUM(B:B)</f>
        <v>27</v>
      </c>
      <c r="E684" s="8">
        <f>DAY(B:B)</f>
        <v>6</v>
      </c>
      <c r="F684" s="8" t="str">
        <f>PROPER(TEXT(B:B,"mmm"))</f>
        <v>Jul</v>
      </c>
      <c r="G684" s="8">
        <f>YEAR(B684)</f>
        <v>2022</v>
      </c>
      <c r="H684" s="8">
        <v>1</v>
      </c>
      <c r="I684" s="8" t="s">
        <v>0</v>
      </c>
      <c r="J684" s="8">
        <f>IF(I684="Dólar", 1,2)</f>
        <v>2</v>
      </c>
      <c r="K684" s="7">
        <f>IF(J684=2,0.5,2.38)</f>
        <v>0.5</v>
      </c>
      <c r="L684" s="6">
        <v>33</v>
      </c>
      <c r="M684" s="5">
        <f>L684*0.1%</f>
        <v>3.3000000000000002E-2</v>
      </c>
      <c r="N684" s="5">
        <f>H684*K684</f>
        <v>0.5</v>
      </c>
      <c r="O684" s="5">
        <f>L684-M684-N684</f>
        <v>32.466999999999999</v>
      </c>
    </row>
    <row r="685" spans="1:30" hidden="1" x14ac:dyDescent="0.25">
      <c r="A685" s="9">
        <v>453</v>
      </c>
      <c r="B685" s="11">
        <v>44974</v>
      </c>
      <c r="C685" s="10" t="str">
        <f>PROPER(TEXT(B685,"ddd"))</f>
        <v>Sex</v>
      </c>
      <c r="D685" s="9">
        <f>_xlfn.ISOWEEKNUM(B:B)</f>
        <v>7</v>
      </c>
      <c r="E685" s="8">
        <f>DAY(B:B)</f>
        <v>17</v>
      </c>
      <c r="F685" s="8" t="str">
        <f>PROPER(TEXT(B:B,"mmm"))</f>
        <v>Fev</v>
      </c>
      <c r="G685" s="8">
        <f>YEAR(B685)</f>
        <v>2023</v>
      </c>
      <c r="H685" s="8">
        <v>4</v>
      </c>
      <c r="I685" s="8" t="s">
        <v>1</v>
      </c>
      <c r="J685" s="8">
        <f>IF(I685="Dólar", 1,2)</f>
        <v>1</v>
      </c>
      <c r="K685" s="7">
        <f>IF(J685=2,0.5,2.38)</f>
        <v>2.38</v>
      </c>
      <c r="L685" s="6">
        <v>33</v>
      </c>
      <c r="M685" s="5">
        <f>L685*0.1%</f>
        <v>3.3000000000000002E-2</v>
      </c>
      <c r="N685" s="5">
        <f>H685*K685</f>
        <v>9.52</v>
      </c>
      <c r="O685" s="5">
        <f>L685-M685-N685</f>
        <v>23.446999999999999</v>
      </c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 spans="1:30" hidden="1" x14ac:dyDescent="0.25">
      <c r="A686" s="9">
        <v>745</v>
      </c>
      <c r="B686" s="11">
        <v>45201</v>
      </c>
      <c r="C686" s="10" t="str">
        <f>PROPER(TEXT(B686,"ddd"))</f>
        <v>Seg</v>
      </c>
      <c r="D686" s="9">
        <f>_xlfn.ISOWEEKNUM(B:B)</f>
        <v>40</v>
      </c>
      <c r="E686" s="8">
        <f>DAY(B:B)</f>
        <v>2</v>
      </c>
      <c r="F686" s="8" t="str">
        <f>PROPER(TEXT(B:B,"mmm"))</f>
        <v>Out</v>
      </c>
      <c r="G686" s="8">
        <f>YEAR(B686)</f>
        <v>2023</v>
      </c>
      <c r="H686" s="8">
        <v>6</v>
      </c>
      <c r="I686" s="8" t="s">
        <v>0</v>
      </c>
      <c r="J686" s="8">
        <f>IF(I686="Dólar", 1,2)</f>
        <v>2</v>
      </c>
      <c r="K686" s="7">
        <f>IF(J686=2,0.5,2.38)</f>
        <v>0.5</v>
      </c>
      <c r="L686" s="6">
        <v>33</v>
      </c>
      <c r="M686" s="5">
        <f>L686*0.1%</f>
        <v>3.3000000000000002E-2</v>
      </c>
      <c r="N686" s="5">
        <f>H686*K686</f>
        <v>3</v>
      </c>
      <c r="O686" s="5">
        <f>L686-M686-N686</f>
        <v>29.966999999999999</v>
      </c>
    </row>
    <row r="687" spans="1:30" hidden="1" x14ac:dyDescent="0.25">
      <c r="A687" s="9">
        <v>517</v>
      </c>
      <c r="B687" s="11">
        <v>45429</v>
      </c>
      <c r="C687" s="10" t="str">
        <f>PROPER(TEXT(B687,"ddd"))</f>
        <v>Sex</v>
      </c>
      <c r="D687" s="9">
        <f>_xlfn.ISOWEEKNUM(B:B)</f>
        <v>20</v>
      </c>
      <c r="E687" s="8">
        <f>DAY(B:B)</f>
        <v>17</v>
      </c>
      <c r="F687" s="8" t="str">
        <f>PROPER(TEXT(B:B,"mmm"))</f>
        <v>Mai</v>
      </c>
      <c r="G687" s="8">
        <f>YEAR(B687)</f>
        <v>2024</v>
      </c>
      <c r="H687" s="8">
        <v>5</v>
      </c>
      <c r="I687" s="8" t="s">
        <v>0</v>
      </c>
      <c r="J687" s="8">
        <f>IF(I687="Dólar", 1,2)</f>
        <v>2</v>
      </c>
      <c r="K687" s="7">
        <f>IF(J687=2,0.5,2.38)</f>
        <v>0.5</v>
      </c>
      <c r="L687" s="6">
        <v>33</v>
      </c>
      <c r="M687" s="5">
        <f>L687*0.1%</f>
        <v>3.3000000000000002E-2</v>
      </c>
      <c r="N687" s="5">
        <f>H687*K687</f>
        <v>2.5</v>
      </c>
      <c r="O687" s="5">
        <f>L687-M687-N687</f>
        <v>30.466999999999999</v>
      </c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 spans="1:30" hidden="1" x14ac:dyDescent="0.25">
      <c r="A688" s="9">
        <v>260</v>
      </c>
      <c r="B688" s="11">
        <v>43588</v>
      </c>
      <c r="C688" s="10" t="str">
        <f>PROPER(TEXT(B688,"ddd"))</f>
        <v>Sex</v>
      </c>
      <c r="D688" s="9">
        <f>_xlfn.ISOWEEKNUM(B:B)</f>
        <v>18</v>
      </c>
      <c r="E688" s="8">
        <f>DAY(B:B)</f>
        <v>3</v>
      </c>
      <c r="F688" s="8" t="str">
        <f>PROPER(TEXT(B:B,"mmm"))</f>
        <v>Mai</v>
      </c>
      <c r="G688" s="8">
        <f>YEAR(B688)</f>
        <v>2019</v>
      </c>
      <c r="H688" s="8">
        <v>2</v>
      </c>
      <c r="I688" s="8" t="s">
        <v>0</v>
      </c>
      <c r="J688" s="8">
        <f>IF(I688="Dólar", 1,2)</f>
        <v>2</v>
      </c>
      <c r="K688" s="7">
        <f>IF(J688=2,0.5,2.38)</f>
        <v>0.5</v>
      </c>
      <c r="L688" s="6">
        <v>34</v>
      </c>
      <c r="M688" s="5">
        <f>L688*0.1%</f>
        <v>3.4000000000000002E-2</v>
      </c>
      <c r="N688" s="5">
        <f>H688*K688</f>
        <v>1</v>
      </c>
      <c r="O688" s="5">
        <f>L688-M688-N688</f>
        <v>32.966000000000001</v>
      </c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 spans="1:30" hidden="1" x14ac:dyDescent="0.25">
      <c r="A689" s="9">
        <v>73</v>
      </c>
      <c r="B689" s="11">
        <v>44110</v>
      </c>
      <c r="C689" s="10" t="str">
        <f>PROPER(TEXT(B689,"ddd"))</f>
        <v>Ter</v>
      </c>
      <c r="D689" s="9">
        <f>_xlfn.ISOWEEKNUM(B:B)</f>
        <v>41</v>
      </c>
      <c r="E689" s="8">
        <f>DAY(B:B)</f>
        <v>6</v>
      </c>
      <c r="F689" s="8" t="str">
        <f>PROPER(TEXT(B:B,"mmm"))</f>
        <v>Out</v>
      </c>
      <c r="G689" s="8">
        <f>YEAR(B689)</f>
        <v>2020</v>
      </c>
      <c r="H689" s="8">
        <v>2</v>
      </c>
      <c r="I689" s="8" t="s">
        <v>0</v>
      </c>
      <c r="J689" s="8">
        <f>IF(I689="Dólar", 1,2)</f>
        <v>2</v>
      </c>
      <c r="K689" s="7">
        <f>IF(J689=2,0.5,2.38)</f>
        <v>0.5</v>
      </c>
      <c r="L689" s="6">
        <v>34</v>
      </c>
      <c r="M689" s="5">
        <f>L689*0.1%</f>
        <v>3.4000000000000002E-2</v>
      </c>
      <c r="N689" s="5">
        <f>H689*K689</f>
        <v>1</v>
      </c>
      <c r="O689" s="5">
        <f>L689-M689-N689</f>
        <v>32.966000000000001</v>
      </c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 spans="1:30" hidden="1" x14ac:dyDescent="0.25">
      <c r="A690" s="9">
        <v>1095</v>
      </c>
      <c r="B690" s="11">
        <v>43999</v>
      </c>
      <c r="C690" s="10" t="str">
        <f>PROPER(TEXT(B690,"ddd"))</f>
        <v>Qua</v>
      </c>
      <c r="D690" s="9">
        <f>_xlfn.ISOWEEKNUM(B:B)</f>
        <v>25</v>
      </c>
      <c r="E690" s="8">
        <f>DAY(B:B)</f>
        <v>17</v>
      </c>
      <c r="F690" s="8" t="str">
        <f>PROPER(TEXT(B:B,"mmm"))</f>
        <v>Jun</v>
      </c>
      <c r="G690" s="8">
        <f>YEAR(B690)</f>
        <v>2020</v>
      </c>
      <c r="H690" s="8">
        <v>4</v>
      </c>
      <c r="I690" s="8" t="s">
        <v>1</v>
      </c>
      <c r="J690" s="8">
        <f>IF(I690="Dólar", 1,2)</f>
        <v>1</v>
      </c>
      <c r="K690" s="7">
        <f>IF(J690=2,0.5,2.38)</f>
        <v>2.38</v>
      </c>
      <c r="L690" s="6">
        <v>39</v>
      </c>
      <c r="M690" s="5">
        <f>L690*0.1%</f>
        <v>3.9E-2</v>
      </c>
      <c r="N690" s="5">
        <f>H690*K690</f>
        <v>9.52</v>
      </c>
      <c r="O690" s="5">
        <f>L690-M690-N690</f>
        <v>29.440999999999999</v>
      </c>
    </row>
    <row r="691" spans="1:30" hidden="1" x14ac:dyDescent="0.25">
      <c r="A691" s="9">
        <v>610</v>
      </c>
      <c r="B691" s="11">
        <v>44242</v>
      </c>
      <c r="C691" s="10" t="str">
        <f>PROPER(TEXT(B691,"ddd"))</f>
        <v>Seg</v>
      </c>
      <c r="D691" s="9">
        <f>_xlfn.ISOWEEKNUM(B:B)</f>
        <v>7</v>
      </c>
      <c r="E691" s="8">
        <f>DAY(B:B)</f>
        <v>15</v>
      </c>
      <c r="F691" s="8" t="str">
        <f>PROPER(TEXT(B:B,"mmm"))</f>
        <v>Fev</v>
      </c>
      <c r="G691" s="8">
        <f>YEAR(B691)</f>
        <v>2021</v>
      </c>
      <c r="H691" s="8">
        <v>5</v>
      </c>
      <c r="I691" s="8" t="s">
        <v>0</v>
      </c>
      <c r="J691" s="8">
        <f>IF(I691="Dólar", 1,2)</f>
        <v>2</v>
      </c>
      <c r="K691" s="7">
        <f>IF(J691=2,0.5,2.38)</f>
        <v>0.5</v>
      </c>
      <c r="L691" s="6">
        <v>34</v>
      </c>
      <c r="M691" s="5">
        <f>L691*0.1%</f>
        <v>3.4000000000000002E-2</v>
      </c>
      <c r="N691" s="5">
        <f>H691*K691</f>
        <v>2.5</v>
      </c>
      <c r="O691" s="5">
        <f>L691-M691-N691</f>
        <v>31.466000000000001</v>
      </c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 spans="1:30" hidden="1" x14ac:dyDescent="0.25">
      <c r="A692" s="9">
        <v>1132</v>
      </c>
      <c r="B692" s="11">
        <v>44258</v>
      </c>
      <c r="C692" s="10" t="str">
        <f>PROPER(TEXT(B692,"ddd"))</f>
        <v>Qua</v>
      </c>
      <c r="D692" s="9">
        <f>_xlfn.ISOWEEKNUM(B:B)</f>
        <v>9</v>
      </c>
      <c r="E692" s="8">
        <f>DAY(B:B)</f>
        <v>3</v>
      </c>
      <c r="F692" s="8" t="str">
        <f>PROPER(TEXT(B:B,"mmm"))</f>
        <v>Mar</v>
      </c>
      <c r="G692" s="8">
        <f>YEAR(B692)</f>
        <v>2021</v>
      </c>
      <c r="H692" s="8">
        <v>3</v>
      </c>
      <c r="I692" s="8" t="s">
        <v>1</v>
      </c>
      <c r="J692" s="8">
        <f>IF(I692="Dólar", 1,2)</f>
        <v>1</v>
      </c>
      <c r="K692" s="7">
        <f>IF(J692=2,0.5,2.38)</f>
        <v>2.38</v>
      </c>
      <c r="L692" s="6">
        <v>34</v>
      </c>
      <c r="M692" s="5">
        <f>L692*0.1%</f>
        <v>3.4000000000000002E-2</v>
      </c>
      <c r="N692" s="5">
        <f>H692*K692</f>
        <v>7.14</v>
      </c>
      <c r="O692" s="5">
        <f>L692-M692-N692</f>
        <v>26.826000000000001</v>
      </c>
    </row>
    <row r="693" spans="1:30" hidden="1" x14ac:dyDescent="0.25">
      <c r="A693" s="9">
        <v>110</v>
      </c>
      <c r="B693" s="11">
        <v>44369</v>
      </c>
      <c r="C693" s="10" t="str">
        <f>PROPER(TEXT(B693,"ddd"))</f>
        <v>Ter</v>
      </c>
      <c r="D693" s="9">
        <f>_xlfn.ISOWEEKNUM(B:B)</f>
        <v>25</v>
      </c>
      <c r="E693" s="8">
        <f>DAY(B:B)</f>
        <v>22</v>
      </c>
      <c r="F693" s="8" t="str">
        <f>PROPER(TEXT(B:B,"mmm"))</f>
        <v>Jun</v>
      </c>
      <c r="G693" s="8">
        <f>YEAR(B693)</f>
        <v>2021</v>
      </c>
      <c r="H693" s="8">
        <v>1</v>
      </c>
      <c r="I693" s="8" t="s">
        <v>0</v>
      </c>
      <c r="J693" s="8">
        <f>IF(I693="Dólar", 1,2)</f>
        <v>2</v>
      </c>
      <c r="K693" s="7">
        <f>IF(J693=2,0.5,2.38)</f>
        <v>0.5</v>
      </c>
      <c r="L693" s="6">
        <v>34</v>
      </c>
      <c r="M693" s="5">
        <f>L693*0.1%</f>
        <v>3.4000000000000002E-2</v>
      </c>
      <c r="N693" s="5">
        <f>H693*K693</f>
        <v>0.5</v>
      </c>
      <c r="O693" s="5">
        <f>L693-M693-N693</f>
        <v>33.466000000000001</v>
      </c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 spans="1:30" hidden="1" x14ac:dyDescent="0.25">
      <c r="A694" s="9">
        <v>647</v>
      </c>
      <c r="B694" s="11">
        <v>44501</v>
      </c>
      <c r="C694" s="10" t="str">
        <f>PROPER(TEXT(B694,"ddd"))</f>
        <v>Seg</v>
      </c>
      <c r="D694" s="9">
        <f>_xlfn.ISOWEEKNUM(B:B)</f>
        <v>44</v>
      </c>
      <c r="E694" s="8">
        <f>DAY(B:B)</f>
        <v>1</v>
      </c>
      <c r="F694" s="8" t="str">
        <f>PROPER(TEXT(B:B,"mmm"))</f>
        <v>Nov</v>
      </c>
      <c r="G694" s="8">
        <f>YEAR(B694)</f>
        <v>2021</v>
      </c>
      <c r="H694" s="8">
        <v>1</v>
      </c>
      <c r="I694" s="8" t="s">
        <v>1</v>
      </c>
      <c r="J694" s="8">
        <f>IF(I694="Dólar", 1,2)</f>
        <v>1</v>
      </c>
      <c r="K694" s="7">
        <f>IF(J694=2,0.5,2.38)</f>
        <v>2.38</v>
      </c>
      <c r="L694" s="6">
        <v>34</v>
      </c>
      <c r="M694" s="5">
        <f>L694*0.1%</f>
        <v>3.4000000000000002E-2</v>
      </c>
      <c r="N694" s="5">
        <f>H694*K694</f>
        <v>2.38</v>
      </c>
      <c r="O694" s="5">
        <f>L694-M694-N694</f>
        <v>31.586000000000002</v>
      </c>
    </row>
    <row r="695" spans="1:30" hidden="1" x14ac:dyDescent="0.25">
      <c r="A695" s="9">
        <v>911</v>
      </c>
      <c r="B695" s="11">
        <v>44525</v>
      </c>
      <c r="C695" s="10" t="str">
        <f>PROPER(TEXT(B695,"ddd"))</f>
        <v>Qui</v>
      </c>
      <c r="D695" s="9">
        <f>_xlfn.ISOWEEKNUM(B:B)</f>
        <v>47</v>
      </c>
      <c r="E695" s="8">
        <f>DAY(B:B)</f>
        <v>25</v>
      </c>
      <c r="F695" s="8" t="str">
        <f>PROPER(TEXT(B:B,"mmm"))</f>
        <v>Nov</v>
      </c>
      <c r="G695" s="8">
        <f>YEAR(B695)</f>
        <v>2021</v>
      </c>
      <c r="H695" s="8">
        <v>4</v>
      </c>
      <c r="I695" s="8" t="s">
        <v>1</v>
      </c>
      <c r="J695" s="8">
        <f>IF(I695="Dólar", 1,2)</f>
        <v>1</v>
      </c>
      <c r="K695" s="7">
        <f>IF(J695=2,0.5,2.38)</f>
        <v>2.38</v>
      </c>
      <c r="L695" s="6">
        <v>34</v>
      </c>
      <c r="M695" s="5">
        <f>L695*0.1%</f>
        <v>3.4000000000000002E-2</v>
      </c>
      <c r="N695" s="5">
        <f>H695*K695</f>
        <v>9.52</v>
      </c>
      <c r="O695" s="5">
        <f>L695-M695-N695</f>
        <v>24.446000000000002</v>
      </c>
    </row>
    <row r="696" spans="1:30" hidden="1" x14ac:dyDescent="0.25">
      <c r="A696" s="9">
        <v>521</v>
      </c>
      <c r="B696" s="11">
        <v>43598</v>
      </c>
      <c r="C696" s="10" t="str">
        <f>PROPER(TEXT(B696,"ddd"))</f>
        <v>Seg</v>
      </c>
      <c r="D696" s="9">
        <f>_xlfn.ISOWEEKNUM(B:B)</f>
        <v>20</v>
      </c>
      <c r="E696" s="8">
        <f>DAY(B:B)</f>
        <v>13</v>
      </c>
      <c r="F696" s="8" t="str">
        <f>PROPER(TEXT(B:B,"mmm"))</f>
        <v>Mai</v>
      </c>
      <c r="G696" s="8">
        <f>YEAR(B696)</f>
        <v>2019</v>
      </c>
      <c r="H696" s="8">
        <v>3</v>
      </c>
      <c r="I696" s="8" t="s">
        <v>0</v>
      </c>
      <c r="J696" s="8">
        <f>IF(I696="Dólar", 1,2)</f>
        <v>2</v>
      </c>
      <c r="K696" s="7">
        <f>IF(J696=2,0.5,2.38)</f>
        <v>0.5</v>
      </c>
      <c r="L696" s="6">
        <v>35</v>
      </c>
      <c r="M696" s="5">
        <f>L696*0.1%</f>
        <v>3.5000000000000003E-2</v>
      </c>
      <c r="N696" s="5">
        <f>H696*K696</f>
        <v>1.5</v>
      </c>
      <c r="O696" s="5">
        <f>L696-M696-N696</f>
        <v>33.465000000000003</v>
      </c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 spans="1:30" hidden="1" x14ac:dyDescent="0.25">
      <c r="A697" s="9">
        <v>262</v>
      </c>
      <c r="B697" s="11">
        <v>43602</v>
      </c>
      <c r="C697" s="10" t="str">
        <f>PROPER(TEXT(B697,"ddd"))</f>
        <v>Sex</v>
      </c>
      <c r="D697" s="9">
        <f>_xlfn.ISOWEEKNUM(B:B)</f>
        <v>20</v>
      </c>
      <c r="E697" s="8">
        <f>DAY(B:B)</f>
        <v>17</v>
      </c>
      <c r="F697" s="8" t="str">
        <f>PROPER(TEXT(B:B,"mmm"))</f>
        <v>Mai</v>
      </c>
      <c r="G697" s="8">
        <f>YEAR(B697)</f>
        <v>2019</v>
      </c>
      <c r="H697" s="8">
        <v>2</v>
      </c>
      <c r="I697" s="8" t="s">
        <v>0</v>
      </c>
      <c r="J697" s="8">
        <f>IF(I697="Dólar", 1,2)</f>
        <v>2</v>
      </c>
      <c r="K697" s="7">
        <f>IF(J697=2,0.5,2.38)</f>
        <v>0.5</v>
      </c>
      <c r="L697" s="6">
        <v>35</v>
      </c>
      <c r="M697" s="5">
        <f>L697*0.1%</f>
        <v>3.5000000000000003E-2</v>
      </c>
      <c r="N697" s="5">
        <f>H697*K697</f>
        <v>1</v>
      </c>
      <c r="O697" s="5">
        <f>L697-M697-N697</f>
        <v>33.965000000000003</v>
      </c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 spans="1:30" hidden="1" x14ac:dyDescent="0.25">
      <c r="A698" s="9">
        <v>526</v>
      </c>
      <c r="B698" s="11">
        <v>43633</v>
      </c>
      <c r="C698" s="10" t="str">
        <f>PROPER(TEXT(B698,"ddd"))</f>
        <v>Seg</v>
      </c>
      <c r="D698" s="9">
        <f>_xlfn.ISOWEEKNUM(B:B)</f>
        <v>25</v>
      </c>
      <c r="E698" s="8">
        <f>DAY(B:B)</f>
        <v>17</v>
      </c>
      <c r="F698" s="8" t="str">
        <f>PROPER(TEXT(B:B,"mmm"))</f>
        <v>Jun</v>
      </c>
      <c r="G698" s="8">
        <f>YEAR(B698)</f>
        <v>2019</v>
      </c>
      <c r="H698" s="8">
        <v>3</v>
      </c>
      <c r="I698" s="8" t="s">
        <v>0</v>
      </c>
      <c r="J698" s="8">
        <f>IF(I698="Dólar", 1,2)</f>
        <v>2</v>
      </c>
      <c r="K698" s="7">
        <f>IF(J698=2,0.5,2.38)</f>
        <v>0.5</v>
      </c>
      <c r="L698" s="6">
        <v>35</v>
      </c>
      <c r="M698" s="5">
        <f>L698*0.1%</f>
        <v>3.5000000000000003E-2</v>
      </c>
      <c r="N698" s="5">
        <f>H698*K698</f>
        <v>1.5</v>
      </c>
      <c r="O698" s="5">
        <f>L698-M698-N698</f>
        <v>33.465000000000003</v>
      </c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 spans="1:30" hidden="1" x14ac:dyDescent="0.25">
      <c r="A699" s="9">
        <v>267</v>
      </c>
      <c r="B699" s="11">
        <v>43637</v>
      </c>
      <c r="C699" s="10" t="str">
        <f>PROPER(TEXT(B699,"ddd"))</f>
        <v>Sex</v>
      </c>
      <c r="D699" s="9">
        <f>_xlfn.ISOWEEKNUM(B:B)</f>
        <v>25</v>
      </c>
      <c r="E699" s="8">
        <f>DAY(B:B)</f>
        <v>21</v>
      </c>
      <c r="F699" s="8" t="str">
        <f>PROPER(TEXT(B:B,"mmm"))</f>
        <v>Jun</v>
      </c>
      <c r="G699" s="8">
        <f>YEAR(B699)</f>
        <v>2019</v>
      </c>
      <c r="H699" s="8">
        <v>2</v>
      </c>
      <c r="I699" s="8" t="s">
        <v>0</v>
      </c>
      <c r="J699" s="8">
        <f>IF(I699="Dólar", 1,2)</f>
        <v>2</v>
      </c>
      <c r="K699" s="7">
        <f>IF(J699=2,0.5,2.38)</f>
        <v>0.5</v>
      </c>
      <c r="L699" s="6">
        <v>65</v>
      </c>
      <c r="M699" s="5">
        <f>L699*0.1%</f>
        <v>6.5000000000000002E-2</v>
      </c>
      <c r="N699" s="5">
        <f>H699*K699</f>
        <v>1</v>
      </c>
      <c r="O699" s="5">
        <f>L699-M699-N699</f>
        <v>63.935000000000002</v>
      </c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 spans="1:30" hidden="1" x14ac:dyDescent="0.25">
      <c r="A700" s="9">
        <v>786</v>
      </c>
      <c r="B700" s="11">
        <v>43643</v>
      </c>
      <c r="C700" s="10" t="str">
        <f>PROPER(TEXT(B700,"ddd"))</f>
        <v>Qui</v>
      </c>
      <c r="D700" s="9">
        <f>_xlfn.ISOWEEKNUM(B:B)</f>
        <v>26</v>
      </c>
      <c r="E700" s="8">
        <f>DAY(B:B)</f>
        <v>27</v>
      </c>
      <c r="F700" s="8" t="str">
        <f>PROPER(TEXT(B:B,"mmm"))</f>
        <v>Jun</v>
      </c>
      <c r="G700" s="8">
        <f>YEAR(B700)</f>
        <v>2019</v>
      </c>
      <c r="H700" s="8">
        <v>1</v>
      </c>
      <c r="I700" s="8" t="s">
        <v>1</v>
      </c>
      <c r="J700" s="8">
        <f>IF(I700="Dólar", 1,2)</f>
        <v>1</v>
      </c>
      <c r="K700" s="7">
        <f>IF(J700=2,0.5,2.38)</f>
        <v>2.38</v>
      </c>
      <c r="L700" s="6">
        <v>65</v>
      </c>
      <c r="M700" s="5">
        <f>L700*0.1%</f>
        <v>6.5000000000000002E-2</v>
      </c>
      <c r="N700" s="5">
        <f>H700*K700</f>
        <v>2.38</v>
      </c>
      <c r="O700" s="5">
        <f>L700-M700-N700</f>
        <v>62.555</v>
      </c>
    </row>
    <row r="701" spans="1:30" hidden="1" x14ac:dyDescent="0.25">
      <c r="A701" s="9">
        <v>1047</v>
      </c>
      <c r="B701" s="11">
        <v>43649</v>
      </c>
      <c r="C701" s="10" t="str">
        <f>PROPER(TEXT(B701,"ddd"))</f>
        <v>Qua</v>
      </c>
      <c r="D701" s="9">
        <f>_xlfn.ISOWEEKNUM(B:B)</f>
        <v>27</v>
      </c>
      <c r="E701" s="8">
        <f>DAY(B:B)</f>
        <v>3</v>
      </c>
      <c r="F701" s="8" t="str">
        <f>PROPER(TEXT(B:B,"mmm"))</f>
        <v>Jul</v>
      </c>
      <c r="G701" s="8">
        <f>YEAR(B701)</f>
        <v>2019</v>
      </c>
      <c r="H701" s="8">
        <v>5</v>
      </c>
      <c r="I701" s="8" t="s">
        <v>1</v>
      </c>
      <c r="J701" s="8">
        <f>IF(I701="Dólar", 1,2)</f>
        <v>1</v>
      </c>
      <c r="K701" s="7">
        <f>IF(J701=2,0.5,2.38)</f>
        <v>2.38</v>
      </c>
      <c r="L701" s="6">
        <v>35</v>
      </c>
      <c r="M701" s="5">
        <f>L701*0.1%</f>
        <v>3.5000000000000003E-2</v>
      </c>
      <c r="N701" s="5">
        <f>H701*K701</f>
        <v>11.899999999999999</v>
      </c>
      <c r="O701" s="5">
        <f>L701-M701-N701</f>
        <v>23.065000000000005</v>
      </c>
    </row>
    <row r="702" spans="1:30" hidden="1" x14ac:dyDescent="0.25">
      <c r="A702" s="9">
        <v>530</v>
      </c>
      <c r="B702" s="11">
        <v>43661</v>
      </c>
      <c r="C702" s="10" t="str">
        <f>PROPER(TEXT(B702,"ddd"))</f>
        <v>Seg</v>
      </c>
      <c r="D702" s="9">
        <f>_xlfn.ISOWEEKNUM(B:B)</f>
        <v>29</v>
      </c>
      <c r="E702" s="8">
        <f>DAY(B:B)</f>
        <v>15</v>
      </c>
      <c r="F702" s="8" t="str">
        <f>PROPER(TEXT(B:B,"mmm"))</f>
        <v>Jul</v>
      </c>
      <c r="G702" s="8">
        <f>YEAR(B702)</f>
        <v>2019</v>
      </c>
      <c r="H702" s="8">
        <v>3</v>
      </c>
      <c r="I702" s="8" t="s">
        <v>1</v>
      </c>
      <c r="J702" s="8">
        <f>IF(I702="Dólar", 1,2)</f>
        <v>1</v>
      </c>
      <c r="K702" s="7">
        <f>IF(J702=2,0.5,2.38)</f>
        <v>2.38</v>
      </c>
      <c r="L702" s="6">
        <v>35</v>
      </c>
      <c r="M702" s="5">
        <f>L702*0.1%</f>
        <v>3.5000000000000003E-2</v>
      </c>
      <c r="N702" s="5">
        <f>H702*K702</f>
        <v>7.14</v>
      </c>
      <c r="O702" s="5">
        <f>L702-M702-N702</f>
        <v>27.825000000000003</v>
      </c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 spans="1:30" hidden="1" x14ac:dyDescent="0.25">
      <c r="A703" s="9">
        <v>789</v>
      </c>
      <c r="B703" s="11">
        <v>43664</v>
      </c>
      <c r="C703" s="10" t="str">
        <f>PROPER(TEXT(B703,"ddd"))</f>
        <v>Qui</v>
      </c>
      <c r="D703" s="9">
        <f>_xlfn.ISOWEEKNUM(B:B)</f>
        <v>29</v>
      </c>
      <c r="E703" s="8">
        <f>DAY(B:B)</f>
        <v>18</v>
      </c>
      <c r="F703" s="8" t="str">
        <f>PROPER(TEXT(B:B,"mmm"))</f>
        <v>Jul</v>
      </c>
      <c r="G703" s="8">
        <f>YEAR(B703)</f>
        <v>2019</v>
      </c>
      <c r="H703" s="8">
        <v>1</v>
      </c>
      <c r="I703" s="8" t="s">
        <v>0</v>
      </c>
      <c r="J703" s="8">
        <f>IF(I703="Dólar", 1,2)</f>
        <v>2</v>
      </c>
      <c r="K703" s="7">
        <f>IF(J703=2,0.5,2.38)</f>
        <v>0.5</v>
      </c>
      <c r="L703" s="6">
        <v>35</v>
      </c>
      <c r="M703" s="5">
        <f>L703*0.1%</f>
        <v>3.5000000000000003E-2</v>
      </c>
      <c r="N703" s="5">
        <f>H703*K703</f>
        <v>0.5</v>
      </c>
      <c r="O703" s="5">
        <f>L703-M703-N703</f>
        <v>34.465000000000003</v>
      </c>
    </row>
    <row r="704" spans="1:30" hidden="1" x14ac:dyDescent="0.25">
      <c r="A704" s="9">
        <v>533</v>
      </c>
      <c r="B704" s="11">
        <v>43682</v>
      </c>
      <c r="C704" s="10" t="str">
        <f>PROPER(TEXT(B704,"ddd"))</f>
        <v>Seg</v>
      </c>
      <c r="D704" s="9">
        <f>_xlfn.ISOWEEKNUM(B:B)</f>
        <v>32</v>
      </c>
      <c r="E704" s="8">
        <f>DAY(B:B)</f>
        <v>5</v>
      </c>
      <c r="F704" s="8" t="str">
        <f>PROPER(TEXT(B:B,"mmm"))</f>
        <v>Ago</v>
      </c>
      <c r="G704" s="8">
        <f>YEAR(B704)</f>
        <v>2019</v>
      </c>
      <c r="H704" s="8">
        <v>3</v>
      </c>
      <c r="I704" s="8" t="s">
        <v>1</v>
      </c>
      <c r="J704" s="8">
        <f>IF(I704="Dólar", 1,2)</f>
        <v>1</v>
      </c>
      <c r="K704" s="7">
        <f>IF(J704=2,0.5,2.38)</f>
        <v>2.38</v>
      </c>
      <c r="L704" s="6">
        <v>35</v>
      </c>
      <c r="M704" s="5">
        <f>L704*0.1%</f>
        <v>3.5000000000000003E-2</v>
      </c>
      <c r="N704" s="5">
        <f>H704*K704</f>
        <v>7.14</v>
      </c>
      <c r="O704" s="5">
        <f>L704-M704-N704</f>
        <v>27.825000000000003</v>
      </c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 spans="1:30" hidden="1" x14ac:dyDescent="0.25">
      <c r="A705" s="9">
        <v>1053</v>
      </c>
      <c r="B705" s="11">
        <v>43690</v>
      </c>
      <c r="C705" s="10" t="str">
        <f>PROPER(TEXT(B705,"ddd"))</f>
        <v>Ter</v>
      </c>
      <c r="D705" s="9">
        <f>_xlfn.ISOWEEKNUM(B:B)</f>
        <v>33</v>
      </c>
      <c r="E705" s="8">
        <f>DAY(B:B)</f>
        <v>13</v>
      </c>
      <c r="F705" s="8" t="str">
        <f>PROPER(TEXT(B:B,"mmm"))</f>
        <v>Ago</v>
      </c>
      <c r="G705" s="8">
        <f>YEAR(B705)</f>
        <v>2019</v>
      </c>
      <c r="H705" s="8">
        <v>4</v>
      </c>
      <c r="I705" s="8" t="s">
        <v>1</v>
      </c>
      <c r="J705" s="8">
        <f>IF(I705="Dólar", 1,2)</f>
        <v>1</v>
      </c>
      <c r="K705" s="7">
        <f>IF(J705=2,0.5,2.38)</f>
        <v>2.38</v>
      </c>
      <c r="L705" s="6">
        <v>35</v>
      </c>
      <c r="M705" s="5">
        <f>L705*0.1%</f>
        <v>3.5000000000000003E-2</v>
      </c>
      <c r="N705" s="5">
        <f>H705*K705</f>
        <v>9.52</v>
      </c>
      <c r="O705" s="5">
        <f>L705-M705-N705</f>
        <v>25.445000000000004</v>
      </c>
    </row>
    <row r="706" spans="1:30" hidden="1" x14ac:dyDescent="0.25">
      <c r="A706" s="9">
        <v>537</v>
      </c>
      <c r="B706" s="11">
        <v>43710</v>
      </c>
      <c r="C706" s="10" t="str">
        <f>PROPER(TEXT(B706,"ddd"))</f>
        <v>Seg</v>
      </c>
      <c r="D706" s="9">
        <f>_xlfn.ISOWEEKNUM(B:B)</f>
        <v>36</v>
      </c>
      <c r="E706" s="8">
        <f>DAY(B:B)</f>
        <v>2</v>
      </c>
      <c r="F706" s="8" t="str">
        <f>PROPER(TEXT(B:B,"mmm"))</f>
        <v>Set</v>
      </c>
      <c r="G706" s="8">
        <f>YEAR(B706)</f>
        <v>2019</v>
      </c>
      <c r="H706" s="8">
        <v>3</v>
      </c>
      <c r="I706" s="8" t="s">
        <v>1</v>
      </c>
      <c r="J706" s="8">
        <f>IF(I706="Dólar", 1,2)</f>
        <v>1</v>
      </c>
      <c r="K706" s="7">
        <f>IF(J706=2,0.5,2.38)</f>
        <v>2.38</v>
      </c>
      <c r="L706" s="6">
        <v>35</v>
      </c>
      <c r="M706" s="5">
        <f>L706*0.1%</f>
        <v>3.5000000000000003E-2</v>
      </c>
      <c r="N706" s="5">
        <f>H706*K706</f>
        <v>7.14</v>
      </c>
      <c r="O706" s="5">
        <f>L706-M706-N706</f>
        <v>27.825000000000003</v>
      </c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 spans="1:30" hidden="1" x14ac:dyDescent="0.25">
      <c r="A707" s="9">
        <v>19</v>
      </c>
      <c r="B707" s="11">
        <v>43718</v>
      </c>
      <c r="C707" s="10" t="str">
        <f>PROPER(TEXT(B707,"ddd"))</f>
        <v>Ter</v>
      </c>
      <c r="D707" s="9">
        <f>_xlfn.ISOWEEKNUM(B:B)</f>
        <v>37</v>
      </c>
      <c r="E707" s="8">
        <f>DAY(B:B)</f>
        <v>10</v>
      </c>
      <c r="F707" s="8" t="str">
        <f>PROPER(TEXT(B:B,"mmm"))</f>
        <v>Set</v>
      </c>
      <c r="G707" s="8">
        <f>YEAR(B707)</f>
        <v>2019</v>
      </c>
      <c r="H707" s="8">
        <v>4</v>
      </c>
      <c r="I707" s="8" t="s">
        <v>1</v>
      </c>
      <c r="J707" s="8">
        <f>IF(I707="Dólar", 1,2)</f>
        <v>1</v>
      </c>
      <c r="K707" s="7">
        <f>IF(J707=2,0.5,2.38)</f>
        <v>2.38</v>
      </c>
      <c r="L707" s="6">
        <v>35</v>
      </c>
      <c r="M707" s="5">
        <f>L707*0.1%</f>
        <v>3.5000000000000003E-2</v>
      </c>
      <c r="N707" s="5">
        <f>H707*K707</f>
        <v>9.52</v>
      </c>
      <c r="O707" s="5">
        <f>L707-M707-N707</f>
        <v>25.445000000000004</v>
      </c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 spans="1:30" hidden="1" x14ac:dyDescent="0.25">
      <c r="A708" s="9">
        <v>280</v>
      </c>
      <c r="B708" s="11">
        <v>43728</v>
      </c>
      <c r="C708" s="10" t="str">
        <f>PROPER(TEXT(B708,"ddd"))</f>
        <v>Sex</v>
      </c>
      <c r="D708" s="9">
        <f>_xlfn.ISOWEEKNUM(B:B)</f>
        <v>38</v>
      </c>
      <c r="E708" s="8">
        <f>DAY(B:B)</f>
        <v>20</v>
      </c>
      <c r="F708" s="8" t="str">
        <f>PROPER(TEXT(B:B,"mmm"))</f>
        <v>Set</v>
      </c>
      <c r="G708" s="8">
        <f>YEAR(B708)</f>
        <v>2019</v>
      </c>
      <c r="H708" s="8">
        <v>2</v>
      </c>
      <c r="I708" s="8" t="s">
        <v>0</v>
      </c>
      <c r="J708" s="8">
        <f>IF(I708="Dólar", 1,2)</f>
        <v>2</v>
      </c>
      <c r="K708" s="7">
        <f>IF(J708=2,0.5,2.38)</f>
        <v>0.5</v>
      </c>
      <c r="L708" s="6">
        <v>35</v>
      </c>
      <c r="M708" s="5">
        <f>L708*0.1%</f>
        <v>3.5000000000000003E-2</v>
      </c>
      <c r="N708" s="5">
        <f>H708*K708</f>
        <v>1</v>
      </c>
      <c r="O708" s="5">
        <f>L708-M708-N708</f>
        <v>33.965000000000003</v>
      </c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 spans="1:30" hidden="1" x14ac:dyDescent="0.25">
      <c r="A709" s="9">
        <v>281</v>
      </c>
      <c r="B709" s="11">
        <v>43735</v>
      </c>
      <c r="C709" s="10" t="str">
        <f>PROPER(TEXT(B709,"ddd"))</f>
        <v>Sex</v>
      </c>
      <c r="D709" s="9">
        <f>_xlfn.ISOWEEKNUM(B:B)</f>
        <v>39</v>
      </c>
      <c r="E709" s="8">
        <f>DAY(B:B)</f>
        <v>27</v>
      </c>
      <c r="F709" s="8" t="str">
        <f>PROPER(TEXT(B:B,"mmm"))</f>
        <v>Set</v>
      </c>
      <c r="G709" s="8">
        <f>YEAR(B709)</f>
        <v>2019</v>
      </c>
      <c r="H709" s="8">
        <v>2</v>
      </c>
      <c r="I709" s="8" t="s">
        <v>0</v>
      </c>
      <c r="J709" s="8">
        <f>IF(I709="Dólar", 1,2)</f>
        <v>2</v>
      </c>
      <c r="K709" s="7">
        <f>IF(J709=2,0.5,2.38)</f>
        <v>0.5</v>
      </c>
      <c r="L709" s="6">
        <v>35</v>
      </c>
      <c r="M709" s="5">
        <f>L709*0.1%</f>
        <v>3.5000000000000003E-2</v>
      </c>
      <c r="N709" s="5">
        <f>H709*K709</f>
        <v>1</v>
      </c>
      <c r="O709" s="5">
        <f>L709-M709-N709</f>
        <v>33.965000000000003</v>
      </c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 spans="1:30" hidden="1" x14ac:dyDescent="0.25">
      <c r="A710" s="9">
        <v>22</v>
      </c>
      <c r="B710" s="11">
        <v>43739</v>
      </c>
      <c r="C710" s="10" t="str">
        <f>PROPER(TEXT(B710,"ddd"))</f>
        <v>Ter</v>
      </c>
      <c r="D710" s="9">
        <f>_xlfn.ISOWEEKNUM(B:B)</f>
        <v>40</v>
      </c>
      <c r="E710" s="8">
        <f>DAY(B:B)</f>
        <v>1</v>
      </c>
      <c r="F710" s="8" t="str">
        <f>PROPER(TEXT(B:B,"mmm"))</f>
        <v>Out</v>
      </c>
      <c r="G710" s="8">
        <f>YEAR(B710)</f>
        <v>2019</v>
      </c>
      <c r="H710" s="8">
        <v>4</v>
      </c>
      <c r="I710" s="8" t="s">
        <v>1</v>
      </c>
      <c r="J710" s="8">
        <f>IF(I710="Dólar", 1,2)</f>
        <v>1</v>
      </c>
      <c r="K710" s="7">
        <f>IF(J710=2,0.5,2.38)</f>
        <v>2.38</v>
      </c>
      <c r="L710" s="6">
        <v>35</v>
      </c>
      <c r="M710" s="5">
        <f>L710*0.1%</f>
        <v>3.5000000000000003E-2</v>
      </c>
      <c r="N710" s="5">
        <f>H710*K710</f>
        <v>9.52</v>
      </c>
      <c r="O710" s="5">
        <f>L710-M710-N710</f>
        <v>25.445000000000004</v>
      </c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 spans="1:30" hidden="1" x14ac:dyDescent="0.25">
      <c r="A711" s="9">
        <v>282</v>
      </c>
      <c r="B711" s="11">
        <v>43742</v>
      </c>
      <c r="C711" s="10" t="str">
        <f>PROPER(TEXT(B711,"ddd"))</f>
        <v>Sex</v>
      </c>
      <c r="D711" s="9">
        <f>_xlfn.ISOWEEKNUM(B:B)</f>
        <v>40</v>
      </c>
      <c r="E711" s="8">
        <f>DAY(B:B)</f>
        <v>4</v>
      </c>
      <c r="F711" s="8" t="str">
        <f>PROPER(TEXT(B:B,"mmm"))</f>
        <v>Out</v>
      </c>
      <c r="G711" s="8">
        <f>YEAR(B711)</f>
        <v>2019</v>
      </c>
      <c r="H711" s="8">
        <v>2</v>
      </c>
      <c r="I711" s="8" t="s">
        <v>0</v>
      </c>
      <c r="J711" s="8">
        <f>IF(I711="Dólar", 1,2)</f>
        <v>2</v>
      </c>
      <c r="K711" s="7">
        <f>IF(J711=2,0.5,2.38)</f>
        <v>0.5</v>
      </c>
      <c r="L711" s="6">
        <v>35</v>
      </c>
      <c r="M711" s="5">
        <f>L711*0.1%</f>
        <v>3.5000000000000003E-2</v>
      </c>
      <c r="N711" s="5">
        <f>H711*K711</f>
        <v>1</v>
      </c>
      <c r="O711" s="5">
        <f>L711-M711-N711</f>
        <v>33.965000000000003</v>
      </c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 spans="1:30" hidden="1" x14ac:dyDescent="0.25">
      <c r="A712" s="9">
        <v>803</v>
      </c>
      <c r="B712" s="11">
        <v>43762</v>
      </c>
      <c r="C712" s="10" t="str">
        <f>PROPER(TEXT(B712,"ddd"))</f>
        <v>Qui</v>
      </c>
      <c r="D712" s="9">
        <f>_xlfn.ISOWEEKNUM(B:B)</f>
        <v>43</v>
      </c>
      <c r="E712" s="8">
        <f>DAY(B:B)</f>
        <v>24</v>
      </c>
      <c r="F712" s="8" t="str">
        <f>PROPER(TEXT(B:B,"mmm"))</f>
        <v>Out</v>
      </c>
      <c r="G712" s="8">
        <f>YEAR(B712)</f>
        <v>2019</v>
      </c>
      <c r="H712" s="8">
        <v>1</v>
      </c>
      <c r="I712" s="8" t="s">
        <v>0</v>
      </c>
      <c r="J712" s="8">
        <f>IF(I712="Dólar", 1,2)</f>
        <v>2</v>
      </c>
      <c r="K712" s="7">
        <f>IF(J712=2,0.5,2.38)</f>
        <v>0.5</v>
      </c>
      <c r="L712" s="6">
        <v>35</v>
      </c>
      <c r="M712" s="5">
        <f>L712*0.1%</f>
        <v>3.5000000000000003E-2</v>
      </c>
      <c r="N712" s="5">
        <f>H712*K712</f>
        <v>0.5</v>
      </c>
      <c r="O712" s="5">
        <f>L712-M712-N712</f>
        <v>34.465000000000003</v>
      </c>
    </row>
    <row r="713" spans="1:30" hidden="1" x14ac:dyDescent="0.25">
      <c r="A713" s="9">
        <v>287</v>
      </c>
      <c r="B713" s="11">
        <v>43777</v>
      </c>
      <c r="C713" s="10" t="str">
        <f>PROPER(TEXT(B713,"ddd"))</f>
        <v>Sex</v>
      </c>
      <c r="D713" s="9">
        <f>_xlfn.ISOWEEKNUM(B:B)</f>
        <v>45</v>
      </c>
      <c r="E713" s="8">
        <f>DAY(B:B)</f>
        <v>8</v>
      </c>
      <c r="F713" s="8" t="str">
        <f>PROPER(TEXT(B:B,"mmm"))</f>
        <v>Nov</v>
      </c>
      <c r="G713" s="8">
        <f>YEAR(B713)</f>
        <v>2019</v>
      </c>
      <c r="H713" s="8">
        <v>2</v>
      </c>
      <c r="I713" s="8" t="s">
        <v>0</v>
      </c>
      <c r="J713" s="8">
        <f>IF(I713="Dólar", 1,2)</f>
        <v>2</v>
      </c>
      <c r="K713" s="7">
        <f>IF(J713=2,0.5,2.38)</f>
        <v>0.5</v>
      </c>
      <c r="L713" s="6">
        <v>35</v>
      </c>
      <c r="M713" s="5">
        <f>L713*0.1%</f>
        <v>3.5000000000000003E-2</v>
      </c>
      <c r="N713" s="5">
        <f>H713*K713</f>
        <v>1</v>
      </c>
      <c r="O713" s="5">
        <f>L713-M713-N713</f>
        <v>33.965000000000003</v>
      </c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 spans="1:30" hidden="1" x14ac:dyDescent="0.25">
      <c r="A714" s="9">
        <v>807</v>
      </c>
      <c r="B714" s="11">
        <v>43790</v>
      </c>
      <c r="C714" s="10" t="str">
        <f>PROPER(TEXT(B714,"ddd"))</f>
        <v>Qui</v>
      </c>
      <c r="D714" s="9">
        <f>_xlfn.ISOWEEKNUM(B:B)</f>
        <v>47</v>
      </c>
      <c r="E714" s="8">
        <f>DAY(B:B)</f>
        <v>21</v>
      </c>
      <c r="F714" s="8" t="str">
        <f>PROPER(TEXT(B:B,"mmm"))</f>
        <v>Nov</v>
      </c>
      <c r="G714" s="8">
        <f>YEAR(B714)</f>
        <v>2019</v>
      </c>
      <c r="H714" s="8">
        <v>5</v>
      </c>
      <c r="I714" s="8" t="s">
        <v>0</v>
      </c>
      <c r="J714" s="8">
        <f>IF(I714="Dólar", 1,2)</f>
        <v>2</v>
      </c>
      <c r="K714" s="7">
        <f>IF(J714=2,0.5,2.38)</f>
        <v>0.5</v>
      </c>
      <c r="L714" s="6">
        <v>35</v>
      </c>
      <c r="M714" s="5">
        <f>L714*0.1%</f>
        <v>3.5000000000000003E-2</v>
      </c>
      <c r="N714" s="5">
        <f>H714*K714</f>
        <v>2.5</v>
      </c>
      <c r="O714" s="5">
        <f>L714-M714-N714</f>
        <v>32.465000000000003</v>
      </c>
    </row>
    <row r="715" spans="1:30" hidden="1" x14ac:dyDescent="0.25">
      <c r="A715" s="9">
        <v>30</v>
      </c>
      <c r="B715" s="11">
        <v>43795</v>
      </c>
      <c r="C715" s="10" t="str">
        <f>PROPER(TEXT(B715,"ddd"))</f>
        <v>Ter</v>
      </c>
      <c r="D715" s="9">
        <f>_xlfn.ISOWEEKNUM(B:B)</f>
        <v>48</v>
      </c>
      <c r="E715" s="8">
        <f>DAY(B:B)</f>
        <v>26</v>
      </c>
      <c r="F715" s="8" t="str">
        <f>PROPER(TEXT(B:B,"mmm"))</f>
        <v>Nov</v>
      </c>
      <c r="G715" s="8">
        <f>YEAR(B715)</f>
        <v>2019</v>
      </c>
      <c r="H715" s="8">
        <v>3</v>
      </c>
      <c r="I715" s="8" t="s">
        <v>1</v>
      </c>
      <c r="J715" s="8">
        <f>IF(I715="Dólar", 1,2)</f>
        <v>1</v>
      </c>
      <c r="K715" s="7">
        <f>IF(J715=2,0.5,2.38)</f>
        <v>2.38</v>
      </c>
      <c r="L715" s="6">
        <v>35</v>
      </c>
      <c r="M715" s="5">
        <f>L715*0.1%</f>
        <v>3.5000000000000003E-2</v>
      </c>
      <c r="N715" s="5">
        <f>H715*K715</f>
        <v>7.14</v>
      </c>
      <c r="O715" s="5">
        <f>L715-M715-N715</f>
        <v>27.825000000000003</v>
      </c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 spans="1:30" hidden="1" x14ac:dyDescent="0.25">
      <c r="A716" s="9">
        <v>289</v>
      </c>
      <c r="B716" s="11">
        <v>43798</v>
      </c>
      <c r="C716" s="10" t="str">
        <f>PROPER(TEXT(B716,"ddd"))</f>
        <v>Sex</v>
      </c>
      <c r="D716" s="9">
        <f>_xlfn.ISOWEEKNUM(B:B)</f>
        <v>48</v>
      </c>
      <c r="E716" s="8">
        <f>DAY(B:B)</f>
        <v>29</v>
      </c>
      <c r="F716" s="8" t="str">
        <f>PROPER(TEXT(B:B,"mmm"))</f>
        <v>Nov</v>
      </c>
      <c r="G716" s="8">
        <f>YEAR(B716)</f>
        <v>2019</v>
      </c>
      <c r="H716" s="8">
        <v>1</v>
      </c>
      <c r="I716" s="8" t="s">
        <v>0</v>
      </c>
      <c r="J716" s="8">
        <f>IF(I716="Dólar", 1,2)</f>
        <v>2</v>
      </c>
      <c r="K716" s="7">
        <f>IF(J716=2,0.5,2.38)</f>
        <v>0.5</v>
      </c>
      <c r="L716" s="6">
        <v>35</v>
      </c>
      <c r="M716" s="5">
        <f>L716*0.1%</f>
        <v>3.5000000000000003E-2</v>
      </c>
      <c r="N716" s="5">
        <f>H716*K716</f>
        <v>0.5</v>
      </c>
      <c r="O716" s="5">
        <f>L716-M716-N716</f>
        <v>34.465000000000003</v>
      </c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 spans="1:30" hidden="1" x14ac:dyDescent="0.25">
      <c r="A717" s="9">
        <v>33</v>
      </c>
      <c r="B717" s="11">
        <v>43816</v>
      </c>
      <c r="C717" s="10" t="str">
        <f>PROPER(TEXT(B717,"ddd"))</f>
        <v>Ter</v>
      </c>
      <c r="D717" s="9">
        <f>_xlfn.ISOWEEKNUM(B:B)</f>
        <v>51</v>
      </c>
      <c r="E717" s="8">
        <f>DAY(B:B)</f>
        <v>17</v>
      </c>
      <c r="F717" s="8" t="str">
        <f>PROPER(TEXT(B:B,"mmm"))</f>
        <v>Dez</v>
      </c>
      <c r="G717" s="8">
        <f>YEAR(B717)</f>
        <v>2019</v>
      </c>
      <c r="H717" s="8">
        <v>3</v>
      </c>
      <c r="I717" s="8" t="s">
        <v>1</v>
      </c>
      <c r="J717" s="8">
        <f>IF(I717="Dólar", 1,2)</f>
        <v>1</v>
      </c>
      <c r="K717" s="7">
        <f>IF(J717=2,0.5,2.38)</f>
        <v>2.38</v>
      </c>
      <c r="L717" s="6">
        <v>35</v>
      </c>
      <c r="M717" s="5">
        <f>L717*0.1%</f>
        <v>3.5000000000000003E-2</v>
      </c>
      <c r="N717" s="5">
        <f>H717*K717</f>
        <v>7.14</v>
      </c>
      <c r="O717" s="5">
        <f>L717-M717-N717</f>
        <v>27.825000000000003</v>
      </c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 spans="1:30" hidden="1" x14ac:dyDescent="0.25">
      <c r="A718" s="9">
        <v>1071</v>
      </c>
      <c r="B718" s="11">
        <v>43817</v>
      </c>
      <c r="C718" s="10" t="str">
        <f>PROPER(TEXT(B718,"ddd"))</f>
        <v>Qua</v>
      </c>
      <c r="D718" s="9">
        <f>_xlfn.ISOWEEKNUM(B:B)</f>
        <v>51</v>
      </c>
      <c r="E718" s="8">
        <f>DAY(B:B)</f>
        <v>18</v>
      </c>
      <c r="F718" s="8" t="str">
        <f>PROPER(TEXT(B:B,"mmm"))</f>
        <v>Dez</v>
      </c>
      <c r="G718" s="8">
        <f>YEAR(B718)</f>
        <v>2019</v>
      </c>
      <c r="H718" s="8">
        <v>4</v>
      </c>
      <c r="I718" s="8" t="s">
        <v>1</v>
      </c>
      <c r="J718" s="8">
        <f>IF(I718="Dólar", 1,2)</f>
        <v>1</v>
      </c>
      <c r="K718" s="7">
        <f>IF(J718=2,0.5,2.38)</f>
        <v>2.38</v>
      </c>
      <c r="L718" s="6">
        <v>35</v>
      </c>
      <c r="M718" s="5">
        <f>L718*0.1%</f>
        <v>3.5000000000000003E-2</v>
      </c>
      <c r="N718" s="5">
        <f>H718*K718</f>
        <v>9.52</v>
      </c>
      <c r="O718" s="5">
        <f>L718-M718-N718</f>
        <v>25.445000000000004</v>
      </c>
    </row>
    <row r="719" spans="1:30" hidden="1" x14ac:dyDescent="0.25">
      <c r="A719" s="9">
        <v>294</v>
      </c>
      <c r="B719" s="11">
        <v>43833</v>
      </c>
      <c r="C719" s="10" t="str">
        <f>PROPER(TEXT(B719,"ddd"))</f>
        <v>Sex</v>
      </c>
      <c r="D719" s="9">
        <f>_xlfn.ISOWEEKNUM(B:B)</f>
        <v>1</v>
      </c>
      <c r="E719" s="8">
        <f>DAY(B:B)</f>
        <v>3</v>
      </c>
      <c r="F719" s="8" t="str">
        <f>PROPER(TEXT(B:B,"mmm"))</f>
        <v>Jan</v>
      </c>
      <c r="G719" s="8">
        <f>YEAR(B719)</f>
        <v>2020</v>
      </c>
      <c r="H719" s="8">
        <v>3</v>
      </c>
      <c r="I719" s="8" t="s">
        <v>1</v>
      </c>
      <c r="J719" s="8">
        <f>IF(I719="Dólar", 1,2)</f>
        <v>1</v>
      </c>
      <c r="K719" s="7">
        <f>IF(J719=2,0.5,2.38)</f>
        <v>2.38</v>
      </c>
      <c r="L719" s="6">
        <v>35</v>
      </c>
      <c r="M719" s="5">
        <f>L719*0.1%</f>
        <v>3.5000000000000003E-2</v>
      </c>
      <c r="N719" s="5">
        <f>H719*K719</f>
        <v>7.14</v>
      </c>
      <c r="O719" s="5">
        <f>L719-M719-N719</f>
        <v>27.825000000000003</v>
      </c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 spans="1:30" hidden="1" x14ac:dyDescent="0.25">
      <c r="A720" s="9">
        <v>561</v>
      </c>
      <c r="B720" s="11">
        <v>43878</v>
      </c>
      <c r="C720" s="10" t="str">
        <f>PROPER(TEXT(B720,"ddd"))</f>
        <v>Seg</v>
      </c>
      <c r="D720" s="9">
        <f>_xlfn.ISOWEEKNUM(B:B)</f>
        <v>8</v>
      </c>
      <c r="E720" s="8">
        <f>DAY(B:B)</f>
        <v>17</v>
      </c>
      <c r="F720" s="8" t="str">
        <f>PROPER(TEXT(B:B,"mmm"))</f>
        <v>Fev</v>
      </c>
      <c r="G720" s="8">
        <f>YEAR(B720)</f>
        <v>2020</v>
      </c>
      <c r="H720" s="8">
        <v>4</v>
      </c>
      <c r="I720" s="8" t="s">
        <v>1</v>
      </c>
      <c r="J720" s="8">
        <f>IF(I720="Dólar", 1,2)</f>
        <v>1</v>
      </c>
      <c r="K720" s="7">
        <f>IF(J720=2,0.5,2.38)</f>
        <v>2.38</v>
      </c>
      <c r="L720" s="6">
        <v>35</v>
      </c>
      <c r="M720" s="5">
        <f>L720*0.1%</f>
        <v>3.5000000000000003E-2</v>
      </c>
      <c r="N720" s="5">
        <f>H720*K720</f>
        <v>9.52</v>
      </c>
      <c r="O720" s="5">
        <f>L720-M720-N720</f>
        <v>25.445000000000004</v>
      </c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 spans="1:30" hidden="1" x14ac:dyDescent="0.25">
      <c r="A721" s="9">
        <v>301</v>
      </c>
      <c r="B721" s="11">
        <v>43882</v>
      </c>
      <c r="C721" s="10" t="str">
        <f>PROPER(TEXT(B721,"ddd"))</f>
        <v>Sex</v>
      </c>
      <c r="D721" s="9">
        <f>_xlfn.ISOWEEKNUM(B:B)</f>
        <v>8</v>
      </c>
      <c r="E721" s="8">
        <f>DAY(B:B)</f>
        <v>21</v>
      </c>
      <c r="F721" s="8" t="str">
        <f>PROPER(TEXT(B:B,"mmm"))</f>
        <v>Fev</v>
      </c>
      <c r="G721" s="8">
        <f>YEAR(B721)</f>
        <v>2020</v>
      </c>
      <c r="H721" s="8">
        <v>3</v>
      </c>
      <c r="I721" s="8" t="s">
        <v>1</v>
      </c>
      <c r="J721" s="8">
        <f>IF(I721="Dólar", 1,2)</f>
        <v>1</v>
      </c>
      <c r="K721" s="7">
        <f>IF(J721=2,0.5,2.38)</f>
        <v>2.38</v>
      </c>
      <c r="L721" s="6">
        <v>35</v>
      </c>
      <c r="M721" s="5">
        <f>L721*0.1%</f>
        <v>3.5000000000000003E-2</v>
      </c>
      <c r="N721" s="5">
        <f>H721*K721</f>
        <v>7.14</v>
      </c>
      <c r="O721" s="5">
        <f>L721-M721-N721</f>
        <v>27.825000000000003</v>
      </c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 spans="1:30" hidden="1" x14ac:dyDescent="0.25">
      <c r="A722" s="9">
        <v>823</v>
      </c>
      <c r="B722" s="11">
        <v>43902</v>
      </c>
      <c r="C722" s="10" t="str">
        <f>PROPER(TEXT(B722,"ddd"))</f>
        <v>Qui</v>
      </c>
      <c r="D722" s="9">
        <f>_xlfn.ISOWEEKNUM(B:B)</f>
        <v>11</v>
      </c>
      <c r="E722" s="8">
        <f>DAY(B:B)</f>
        <v>12</v>
      </c>
      <c r="F722" s="8" t="str">
        <f>PROPER(TEXT(B:B,"mmm"))</f>
        <v>Mar</v>
      </c>
      <c r="G722" s="8">
        <f>YEAR(B722)</f>
        <v>2020</v>
      </c>
      <c r="H722" s="8">
        <v>2</v>
      </c>
      <c r="I722" s="8" t="s">
        <v>0</v>
      </c>
      <c r="J722" s="8">
        <f>IF(I722="Dólar", 1,2)</f>
        <v>2</v>
      </c>
      <c r="K722" s="7">
        <f>IF(J722=2,0.5,2.38)</f>
        <v>0.5</v>
      </c>
      <c r="L722" s="6">
        <v>35</v>
      </c>
      <c r="M722" s="5">
        <f>L722*0.1%</f>
        <v>3.5000000000000003E-2</v>
      </c>
      <c r="N722" s="5">
        <f>H722*K722</f>
        <v>1</v>
      </c>
      <c r="O722" s="5">
        <f>L722-M722-N722</f>
        <v>33.965000000000003</v>
      </c>
    </row>
    <row r="723" spans="1:30" hidden="1" x14ac:dyDescent="0.25">
      <c r="A723" s="9">
        <v>567</v>
      </c>
      <c r="B723" s="11">
        <v>43920</v>
      </c>
      <c r="C723" s="10" t="str">
        <f>PROPER(TEXT(B723,"ddd"))</f>
        <v>Seg</v>
      </c>
      <c r="D723" s="9">
        <f>_xlfn.ISOWEEKNUM(B:B)</f>
        <v>14</v>
      </c>
      <c r="E723" s="8">
        <f>DAY(B:B)</f>
        <v>30</v>
      </c>
      <c r="F723" s="8" t="str">
        <f>PROPER(TEXT(B:B,"mmm"))</f>
        <v>Mar</v>
      </c>
      <c r="G723" s="8">
        <f>YEAR(B723)</f>
        <v>2020</v>
      </c>
      <c r="H723" s="8">
        <v>4</v>
      </c>
      <c r="I723" s="8" t="s">
        <v>1</v>
      </c>
      <c r="J723" s="8">
        <f>IF(I723="Dólar", 1,2)</f>
        <v>1</v>
      </c>
      <c r="K723" s="7">
        <f>IF(J723=2,0.5,2.38)</f>
        <v>2.38</v>
      </c>
      <c r="L723" s="6">
        <v>35</v>
      </c>
      <c r="M723" s="5">
        <f>L723*0.1%</f>
        <v>3.5000000000000003E-2</v>
      </c>
      <c r="N723" s="5">
        <f>H723*K723</f>
        <v>9.52</v>
      </c>
      <c r="O723" s="5">
        <f>L723-M723-N723</f>
        <v>25.445000000000004</v>
      </c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 spans="1:30" hidden="1" x14ac:dyDescent="0.25">
      <c r="A724" s="9">
        <v>1086</v>
      </c>
      <c r="B724" s="11">
        <v>43936</v>
      </c>
      <c r="C724" s="10" t="str">
        <f>PROPER(TEXT(B724,"ddd"))</f>
        <v>Qua</v>
      </c>
      <c r="D724" s="9">
        <f>_xlfn.ISOWEEKNUM(B:B)</f>
        <v>16</v>
      </c>
      <c r="E724" s="8">
        <f>DAY(B:B)</f>
        <v>15</v>
      </c>
      <c r="F724" s="8" t="str">
        <f>PROPER(TEXT(B:B,"mmm"))</f>
        <v>Abr</v>
      </c>
      <c r="G724" s="8">
        <f>YEAR(B724)</f>
        <v>2020</v>
      </c>
      <c r="H724" s="8">
        <v>1</v>
      </c>
      <c r="I724" s="8" t="s">
        <v>0</v>
      </c>
      <c r="J724" s="8">
        <f>IF(I724="Dólar", 1,2)</f>
        <v>2</v>
      </c>
      <c r="K724" s="7">
        <f>IF(J724=2,0.5,2.38)</f>
        <v>0.5</v>
      </c>
      <c r="L724" s="6">
        <v>35</v>
      </c>
      <c r="M724" s="5">
        <f>L724*0.1%</f>
        <v>3.5000000000000003E-2</v>
      </c>
      <c r="N724" s="5">
        <f>H724*K724</f>
        <v>0.5</v>
      </c>
      <c r="O724" s="5">
        <f>L724-M724-N724</f>
        <v>34.465000000000003</v>
      </c>
    </row>
    <row r="725" spans="1:30" hidden="1" x14ac:dyDescent="0.25">
      <c r="A725" s="9">
        <v>1087</v>
      </c>
      <c r="B725" s="11">
        <v>43943</v>
      </c>
      <c r="C725" s="10" t="str">
        <f>PROPER(TEXT(B725,"ddd"))</f>
        <v>Qua</v>
      </c>
      <c r="D725" s="9">
        <f>_xlfn.ISOWEEKNUM(B:B)</f>
        <v>17</v>
      </c>
      <c r="E725" s="8">
        <f>DAY(B:B)</f>
        <v>22</v>
      </c>
      <c r="F725" s="8" t="str">
        <f>PROPER(TEXT(B:B,"mmm"))</f>
        <v>Abr</v>
      </c>
      <c r="G725" s="8">
        <f>YEAR(B725)</f>
        <v>2020</v>
      </c>
      <c r="H725" s="8">
        <v>5</v>
      </c>
      <c r="I725" s="8" t="s">
        <v>0</v>
      </c>
      <c r="J725" s="8">
        <f>IF(I725="Dólar", 1,2)</f>
        <v>2</v>
      </c>
      <c r="K725" s="7">
        <f>IF(J725=2,0.5,2.38)</f>
        <v>0.5</v>
      </c>
      <c r="L725" s="6">
        <v>35</v>
      </c>
      <c r="M725" s="5">
        <f>L725*0.1%</f>
        <v>3.5000000000000003E-2</v>
      </c>
      <c r="N725" s="5">
        <f>H725*K725</f>
        <v>2.5</v>
      </c>
      <c r="O725" s="5">
        <f>L725-M725-N725</f>
        <v>32.465000000000003</v>
      </c>
    </row>
    <row r="726" spans="1:30" hidden="1" x14ac:dyDescent="0.25">
      <c r="A726" s="9">
        <v>1096</v>
      </c>
      <c r="B726" s="11">
        <v>44006</v>
      </c>
      <c r="C726" s="10" t="str">
        <f>PROPER(TEXT(B726,"ddd"))</f>
        <v>Qua</v>
      </c>
      <c r="D726" s="9">
        <f>_xlfn.ISOWEEKNUM(B:B)</f>
        <v>26</v>
      </c>
      <c r="E726" s="8">
        <f>DAY(B:B)</f>
        <v>24</v>
      </c>
      <c r="F726" s="8" t="str">
        <f>PROPER(TEXT(B:B,"mmm"))</f>
        <v>Jun</v>
      </c>
      <c r="G726" s="8">
        <f>YEAR(B726)</f>
        <v>2020</v>
      </c>
      <c r="H726" s="8">
        <v>4</v>
      </c>
      <c r="I726" s="8" t="s">
        <v>1</v>
      </c>
      <c r="J726" s="8">
        <f>IF(I726="Dólar", 1,2)</f>
        <v>1</v>
      </c>
      <c r="K726" s="7">
        <f>IF(J726=2,0.5,2.38)</f>
        <v>2.38</v>
      </c>
      <c r="L726" s="6">
        <v>-47</v>
      </c>
      <c r="M726" s="5">
        <v>0</v>
      </c>
      <c r="N726" s="5">
        <f>H726*K726</f>
        <v>9.52</v>
      </c>
      <c r="O726" s="5">
        <f>L726-M726-N726</f>
        <v>-56.519999999999996</v>
      </c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 spans="1:30" hidden="1" x14ac:dyDescent="0.25">
      <c r="A727" s="9">
        <v>55</v>
      </c>
      <c r="B727" s="11">
        <v>43984</v>
      </c>
      <c r="C727" s="10" t="str">
        <f>PROPER(TEXT(B727,"ddd"))</f>
        <v>Ter</v>
      </c>
      <c r="D727" s="9">
        <f>_xlfn.ISOWEEKNUM(B:B)</f>
        <v>23</v>
      </c>
      <c r="E727" s="8">
        <f>DAY(B:B)</f>
        <v>2</v>
      </c>
      <c r="F727" s="8" t="str">
        <f>PROPER(TEXT(B:B,"mmm"))</f>
        <v>Jun</v>
      </c>
      <c r="G727" s="8">
        <f>YEAR(B727)</f>
        <v>2020</v>
      </c>
      <c r="H727" s="8">
        <v>3</v>
      </c>
      <c r="I727" s="8" t="s">
        <v>1</v>
      </c>
      <c r="J727" s="8">
        <f>IF(I727="Dólar", 1,2)</f>
        <v>1</v>
      </c>
      <c r="K727" s="7">
        <f>IF(J727=2,0.5,2.38)</f>
        <v>2.38</v>
      </c>
      <c r="L727" s="6">
        <v>51</v>
      </c>
      <c r="M727" s="5">
        <f>L727*0.1%</f>
        <v>5.1000000000000004E-2</v>
      </c>
      <c r="N727" s="5">
        <f>H727*K727</f>
        <v>7.14</v>
      </c>
      <c r="O727" s="5">
        <f>L727-M727-N727</f>
        <v>43.808999999999997</v>
      </c>
    </row>
    <row r="728" spans="1:30" hidden="1" x14ac:dyDescent="0.25">
      <c r="A728" s="9">
        <v>58</v>
      </c>
      <c r="B728" s="11">
        <v>44005</v>
      </c>
      <c r="C728" s="10" t="str">
        <f>PROPER(TEXT(B728,"ddd"))</f>
        <v>Ter</v>
      </c>
      <c r="D728" s="9">
        <f>_xlfn.ISOWEEKNUM(B:B)</f>
        <v>26</v>
      </c>
      <c r="E728" s="8">
        <f>DAY(B:B)</f>
        <v>23</v>
      </c>
      <c r="F728" s="8" t="str">
        <f>PROPER(TEXT(B:B,"mmm"))</f>
        <v>Jun</v>
      </c>
      <c r="G728" s="8">
        <f>YEAR(B728)</f>
        <v>2020</v>
      </c>
      <c r="H728" s="8">
        <v>3</v>
      </c>
      <c r="I728" s="8" t="s">
        <v>1</v>
      </c>
      <c r="J728" s="8">
        <f>IF(I728="Dólar", 1,2)</f>
        <v>1</v>
      </c>
      <c r="K728" s="7">
        <f>IF(J728=2,0.5,2.38)</f>
        <v>2.38</v>
      </c>
      <c r="L728" s="6">
        <v>14</v>
      </c>
      <c r="M728" s="5">
        <f>L728*0.1%</f>
        <v>1.4E-2</v>
      </c>
      <c r="N728" s="5">
        <f>H728*K728</f>
        <v>7.14</v>
      </c>
      <c r="O728" s="5">
        <f>L728-M728-N728</f>
        <v>6.846000000000001</v>
      </c>
    </row>
    <row r="729" spans="1:30" hidden="1" x14ac:dyDescent="0.25">
      <c r="A729" s="9">
        <v>583</v>
      </c>
      <c r="B729" s="11">
        <v>44032</v>
      </c>
      <c r="C729" s="10" t="str">
        <f>PROPER(TEXT(B729,"ddd"))</f>
        <v>Seg</v>
      </c>
      <c r="D729" s="9">
        <f>_xlfn.ISOWEEKNUM(B:B)</f>
        <v>30</v>
      </c>
      <c r="E729" s="8">
        <f>DAY(B:B)</f>
        <v>20</v>
      </c>
      <c r="F729" s="8" t="str">
        <f>PROPER(TEXT(B:B,"mmm"))</f>
        <v>Jul</v>
      </c>
      <c r="G729" s="8">
        <f>YEAR(B729)</f>
        <v>2020</v>
      </c>
      <c r="H729" s="8">
        <v>2</v>
      </c>
      <c r="I729" s="8" t="s">
        <v>0</v>
      </c>
      <c r="J729" s="8">
        <f>IF(I729="Dólar", 1,2)</f>
        <v>2</v>
      </c>
      <c r="K729" s="7">
        <f>IF(J729=2,0.5,2.38)</f>
        <v>0.5</v>
      </c>
      <c r="L729" s="6">
        <v>35</v>
      </c>
      <c r="M729" s="5">
        <f>L729*0.1%</f>
        <v>3.5000000000000003E-2</v>
      </c>
      <c r="N729" s="5">
        <f>H729*K729</f>
        <v>1</v>
      </c>
      <c r="O729" s="5">
        <f>L729-M729-N729</f>
        <v>33.965000000000003</v>
      </c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 spans="1:30" hidden="1" x14ac:dyDescent="0.25">
      <c r="A730" s="9">
        <v>64</v>
      </c>
      <c r="B730" s="11">
        <v>44047</v>
      </c>
      <c r="C730" s="10" t="str">
        <f>PROPER(TEXT(B730,"ddd"))</f>
        <v>Ter</v>
      </c>
      <c r="D730" s="9">
        <f>_xlfn.ISOWEEKNUM(B:B)</f>
        <v>32</v>
      </c>
      <c r="E730" s="8">
        <f>DAY(B:B)</f>
        <v>4</v>
      </c>
      <c r="F730" s="8" t="str">
        <f>PROPER(TEXT(B:B,"mmm"))</f>
        <v>Ago</v>
      </c>
      <c r="G730" s="8">
        <f>YEAR(B730)</f>
        <v>2020</v>
      </c>
      <c r="H730" s="8">
        <v>3</v>
      </c>
      <c r="I730" s="8" t="s">
        <v>1</v>
      </c>
      <c r="J730" s="8">
        <f>IF(I730="Dólar", 1,2)</f>
        <v>1</v>
      </c>
      <c r="K730" s="7">
        <f>IF(J730=2,0.5,2.38)</f>
        <v>2.38</v>
      </c>
      <c r="L730" s="6">
        <v>-17</v>
      </c>
      <c r="M730" s="5">
        <v>0</v>
      </c>
      <c r="N730" s="5">
        <f>H730*K730</f>
        <v>7.14</v>
      </c>
      <c r="O730" s="5">
        <f>L730-M730-N730</f>
        <v>-24.14</v>
      </c>
    </row>
    <row r="731" spans="1:30" hidden="1" x14ac:dyDescent="0.25">
      <c r="A731" s="9">
        <v>66</v>
      </c>
      <c r="B731" s="11">
        <v>44061</v>
      </c>
      <c r="C731" s="10" t="str">
        <f>PROPER(TEXT(B731,"ddd"))</f>
        <v>Ter</v>
      </c>
      <c r="D731" s="9">
        <f>_xlfn.ISOWEEKNUM(B:B)</f>
        <v>34</v>
      </c>
      <c r="E731" s="8">
        <f>DAY(B:B)</f>
        <v>18</v>
      </c>
      <c r="F731" s="8" t="str">
        <f>PROPER(TEXT(B:B,"mmm"))</f>
        <v>Ago</v>
      </c>
      <c r="G731" s="8">
        <f>YEAR(B731)</f>
        <v>2020</v>
      </c>
      <c r="H731" s="8">
        <v>3</v>
      </c>
      <c r="I731" s="8" t="s">
        <v>1</v>
      </c>
      <c r="J731" s="8">
        <f>IF(I731="Dólar", 1,2)</f>
        <v>1</v>
      </c>
      <c r="K731" s="7">
        <f>IF(J731=2,0.5,2.38)</f>
        <v>2.38</v>
      </c>
      <c r="L731" s="6">
        <v>-17</v>
      </c>
      <c r="M731" s="5">
        <v>0</v>
      </c>
      <c r="N731" s="5">
        <f>H731*K731</f>
        <v>7.14</v>
      </c>
      <c r="O731" s="5">
        <f>L731-M731-N731</f>
        <v>-24.14</v>
      </c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 spans="1:30" hidden="1" x14ac:dyDescent="0.25">
      <c r="A732" s="9">
        <v>67</v>
      </c>
      <c r="B732" s="11">
        <v>44068</v>
      </c>
      <c r="C732" s="10" t="str">
        <f>PROPER(TEXT(B732,"ddd"))</f>
        <v>Ter</v>
      </c>
      <c r="D732" s="9">
        <f>_xlfn.ISOWEEKNUM(B:B)</f>
        <v>35</v>
      </c>
      <c r="E732" s="8">
        <f>DAY(B:B)</f>
        <v>25</v>
      </c>
      <c r="F732" s="8" t="str">
        <f>PROPER(TEXT(B:B,"mmm"))</f>
        <v>Ago</v>
      </c>
      <c r="G732" s="8">
        <f>YEAR(B732)</f>
        <v>2020</v>
      </c>
      <c r="H732" s="8">
        <v>3</v>
      </c>
      <c r="I732" s="8" t="s">
        <v>1</v>
      </c>
      <c r="J732" s="8">
        <f>IF(I732="Dólar", 1,2)</f>
        <v>1</v>
      </c>
      <c r="K732" s="7">
        <f>IF(J732=2,0.5,2.38)</f>
        <v>2.38</v>
      </c>
      <c r="L732" s="6">
        <v>-17</v>
      </c>
      <c r="M732" s="5">
        <v>0</v>
      </c>
      <c r="N732" s="5">
        <f>H732*K732</f>
        <v>7.14</v>
      </c>
      <c r="O732" s="5">
        <f>L732-M732-N732</f>
        <v>-24.14</v>
      </c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 spans="1:30" hidden="1" x14ac:dyDescent="0.25">
      <c r="A733" s="9">
        <v>325</v>
      </c>
      <c r="B733" s="11">
        <v>44057</v>
      </c>
      <c r="C733" s="10" t="str">
        <f>PROPER(TEXT(B733,"ddd"))</f>
        <v>Sex</v>
      </c>
      <c r="D733" s="9">
        <f>_xlfn.ISOWEEKNUM(B:B)</f>
        <v>33</v>
      </c>
      <c r="E733" s="8">
        <f>DAY(B:B)</f>
        <v>14</v>
      </c>
      <c r="F733" s="8" t="str">
        <f>PROPER(TEXT(B:B,"mmm"))</f>
        <v>Ago</v>
      </c>
      <c r="G733" s="8">
        <f>YEAR(B733)</f>
        <v>2020</v>
      </c>
      <c r="H733" s="8">
        <v>1</v>
      </c>
      <c r="I733" s="8" t="s">
        <v>0</v>
      </c>
      <c r="J733" s="8">
        <f>IF(I733="Dólar", 1,2)</f>
        <v>2</v>
      </c>
      <c r="K733" s="7">
        <f>IF(J733=2,0.5,2.38)</f>
        <v>0.5</v>
      </c>
      <c r="L733" s="6">
        <v>-16</v>
      </c>
      <c r="M733" s="5">
        <v>0</v>
      </c>
      <c r="N733" s="5">
        <f>H733*K733</f>
        <v>0.5</v>
      </c>
      <c r="O733" s="5">
        <f>L733-M733-N733</f>
        <v>-16.5</v>
      </c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 spans="1:30" hidden="1" x14ac:dyDescent="0.25">
      <c r="A734" s="9">
        <v>1111</v>
      </c>
      <c r="B734" s="11">
        <v>44111</v>
      </c>
      <c r="C734" s="10" t="str">
        <f>PROPER(TEXT(B734,"ddd"))</f>
        <v>Qua</v>
      </c>
      <c r="D734" s="9">
        <f>_xlfn.ISOWEEKNUM(B:B)</f>
        <v>41</v>
      </c>
      <c r="E734" s="8">
        <f>DAY(B:B)</f>
        <v>7</v>
      </c>
      <c r="F734" s="8" t="str">
        <f>PROPER(TEXT(B:B,"mmm"))</f>
        <v>Out</v>
      </c>
      <c r="G734" s="8">
        <f>YEAR(B734)</f>
        <v>2020</v>
      </c>
      <c r="H734" s="8">
        <v>3</v>
      </c>
      <c r="I734" s="8" t="s">
        <v>1</v>
      </c>
      <c r="J734" s="8">
        <f>IF(I734="Dólar", 1,2)</f>
        <v>1</v>
      </c>
      <c r="K734" s="7">
        <f>IF(J734=2,0.5,2.38)</f>
        <v>2.38</v>
      </c>
      <c r="L734" s="6">
        <v>-12</v>
      </c>
      <c r="M734" s="5">
        <f>L734*0.1%</f>
        <v>-1.2E-2</v>
      </c>
      <c r="N734" s="5">
        <f>H734*K734</f>
        <v>7.14</v>
      </c>
      <c r="O734" s="5">
        <f>L734-M734-N734</f>
        <v>-19.128</v>
      </c>
    </row>
    <row r="735" spans="1:30" hidden="1" x14ac:dyDescent="0.25">
      <c r="A735" s="9">
        <v>335</v>
      </c>
      <c r="B735" s="11">
        <v>44127</v>
      </c>
      <c r="C735" s="10" t="str">
        <f>PROPER(TEXT(B735,"ddd"))</f>
        <v>Sex</v>
      </c>
      <c r="D735" s="9">
        <f>_xlfn.ISOWEEKNUM(B:B)</f>
        <v>43</v>
      </c>
      <c r="E735" s="8">
        <f>DAY(B:B)</f>
        <v>23</v>
      </c>
      <c r="F735" s="8" t="str">
        <f>PROPER(TEXT(B:B,"mmm"))</f>
        <v>Out</v>
      </c>
      <c r="G735" s="8">
        <f>YEAR(B735)</f>
        <v>2020</v>
      </c>
      <c r="H735" s="8">
        <v>4</v>
      </c>
      <c r="I735" s="8" t="s">
        <v>1</v>
      </c>
      <c r="J735" s="8">
        <f>IF(I735="Dólar", 1,2)</f>
        <v>1</v>
      </c>
      <c r="K735" s="7">
        <f>IF(J735=2,0.5,2.38)</f>
        <v>2.38</v>
      </c>
      <c r="L735" s="6">
        <v>35</v>
      </c>
      <c r="M735" s="5">
        <f>L735*0.1%</f>
        <v>3.5000000000000003E-2</v>
      </c>
      <c r="N735" s="5">
        <f>H735*K735</f>
        <v>9.52</v>
      </c>
      <c r="O735" s="5">
        <f>L735-M735-N735</f>
        <v>25.445000000000004</v>
      </c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 spans="1:30" hidden="1" x14ac:dyDescent="0.25">
      <c r="A736" s="9">
        <v>596</v>
      </c>
      <c r="B736" s="11">
        <v>44144</v>
      </c>
      <c r="C736" s="10" t="str">
        <f>PROPER(TEXT(B736,"ddd"))</f>
        <v>Seg</v>
      </c>
      <c r="D736" s="9">
        <f>_xlfn.ISOWEEKNUM(B:B)</f>
        <v>46</v>
      </c>
      <c r="E736" s="8">
        <f>DAY(B:B)</f>
        <v>9</v>
      </c>
      <c r="F736" s="8" t="str">
        <f>PROPER(TEXT(B:B,"mmm"))</f>
        <v>Nov</v>
      </c>
      <c r="G736" s="8">
        <f>YEAR(B736)</f>
        <v>2020</v>
      </c>
      <c r="H736" s="8">
        <v>4</v>
      </c>
      <c r="I736" s="8" t="s">
        <v>1</v>
      </c>
      <c r="J736" s="8">
        <f>IF(I736="Dólar", 1,2)</f>
        <v>1</v>
      </c>
      <c r="K736" s="7">
        <f>IF(J736=2,0.5,2.38)</f>
        <v>2.38</v>
      </c>
      <c r="L736" s="6">
        <v>35</v>
      </c>
      <c r="M736" s="5">
        <f>L736*0.1%</f>
        <v>3.5000000000000003E-2</v>
      </c>
      <c r="N736" s="5">
        <f>H736*K736</f>
        <v>9.52</v>
      </c>
      <c r="O736" s="5">
        <f>L736-M736-N736</f>
        <v>25.445000000000004</v>
      </c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 spans="1:30" hidden="1" x14ac:dyDescent="0.25">
      <c r="A737" s="9">
        <v>855</v>
      </c>
      <c r="B737" s="11">
        <v>44126</v>
      </c>
      <c r="C737" s="10" t="str">
        <f>PROPER(TEXT(B737,"ddd"))</f>
        <v>Qui</v>
      </c>
      <c r="D737" s="9">
        <f>_xlfn.ISOWEEKNUM(B:B)</f>
        <v>43</v>
      </c>
      <c r="E737" s="8">
        <f>DAY(B:B)</f>
        <v>22</v>
      </c>
      <c r="F737" s="8" t="str">
        <f>PROPER(TEXT(B:B,"mmm"))</f>
        <v>Out</v>
      </c>
      <c r="G737" s="8">
        <f>YEAR(B737)</f>
        <v>2020</v>
      </c>
      <c r="H737" s="8">
        <v>3</v>
      </c>
      <c r="I737" s="8" t="s">
        <v>1</v>
      </c>
      <c r="J737" s="8">
        <f>IF(I737="Dólar", 1,2)</f>
        <v>1</v>
      </c>
      <c r="K737" s="7">
        <f>IF(J737=2,0.5,2.38)</f>
        <v>2.38</v>
      </c>
      <c r="L737" s="6">
        <v>37</v>
      </c>
      <c r="M737" s="5">
        <f>L737*0.1%</f>
        <v>3.6999999999999998E-2</v>
      </c>
      <c r="N737" s="5">
        <f>H737*K737</f>
        <v>7.14</v>
      </c>
      <c r="O737" s="5">
        <f>L737-M737-N737</f>
        <v>29.823</v>
      </c>
    </row>
    <row r="738" spans="1:30" hidden="1" x14ac:dyDescent="0.25">
      <c r="A738" s="9">
        <v>604</v>
      </c>
      <c r="B738" s="11">
        <v>44200</v>
      </c>
      <c r="C738" s="10" t="str">
        <f>PROPER(TEXT(B738,"ddd"))</f>
        <v>Seg</v>
      </c>
      <c r="D738" s="9">
        <f>_xlfn.ISOWEEKNUM(B:B)</f>
        <v>1</v>
      </c>
      <c r="E738" s="8">
        <f>DAY(B:B)</f>
        <v>4</v>
      </c>
      <c r="F738" s="8" t="str">
        <f>PROPER(TEXT(B:B,"mmm"))</f>
        <v>Jan</v>
      </c>
      <c r="G738" s="8">
        <f>YEAR(B738)</f>
        <v>2021</v>
      </c>
      <c r="H738" s="8">
        <v>1</v>
      </c>
      <c r="I738" s="8" t="s">
        <v>0</v>
      </c>
      <c r="J738" s="8">
        <f>IF(I738="Dólar", 1,2)</f>
        <v>2</v>
      </c>
      <c r="K738" s="7">
        <f>IF(J738=2,0.5,2.38)</f>
        <v>0.5</v>
      </c>
      <c r="L738" s="6">
        <v>35</v>
      </c>
      <c r="M738" s="5">
        <f>L738*0.1%</f>
        <v>3.5000000000000003E-2</v>
      </c>
      <c r="N738" s="5">
        <f>H738*K738</f>
        <v>0.5</v>
      </c>
      <c r="O738" s="5">
        <f>L738-M738-N738</f>
        <v>34.465000000000003</v>
      </c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 spans="1:30" hidden="1" x14ac:dyDescent="0.25">
      <c r="A739" s="9">
        <v>1124</v>
      </c>
      <c r="B739" s="11">
        <v>44202</v>
      </c>
      <c r="C739" s="10" t="str">
        <f>PROPER(TEXT(B739,"ddd"))</f>
        <v>Qua</v>
      </c>
      <c r="D739" s="9">
        <f>_xlfn.ISOWEEKNUM(B:B)</f>
        <v>1</v>
      </c>
      <c r="E739" s="8">
        <f>DAY(B:B)</f>
        <v>6</v>
      </c>
      <c r="F739" s="8" t="str">
        <f>PROPER(TEXT(B:B,"mmm"))</f>
        <v>Jan</v>
      </c>
      <c r="G739" s="8">
        <f>YEAR(B739)</f>
        <v>2021</v>
      </c>
      <c r="H739" s="8">
        <v>3</v>
      </c>
      <c r="I739" s="8" t="s">
        <v>1</v>
      </c>
      <c r="J739" s="8">
        <f>IF(I739="Dólar", 1,2)</f>
        <v>1</v>
      </c>
      <c r="K739" s="7">
        <f>IF(J739=2,0.5,2.38)</f>
        <v>2.38</v>
      </c>
      <c r="L739" s="6">
        <v>35</v>
      </c>
      <c r="M739" s="5">
        <f>L739*0.1%</f>
        <v>3.5000000000000003E-2</v>
      </c>
      <c r="N739" s="5">
        <f>H739*K739</f>
        <v>7.14</v>
      </c>
      <c r="O739" s="5">
        <f>L739-M739-N739</f>
        <v>27.825000000000003</v>
      </c>
    </row>
    <row r="740" spans="1:30" hidden="1" x14ac:dyDescent="0.25">
      <c r="A740" s="9">
        <v>865</v>
      </c>
      <c r="B740" s="11">
        <v>44203</v>
      </c>
      <c r="C740" s="10" t="str">
        <f>PROPER(TEXT(B740,"ddd"))</f>
        <v>Qui</v>
      </c>
      <c r="D740" s="9">
        <f>_xlfn.ISOWEEKNUM(B:B)</f>
        <v>1</v>
      </c>
      <c r="E740" s="8">
        <f>DAY(B:B)</f>
        <v>7</v>
      </c>
      <c r="F740" s="8" t="str">
        <f>PROPER(TEXT(B:B,"mmm"))</f>
        <v>Jan</v>
      </c>
      <c r="G740" s="8">
        <f>YEAR(B740)</f>
        <v>2021</v>
      </c>
      <c r="H740" s="8">
        <v>4</v>
      </c>
      <c r="I740" s="8" t="s">
        <v>1</v>
      </c>
      <c r="J740" s="8">
        <f>IF(I740="Dólar", 1,2)</f>
        <v>1</v>
      </c>
      <c r="K740" s="7">
        <f>IF(J740=2,0.5,2.38)</f>
        <v>2.38</v>
      </c>
      <c r="L740" s="6">
        <v>35</v>
      </c>
      <c r="M740" s="5">
        <f>L740*0.1%</f>
        <v>3.5000000000000003E-2</v>
      </c>
      <c r="N740" s="5">
        <f>H740*K740</f>
        <v>9.52</v>
      </c>
      <c r="O740" s="5">
        <f>L740-M740-N740</f>
        <v>25.445000000000004</v>
      </c>
    </row>
    <row r="741" spans="1:30" hidden="1" x14ac:dyDescent="0.25">
      <c r="A741" s="9">
        <v>1130</v>
      </c>
      <c r="B741" s="11">
        <v>44244</v>
      </c>
      <c r="C741" s="10" t="str">
        <f>PROPER(TEXT(B741,"ddd"))</f>
        <v>Qua</v>
      </c>
      <c r="D741" s="9">
        <f>_xlfn.ISOWEEKNUM(B:B)</f>
        <v>7</v>
      </c>
      <c r="E741" s="8">
        <f>DAY(B:B)</f>
        <v>17</v>
      </c>
      <c r="F741" s="8" t="str">
        <f>PROPER(TEXT(B:B,"mmm"))</f>
        <v>Fev</v>
      </c>
      <c r="G741" s="8">
        <f>YEAR(B741)</f>
        <v>2021</v>
      </c>
      <c r="H741" s="8">
        <v>2</v>
      </c>
      <c r="I741" s="8" t="s">
        <v>1</v>
      </c>
      <c r="J741" s="8">
        <f>IF(I741="Dólar", 1,2)</f>
        <v>1</v>
      </c>
      <c r="K741" s="7">
        <f>IF(J741=2,0.5,2.38)</f>
        <v>2.38</v>
      </c>
      <c r="L741" s="6">
        <v>35</v>
      </c>
      <c r="M741" s="5">
        <f>L741*0.1%</f>
        <v>3.5000000000000003E-2</v>
      </c>
      <c r="N741" s="5">
        <f>H741*K741</f>
        <v>4.76</v>
      </c>
      <c r="O741" s="5">
        <f>L741-M741-N741</f>
        <v>30.205000000000005</v>
      </c>
    </row>
    <row r="742" spans="1:30" hidden="1" x14ac:dyDescent="0.25">
      <c r="A742" s="9">
        <v>350</v>
      </c>
      <c r="B742" s="11">
        <v>44246</v>
      </c>
      <c r="C742" s="10" t="str">
        <f>PROPER(TEXT(B742,"ddd"))</f>
        <v>Sex</v>
      </c>
      <c r="D742" s="9">
        <f>_xlfn.ISOWEEKNUM(B:B)</f>
        <v>7</v>
      </c>
      <c r="E742" s="8">
        <f>DAY(B:B)</f>
        <v>19</v>
      </c>
      <c r="F742" s="8" t="str">
        <f>PROPER(TEXT(B:B,"mmm"))</f>
        <v>Fev</v>
      </c>
      <c r="G742" s="8">
        <f>YEAR(B742)</f>
        <v>2021</v>
      </c>
      <c r="H742" s="8">
        <v>7</v>
      </c>
      <c r="I742" s="8" t="s">
        <v>0</v>
      </c>
      <c r="J742" s="8">
        <f>IF(I742="Dólar", 1,2)</f>
        <v>2</v>
      </c>
      <c r="K742" s="7">
        <f>IF(J742=2,0.5,2.38)</f>
        <v>0.5</v>
      </c>
      <c r="L742" s="6">
        <v>35</v>
      </c>
      <c r="M742" s="5">
        <f>L742*0.1%</f>
        <v>3.5000000000000003E-2</v>
      </c>
      <c r="N742" s="5">
        <f>H742*K742</f>
        <v>3.5</v>
      </c>
      <c r="O742" s="5">
        <f>L742-M742-N742</f>
        <v>31.465000000000003</v>
      </c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 spans="1:30" hidden="1" x14ac:dyDescent="0.25">
      <c r="A743" s="9">
        <v>872</v>
      </c>
      <c r="B743" s="11">
        <v>44252</v>
      </c>
      <c r="C743" s="10" t="str">
        <f>PROPER(TEXT(B743,"ddd"))</f>
        <v>Qui</v>
      </c>
      <c r="D743" s="9">
        <f>_xlfn.ISOWEEKNUM(B:B)</f>
        <v>8</v>
      </c>
      <c r="E743" s="8">
        <f>DAY(B:B)</f>
        <v>25</v>
      </c>
      <c r="F743" s="8" t="str">
        <f>PROPER(TEXT(B:B,"mmm"))</f>
        <v>Fev</v>
      </c>
      <c r="G743" s="8">
        <f>YEAR(B743)</f>
        <v>2021</v>
      </c>
      <c r="H743" s="8">
        <v>4</v>
      </c>
      <c r="I743" s="8" t="s">
        <v>1</v>
      </c>
      <c r="J743" s="8">
        <f>IF(I743="Dólar", 1,2)</f>
        <v>1</v>
      </c>
      <c r="K743" s="7">
        <f>IF(J743=2,0.5,2.38)</f>
        <v>2.38</v>
      </c>
      <c r="L743" s="6">
        <v>35</v>
      </c>
      <c r="M743" s="5">
        <f>L743*0.1%</f>
        <v>3.5000000000000003E-2</v>
      </c>
      <c r="N743" s="5">
        <f>H743*K743</f>
        <v>9.52</v>
      </c>
      <c r="O743" s="5">
        <f>L743-M743-N743</f>
        <v>25.445000000000004</v>
      </c>
    </row>
    <row r="744" spans="1:30" hidden="1" x14ac:dyDescent="0.25">
      <c r="A744" s="9">
        <v>94</v>
      </c>
      <c r="B744" s="11">
        <v>44257</v>
      </c>
      <c r="C744" s="10" t="str">
        <f>PROPER(TEXT(B744,"ddd"))</f>
        <v>Ter</v>
      </c>
      <c r="D744" s="9">
        <f>_xlfn.ISOWEEKNUM(B:B)</f>
        <v>9</v>
      </c>
      <c r="E744" s="8">
        <f>DAY(B:B)</f>
        <v>2</v>
      </c>
      <c r="F744" s="8" t="str">
        <f>PROPER(TEXT(B:B,"mmm"))</f>
        <v>Mar</v>
      </c>
      <c r="G744" s="8">
        <f>YEAR(B744)</f>
        <v>2021</v>
      </c>
      <c r="H744" s="8">
        <v>2</v>
      </c>
      <c r="I744" s="8" t="s">
        <v>0</v>
      </c>
      <c r="J744" s="8">
        <f>IF(I744="Dólar", 1,2)</f>
        <v>2</v>
      </c>
      <c r="K744" s="7">
        <f>IF(J744=2,0.5,2.38)</f>
        <v>0.5</v>
      </c>
      <c r="L744" s="6">
        <v>35</v>
      </c>
      <c r="M744" s="5">
        <f>L744*0.1%</f>
        <v>3.5000000000000003E-2</v>
      </c>
      <c r="N744" s="5">
        <f>H744*K744</f>
        <v>1</v>
      </c>
      <c r="O744" s="5">
        <f>L744-M744-N744</f>
        <v>33.965000000000003</v>
      </c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 spans="1:30" hidden="1" x14ac:dyDescent="0.25">
      <c r="A745" s="9">
        <v>873</v>
      </c>
      <c r="B745" s="11">
        <v>44259</v>
      </c>
      <c r="C745" s="10" t="str">
        <f>PROPER(TEXT(B745,"ddd"))</f>
        <v>Qui</v>
      </c>
      <c r="D745" s="9">
        <f>_xlfn.ISOWEEKNUM(B:B)</f>
        <v>9</v>
      </c>
      <c r="E745" s="8">
        <f>DAY(B:B)</f>
        <v>4</v>
      </c>
      <c r="F745" s="8" t="str">
        <f>PROPER(TEXT(B:B,"mmm"))</f>
        <v>Mar</v>
      </c>
      <c r="G745" s="8">
        <f>YEAR(B745)</f>
        <v>2021</v>
      </c>
      <c r="H745" s="8">
        <v>4</v>
      </c>
      <c r="I745" s="8" t="s">
        <v>1</v>
      </c>
      <c r="J745" s="8">
        <f>IF(I745="Dólar", 1,2)</f>
        <v>1</v>
      </c>
      <c r="K745" s="7">
        <f>IF(J745=2,0.5,2.38)</f>
        <v>2.38</v>
      </c>
      <c r="L745" s="6">
        <v>35</v>
      </c>
      <c r="M745" s="5">
        <f>L745*0.1%</f>
        <v>3.5000000000000003E-2</v>
      </c>
      <c r="N745" s="5">
        <f>H745*K745</f>
        <v>9.52</v>
      </c>
      <c r="O745" s="5">
        <f>L745-M745-N745</f>
        <v>25.445000000000004</v>
      </c>
    </row>
    <row r="746" spans="1:30" hidden="1" x14ac:dyDescent="0.25">
      <c r="A746" s="9">
        <v>352</v>
      </c>
      <c r="B746" s="11">
        <v>44260</v>
      </c>
      <c r="C746" s="10" t="str">
        <f>PROPER(TEXT(B746,"ddd"))</f>
        <v>Sex</v>
      </c>
      <c r="D746" s="9">
        <f>_xlfn.ISOWEEKNUM(B:B)</f>
        <v>9</v>
      </c>
      <c r="E746" s="8">
        <f>DAY(B:B)</f>
        <v>5</v>
      </c>
      <c r="F746" s="8" t="str">
        <f>PROPER(TEXT(B:B,"mmm"))</f>
        <v>Mar</v>
      </c>
      <c r="G746" s="8">
        <f>YEAR(B746)</f>
        <v>2021</v>
      </c>
      <c r="H746" s="8">
        <v>5</v>
      </c>
      <c r="I746" s="8" t="s">
        <v>0</v>
      </c>
      <c r="J746" s="8">
        <f>IF(I746="Dólar", 1,2)</f>
        <v>2</v>
      </c>
      <c r="K746" s="7">
        <f>IF(J746=2,0.5,2.38)</f>
        <v>0.5</v>
      </c>
      <c r="L746" s="6">
        <v>35</v>
      </c>
      <c r="M746" s="5">
        <f>L746*0.1%</f>
        <v>3.5000000000000003E-2</v>
      </c>
      <c r="N746" s="5">
        <f>H746*K746</f>
        <v>2.5</v>
      </c>
      <c r="O746" s="5">
        <f>L746-M746-N746</f>
        <v>32.465000000000003</v>
      </c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 spans="1:30" hidden="1" x14ac:dyDescent="0.25">
      <c r="A747" s="9">
        <v>876</v>
      </c>
      <c r="B747" s="11">
        <v>44280</v>
      </c>
      <c r="C747" s="10" t="str">
        <f>PROPER(TEXT(B747,"ddd"))</f>
        <v>Qui</v>
      </c>
      <c r="D747" s="9">
        <f>_xlfn.ISOWEEKNUM(B:B)</f>
        <v>12</v>
      </c>
      <c r="E747" s="8">
        <f>DAY(B:B)</f>
        <v>25</v>
      </c>
      <c r="F747" s="8" t="str">
        <f>PROPER(TEXT(B:B,"mmm"))</f>
        <v>Mar</v>
      </c>
      <c r="G747" s="8">
        <f>YEAR(B747)</f>
        <v>2021</v>
      </c>
      <c r="H747" s="8">
        <v>2</v>
      </c>
      <c r="I747" s="8" t="s">
        <v>1</v>
      </c>
      <c r="J747" s="8">
        <f>IF(I747="Dólar", 1,2)</f>
        <v>1</v>
      </c>
      <c r="K747" s="7">
        <f>IF(J747=2,0.5,2.38)</f>
        <v>2.38</v>
      </c>
      <c r="L747" s="6">
        <v>35</v>
      </c>
      <c r="M747" s="5">
        <f>L747*0.1%</f>
        <v>3.5000000000000003E-2</v>
      </c>
      <c r="N747" s="5">
        <f>H747*K747</f>
        <v>4.76</v>
      </c>
      <c r="O747" s="5">
        <f>L747-M747-N747</f>
        <v>30.205000000000005</v>
      </c>
    </row>
    <row r="748" spans="1:30" hidden="1" x14ac:dyDescent="0.25">
      <c r="A748" s="9">
        <v>881</v>
      </c>
      <c r="B748" s="11">
        <v>44315</v>
      </c>
      <c r="C748" s="10" t="str">
        <f>PROPER(TEXT(B748,"ddd"))</f>
        <v>Qui</v>
      </c>
      <c r="D748" s="9">
        <f>_xlfn.ISOWEEKNUM(B:B)</f>
        <v>17</v>
      </c>
      <c r="E748" s="8">
        <f>DAY(B:B)</f>
        <v>29</v>
      </c>
      <c r="F748" s="8" t="str">
        <f>PROPER(TEXT(B:B,"mmm"))</f>
        <v>Abr</v>
      </c>
      <c r="G748" s="8">
        <f>YEAR(B748)</f>
        <v>2021</v>
      </c>
      <c r="H748" s="8">
        <v>2</v>
      </c>
      <c r="I748" s="8" t="s">
        <v>1</v>
      </c>
      <c r="J748" s="8">
        <f>IF(I748="Dólar", 1,2)</f>
        <v>1</v>
      </c>
      <c r="K748" s="7">
        <f>IF(J748=2,0.5,2.38)</f>
        <v>2.38</v>
      </c>
      <c r="L748" s="6">
        <v>35</v>
      </c>
      <c r="M748" s="5">
        <f>L748*0.1%</f>
        <v>3.5000000000000003E-2</v>
      </c>
      <c r="N748" s="5">
        <f>H748*K748</f>
        <v>4.76</v>
      </c>
      <c r="O748" s="5">
        <f>L748-M748-N748</f>
        <v>30.205000000000005</v>
      </c>
    </row>
    <row r="749" spans="1:30" hidden="1" x14ac:dyDescent="0.25">
      <c r="A749" s="9">
        <v>1140</v>
      </c>
      <c r="B749" s="11">
        <v>44321</v>
      </c>
      <c r="C749" s="10" t="str">
        <f>PROPER(TEXT(B749,"ddd"))</f>
        <v>Qua</v>
      </c>
      <c r="D749" s="9">
        <f>_xlfn.ISOWEEKNUM(B:B)</f>
        <v>18</v>
      </c>
      <c r="E749" s="8">
        <f>DAY(B:B)</f>
        <v>5</v>
      </c>
      <c r="F749" s="8" t="str">
        <f>PROPER(TEXT(B:B,"mmm"))</f>
        <v>Mai</v>
      </c>
      <c r="G749" s="8">
        <f>YEAR(B749)</f>
        <v>2021</v>
      </c>
      <c r="H749" s="8">
        <v>8</v>
      </c>
      <c r="I749" s="8" t="s">
        <v>0</v>
      </c>
      <c r="J749" s="8">
        <f>IF(I749="Dólar", 1,2)</f>
        <v>2</v>
      </c>
      <c r="K749" s="7">
        <f>IF(J749=2,0.5,2.38)</f>
        <v>0.5</v>
      </c>
      <c r="L749" s="6">
        <v>35</v>
      </c>
      <c r="M749" s="5">
        <f>L749*0.1%</f>
        <v>3.5000000000000003E-2</v>
      </c>
      <c r="N749" s="5">
        <f>H749*K749</f>
        <v>4</v>
      </c>
      <c r="O749" s="5">
        <f>L749-M749-N749</f>
        <v>30.965000000000003</v>
      </c>
    </row>
    <row r="750" spans="1:30" hidden="1" x14ac:dyDescent="0.25">
      <c r="A750" s="9">
        <v>883</v>
      </c>
      <c r="B750" s="11">
        <v>44329</v>
      </c>
      <c r="C750" s="10" t="str">
        <f>PROPER(TEXT(B750,"ddd"))</f>
        <v>Qui</v>
      </c>
      <c r="D750" s="9">
        <f>_xlfn.ISOWEEKNUM(B:B)</f>
        <v>19</v>
      </c>
      <c r="E750" s="8">
        <f>DAY(B:B)</f>
        <v>13</v>
      </c>
      <c r="F750" s="8" t="str">
        <f>PROPER(TEXT(B:B,"mmm"))</f>
        <v>Mai</v>
      </c>
      <c r="G750" s="8">
        <f>YEAR(B750)</f>
        <v>2021</v>
      </c>
      <c r="H750" s="8">
        <v>3</v>
      </c>
      <c r="I750" s="8" t="s">
        <v>1</v>
      </c>
      <c r="J750" s="8">
        <f>IF(I750="Dólar", 1,2)</f>
        <v>1</v>
      </c>
      <c r="K750" s="7">
        <f>IF(J750=2,0.5,2.38)</f>
        <v>2.38</v>
      </c>
      <c r="L750" s="6">
        <v>-26</v>
      </c>
      <c r="M750" s="5">
        <v>0</v>
      </c>
      <c r="N750" s="5">
        <f>H750*K750</f>
        <v>7.14</v>
      </c>
      <c r="O750" s="5">
        <f>L750-M750-N750</f>
        <v>-33.14</v>
      </c>
    </row>
    <row r="751" spans="1:30" hidden="1" x14ac:dyDescent="0.25">
      <c r="A751" s="9">
        <v>884</v>
      </c>
      <c r="B751" s="11">
        <v>44336</v>
      </c>
      <c r="C751" s="10" t="str">
        <f>PROPER(TEXT(B751,"ddd"))</f>
        <v>Qui</v>
      </c>
      <c r="D751" s="9">
        <f>_xlfn.ISOWEEKNUM(B:B)</f>
        <v>20</v>
      </c>
      <c r="E751" s="8">
        <f>DAY(B:B)</f>
        <v>20</v>
      </c>
      <c r="F751" s="8" t="str">
        <f>PROPER(TEXT(B:B,"mmm"))</f>
        <v>Mai</v>
      </c>
      <c r="G751" s="8">
        <f>YEAR(B751)</f>
        <v>2021</v>
      </c>
      <c r="H751" s="8">
        <v>6</v>
      </c>
      <c r="I751" s="8" t="s">
        <v>1</v>
      </c>
      <c r="J751" s="8">
        <f>IF(I751="Dólar", 1,2)</f>
        <v>1</v>
      </c>
      <c r="K751" s="7">
        <f>IF(J751=2,0.5,2.38)</f>
        <v>2.38</v>
      </c>
      <c r="L751" s="6">
        <v>35</v>
      </c>
      <c r="M751" s="5">
        <f>L751*0.1%</f>
        <v>3.5000000000000003E-2</v>
      </c>
      <c r="N751" s="5">
        <f>H751*K751</f>
        <v>14.28</v>
      </c>
      <c r="O751" s="5">
        <f>L751-M751-N751</f>
        <v>20.685000000000002</v>
      </c>
    </row>
    <row r="752" spans="1:30" hidden="1" x14ac:dyDescent="0.25">
      <c r="A752" s="9">
        <v>624</v>
      </c>
      <c r="B752" s="11">
        <v>44340</v>
      </c>
      <c r="C752" s="10" t="str">
        <f>PROPER(TEXT(B752,"ddd"))</f>
        <v>Seg</v>
      </c>
      <c r="D752" s="9">
        <f>_xlfn.ISOWEEKNUM(B:B)</f>
        <v>21</v>
      </c>
      <c r="E752" s="8">
        <f>DAY(B:B)</f>
        <v>24</v>
      </c>
      <c r="F752" s="8" t="str">
        <f>PROPER(TEXT(B:B,"mmm"))</f>
        <v>Mai</v>
      </c>
      <c r="G752" s="8">
        <f>YEAR(B752)</f>
        <v>2021</v>
      </c>
      <c r="H752" s="8">
        <v>3</v>
      </c>
      <c r="I752" s="8" t="s">
        <v>0</v>
      </c>
      <c r="J752" s="8">
        <f>IF(I752="Dólar", 1,2)</f>
        <v>2</v>
      </c>
      <c r="K752" s="7">
        <f>IF(J752=2,0.5,2.38)</f>
        <v>0.5</v>
      </c>
      <c r="L752" s="6">
        <v>35</v>
      </c>
      <c r="M752" s="5">
        <f>L752*0.1%</f>
        <v>3.5000000000000003E-2</v>
      </c>
      <c r="N752" s="5">
        <f>H752*K752</f>
        <v>1.5</v>
      </c>
      <c r="O752" s="5">
        <f>L752-M752-N752</f>
        <v>33.465000000000003</v>
      </c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 spans="1:30" hidden="1" x14ac:dyDescent="0.25">
      <c r="A753" s="9">
        <v>627</v>
      </c>
      <c r="B753" s="11">
        <v>44361</v>
      </c>
      <c r="C753" s="10" t="str">
        <f>PROPER(TEXT(B753,"ddd"))</f>
        <v>Seg</v>
      </c>
      <c r="D753" s="9">
        <f>_xlfn.ISOWEEKNUM(B:B)</f>
        <v>24</v>
      </c>
      <c r="E753" s="8">
        <f>DAY(B:B)</f>
        <v>14</v>
      </c>
      <c r="F753" s="8" t="str">
        <f>PROPER(TEXT(B:B,"mmm"))</f>
        <v>Jun</v>
      </c>
      <c r="G753" s="8">
        <f>YEAR(B753)</f>
        <v>2021</v>
      </c>
      <c r="H753" s="8">
        <v>3</v>
      </c>
      <c r="I753" s="8" t="s">
        <v>0</v>
      </c>
      <c r="J753" s="8">
        <f>IF(I753="Dólar", 1,2)</f>
        <v>2</v>
      </c>
      <c r="K753" s="7">
        <f>IF(J753=2,0.5,2.38)</f>
        <v>0.5</v>
      </c>
      <c r="L753" s="6">
        <v>35</v>
      </c>
      <c r="M753" s="5">
        <f>L753*0.1%</f>
        <v>3.5000000000000003E-2</v>
      </c>
      <c r="N753" s="5">
        <f>H753*K753</f>
        <v>1.5</v>
      </c>
      <c r="O753" s="5">
        <f>L753-M753-N753</f>
        <v>33.465000000000003</v>
      </c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 spans="1:30" hidden="1" x14ac:dyDescent="0.25">
      <c r="A754" s="9">
        <v>1146</v>
      </c>
      <c r="B754" s="11">
        <v>44363</v>
      </c>
      <c r="C754" s="10" t="str">
        <f>PROPER(TEXT(B754,"ddd"))</f>
        <v>Qua</v>
      </c>
      <c r="D754" s="9">
        <f>_xlfn.ISOWEEKNUM(B:B)</f>
        <v>24</v>
      </c>
      <c r="E754" s="8">
        <f>DAY(B:B)</f>
        <v>16</v>
      </c>
      <c r="F754" s="8" t="str">
        <f>PROPER(TEXT(B:B,"mmm"))</f>
        <v>Jun</v>
      </c>
      <c r="G754" s="8">
        <f>YEAR(B754)</f>
        <v>2021</v>
      </c>
      <c r="H754" s="8">
        <v>5</v>
      </c>
      <c r="I754" s="8" t="s">
        <v>0</v>
      </c>
      <c r="J754" s="8">
        <f>IF(I754="Dólar", 1,2)</f>
        <v>2</v>
      </c>
      <c r="K754" s="7">
        <f>IF(J754=2,0.5,2.38)</f>
        <v>0.5</v>
      </c>
      <c r="L754" s="6">
        <v>35</v>
      </c>
      <c r="M754" s="5">
        <f>L754*0.1%</f>
        <v>3.5000000000000003E-2</v>
      </c>
      <c r="N754" s="5">
        <f>H754*K754</f>
        <v>2.5</v>
      </c>
      <c r="O754" s="5">
        <f>L754-M754-N754</f>
        <v>32.465000000000003</v>
      </c>
    </row>
    <row r="755" spans="1:30" hidden="1" x14ac:dyDescent="0.25">
      <c r="A755" s="9">
        <v>1148</v>
      </c>
      <c r="B755" s="11">
        <v>44377</v>
      </c>
      <c r="C755" s="10" t="str">
        <f>PROPER(TEXT(B755,"ddd"))</f>
        <v>Qua</v>
      </c>
      <c r="D755" s="9">
        <f>_xlfn.ISOWEEKNUM(B:B)</f>
        <v>26</v>
      </c>
      <c r="E755" s="8">
        <f>DAY(B:B)</f>
        <v>30</v>
      </c>
      <c r="F755" s="8" t="str">
        <f>PROPER(TEXT(B:B,"mmm"))</f>
        <v>Jun</v>
      </c>
      <c r="G755" s="8">
        <f>YEAR(B755)</f>
        <v>2021</v>
      </c>
      <c r="H755" s="8">
        <v>5</v>
      </c>
      <c r="I755" s="8" t="s">
        <v>0</v>
      </c>
      <c r="J755" s="8">
        <f>IF(I755="Dólar", 1,2)</f>
        <v>2</v>
      </c>
      <c r="K755" s="7">
        <f>IF(J755=2,0.5,2.38)</f>
        <v>0.5</v>
      </c>
      <c r="L755" s="6">
        <v>35</v>
      </c>
      <c r="M755" s="5">
        <f>L755*0.1%</f>
        <v>3.5000000000000003E-2</v>
      </c>
      <c r="N755" s="5">
        <f>H755*K755</f>
        <v>2.5</v>
      </c>
      <c r="O755" s="5">
        <f>L755-M755-N755</f>
        <v>32.465000000000003</v>
      </c>
    </row>
    <row r="756" spans="1:30" hidden="1" x14ac:dyDescent="0.25">
      <c r="A756" s="9">
        <v>369</v>
      </c>
      <c r="B756" s="11">
        <v>44379</v>
      </c>
      <c r="C756" s="10" t="str">
        <f>PROPER(TEXT(B756,"ddd"))</f>
        <v>Sex</v>
      </c>
      <c r="D756" s="9">
        <f>_xlfn.ISOWEEKNUM(B:B)</f>
        <v>26</v>
      </c>
      <c r="E756" s="8">
        <f>DAY(B:B)</f>
        <v>2</v>
      </c>
      <c r="F756" s="8" t="str">
        <f>PROPER(TEXT(B:B,"mmm"))</f>
        <v>Jul</v>
      </c>
      <c r="G756" s="8">
        <f>YEAR(B756)</f>
        <v>2021</v>
      </c>
      <c r="H756" s="8">
        <v>2</v>
      </c>
      <c r="I756" s="8" t="s">
        <v>1</v>
      </c>
      <c r="J756" s="8">
        <f>IF(I756="Dólar", 1,2)</f>
        <v>1</v>
      </c>
      <c r="K756" s="7">
        <f>IF(J756=2,0.5,2.38)</f>
        <v>2.38</v>
      </c>
      <c r="L756" s="6">
        <v>35</v>
      </c>
      <c r="M756" s="5">
        <f>L756*0.1%</f>
        <v>3.5000000000000003E-2</v>
      </c>
      <c r="N756" s="5">
        <f>H756*K756</f>
        <v>4.76</v>
      </c>
      <c r="O756" s="5">
        <f>L756-M756-N756</f>
        <v>30.205000000000005</v>
      </c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 spans="1:30" hidden="1" x14ac:dyDescent="0.25">
      <c r="A757" s="9">
        <v>892</v>
      </c>
      <c r="B757" s="11">
        <v>44392</v>
      </c>
      <c r="C757" s="10" t="str">
        <f>PROPER(TEXT(B757,"ddd"))</f>
        <v>Qui</v>
      </c>
      <c r="D757" s="9">
        <f>_xlfn.ISOWEEKNUM(B:B)</f>
        <v>28</v>
      </c>
      <c r="E757" s="8">
        <f>DAY(B:B)</f>
        <v>15</v>
      </c>
      <c r="F757" s="8" t="str">
        <f>PROPER(TEXT(B:B,"mmm"))</f>
        <v>Jul</v>
      </c>
      <c r="G757" s="8">
        <f>YEAR(B757)</f>
        <v>2021</v>
      </c>
      <c r="H757" s="8">
        <v>3</v>
      </c>
      <c r="I757" s="8" t="s">
        <v>1</v>
      </c>
      <c r="J757" s="8">
        <f>IF(I757="Dólar", 1,2)</f>
        <v>1</v>
      </c>
      <c r="K757" s="7">
        <f>IF(J757=2,0.5,2.38)</f>
        <v>2.38</v>
      </c>
      <c r="L757" s="6">
        <v>-19</v>
      </c>
      <c r="M757" s="5">
        <v>0</v>
      </c>
      <c r="N757" s="5">
        <f>H757*K757</f>
        <v>7.14</v>
      </c>
      <c r="O757" s="5">
        <f>L757-M757-N757</f>
        <v>-26.14</v>
      </c>
    </row>
    <row r="758" spans="1:30" hidden="1" x14ac:dyDescent="0.25">
      <c r="A758" s="9">
        <v>371</v>
      </c>
      <c r="B758" s="11">
        <v>44393</v>
      </c>
      <c r="C758" s="10" t="str">
        <f>PROPER(TEXT(B758,"ddd"))</f>
        <v>Sex</v>
      </c>
      <c r="D758" s="9">
        <f>_xlfn.ISOWEEKNUM(B:B)</f>
        <v>28</v>
      </c>
      <c r="E758" s="8">
        <f>DAY(B:B)</f>
        <v>16</v>
      </c>
      <c r="F758" s="8" t="str">
        <f>PROPER(TEXT(B:B,"mmm"))</f>
        <v>Jul</v>
      </c>
      <c r="G758" s="8">
        <f>YEAR(B758)</f>
        <v>2021</v>
      </c>
      <c r="H758" s="8">
        <v>4</v>
      </c>
      <c r="I758" s="8" t="s">
        <v>1</v>
      </c>
      <c r="J758" s="8">
        <f>IF(I758="Dólar", 1,2)</f>
        <v>1</v>
      </c>
      <c r="K758" s="7">
        <f>IF(J758=2,0.5,2.38)</f>
        <v>2.38</v>
      </c>
      <c r="L758" s="6">
        <v>35</v>
      </c>
      <c r="M758" s="5">
        <f>L758*0.1%</f>
        <v>3.5000000000000003E-2</v>
      </c>
      <c r="N758" s="5">
        <f>H758*K758</f>
        <v>9.52</v>
      </c>
      <c r="O758" s="5">
        <f>L758-M758-N758</f>
        <v>25.445000000000004</v>
      </c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 spans="1:30" hidden="1" x14ac:dyDescent="0.25">
      <c r="A759" s="9">
        <v>120</v>
      </c>
      <c r="B759" s="11">
        <v>44439</v>
      </c>
      <c r="C759" s="10" t="str">
        <f>PROPER(TEXT(B759,"ddd"))</f>
        <v>Ter</v>
      </c>
      <c r="D759" s="9">
        <f>_xlfn.ISOWEEKNUM(B:B)</f>
        <v>35</v>
      </c>
      <c r="E759" s="8">
        <f>DAY(B:B)</f>
        <v>31</v>
      </c>
      <c r="F759" s="8" t="str">
        <f>PROPER(TEXT(B:B,"mmm"))</f>
        <v>Ago</v>
      </c>
      <c r="G759" s="8">
        <f>YEAR(B759)</f>
        <v>2021</v>
      </c>
      <c r="H759" s="8">
        <v>1</v>
      </c>
      <c r="I759" s="8" t="s">
        <v>0</v>
      </c>
      <c r="J759" s="8">
        <f>IF(I759="Dólar", 1,2)</f>
        <v>2</v>
      </c>
      <c r="K759" s="7">
        <f>IF(J759=2,0.5,2.38)</f>
        <v>0.5</v>
      </c>
      <c r="L759" s="6">
        <v>35</v>
      </c>
      <c r="M759" s="5">
        <f>L759*0.1%</f>
        <v>3.5000000000000003E-2</v>
      </c>
      <c r="N759" s="5">
        <f>H759*K759</f>
        <v>0.5</v>
      </c>
      <c r="O759" s="5">
        <f>L759-M759-N759</f>
        <v>34.465000000000003</v>
      </c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 spans="1:30" hidden="1" x14ac:dyDescent="0.25">
      <c r="A760" s="9">
        <v>899</v>
      </c>
      <c r="B760" s="11">
        <v>44441</v>
      </c>
      <c r="C760" s="10" t="str">
        <f>PROPER(TEXT(B760,"ddd"))</f>
        <v>Qui</v>
      </c>
      <c r="D760" s="9">
        <f>_xlfn.ISOWEEKNUM(B:B)</f>
        <v>35</v>
      </c>
      <c r="E760" s="8">
        <f>DAY(B:B)</f>
        <v>2</v>
      </c>
      <c r="F760" s="8" t="str">
        <f>PROPER(TEXT(B:B,"mmm"))</f>
        <v>Set</v>
      </c>
      <c r="G760" s="8">
        <f>YEAR(B760)</f>
        <v>2021</v>
      </c>
      <c r="H760" s="8">
        <v>3</v>
      </c>
      <c r="I760" s="8" t="s">
        <v>1</v>
      </c>
      <c r="J760" s="8">
        <f>IF(I760="Dólar", 1,2)</f>
        <v>1</v>
      </c>
      <c r="K760" s="7">
        <f>IF(J760=2,0.5,2.38)</f>
        <v>2.38</v>
      </c>
      <c r="L760" s="6">
        <v>35</v>
      </c>
      <c r="M760" s="5">
        <f>L760*0.1%</f>
        <v>3.5000000000000003E-2</v>
      </c>
      <c r="N760" s="5">
        <f>H760*K760</f>
        <v>7.14</v>
      </c>
      <c r="O760" s="5">
        <f>L760-M760-N760</f>
        <v>27.825000000000003</v>
      </c>
    </row>
    <row r="761" spans="1:30" hidden="1" x14ac:dyDescent="0.25">
      <c r="A761" s="9">
        <v>121</v>
      </c>
      <c r="B761" s="11">
        <v>44453</v>
      </c>
      <c r="C761" s="10" t="str">
        <f>PROPER(TEXT(B761,"ddd"))</f>
        <v>Ter</v>
      </c>
      <c r="D761" s="9">
        <f>_xlfn.ISOWEEKNUM(B:B)</f>
        <v>37</v>
      </c>
      <c r="E761" s="8">
        <f>DAY(B:B)</f>
        <v>14</v>
      </c>
      <c r="F761" s="8" t="str">
        <f>PROPER(TEXT(B:B,"mmm"))</f>
        <v>Set</v>
      </c>
      <c r="G761" s="8">
        <f>YEAR(B761)</f>
        <v>2021</v>
      </c>
      <c r="H761" s="8">
        <v>1</v>
      </c>
      <c r="I761" s="8" t="s">
        <v>0</v>
      </c>
      <c r="J761" s="8">
        <f>IF(I761="Dólar", 1,2)</f>
        <v>2</v>
      </c>
      <c r="K761" s="7">
        <f>IF(J761=2,0.5,2.38)</f>
        <v>0.5</v>
      </c>
      <c r="L761" s="6">
        <v>35</v>
      </c>
      <c r="M761" s="5">
        <f>L761*0.1%</f>
        <v>3.5000000000000003E-2</v>
      </c>
      <c r="N761" s="5">
        <f>H761*K761</f>
        <v>0.5</v>
      </c>
      <c r="O761" s="5">
        <f>L761-M761-N761</f>
        <v>34.465000000000003</v>
      </c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 spans="1:30" hidden="1" x14ac:dyDescent="0.25">
      <c r="A762" s="9">
        <v>380</v>
      </c>
      <c r="B762" s="11">
        <v>44456</v>
      </c>
      <c r="C762" s="10" t="str">
        <f>PROPER(TEXT(B762,"ddd"))</f>
        <v>Sex</v>
      </c>
      <c r="D762" s="9">
        <f>_xlfn.ISOWEEKNUM(B:B)</f>
        <v>37</v>
      </c>
      <c r="E762" s="8">
        <f>DAY(B:B)</f>
        <v>17</v>
      </c>
      <c r="F762" s="8" t="str">
        <f>PROPER(TEXT(B:B,"mmm"))</f>
        <v>Set</v>
      </c>
      <c r="G762" s="8">
        <f>YEAR(B762)</f>
        <v>2021</v>
      </c>
      <c r="H762" s="8">
        <v>3</v>
      </c>
      <c r="I762" s="8" t="s">
        <v>1</v>
      </c>
      <c r="J762" s="8">
        <f>IF(I762="Dólar", 1,2)</f>
        <v>1</v>
      </c>
      <c r="K762" s="7">
        <f>IF(J762=2,0.5,2.38)</f>
        <v>2.38</v>
      </c>
      <c r="L762" s="6">
        <v>35</v>
      </c>
      <c r="M762" s="5">
        <f>L762*0.1%</f>
        <v>3.5000000000000003E-2</v>
      </c>
      <c r="N762" s="5">
        <f>H762*K762</f>
        <v>7.14</v>
      </c>
      <c r="O762" s="5">
        <f>L762-M762-N762</f>
        <v>27.825000000000003</v>
      </c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 spans="1:30" hidden="1" x14ac:dyDescent="0.25">
      <c r="A763" s="9">
        <v>122</v>
      </c>
      <c r="B763" s="11">
        <v>44460</v>
      </c>
      <c r="C763" s="10" t="str">
        <f>PROPER(TEXT(B763,"ddd"))</f>
        <v>Ter</v>
      </c>
      <c r="D763" s="9">
        <f>_xlfn.ISOWEEKNUM(B:B)</f>
        <v>38</v>
      </c>
      <c r="E763" s="8">
        <f>DAY(B:B)</f>
        <v>21</v>
      </c>
      <c r="F763" s="8" t="str">
        <f>PROPER(TEXT(B:B,"mmm"))</f>
        <v>Set</v>
      </c>
      <c r="G763" s="8">
        <f>YEAR(B763)</f>
        <v>2021</v>
      </c>
      <c r="H763" s="8">
        <v>4</v>
      </c>
      <c r="I763" s="8" t="s">
        <v>0</v>
      </c>
      <c r="J763" s="8">
        <f>IF(I763="Dólar", 1,2)</f>
        <v>2</v>
      </c>
      <c r="K763" s="7">
        <f>IF(J763=2,0.5,2.38)</f>
        <v>0.5</v>
      </c>
      <c r="L763" s="6">
        <v>35</v>
      </c>
      <c r="M763" s="5">
        <f>L763*0.1%</f>
        <v>3.5000000000000003E-2</v>
      </c>
      <c r="N763" s="5">
        <f>H763*K763</f>
        <v>2</v>
      </c>
      <c r="O763" s="5">
        <f>L763-M763-N763</f>
        <v>32.965000000000003</v>
      </c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 spans="1:30" hidden="1" x14ac:dyDescent="0.25">
      <c r="A764" s="9">
        <v>643</v>
      </c>
      <c r="B764" s="11">
        <v>44473</v>
      </c>
      <c r="C764" s="10" t="str">
        <f>PROPER(TEXT(B764,"ddd"))</f>
        <v>Seg</v>
      </c>
      <c r="D764" s="9">
        <f>_xlfn.ISOWEEKNUM(B:B)</f>
        <v>40</v>
      </c>
      <c r="E764" s="8">
        <f>DAY(B:B)</f>
        <v>4</v>
      </c>
      <c r="F764" s="8" t="str">
        <f>PROPER(TEXT(B:B,"mmm"))</f>
        <v>Out</v>
      </c>
      <c r="G764" s="8">
        <f>YEAR(B764)</f>
        <v>2021</v>
      </c>
      <c r="H764" s="8">
        <v>4</v>
      </c>
      <c r="I764" s="8" t="s">
        <v>1</v>
      </c>
      <c r="J764" s="8">
        <f>IF(I764="Dólar", 1,2)</f>
        <v>1</v>
      </c>
      <c r="K764" s="7">
        <f>IF(J764=2,0.5,2.38)</f>
        <v>2.38</v>
      </c>
      <c r="L764" s="6">
        <v>35</v>
      </c>
      <c r="M764" s="5">
        <f>L764*0.1%</f>
        <v>3.5000000000000003E-2</v>
      </c>
      <c r="N764" s="5">
        <f>H764*K764</f>
        <v>9.52</v>
      </c>
      <c r="O764" s="5">
        <f>L764-M764-N764</f>
        <v>25.445000000000004</v>
      </c>
    </row>
    <row r="765" spans="1:30" hidden="1" x14ac:dyDescent="0.25">
      <c r="A765" s="9">
        <v>1162</v>
      </c>
      <c r="B765" s="11">
        <v>44475</v>
      </c>
      <c r="C765" s="10" t="str">
        <f>PROPER(TEXT(B765,"ddd"))</f>
        <v>Qua</v>
      </c>
      <c r="D765" s="9">
        <f>_xlfn.ISOWEEKNUM(B:B)</f>
        <v>40</v>
      </c>
      <c r="E765" s="8">
        <f>DAY(B:B)</f>
        <v>6</v>
      </c>
      <c r="F765" s="8" t="str">
        <f>PROPER(TEXT(B:B,"mmm"))</f>
        <v>Out</v>
      </c>
      <c r="G765" s="8">
        <f>YEAR(B765)</f>
        <v>2021</v>
      </c>
      <c r="H765" s="8">
        <v>1</v>
      </c>
      <c r="I765" s="8" t="s">
        <v>0</v>
      </c>
      <c r="J765" s="8">
        <f>IF(I765="Dólar", 1,2)</f>
        <v>2</v>
      </c>
      <c r="K765" s="7">
        <f>IF(J765=2,0.5,2.38)</f>
        <v>0.5</v>
      </c>
      <c r="L765" s="6">
        <v>35</v>
      </c>
      <c r="M765" s="5">
        <f>L765*0.1%</f>
        <v>3.5000000000000003E-2</v>
      </c>
      <c r="N765" s="5">
        <f>H765*K765</f>
        <v>0.5</v>
      </c>
      <c r="O765" s="5">
        <f>L765-M765-N765</f>
        <v>34.465000000000003</v>
      </c>
    </row>
    <row r="766" spans="1:30" hidden="1" x14ac:dyDescent="0.25">
      <c r="A766" s="9">
        <v>384</v>
      </c>
      <c r="B766" s="11">
        <v>44484</v>
      </c>
      <c r="C766" s="10" t="str">
        <f>PROPER(TEXT(B766,"ddd"))</f>
        <v>Sex</v>
      </c>
      <c r="D766" s="9">
        <f>_xlfn.ISOWEEKNUM(B:B)</f>
        <v>41</v>
      </c>
      <c r="E766" s="8">
        <f>DAY(B:B)</f>
        <v>15</v>
      </c>
      <c r="F766" s="8" t="str">
        <f>PROPER(TEXT(B:B,"mmm"))</f>
        <v>Out</v>
      </c>
      <c r="G766" s="8">
        <f>YEAR(B766)</f>
        <v>2021</v>
      </c>
      <c r="H766" s="8">
        <v>2</v>
      </c>
      <c r="I766" s="8" t="s">
        <v>0</v>
      </c>
      <c r="J766" s="8">
        <f>IF(I766="Dólar", 1,2)</f>
        <v>2</v>
      </c>
      <c r="K766" s="7">
        <f>IF(J766=2,0.5,2.38)</f>
        <v>0.5</v>
      </c>
      <c r="L766" s="6">
        <v>35</v>
      </c>
      <c r="M766" s="5">
        <f>L766*0.1%</f>
        <v>3.5000000000000003E-2</v>
      </c>
      <c r="N766" s="5">
        <f>H766*K766</f>
        <v>1</v>
      </c>
      <c r="O766" s="5">
        <f>L766-M766-N766</f>
        <v>33.965000000000003</v>
      </c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 spans="1:30" hidden="1" x14ac:dyDescent="0.25">
      <c r="A767" s="9">
        <v>386</v>
      </c>
      <c r="B767" s="11">
        <v>44498</v>
      </c>
      <c r="C767" s="10" t="str">
        <f>PROPER(TEXT(B767,"ddd"))</f>
        <v>Sex</v>
      </c>
      <c r="D767" s="9">
        <f>_xlfn.ISOWEEKNUM(B:B)</f>
        <v>43</v>
      </c>
      <c r="E767" s="8">
        <f>DAY(B:B)</f>
        <v>29</v>
      </c>
      <c r="F767" s="8" t="str">
        <f>PROPER(TEXT(B:B,"mmm"))</f>
        <v>Out</v>
      </c>
      <c r="G767" s="8">
        <f>YEAR(B767)</f>
        <v>2021</v>
      </c>
      <c r="H767" s="8">
        <v>5</v>
      </c>
      <c r="I767" s="8" t="s">
        <v>0</v>
      </c>
      <c r="J767" s="8">
        <f>IF(I767="Dólar", 1,2)</f>
        <v>2</v>
      </c>
      <c r="K767" s="7">
        <f>IF(J767=2,0.5,2.38)</f>
        <v>0.5</v>
      </c>
      <c r="L767" s="6">
        <v>35</v>
      </c>
      <c r="M767" s="5">
        <f>L767*0.1%</f>
        <v>3.5000000000000003E-2</v>
      </c>
      <c r="N767" s="5">
        <f>H767*K767</f>
        <v>2.5</v>
      </c>
      <c r="O767" s="5">
        <f>L767-M767-N767</f>
        <v>32.465000000000003</v>
      </c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 spans="1:30" hidden="1" x14ac:dyDescent="0.25">
      <c r="A768" s="9">
        <v>1166</v>
      </c>
      <c r="B768" s="11">
        <v>44503</v>
      </c>
      <c r="C768" s="10" t="str">
        <f>PROPER(TEXT(B768,"ddd"))</f>
        <v>Qua</v>
      </c>
      <c r="D768" s="9">
        <f>_xlfn.ISOWEEKNUM(B:B)</f>
        <v>44</v>
      </c>
      <c r="E768" s="8">
        <f>DAY(B:B)</f>
        <v>3</v>
      </c>
      <c r="F768" s="8" t="str">
        <f>PROPER(TEXT(B:B,"mmm"))</f>
        <v>Nov</v>
      </c>
      <c r="G768" s="8">
        <f>YEAR(B768)</f>
        <v>2021</v>
      </c>
      <c r="H768" s="8">
        <v>2</v>
      </c>
      <c r="I768" s="8" t="s">
        <v>1</v>
      </c>
      <c r="J768" s="8">
        <f>IF(I768="Dólar", 1,2)</f>
        <v>1</v>
      </c>
      <c r="K768" s="7">
        <f>IF(J768=2,0.5,2.38)</f>
        <v>2.38</v>
      </c>
      <c r="L768" s="6">
        <v>-22</v>
      </c>
      <c r="M768" s="5">
        <v>0</v>
      </c>
      <c r="N768" s="5">
        <f>H768*K768</f>
        <v>4.76</v>
      </c>
      <c r="O768" s="5">
        <f>L768-M768-N768</f>
        <v>-26.759999999999998</v>
      </c>
    </row>
    <row r="769" spans="1:30" hidden="1" x14ac:dyDescent="0.25">
      <c r="A769" s="9">
        <v>910</v>
      </c>
      <c r="B769" s="11">
        <v>44518</v>
      </c>
      <c r="C769" s="10" t="str">
        <f>PROPER(TEXT(B769,"ddd"))</f>
        <v>Qui</v>
      </c>
      <c r="D769" s="9">
        <f>_xlfn.ISOWEEKNUM(B:B)</f>
        <v>46</v>
      </c>
      <c r="E769" s="8">
        <f>DAY(B:B)</f>
        <v>18</v>
      </c>
      <c r="F769" s="8" t="str">
        <f>PROPER(TEXT(B:B,"mmm"))</f>
        <v>Nov</v>
      </c>
      <c r="G769" s="8">
        <f>YEAR(B769)</f>
        <v>2021</v>
      </c>
      <c r="H769" s="8">
        <v>4</v>
      </c>
      <c r="I769" s="8" t="s">
        <v>1</v>
      </c>
      <c r="J769" s="8">
        <f>IF(I769="Dólar", 1,2)</f>
        <v>1</v>
      </c>
      <c r="K769" s="7">
        <f>IF(J769=2,0.5,2.38)</f>
        <v>2.38</v>
      </c>
      <c r="L769" s="6">
        <v>35</v>
      </c>
      <c r="M769" s="5">
        <f>L769*0.1%</f>
        <v>3.5000000000000003E-2</v>
      </c>
      <c r="N769" s="5">
        <f>H769*K769</f>
        <v>9.52</v>
      </c>
      <c r="O769" s="5">
        <f>L769-M769-N769</f>
        <v>25.445000000000004</v>
      </c>
    </row>
    <row r="770" spans="1:30" hidden="1" x14ac:dyDescent="0.25">
      <c r="A770" s="9">
        <v>649</v>
      </c>
      <c r="B770" s="11">
        <v>44522</v>
      </c>
      <c r="C770" s="10" t="str">
        <f>PROPER(TEXT(B770,"ddd"))</f>
        <v>Seg</v>
      </c>
      <c r="D770" s="9">
        <f>_xlfn.ISOWEEKNUM(B:B)</f>
        <v>47</v>
      </c>
      <c r="E770" s="8">
        <f>DAY(B:B)</f>
        <v>22</v>
      </c>
      <c r="F770" s="8" t="str">
        <f>PROPER(TEXT(B:B,"mmm"))</f>
        <v>Nov</v>
      </c>
      <c r="G770" s="8">
        <f>YEAR(B770)</f>
        <v>2021</v>
      </c>
      <c r="H770" s="8">
        <v>1</v>
      </c>
      <c r="I770" s="8" t="s">
        <v>0</v>
      </c>
      <c r="J770" s="8">
        <f>IF(I770="Dólar", 1,2)</f>
        <v>2</v>
      </c>
      <c r="K770" s="7">
        <f>IF(J770=2,0.5,2.38)</f>
        <v>0.5</v>
      </c>
      <c r="L770" s="6">
        <v>35</v>
      </c>
      <c r="M770" s="5">
        <f>L770*0.1%</f>
        <v>3.5000000000000003E-2</v>
      </c>
      <c r="N770" s="5">
        <f>H770*K770</f>
        <v>0.5</v>
      </c>
      <c r="O770" s="5">
        <f>L770-M770-N770</f>
        <v>34.465000000000003</v>
      </c>
    </row>
    <row r="771" spans="1:30" hidden="1" x14ac:dyDescent="0.25">
      <c r="A771" s="9">
        <v>129</v>
      </c>
      <c r="B771" s="11">
        <v>44523</v>
      </c>
      <c r="C771" s="10" t="str">
        <f>PROPER(TEXT(B771,"ddd"))</f>
        <v>Ter</v>
      </c>
      <c r="D771" s="9">
        <f>_xlfn.ISOWEEKNUM(B:B)</f>
        <v>47</v>
      </c>
      <c r="E771" s="8">
        <f>DAY(B:B)</f>
        <v>23</v>
      </c>
      <c r="F771" s="8" t="str">
        <f>PROPER(TEXT(B:B,"mmm"))</f>
        <v>Nov</v>
      </c>
      <c r="G771" s="8">
        <f>YEAR(B771)</f>
        <v>2021</v>
      </c>
      <c r="H771" s="8">
        <v>2</v>
      </c>
      <c r="I771" s="8" t="s">
        <v>0</v>
      </c>
      <c r="J771" s="8">
        <f>IF(I771="Dólar", 1,2)</f>
        <v>2</v>
      </c>
      <c r="K771" s="7">
        <f>IF(J771=2,0.5,2.38)</f>
        <v>0.5</v>
      </c>
      <c r="L771" s="6">
        <v>35</v>
      </c>
      <c r="M771" s="5">
        <f>L771*0.1%</f>
        <v>3.5000000000000003E-2</v>
      </c>
      <c r="N771" s="5">
        <f>H771*K771</f>
        <v>1</v>
      </c>
      <c r="O771" s="5">
        <f>L771-M771-N771</f>
        <v>33.965000000000003</v>
      </c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 spans="1:30" hidden="1" x14ac:dyDescent="0.25">
      <c r="A772" s="9">
        <v>391</v>
      </c>
      <c r="B772" s="11">
        <v>44533</v>
      </c>
      <c r="C772" s="10" t="str">
        <f>PROPER(TEXT(B772,"ddd"))</f>
        <v>Sex</v>
      </c>
      <c r="D772" s="9">
        <f>_xlfn.ISOWEEKNUM(B:B)</f>
        <v>48</v>
      </c>
      <c r="E772" s="8">
        <f>DAY(B:B)</f>
        <v>3</v>
      </c>
      <c r="F772" s="8" t="str">
        <f>PROPER(TEXT(B:B,"mmm"))</f>
        <v>Dez</v>
      </c>
      <c r="G772" s="8">
        <f>YEAR(B772)</f>
        <v>2021</v>
      </c>
      <c r="H772" s="8">
        <v>5</v>
      </c>
      <c r="I772" s="8" t="s">
        <v>0</v>
      </c>
      <c r="J772" s="8">
        <f>IF(I772="Dólar", 1,2)</f>
        <v>2</v>
      </c>
      <c r="K772" s="7">
        <f>IF(J772=2,0.5,2.38)</f>
        <v>0.5</v>
      </c>
      <c r="L772" s="6">
        <v>35</v>
      </c>
      <c r="M772" s="5">
        <f>L772*0.1%</f>
        <v>3.5000000000000003E-2</v>
      </c>
      <c r="N772" s="5">
        <f>H772*K772</f>
        <v>2.5</v>
      </c>
      <c r="O772" s="5">
        <f>L772-M772-N772</f>
        <v>32.465000000000003</v>
      </c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 spans="1:30" hidden="1" x14ac:dyDescent="0.25">
      <c r="A773" s="9">
        <v>131</v>
      </c>
      <c r="B773" s="11">
        <v>44537</v>
      </c>
      <c r="C773" s="10" t="str">
        <f>PROPER(TEXT(B773,"ddd"))</f>
        <v>Ter</v>
      </c>
      <c r="D773" s="9">
        <f>_xlfn.ISOWEEKNUM(B:B)</f>
        <v>49</v>
      </c>
      <c r="E773" s="8">
        <f>DAY(B:B)</f>
        <v>7</v>
      </c>
      <c r="F773" s="8" t="str">
        <f>PROPER(TEXT(B:B,"mmm"))</f>
        <v>Dez</v>
      </c>
      <c r="G773" s="8">
        <f>YEAR(B773)</f>
        <v>2021</v>
      </c>
      <c r="H773" s="8">
        <v>5</v>
      </c>
      <c r="I773" s="8" t="s">
        <v>0</v>
      </c>
      <c r="J773" s="8">
        <f>IF(I773="Dólar", 1,2)</f>
        <v>2</v>
      </c>
      <c r="K773" s="7">
        <f>IF(J773=2,0.5,2.38)</f>
        <v>0.5</v>
      </c>
      <c r="L773" s="6">
        <v>35</v>
      </c>
      <c r="M773" s="5">
        <f>L773*0.1%</f>
        <v>3.5000000000000003E-2</v>
      </c>
      <c r="N773" s="5">
        <f>H773*K773</f>
        <v>2.5</v>
      </c>
      <c r="O773" s="5">
        <f>L773-M773-N773</f>
        <v>32.465000000000003</v>
      </c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 spans="1:30" hidden="1" x14ac:dyDescent="0.25">
      <c r="A774" s="9">
        <v>1171</v>
      </c>
      <c r="B774" s="11">
        <v>44538</v>
      </c>
      <c r="C774" s="10" t="str">
        <f>PROPER(TEXT(B774,"ddd"))</f>
        <v>Qua</v>
      </c>
      <c r="D774" s="9">
        <f>_xlfn.ISOWEEKNUM(B:B)</f>
        <v>49</v>
      </c>
      <c r="E774" s="8">
        <f>DAY(B:B)</f>
        <v>8</v>
      </c>
      <c r="F774" s="8" t="str">
        <f>PROPER(TEXT(B:B,"mmm"))</f>
        <v>Dez</v>
      </c>
      <c r="G774" s="8">
        <f>YEAR(B774)</f>
        <v>2021</v>
      </c>
      <c r="H774" s="8">
        <v>6</v>
      </c>
      <c r="I774" s="8" t="s">
        <v>1</v>
      </c>
      <c r="J774" s="8">
        <f>IF(I774="Dólar", 1,2)</f>
        <v>1</v>
      </c>
      <c r="K774" s="7">
        <f>IF(J774=2,0.5,2.38)</f>
        <v>2.38</v>
      </c>
      <c r="L774" s="6">
        <v>-15</v>
      </c>
      <c r="M774" s="5">
        <v>0</v>
      </c>
      <c r="N774" s="5">
        <f>H774*K774</f>
        <v>14.28</v>
      </c>
      <c r="O774" s="5">
        <f>L774-M774-N774</f>
        <v>-29.28</v>
      </c>
    </row>
    <row r="775" spans="1:30" hidden="1" x14ac:dyDescent="0.25">
      <c r="A775" s="9">
        <v>914</v>
      </c>
      <c r="B775" s="11">
        <v>44546</v>
      </c>
      <c r="C775" s="10" t="str">
        <f>PROPER(TEXT(B775,"ddd"))</f>
        <v>Qui</v>
      </c>
      <c r="D775" s="9">
        <f>_xlfn.ISOWEEKNUM(B:B)</f>
        <v>50</v>
      </c>
      <c r="E775" s="8">
        <f>DAY(B:B)</f>
        <v>16</v>
      </c>
      <c r="F775" s="8" t="str">
        <f>PROPER(TEXT(B:B,"mmm"))</f>
        <v>Dez</v>
      </c>
      <c r="G775" s="8">
        <f>YEAR(B775)</f>
        <v>2021</v>
      </c>
      <c r="H775" s="8">
        <v>4</v>
      </c>
      <c r="I775" s="8" t="s">
        <v>1</v>
      </c>
      <c r="J775" s="8">
        <f>IF(I775="Dólar", 1,2)</f>
        <v>1</v>
      </c>
      <c r="K775" s="7">
        <f>IF(J775=2,0.5,2.38)</f>
        <v>2.38</v>
      </c>
      <c r="L775" s="6">
        <v>35</v>
      </c>
      <c r="M775" s="5">
        <f>L775*0.1%</f>
        <v>3.5000000000000003E-2</v>
      </c>
      <c r="N775" s="5">
        <f>H775*K775</f>
        <v>9.52</v>
      </c>
      <c r="O775" s="5">
        <f>L775-M775-N775</f>
        <v>25.445000000000004</v>
      </c>
    </row>
    <row r="776" spans="1:30" hidden="1" x14ac:dyDescent="0.25">
      <c r="A776" s="9">
        <v>915</v>
      </c>
      <c r="B776" s="11">
        <v>44553</v>
      </c>
      <c r="C776" s="10" t="str">
        <f>PROPER(TEXT(B776,"ddd"))</f>
        <v>Qui</v>
      </c>
      <c r="D776" s="9">
        <f>_xlfn.ISOWEEKNUM(B:B)</f>
        <v>51</v>
      </c>
      <c r="E776" s="8">
        <f>DAY(B:B)</f>
        <v>23</v>
      </c>
      <c r="F776" s="8" t="str">
        <f>PROPER(TEXT(B:B,"mmm"))</f>
        <v>Dez</v>
      </c>
      <c r="G776" s="8">
        <f>YEAR(B776)</f>
        <v>2021</v>
      </c>
      <c r="H776" s="8">
        <v>4</v>
      </c>
      <c r="I776" s="8" t="s">
        <v>1</v>
      </c>
      <c r="J776" s="8">
        <f>IF(I776="Dólar", 1,2)</f>
        <v>1</v>
      </c>
      <c r="K776" s="7">
        <f>IF(J776=2,0.5,2.38)</f>
        <v>2.38</v>
      </c>
      <c r="L776" s="6">
        <v>35</v>
      </c>
      <c r="M776" s="5">
        <f>L776*0.1%</f>
        <v>3.5000000000000003E-2</v>
      </c>
      <c r="N776" s="5">
        <f>H776*K776</f>
        <v>9.52</v>
      </c>
      <c r="O776" s="5">
        <f>L776-M776-N776</f>
        <v>25.445000000000004</v>
      </c>
    </row>
    <row r="777" spans="1:30" hidden="1" x14ac:dyDescent="0.25">
      <c r="A777" s="9">
        <v>655</v>
      </c>
      <c r="B777" s="11">
        <v>44564</v>
      </c>
      <c r="C777" s="10" t="str">
        <f>PROPER(TEXT(B777,"ddd"))</f>
        <v>Seg</v>
      </c>
      <c r="D777" s="9">
        <f>_xlfn.ISOWEEKNUM(B:B)</f>
        <v>1</v>
      </c>
      <c r="E777" s="8">
        <f>DAY(B:B)</f>
        <v>3</v>
      </c>
      <c r="F777" s="8" t="str">
        <f>PROPER(TEXT(B:B,"mmm"))</f>
        <v>Jan</v>
      </c>
      <c r="G777" s="8">
        <f>YEAR(B777)</f>
        <v>2022</v>
      </c>
      <c r="H777" s="8">
        <v>5</v>
      </c>
      <c r="I777" s="8" t="s">
        <v>0</v>
      </c>
      <c r="J777" s="8">
        <f>IF(I777="Dólar", 1,2)</f>
        <v>2</v>
      </c>
      <c r="K777" s="7">
        <f>IF(J777=2,0.5,2.38)</f>
        <v>0.5</v>
      </c>
      <c r="L777" s="6">
        <v>35</v>
      </c>
      <c r="M777" s="5">
        <f>L777*0.1%</f>
        <v>3.5000000000000003E-2</v>
      </c>
      <c r="N777" s="5">
        <f>H777*K777</f>
        <v>2.5</v>
      </c>
      <c r="O777" s="5">
        <f>L777-M777-N777</f>
        <v>32.465000000000003</v>
      </c>
    </row>
    <row r="778" spans="1:30" hidden="1" x14ac:dyDescent="0.25">
      <c r="A778" s="9">
        <v>398</v>
      </c>
      <c r="B778" s="11">
        <v>44589</v>
      </c>
      <c r="C778" s="10" t="str">
        <f>PROPER(TEXT(B778,"ddd"))</f>
        <v>Sex</v>
      </c>
      <c r="D778" s="9">
        <f>_xlfn.ISOWEEKNUM(B:B)</f>
        <v>4</v>
      </c>
      <c r="E778" s="8">
        <f>DAY(B:B)</f>
        <v>28</v>
      </c>
      <c r="F778" s="8" t="str">
        <f>PROPER(TEXT(B:B,"mmm"))</f>
        <v>Jan</v>
      </c>
      <c r="G778" s="8">
        <f>YEAR(B778)</f>
        <v>2022</v>
      </c>
      <c r="H778" s="8">
        <v>4</v>
      </c>
      <c r="I778" s="8" t="s">
        <v>1</v>
      </c>
      <c r="J778" s="8">
        <f>IF(I778="Dólar", 1,2)</f>
        <v>1</v>
      </c>
      <c r="K778" s="7">
        <f>IF(J778=2,0.5,2.38)</f>
        <v>2.38</v>
      </c>
      <c r="L778" s="6">
        <v>35</v>
      </c>
      <c r="M778" s="5">
        <f>L778*0.1%</f>
        <v>3.5000000000000003E-2</v>
      </c>
      <c r="N778" s="5">
        <f>H778*K778</f>
        <v>9.52</v>
      </c>
      <c r="O778" s="5">
        <f>L778-M778-N778</f>
        <v>25.445000000000004</v>
      </c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 spans="1:30" hidden="1" x14ac:dyDescent="0.25">
      <c r="A779" s="9">
        <v>1181</v>
      </c>
      <c r="B779" s="11">
        <v>44608</v>
      </c>
      <c r="C779" s="10" t="str">
        <f>PROPER(TEXT(B779,"ddd"))</f>
        <v>Qua</v>
      </c>
      <c r="D779" s="9">
        <f>_xlfn.ISOWEEKNUM(B:B)</f>
        <v>7</v>
      </c>
      <c r="E779" s="8">
        <f>DAY(B:B)</f>
        <v>16</v>
      </c>
      <c r="F779" s="8" t="str">
        <f>PROPER(TEXT(B:B,"mmm"))</f>
        <v>Fev</v>
      </c>
      <c r="G779" s="8">
        <f>YEAR(B779)</f>
        <v>2022</v>
      </c>
      <c r="H779" s="8">
        <v>2</v>
      </c>
      <c r="I779" s="8" t="s">
        <v>0</v>
      </c>
      <c r="J779" s="8">
        <f>IF(I779="Dólar", 1,2)</f>
        <v>2</v>
      </c>
      <c r="K779" s="7">
        <f>IF(J779=2,0.5,2.38)</f>
        <v>0.5</v>
      </c>
      <c r="L779" s="6">
        <v>35</v>
      </c>
      <c r="M779" s="5">
        <f>L779*0.1%</f>
        <v>3.5000000000000003E-2</v>
      </c>
      <c r="N779" s="5">
        <f>H779*K779</f>
        <v>1</v>
      </c>
      <c r="O779" s="5">
        <f>L779-M779-N779</f>
        <v>33.965000000000003</v>
      </c>
    </row>
    <row r="780" spans="1:30" hidden="1" x14ac:dyDescent="0.25">
      <c r="A780" s="9">
        <v>665</v>
      </c>
      <c r="B780" s="11">
        <v>44634</v>
      </c>
      <c r="C780" s="10" t="str">
        <f>PROPER(TEXT(B780,"ddd"))</f>
        <v>Seg</v>
      </c>
      <c r="D780" s="9">
        <f>_xlfn.ISOWEEKNUM(B:B)</f>
        <v>11</v>
      </c>
      <c r="E780" s="8">
        <f>DAY(B:B)</f>
        <v>14</v>
      </c>
      <c r="F780" s="8" t="str">
        <f>PROPER(TEXT(B:B,"mmm"))</f>
        <v>Mar</v>
      </c>
      <c r="G780" s="8">
        <f>YEAR(B780)</f>
        <v>2022</v>
      </c>
      <c r="H780" s="8">
        <v>2</v>
      </c>
      <c r="I780" s="8" t="s">
        <v>0</v>
      </c>
      <c r="J780" s="8">
        <f>IF(I780="Dólar", 1,2)</f>
        <v>2</v>
      </c>
      <c r="K780" s="7">
        <f>IF(J780=2,0.5,2.38)</f>
        <v>0.5</v>
      </c>
      <c r="L780" s="6">
        <v>35</v>
      </c>
      <c r="M780" s="5">
        <f>L780*0.1%</f>
        <v>3.5000000000000003E-2</v>
      </c>
      <c r="N780" s="5">
        <f>H780*K780</f>
        <v>1</v>
      </c>
      <c r="O780" s="5">
        <f>L780-M780-N780</f>
        <v>33.965000000000003</v>
      </c>
    </row>
    <row r="781" spans="1:30" hidden="1" x14ac:dyDescent="0.25">
      <c r="A781" s="9">
        <v>667</v>
      </c>
      <c r="B781" s="11">
        <v>44648</v>
      </c>
      <c r="C781" s="10" t="str">
        <f>PROPER(TEXT(B781,"ddd"))</f>
        <v>Seg</v>
      </c>
      <c r="D781" s="9">
        <f>_xlfn.ISOWEEKNUM(B:B)</f>
        <v>13</v>
      </c>
      <c r="E781" s="8">
        <f>DAY(B:B)</f>
        <v>28</v>
      </c>
      <c r="F781" s="8" t="str">
        <f>PROPER(TEXT(B:B,"mmm"))</f>
        <v>Mar</v>
      </c>
      <c r="G781" s="8">
        <f>YEAR(B781)</f>
        <v>2022</v>
      </c>
      <c r="H781" s="8">
        <v>5</v>
      </c>
      <c r="I781" s="8" t="s">
        <v>0</v>
      </c>
      <c r="J781" s="8">
        <f>IF(I781="Dólar", 1,2)</f>
        <v>2</v>
      </c>
      <c r="K781" s="7">
        <f>IF(J781=2,0.5,2.38)</f>
        <v>0.5</v>
      </c>
      <c r="L781" s="6">
        <v>35</v>
      </c>
      <c r="M781" s="5">
        <f>L781*0.1%</f>
        <v>3.5000000000000003E-2</v>
      </c>
      <c r="N781" s="5">
        <f>H781*K781</f>
        <v>2.5</v>
      </c>
      <c r="O781" s="5">
        <f>L781-M781-N781</f>
        <v>32.465000000000003</v>
      </c>
    </row>
    <row r="782" spans="1:30" hidden="1" x14ac:dyDescent="0.25">
      <c r="A782" s="9">
        <v>408</v>
      </c>
      <c r="B782" s="11">
        <v>44659</v>
      </c>
      <c r="C782" s="10" t="str">
        <f>PROPER(TEXT(B782,"ddd"))</f>
        <v>Sex</v>
      </c>
      <c r="D782" s="9">
        <f>_xlfn.ISOWEEKNUM(B:B)</f>
        <v>14</v>
      </c>
      <c r="E782" s="8">
        <f>DAY(B:B)</f>
        <v>8</v>
      </c>
      <c r="F782" s="8" t="str">
        <f>PROPER(TEXT(B:B,"mmm"))</f>
        <v>Abr</v>
      </c>
      <c r="G782" s="8">
        <f>YEAR(B782)</f>
        <v>2022</v>
      </c>
      <c r="H782" s="8">
        <v>5</v>
      </c>
      <c r="I782" s="8" t="s">
        <v>1</v>
      </c>
      <c r="J782" s="8">
        <f>IF(I782="Dólar", 1,2)</f>
        <v>1</v>
      </c>
      <c r="K782" s="7">
        <f>IF(J782=2,0.5,2.38)</f>
        <v>2.38</v>
      </c>
      <c r="L782" s="6">
        <v>35</v>
      </c>
      <c r="M782" s="5">
        <f>L782*0.1%</f>
        <v>3.5000000000000003E-2</v>
      </c>
      <c r="N782" s="5">
        <f>H782*K782</f>
        <v>11.899999999999999</v>
      </c>
      <c r="O782" s="5">
        <f>L782-M782-N782</f>
        <v>23.065000000000005</v>
      </c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 spans="1:30" hidden="1" x14ac:dyDescent="0.25">
      <c r="A783" s="9">
        <v>410</v>
      </c>
      <c r="B783" s="11">
        <v>44673</v>
      </c>
      <c r="C783" s="10" t="str">
        <f>PROPER(TEXT(B783,"ddd"))</f>
        <v>Sex</v>
      </c>
      <c r="D783" s="9">
        <f>_xlfn.ISOWEEKNUM(B:B)</f>
        <v>16</v>
      </c>
      <c r="E783" s="8">
        <f>DAY(B:B)</f>
        <v>22</v>
      </c>
      <c r="F783" s="8" t="str">
        <f>PROPER(TEXT(B:B,"mmm"))</f>
        <v>Abr</v>
      </c>
      <c r="G783" s="8">
        <f>YEAR(B783)</f>
        <v>2022</v>
      </c>
      <c r="H783" s="8">
        <v>7</v>
      </c>
      <c r="I783" s="8" t="s">
        <v>1</v>
      </c>
      <c r="J783" s="8">
        <f>IF(I783="Dólar", 1,2)</f>
        <v>1</v>
      </c>
      <c r="K783" s="7">
        <f>IF(J783=2,0.5,2.38)</f>
        <v>2.38</v>
      </c>
      <c r="L783" s="6">
        <v>35</v>
      </c>
      <c r="M783" s="5">
        <f>L783*0.1%</f>
        <v>3.5000000000000003E-2</v>
      </c>
      <c r="N783" s="5">
        <f>H783*K783</f>
        <v>16.66</v>
      </c>
      <c r="O783" s="5">
        <f>L783-M783-N783</f>
        <v>18.305000000000003</v>
      </c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 spans="1:30" hidden="1" x14ac:dyDescent="0.25">
      <c r="A784" s="9">
        <v>673</v>
      </c>
      <c r="B784" s="11">
        <v>44690</v>
      </c>
      <c r="C784" s="10" t="str">
        <f>PROPER(TEXT(B784,"ddd"))</f>
        <v>Seg</v>
      </c>
      <c r="D784" s="9">
        <f>_xlfn.ISOWEEKNUM(B:B)</f>
        <v>19</v>
      </c>
      <c r="E784" s="8">
        <f>DAY(B:B)</f>
        <v>9</v>
      </c>
      <c r="F784" s="8" t="str">
        <f>PROPER(TEXT(B:B,"mmm"))</f>
        <v>Mai</v>
      </c>
      <c r="G784" s="8">
        <f>YEAR(B784)</f>
        <v>2022</v>
      </c>
      <c r="H784" s="8">
        <v>5</v>
      </c>
      <c r="I784" s="8" t="s">
        <v>1</v>
      </c>
      <c r="J784" s="8">
        <f>IF(I784="Dólar", 1,2)</f>
        <v>1</v>
      </c>
      <c r="K784" s="7">
        <f>IF(J784=2,0.5,2.38)</f>
        <v>2.38</v>
      </c>
      <c r="L784" s="6">
        <v>35</v>
      </c>
      <c r="M784" s="5">
        <f>L784*0.1%</f>
        <v>3.5000000000000003E-2</v>
      </c>
      <c r="N784" s="5">
        <f>H784*K784</f>
        <v>11.899999999999999</v>
      </c>
      <c r="O784" s="5">
        <f>L784-M784-N784</f>
        <v>23.065000000000005</v>
      </c>
    </row>
    <row r="785" spans="1:30" hidden="1" x14ac:dyDescent="0.25">
      <c r="A785" s="9">
        <v>1194</v>
      </c>
      <c r="B785" s="11">
        <v>44699</v>
      </c>
      <c r="C785" s="10" t="str">
        <f>PROPER(TEXT(B785,"ddd"))</f>
        <v>Qua</v>
      </c>
      <c r="D785" s="9">
        <f>_xlfn.ISOWEEKNUM(B:B)</f>
        <v>20</v>
      </c>
      <c r="E785" s="8">
        <f>DAY(B:B)</f>
        <v>18</v>
      </c>
      <c r="F785" s="8" t="str">
        <f>PROPER(TEXT(B:B,"mmm"))</f>
        <v>Mai</v>
      </c>
      <c r="G785" s="8">
        <f>YEAR(B785)</f>
        <v>2022</v>
      </c>
      <c r="H785" s="8">
        <v>3</v>
      </c>
      <c r="I785" s="8" t="s">
        <v>0</v>
      </c>
      <c r="J785" s="8">
        <f>IF(I785="Dólar", 1,2)</f>
        <v>2</v>
      </c>
      <c r="K785" s="7">
        <f>IF(J785=2,0.5,2.38)</f>
        <v>0.5</v>
      </c>
      <c r="L785" s="6">
        <v>35</v>
      </c>
      <c r="M785" s="5">
        <f>L785*0.1%</f>
        <v>3.5000000000000003E-2</v>
      </c>
      <c r="N785" s="5">
        <f>H785*K785</f>
        <v>1.5</v>
      </c>
      <c r="O785" s="5">
        <f>L785-M785-N785</f>
        <v>33.465000000000003</v>
      </c>
    </row>
    <row r="786" spans="1:30" hidden="1" x14ac:dyDescent="0.25">
      <c r="A786" s="9">
        <v>675</v>
      </c>
      <c r="B786" s="11">
        <v>44704</v>
      </c>
      <c r="C786" s="10" t="str">
        <f>PROPER(TEXT(B786,"ddd"))</f>
        <v>Seg</v>
      </c>
      <c r="D786" s="9">
        <f>_xlfn.ISOWEEKNUM(B:B)</f>
        <v>21</v>
      </c>
      <c r="E786" s="8">
        <f>DAY(B:B)</f>
        <v>23</v>
      </c>
      <c r="F786" s="8" t="str">
        <f>PROPER(TEXT(B:B,"mmm"))</f>
        <v>Mai</v>
      </c>
      <c r="G786" s="8">
        <f>YEAR(B786)</f>
        <v>2022</v>
      </c>
      <c r="H786" s="8">
        <v>7</v>
      </c>
      <c r="I786" s="8" t="s">
        <v>1</v>
      </c>
      <c r="J786" s="8">
        <f>IF(I786="Dólar", 1,2)</f>
        <v>1</v>
      </c>
      <c r="K786" s="7">
        <f>IF(J786=2,0.5,2.38)</f>
        <v>2.38</v>
      </c>
      <c r="L786" s="6">
        <v>35</v>
      </c>
      <c r="M786" s="5">
        <f>L786*0.1%</f>
        <v>3.5000000000000003E-2</v>
      </c>
      <c r="N786" s="5">
        <f>H786*K786</f>
        <v>16.66</v>
      </c>
      <c r="O786" s="5">
        <f>L786-M786-N786</f>
        <v>18.305000000000003</v>
      </c>
    </row>
    <row r="787" spans="1:30" hidden="1" x14ac:dyDescent="0.25">
      <c r="A787" s="9">
        <v>677</v>
      </c>
      <c r="B787" s="11">
        <v>44718</v>
      </c>
      <c r="C787" s="10" t="str">
        <f>PROPER(TEXT(B787,"ddd"))</f>
        <v>Seg</v>
      </c>
      <c r="D787" s="9">
        <f>_xlfn.ISOWEEKNUM(B:B)</f>
        <v>23</v>
      </c>
      <c r="E787" s="8">
        <f>DAY(B:B)</f>
        <v>6</v>
      </c>
      <c r="F787" s="8" t="str">
        <f>PROPER(TEXT(B:B,"mmm"))</f>
        <v>Jun</v>
      </c>
      <c r="G787" s="8">
        <f>YEAR(B787)</f>
        <v>2022</v>
      </c>
      <c r="H787" s="8">
        <v>5</v>
      </c>
      <c r="I787" s="8" t="s">
        <v>1</v>
      </c>
      <c r="J787" s="8">
        <f>IF(I787="Dólar", 1,2)</f>
        <v>1</v>
      </c>
      <c r="K787" s="7">
        <f>IF(J787=2,0.5,2.38)</f>
        <v>2.38</v>
      </c>
      <c r="L787" s="6">
        <v>35</v>
      </c>
      <c r="M787" s="5">
        <f>L787*0.1%</f>
        <v>3.5000000000000003E-2</v>
      </c>
      <c r="N787" s="5">
        <f>H787*K787</f>
        <v>11.899999999999999</v>
      </c>
      <c r="O787" s="5">
        <f>L787-M787-N787</f>
        <v>23.065000000000005</v>
      </c>
    </row>
    <row r="788" spans="1:30" hidden="1" x14ac:dyDescent="0.25">
      <c r="A788" s="9">
        <v>1197</v>
      </c>
      <c r="B788" s="11">
        <v>44720</v>
      </c>
      <c r="C788" s="10" t="str">
        <f>PROPER(TEXT(B788,"ddd"))</f>
        <v>Qua</v>
      </c>
      <c r="D788" s="9">
        <f>_xlfn.ISOWEEKNUM(B:B)</f>
        <v>23</v>
      </c>
      <c r="E788" s="8">
        <f>DAY(B:B)</f>
        <v>8</v>
      </c>
      <c r="F788" s="8" t="str">
        <f>PROPER(TEXT(B:B,"mmm"))</f>
        <v>Jun</v>
      </c>
      <c r="G788" s="8">
        <f>YEAR(B788)</f>
        <v>2022</v>
      </c>
      <c r="H788" s="8">
        <v>2</v>
      </c>
      <c r="I788" s="8" t="s">
        <v>0</v>
      </c>
      <c r="J788" s="8">
        <f>IF(I788="Dólar", 1,2)</f>
        <v>2</v>
      </c>
      <c r="K788" s="7">
        <f>IF(J788=2,0.5,2.38)</f>
        <v>0.5</v>
      </c>
      <c r="L788" s="6">
        <v>35</v>
      </c>
      <c r="M788" s="5">
        <f>L788*0.1%</f>
        <v>3.5000000000000003E-2</v>
      </c>
      <c r="N788" s="5">
        <f>H788*K788</f>
        <v>1</v>
      </c>
      <c r="O788" s="5">
        <f>L788-M788-N788</f>
        <v>33.965000000000003</v>
      </c>
    </row>
    <row r="789" spans="1:30" hidden="1" x14ac:dyDescent="0.25">
      <c r="A789" s="9">
        <v>678</v>
      </c>
      <c r="B789" s="11">
        <v>44725</v>
      </c>
      <c r="C789" s="10" t="str">
        <f>PROPER(TEXT(B789,"ddd"))</f>
        <v>Seg</v>
      </c>
      <c r="D789" s="9">
        <f>_xlfn.ISOWEEKNUM(B:B)</f>
        <v>24</v>
      </c>
      <c r="E789" s="8">
        <f>DAY(B:B)</f>
        <v>13</v>
      </c>
      <c r="F789" s="8" t="str">
        <f>PROPER(TEXT(B:B,"mmm"))</f>
        <v>Jun</v>
      </c>
      <c r="G789" s="8">
        <f>YEAR(B789)</f>
        <v>2022</v>
      </c>
      <c r="H789" s="8">
        <v>5</v>
      </c>
      <c r="I789" s="8" t="s">
        <v>1</v>
      </c>
      <c r="J789" s="8">
        <f>IF(I789="Dólar", 1,2)</f>
        <v>1</v>
      </c>
      <c r="K789" s="7">
        <f>IF(J789=2,0.5,2.38)</f>
        <v>2.38</v>
      </c>
      <c r="L789" s="6">
        <v>35</v>
      </c>
      <c r="M789" s="5">
        <f>L789*0.1%</f>
        <v>3.5000000000000003E-2</v>
      </c>
      <c r="N789" s="5">
        <f>H789*K789</f>
        <v>11.899999999999999</v>
      </c>
      <c r="O789" s="5">
        <f>L789-M789-N789</f>
        <v>23.065000000000005</v>
      </c>
    </row>
    <row r="790" spans="1:30" hidden="1" x14ac:dyDescent="0.25">
      <c r="A790" s="9">
        <v>159</v>
      </c>
      <c r="B790" s="11">
        <v>44733</v>
      </c>
      <c r="C790" s="10" t="str">
        <f>PROPER(TEXT(B790,"ddd"))</f>
        <v>Ter</v>
      </c>
      <c r="D790" s="9">
        <f>_xlfn.ISOWEEKNUM(B:B)</f>
        <v>25</v>
      </c>
      <c r="E790" s="8">
        <f>DAY(B:B)</f>
        <v>21</v>
      </c>
      <c r="F790" s="8" t="str">
        <f>PROPER(TEXT(B:B,"mmm"))</f>
        <v>Jun</v>
      </c>
      <c r="G790" s="8">
        <f>YEAR(B790)</f>
        <v>2022</v>
      </c>
      <c r="H790" s="8">
        <v>2</v>
      </c>
      <c r="I790" s="8" t="s">
        <v>0</v>
      </c>
      <c r="J790" s="8">
        <f>IF(I790="Dólar", 1,2)</f>
        <v>2</v>
      </c>
      <c r="K790" s="7">
        <f>IF(J790=2,0.5,2.38)</f>
        <v>0.5</v>
      </c>
      <c r="L790" s="6">
        <v>35</v>
      </c>
      <c r="M790" s="5">
        <f>L790*0.1%</f>
        <v>3.5000000000000003E-2</v>
      </c>
      <c r="N790" s="5">
        <f>H790*K790</f>
        <v>1</v>
      </c>
      <c r="O790" s="5">
        <f>L790-M790-N790</f>
        <v>33.965000000000003</v>
      </c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 spans="1:30" hidden="1" x14ac:dyDescent="0.25">
      <c r="A791" s="9">
        <v>160</v>
      </c>
      <c r="B791" s="11">
        <v>44740</v>
      </c>
      <c r="C791" s="10" t="str">
        <f>PROPER(TEXT(B791,"ddd"))</f>
        <v>Ter</v>
      </c>
      <c r="D791" s="9">
        <f>_xlfn.ISOWEEKNUM(B:B)</f>
        <v>26</v>
      </c>
      <c r="E791" s="8">
        <f>DAY(B:B)</f>
        <v>28</v>
      </c>
      <c r="F791" s="8" t="str">
        <f>PROPER(TEXT(B:B,"mmm"))</f>
        <v>Jun</v>
      </c>
      <c r="G791" s="8">
        <f>YEAR(B791)</f>
        <v>2022</v>
      </c>
      <c r="H791" s="8">
        <v>5</v>
      </c>
      <c r="I791" s="8" t="s">
        <v>0</v>
      </c>
      <c r="J791" s="8">
        <f>IF(I791="Dólar", 1,2)</f>
        <v>2</v>
      </c>
      <c r="K791" s="7">
        <f>IF(J791=2,0.5,2.38)</f>
        <v>0.5</v>
      </c>
      <c r="L791" s="6">
        <v>35</v>
      </c>
      <c r="M791" s="5">
        <f>L791*0.1%</f>
        <v>3.5000000000000003E-2</v>
      </c>
      <c r="N791" s="5">
        <f>H791*K791</f>
        <v>2.5</v>
      </c>
      <c r="O791" s="5">
        <f>L791-M791-N791</f>
        <v>32.465000000000003</v>
      </c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 spans="1:30" hidden="1" x14ac:dyDescent="0.25">
      <c r="A792" s="9">
        <v>420</v>
      </c>
      <c r="B792" s="11">
        <v>44743</v>
      </c>
      <c r="C792" s="10" t="str">
        <f>PROPER(TEXT(B792,"ddd"))</f>
        <v>Sex</v>
      </c>
      <c r="D792" s="9">
        <f>_xlfn.ISOWEEKNUM(B:B)</f>
        <v>26</v>
      </c>
      <c r="E792" s="8">
        <f>DAY(B:B)</f>
        <v>1</v>
      </c>
      <c r="F792" s="8" t="str">
        <f>PROPER(TEXT(B:B,"mmm"))</f>
        <v>Jul</v>
      </c>
      <c r="G792" s="8">
        <f>YEAR(B792)</f>
        <v>2022</v>
      </c>
      <c r="H792" s="8">
        <v>3</v>
      </c>
      <c r="I792" s="8" t="s">
        <v>1</v>
      </c>
      <c r="J792" s="8">
        <f>IF(I792="Dólar", 1,2)</f>
        <v>1</v>
      </c>
      <c r="K792" s="7">
        <f>IF(J792=2,0.5,2.38)</f>
        <v>2.38</v>
      </c>
      <c r="L792" s="6">
        <v>35</v>
      </c>
      <c r="M792" s="5">
        <f>L792*0.1%</f>
        <v>3.5000000000000003E-2</v>
      </c>
      <c r="N792" s="5">
        <f>H792*K792</f>
        <v>7.14</v>
      </c>
      <c r="O792" s="5">
        <f>L792-M792-N792</f>
        <v>27.825000000000003</v>
      </c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 spans="1:30" hidden="1" x14ac:dyDescent="0.25">
      <c r="A793" s="9">
        <v>682</v>
      </c>
      <c r="B793" s="11">
        <v>44753</v>
      </c>
      <c r="C793" s="10" t="str">
        <f>PROPER(TEXT(B793,"ddd"))</f>
        <v>Seg</v>
      </c>
      <c r="D793" s="9">
        <f>_xlfn.ISOWEEKNUM(B:B)</f>
        <v>28</v>
      </c>
      <c r="E793" s="8">
        <f>DAY(B:B)</f>
        <v>11</v>
      </c>
      <c r="F793" s="8" t="str">
        <f>PROPER(TEXT(B:B,"mmm"))</f>
        <v>Jul</v>
      </c>
      <c r="G793" s="8">
        <f>YEAR(B793)</f>
        <v>2022</v>
      </c>
      <c r="H793" s="8">
        <v>4</v>
      </c>
      <c r="I793" s="8" t="s">
        <v>1</v>
      </c>
      <c r="J793" s="8">
        <f>IF(I793="Dólar", 1,2)</f>
        <v>1</v>
      </c>
      <c r="K793" s="7">
        <f>IF(J793=2,0.5,2.38)</f>
        <v>2.38</v>
      </c>
      <c r="L793" s="6">
        <v>35</v>
      </c>
      <c r="M793" s="5">
        <f>L793*0.1%</f>
        <v>3.5000000000000003E-2</v>
      </c>
      <c r="N793" s="5">
        <f>H793*K793</f>
        <v>9.52</v>
      </c>
      <c r="O793" s="5">
        <f>L793-M793-N793</f>
        <v>25.445000000000004</v>
      </c>
    </row>
    <row r="794" spans="1:30" hidden="1" x14ac:dyDescent="0.25">
      <c r="A794" s="9">
        <v>943</v>
      </c>
      <c r="B794" s="11">
        <v>44756</v>
      </c>
      <c r="C794" s="10" t="str">
        <f>PROPER(TEXT(B794,"ddd"))</f>
        <v>Qui</v>
      </c>
      <c r="D794" s="9">
        <f>_xlfn.ISOWEEKNUM(B:B)</f>
        <v>28</v>
      </c>
      <c r="E794" s="8">
        <f>DAY(B:B)</f>
        <v>14</v>
      </c>
      <c r="F794" s="8" t="str">
        <f>PROPER(TEXT(B:B,"mmm"))</f>
        <v>Jul</v>
      </c>
      <c r="G794" s="8">
        <f>YEAR(B794)</f>
        <v>2022</v>
      </c>
      <c r="H794" s="8">
        <v>2</v>
      </c>
      <c r="I794" s="8" t="s">
        <v>0</v>
      </c>
      <c r="J794" s="8">
        <f>IF(I794="Dólar", 1,2)</f>
        <v>2</v>
      </c>
      <c r="K794" s="7">
        <f>IF(J794=2,0.5,2.38)</f>
        <v>0.5</v>
      </c>
      <c r="L794" s="6">
        <v>35</v>
      </c>
      <c r="M794" s="5">
        <f>L794*0.1%</f>
        <v>3.5000000000000003E-2</v>
      </c>
      <c r="N794" s="5">
        <f>H794*K794</f>
        <v>1</v>
      </c>
      <c r="O794" s="5">
        <f>L794-M794-N794</f>
        <v>33.965000000000003</v>
      </c>
    </row>
    <row r="795" spans="1:30" hidden="1" x14ac:dyDescent="0.25">
      <c r="A795" s="9">
        <v>1203</v>
      </c>
      <c r="B795" s="11">
        <v>44762</v>
      </c>
      <c r="C795" s="10" t="str">
        <f>PROPER(TEXT(B795,"ddd"))</f>
        <v>Qua</v>
      </c>
      <c r="D795" s="9">
        <f>_xlfn.ISOWEEKNUM(B:B)</f>
        <v>29</v>
      </c>
      <c r="E795" s="8">
        <f>DAY(B:B)</f>
        <v>20</v>
      </c>
      <c r="F795" s="8" t="str">
        <f>PROPER(TEXT(B:B,"mmm"))</f>
        <v>Jul</v>
      </c>
      <c r="G795" s="8">
        <f>YEAR(B795)</f>
        <v>2022</v>
      </c>
      <c r="H795" s="8">
        <v>1</v>
      </c>
      <c r="I795" s="8" t="s">
        <v>0</v>
      </c>
      <c r="J795" s="8">
        <f>IF(I795="Dólar", 1,2)</f>
        <v>2</v>
      </c>
      <c r="K795" s="7">
        <f>IF(J795=2,0.5,2.38)</f>
        <v>0.5</v>
      </c>
      <c r="L795" s="6">
        <v>35</v>
      </c>
      <c r="M795" s="5">
        <f>L795*0.1%</f>
        <v>3.5000000000000003E-2</v>
      </c>
      <c r="N795" s="5">
        <f>H795*K795</f>
        <v>0.5</v>
      </c>
      <c r="O795" s="5">
        <f>L795-M795-N795</f>
        <v>34.465000000000003</v>
      </c>
    </row>
    <row r="796" spans="1:30" hidden="1" x14ac:dyDescent="0.25">
      <c r="A796" s="9">
        <v>684</v>
      </c>
      <c r="B796" s="11">
        <v>44767</v>
      </c>
      <c r="C796" s="10" t="str">
        <f>PROPER(TEXT(B796,"ddd"))</f>
        <v>Seg</v>
      </c>
      <c r="D796" s="9">
        <f>_xlfn.ISOWEEKNUM(B:B)</f>
        <v>30</v>
      </c>
      <c r="E796" s="8">
        <f>DAY(B:B)</f>
        <v>25</v>
      </c>
      <c r="F796" s="8" t="str">
        <f>PROPER(TEXT(B:B,"mmm"))</f>
        <v>Jul</v>
      </c>
      <c r="G796" s="8">
        <f>YEAR(B796)</f>
        <v>2022</v>
      </c>
      <c r="H796" s="8">
        <v>4</v>
      </c>
      <c r="I796" s="8" t="s">
        <v>1</v>
      </c>
      <c r="J796" s="8">
        <f>IF(I796="Dólar", 1,2)</f>
        <v>1</v>
      </c>
      <c r="K796" s="7">
        <f>IF(J796=2,0.5,2.38)</f>
        <v>2.38</v>
      </c>
      <c r="L796" s="6">
        <v>35</v>
      </c>
      <c r="M796" s="5">
        <f>L796*0.1%</f>
        <v>3.5000000000000003E-2</v>
      </c>
      <c r="N796" s="5">
        <f>H796*K796</f>
        <v>9.52</v>
      </c>
      <c r="O796" s="5">
        <f>L796-M796-N796</f>
        <v>25.445000000000004</v>
      </c>
    </row>
    <row r="797" spans="1:30" hidden="1" x14ac:dyDescent="0.25">
      <c r="A797" s="9">
        <v>946</v>
      </c>
      <c r="B797" s="11">
        <v>44777</v>
      </c>
      <c r="C797" s="10" t="str">
        <f>PROPER(TEXT(B797,"ddd"))</f>
        <v>Qui</v>
      </c>
      <c r="D797" s="9">
        <f>_xlfn.ISOWEEKNUM(B:B)</f>
        <v>31</v>
      </c>
      <c r="E797" s="8">
        <f>DAY(B:B)</f>
        <v>4</v>
      </c>
      <c r="F797" s="8" t="str">
        <f>PROPER(TEXT(B:B,"mmm"))</f>
        <v>Ago</v>
      </c>
      <c r="G797" s="8">
        <f>YEAR(B797)</f>
        <v>2022</v>
      </c>
      <c r="H797" s="8">
        <v>2</v>
      </c>
      <c r="I797" s="8" t="s">
        <v>0</v>
      </c>
      <c r="J797" s="8">
        <f>IF(I797="Dólar", 1,2)</f>
        <v>2</v>
      </c>
      <c r="K797" s="7">
        <f>IF(J797=2,0.5,2.38)</f>
        <v>0.5</v>
      </c>
      <c r="L797" s="6">
        <v>35</v>
      </c>
      <c r="M797" s="5">
        <f>L797*0.1%</f>
        <v>3.5000000000000003E-2</v>
      </c>
      <c r="N797" s="5">
        <f>H797*K797</f>
        <v>1</v>
      </c>
      <c r="O797" s="5">
        <f>L797-M797-N797</f>
        <v>33.965000000000003</v>
      </c>
    </row>
    <row r="798" spans="1:30" hidden="1" x14ac:dyDescent="0.25">
      <c r="A798" s="9">
        <v>687</v>
      </c>
      <c r="B798" s="11">
        <v>44788</v>
      </c>
      <c r="C798" s="10" t="str">
        <f>PROPER(TEXT(B798,"ddd"))</f>
        <v>Seg</v>
      </c>
      <c r="D798" s="9">
        <f>_xlfn.ISOWEEKNUM(B:B)</f>
        <v>33</v>
      </c>
      <c r="E798" s="8">
        <f>DAY(B:B)</f>
        <v>15</v>
      </c>
      <c r="F798" s="8" t="str">
        <f>PROPER(TEXT(B:B,"mmm"))</f>
        <v>Ago</v>
      </c>
      <c r="G798" s="8">
        <f>YEAR(B798)</f>
        <v>2022</v>
      </c>
      <c r="H798" s="8">
        <v>5</v>
      </c>
      <c r="I798" s="8" t="s">
        <v>1</v>
      </c>
      <c r="J798" s="8">
        <f>IF(I798="Dólar", 1,2)</f>
        <v>1</v>
      </c>
      <c r="K798" s="7">
        <f>IF(J798=2,0.5,2.38)</f>
        <v>2.38</v>
      </c>
      <c r="L798" s="6">
        <v>35</v>
      </c>
      <c r="M798" s="5">
        <f>L798*0.1%</f>
        <v>3.5000000000000003E-2</v>
      </c>
      <c r="N798" s="5">
        <f>H798*K798</f>
        <v>11.899999999999999</v>
      </c>
      <c r="O798" s="5">
        <f>L798-M798-N798</f>
        <v>23.065000000000005</v>
      </c>
    </row>
    <row r="799" spans="1:30" hidden="1" x14ac:dyDescent="0.25">
      <c r="A799" s="9">
        <v>1207</v>
      </c>
      <c r="B799" s="11">
        <v>44790</v>
      </c>
      <c r="C799" s="10" t="str">
        <f>PROPER(TEXT(B799,"ddd"))</f>
        <v>Qua</v>
      </c>
      <c r="D799" s="9">
        <f>_xlfn.ISOWEEKNUM(B:B)</f>
        <v>33</v>
      </c>
      <c r="E799" s="8">
        <f>DAY(B:B)</f>
        <v>17</v>
      </c>
      <c r="F799" s="8" t="str">
        <f>PROPER(TEXT(B:B,"mmm"))</f>
        <v>Ago</v>
      </c>
      <c r="G799" s="8">
        <f>YEAR(B799)</f>
        <v>2022</v>
      </c>
      <c r="H799" s="8">
        <v>2</v>
      </c>
      <c r="I799" s="8" t="s">
        <v>0</v>
      </c>
      <c r="J799" s="8">
        <f>IF(I799="Dólar", 1,2)</f>
        <v>2</v>
      </c>
      <c r="K799" s="7">
        <f>IF(J799=2,0.5,2.38)</f>
        <v>0.5</v>
      </c>
      <c r="L799" s="6">
        <v>35</v>
      </c>
      <c r="M799" s="5">
        <f>L799*0.1%</f>
        <v>3.5000000000000003E-2</v>
      </c>
      <c r="N799" s="5">
        <f>H799*K799</f>
        <v>1</v>
      </c>
      <c r="O799" s="5">
        <f>L799-M799-N799</f>
        <v>33.965000000000003</v>
      </c>
    </row>
    <row r="800" spans="1:30" hidden="1" x14ac:dyDescent="0.25">
      <c r="A800" s="9">
        <v>168</v>
      </c>
      <c r="B800" s="11">
        <v>44796</v>
      </c>
      <c r="C800" s="10" t="str">
        <f>PROPER(TEXT(B800,"ddd"))</f>
        <v>Ter</v>
      </c>
      <c r="D800" s="9">
        <f>_xlfn.ISOWEEKNUM(B:B)</f>
        <v>34</v>
      </c>
      <c r="E800" s="8">
        <f>DAY(B:B)</f>
        <v>23</v>
      </c>
      <c r="F800" s="8" t="str">
        <f>PROPER(TEXT(B:B,"mmm"))</f>
        <v>Ago</v>
      </c>
      <c r="G800" s="8">
        <f>YEAR(B800)</f>
        <v>2022</v>
      </c>
      <c r="H800" s="8">
        <v>3</v>
      </c>
      <c r="I800" s="8" t="s">
        <v>0</v>
      </c>
      <c r="J800" s="8">
        <f>IF(I800="Dólar", 1,2)</f>
        <v>2</v>
      </c>
      <c r="K800" s="7">
        <f>IF(J800=2,0.5,2.38)</f>
        <v>0.5</v>
      </c>
      <c r="L800" s="6">
        <v>35</v>
      </c>
      <c r="M800" s="5">
        <f>L800*0.1%</f>
        <v>3.5000000000000003E-2</v>
      </c>
      <c r="N800" s="5">
        <f>H800*K800</f>
        <v>1.5</v>
      </c>
      <c r="O800" s="5">
        <f>L800-M800-N800</f>
        <v>33.465000000000003</v>
      </c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 spans="1:30" hidden="1" x14ac:dyDescent="0.25">
      <c r="A801" s="9">
        <v>949</v>
      </c>
      <c r="B801" s="11">
        <v>44798</v>
      </c>
      <c r="C801" s="10" t="str">
        <f>PROPER(TEXT(B801,"ddd"))</f>
        <v>Qui</v>
      </c>
      <c r="D801" s="9">
        <f>_xlfn.ISOWEEKNUM(B:B)</f>
        <v>34</v>
      </c>
      <c r="E801" s="8">
        <f>DAY(B:B)</f>
        <v>25</v>
      </c>
      <c r="F801" s="8" t="str">
        <f>PROPER(TEXT(B:B,"mmm"))</f>
        <v>Ago</v>
      </c>
      <c r="G801" s="8">
        <f>YEAR(B801)</f>
        <v>2022</v>
      </c>
      <c r="H801" s="8">
        <v>5</v>
      </c>
      <c r="I801" s="8" t="s">
        <v>0</v>
      </c>
      <c r="J801" s="8">
        <f>IF(I801="Dólar", 1,2)</f>
        <v>2</v>
      </c>
      <c r="K801" s="7">
        <f>IF(J801=2,0.5,2.38)</f>
        <v>0.5</v>
      </c>
      <c r="L801" s="6">
        <v>35</v>
      </c>
      <c r="M801" s="5">
        <f>L801*0.1%</f>
        <v>3.5000000000000003E-2</v>
      </c>
      <c r="N801" s="5">
        <f>H801*K801</f>
        <v>2.5</v>
      </c>
      <c r="O801" s="5">
        <f>L801-M801-N801</f>
        <v>32.465000000000003</v>
      </c>
    </row>
    <row r="802" spans="1:30" hidden="1" x14ac:dyDescent="0.25">
      <c r="A802" s="9">
        <v>169</v>
      </c>
      <c r="B802" s="11">
        <v>44803</v>
      </c>
      <c r="C802" s="10" t="str">
        <f>PROPER(TEXT(B802,"ddd"))</f>
        <v>Ter</v>
      </c>
      <c r="D802" s="9">
        <f>_xlfn.ISOWEEKNUM(B:B)</f>
        <v>35</v>
      </c>
      <c r="E802" s="8">
        <f>DAY(B:B)</f>
        <v>30</v>
      </c>
      <c r="F802" s="8" t="str">
        <f>PROPER(TEXT(B:B,"mmm"))</f>
        <v>Ago</v>
      </c>
      <c r="G802" s="8">
        <f>YEAR(B802)</f>
        <v>2022</v>
      </c>
      <c r="H802" s="8">
        <v>5</v>
      </c>
      <c r="I802" s="8" t="s">
        <v>0</v>
      </c>
      <c r="J802" s="8">
        <f>IF(I802="Dólar", 1,2)</f>
        <v>2</v>
      </c>
      <c r="K802" s="7">
        <f>IF(J802=2,0.5,2.38)</f>
        <v>0.5</v>
      </c>
      <c r="L802" s="6">
        <v>35</v>
      </c>
      <c r="M802" s="5">
        <f>L802*0.1%</f>
        <v>3.5000000000000003E-2</v>
      </c>
      <c r="N802" s="5">
        <f>H802*K802</f>
        <v>2.5</v>
      </c>
      <c r="O802" s="5">
        <f>L802-M802-N802</f>
        <v>32.465000000000003</v>
      </c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 spans="1:30" hidden="1" x14ac:dyDescent="0.25">
      <c r="A803" s="9">
        <v>950</v>
      </c>
      <c r="B803" s="11">
        <v>44805</v>
      </c>
      <c r="C803" s="10" t="str">
        <f>PROPER(TEXT(B803,"ddd"))</f>
        <v>Qui</v>
      </c>
      <c r="D803" s="9">
        <f>_xlfn.ISOWEEKNUM(B:B)</f>
        <v>35</v>
      </c>
      <c r="E803" s="8">
        <f>DAY(B:B)</f>
        <v>1</v>
      </c>
      <c r="F803" s="8" t="str">
        <f>PROPER(TEXT(B:B,"mmm"))</f>
        <v>Set</v>
      </c>
      <c r="G803" s="8">
        <f>YEAR(B803)</f>
        <v>2022</v>
      </c>
      <c r="H803" s="8">
        <v>2</v>
      </c>
      <c r="I803" s="8" t="s">
        <v>0</v>
      </c>
      <c r="J803" s="8">
        <f>IF(I803="Dólar", 1,2)</f>
        <v>2</v>
      </c>
      <c r="K803" s="7">
        <f>IF(J803=2,0.5,2.38)</f>
        <v>0.5</v>
      </c>
      <c r="L803" s="6">
        <v>35</v>
      </c>
      <c r="M803" s="5">
        <f>L803*0.1%</f>
        <v>3.5000000000000003E-2</v>
      </c>
      <c r="N803" s="5">
        <f>H803*K803</f>
        <v>1</v>
      </c>
      <c r="O803" s="5">
        <f>L803-M803-N803</f>
        <v>33.965000000000003</v>
      </c>
    </row>
    <row r="804" spans="1:30" hidden="1" x14ac:dyDescent="0.25">
      <c r="A804" s="9">
        <v>430</v>
      </c>
      <c r="B804" s="11">
        <v>44813</v>
      </c>
      <c r="C804" s="10" t="str">
        <f>PROPER(TEXT(B804,"ddd"))</f>
        <v>Sex</v>
      </c>
      <c r="D804" s="9">
        <f>_xlfn.ISOWEEKNUM(B:B)</f>
        <v>36</v>
      </c>
      <c r="E804" s="8">
        <f>DAY(B:B)</f>
        <v>9</v>
      </c>
      <c r="F804" s="8" t="str">
        <f>PROPER(TEXT(B:B,"mmm"))</f>
        <v>Set</v>
      </c>
      <c r="G804" s="8">
        <f>YEAR(B804)</f>
        <v>2022</v>
      </c>
      <c r="H804" s="8">
        <v>2</v>
      </c>
      <c r="I804" s="8" t="s">
        <v>0</v>
      </c>
      <c r="J804" s="8">
        <f>IF(I804="Dólar", 1,2)</f>
        <v>2</v>
      </c>
      <c r="K804" s="7">
        <f>IF(J804=2,0.5,2.38)</f>
        <v>0.5</v>
      </c>
      <c r="L804" s="6">
        <v>35</v>
      </c>
      <c r="M804" s="5">
        <f>L804*0.1%</f>
        <v>3.5000000000000003E-2</v>
      </c>
      <c r="N804" s="5">
        <f>H804*K804</f>
        <v>1</v>
      </c>
      <c r="O804" s="5">
        <f>L804-M804-N804</f>
        <v>33.965000000000003</v>
      </c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 spans="1:30" hidden="1" x14ac:dyDescent="0.25">
      <c r="A805" s="9">
        <v>955</v>
      </c>
      <c r="B805" s="11">
        <v>44840</v>
      </c>
      <c r="C805" s="10" t="str">
        <f>PROPER(TEXT(B805,"ddd"))</f>
        <v>Qui</v>
      </c>
      <c r="D805" s="9">
        <f>_xlfn.ISOWEEKNUM(B:B)</f>
        <v>40</v>
      </c>
      <c r="E805" s="8">
        <f>DAY(B:B)</f>
        <v>6</v>
      </c>
      <c r="F805" s="8" t="str">
        <f>PROPER(TEXT(B:B,"mmm"))</f>
        <v>Out</v>
      </c>
      <c r="G805" s="8">
        <f>YEAR(B805)</f>
        <v>2022</v>
      </c>
      <c r="H805" s="8">
        <v>5</v>
      </c>
      <c r="I805" s="8" t="s">
        <v>0</v>
      </c>
      <c r="J805" s="8">
        <f>IF(I805="Dólar", 1,2)</f>
        <v>2</v>
      </c>
      <c r="K805" s="7">
        <f>IF(J805=2,0.5,2.38)</f>
        <v>0.5</v>
      </c>
      <c r="L805" s="6">
        <v>35</v>
      </c>
      <c r="M805" s="5">
        <f>L805*0.1%</f>
        <v>3.5000000000000003E-2</v>
      </c>
      <c r="N805" s="5">
        <f>H805*K805</f>
        <v>2.5</v>
      </c>
      <c r="O805" s="5">
        <f>L805-M805-N805</f>
        <v>32.465000000000003</v>
      </c>
    </row>
    <row r="806" spans="1:30" hidden="1" x14ac:dyDescent="0.25">
      <c r="A806" s="9">
        <v>1218</v>
      </c>
      <c r="B806" s="11">
        <v>44888</v>
      </c>
      <c r="C806" s="10" t="str">
        <f>PROPER(TEXT(B806,"ddd"))</f>
        <v>Qua</v>
      </c>
      <c r="D806" s="9">
        <f>_xlfn.ISOWEEKNUM(B:B)</f>
        <v>47</v>
      </c>
      <c r="E806" s="8">
        <f>DAY(B:B)</f>
        <v>23</v>
      </c>
      <c r="F806" s="8" t="str">
        <f>PROPER(TEXT(B:B,"mmm"))</f>
        <v>Nov</v>
      </c>
      <c r="G806" s="8">
        <f>YEAR(B806)</f>
        <v>2022</v>
      </c>
      <c r="H806" s="8">
        <v>2</v>
      </c>
      <c r="I806" s="8" t="s">
        <v>0</v>
      </c>
      <c r="J806" s="8">
        <f>IF(I806="Dólar", 1,2)</f>
        <v>2</v>
      </c>
      <c r="K806" s="7">
        <f>IF(J806=2,0.5,2.38)</f>
        <v>0.5</v>
      </c>
      <c r="L806" s="6">
        <v>35</v>
      </c>
      <c r="M806" s="5">
        <f>L806*0.1%</f>
        <v>3.5000000000000003E-2</v>
      </c>
      <c r="N806" s="5">
        <f>H806*K806</f>
        <v>1</v>
      </c>
      <c r="O806" s="5">
        <f>L806-M806-N806</f>
        <v>33.965000000000003</v>
      </c>
    </row>
    <row r="807" spans="1:30" hidden="1" x14ac:dyDescent="0.25">
      <c r="A807" s="9">
        <v>182</v>
      </c>
      <c r="B807" s="11">
        <v>44901</v>
      </c>
      <c r="C807" s="10" t="str">
        <f>PROPER(TEXT(B807,"ddd"))</f>
        <v>Ter</v>
      </c>
      <c r="D807" s="9">
        <f>_xlfn.ISOWEEKNUM(B:B)</f>
        <v>49</v>
      </c>
      <c r="E807" s="8">
        <f>DAY(B:B)</f>
        <v>6</v>
      </c>
      <c r="F807" s="8" t="str">
        <f>PROPER(TEXT(B:B,"mmm"))</f>
        <v>Dez</v>
      </c>
      <c r="G807" s="8">
        <f>YEAR(B807)</f>
        <v>2022</v>
      </c>
      <c r="H807" s="8">
        <v>5</v>
      </c>
      <c r="I807" s="8" t="s">
        <v>0</v>
      </c>
      <c r="J807" s="8">
        <f>IF(I807="Dólar", 1,2)</f>
        <v>2</v>
      </c>
      <c r="K807" s="7">
        <f>IF(J807=2,0.5,2.38)</f>
        <v>0.5</v>
      </c>
      <c r="L807" s="6">
        <v>35</v>
      </c>
      <c r="M807" s="5">
        <f>L807*0.1%</f>
        <v>3.5000000000000003E-2</v>
      </c>
      <c r="N807" s="5">
        <f>H807*K807</f>
        <v>2.5</v>
      </c>
      <c r="O807" s="5">
        <f>L807-M807-N807</f>
        <v>32.465000000000003</v>
      </c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 spans="1:30" hidden="1" x14ac:dyDescent="0.25">
      <c r="A808" s="9">
        <v>964</v>
      </c>
      <c r="B808" s="11">
        <v>44903</v>
      </c>
      <c r="C808" s="10" t="str">
        <f>PROPER(TEXT(B808,"ddd"))</f>
        <v>Qui</v>
      </c>
      <c r="D808" s="9">
        <f>_xlfn.ISOWEEKNUM(B:B)</f>
        <v>49</v>
      </c>
      <c r="E808" s="8">
        <f>DAY(B:B)</f>
        <v>8</v>
      </c>
      <c r="F808" s="8" t="str">
        <f>PROPER(TEXT(B:B,"mmm"))</f>
        <v>Dez</v>
      </c>
      <c r="G808" s="8">
        <f>YEAR(B808)</f>
        <v>2022</v>
      </c>
      <c r="H808" s="8">
        <v>2</v>
      </c>
      <c r="I808" s="8" t="s">
        <v>1</v>
      </c>
      <c r="J808" s="8">
        <f>IF(I808="Dólar", 1,2)</f>
        <v>1</v>
      </c>
      <c r="K808" s="7">
        <f>IF(J808=2,0.5,2.38)</f>
        <v>2.38</v>
      </c>
      <c r="L808" s="6">
        <v>35</v>
      </c>
      <c r="M808" s="5">
        <f>L808*0.1%</f>
        <v>3.5000000000000003E-2</v>
      </c>
      <c r="N808" s="5">
        <f>H808*K808</f>
        <v>4.76</v>
      </c>
      <c r="O808" s="5">
        <f>L808-M808-N808</f>
        <v>30.205000000000005</v>
      </c>
    </row>
    <row r="809" spans="1:30" hidden="1" x14ac:dyDescent="0.25">
      <c r="A809" s="9">
        <v>1222</v>
      </c>
      <c r="B809" s="11">
        <v>44916</v>
      </c>
      <c r="C809" s="10" t="str">
        <f>PROPER(TEXT(B809,"ddd"))</f>
        <v>Qua</v>
      </c>
      <c r="D809" s="9">
        <f>_xlfn.ISOWEEKNUM(B:B)</f>
        <v>51</v>
      </c>
      <c r="E809" s="8">
        <f>DAY(B:B)</f>
        <v>21</v>
      </c>
      <c r="F809" s="8" t="str">
        <f>PROPER(TEXT(B:B,"mmm"))</f>
        <v>Dez</v>
      </c>
      <c r="G809" s="8">
        <f>YEAR(B809)</f>
        <v>2022</v>
      </c>
      <c r="H809" s="8">
        <v>5</v>
      </c>
      <c r="I809" s="8" t="s">
        <v>0</v>
      </c>
      <c r="J809" s="8">
        <f>IF(I809="Dólar", 1,2)</f>
        <v>2</v>
      </c>
      <c r="K809" s="7">
        <f>IF(J809=2,0.5,2.38)</f>
        <v>0.5</v>
      </c>
      <c r="L809" s="6">
        <v>35</v>
      </c>
      <c r="M809" s="5">
        <f>L809*0.1%</f>
        <v>3.5000000000000003E-2</v>
      </c>
      <c r="N809" s="5">
        <f>H809*K809</f>
        <v>2.5</v>
      </c>
      <c r="O809" s="5">
        <f>L809-M809-N809</f>
        <v>32.465000000000003</v>
      </c>
    </row>
    <row r="810" spans="1:30" hidden="1" x14ac:dyDescent="0.25">
      <c r="A810" s="9">
        <v>1224</v>
      </c>
      <c r="B810" s="11">
        <v>44930</v>
      </c>
      <c r="C810" s="10" t="str">
        <f>PROPER(TEXT(B810,"ddd"))</f>
        <v>Qua</v>
      </c>
      <c r="D810" s="9">
        <f>_xlfn.ISOWEEKNUM(B:B)</f>
        <v>1</v>
      </c>
      <c r="E810" s="8">
        <f>DAY(B:B)</f>
        <v>4</v>
      </c>
      <c r="F810" s="8" t="str">
        <f>PROPER(TEXT(B:B,"mmm"))</f>
        <v>Jan</v>
      </c>
      <c r="G810" s="8">
        <f>YEAR(B810)</f>
        <v>2023</v>
      </c>
      <c r="H810" s="8">
        <v>1</v>
      </c>
      <c r="I810" s="8" t="s">
        <v>0</v>
      </c>
      <c r="J810" s="8">
        <f>IF(I810="Dólar", 1,2)</f>
        <v>2</v>
      </c>
      <c r="K810" s="7">
        <f>IF(J810=2,0.5,2.38)</f>
        <v>0.5</v>
      </c>
      <c r="L810" s="6">
        <v>35</v>
      </c>
      <c r="M810" s="5">
        <f>L810*0.1%</f>
        <v>3.5000000000000003E-2</v>
      </c>
      <c r="N810" s="5">
        <f>H810*K810</f>
        <v>0.5</v>
      </c>
      <c r="O810" s="5">
        <f>L810-M810-N810</f>
        <v>34.465000000000003</v>
      </c>
    </row>
    <row r="811" spans="1:30" hidden="1" x14ac:dyDescent="0.25">
      <c r="A811" s="9">
        <v>1226</v>
      </c>
      <c r="B811" s="11">
        <v>44944</v>
      </c>
      <c r="C811" s="10" t="str">
        <f>PROPER(TEXT(B811,"ddd"))</f>
        <v>Qua</v>
      </c>
      <c r="D811" s="9">
        <f>_xlfn.ISOWEEKNUM(B:B)</f>
        <v>3</v>
      </c>
      <c r="E811" s="8">
        <f>DAY(B:B)</f>
        <v>18</v>
      </c>
      <c r="F811" s="8" t="str">
        <f>PROPER(TEXT(B:B,"mmm"))</f>
        <v>Jan</v>
      </c>
      <c r="G811" s="8">
        <f>YEAR(B811)</f>
        <v>2023</v>
      </c>
      <c r="H811" s="8">
        <v>2</v>
      </c>
      <c r="I811" s="8" t="s">
        <v>0</v>
      </c>
      <c r="J811" s="8">
        <f>IF(I811="Dólar", 1,2)</f>
        <v>2</v>
      </c>
      <c r="K811" s="7">
        <f>IF(J811=2,0.5,2.38)</f>
        <v>0.5</v>
      </c>
      <c r="L811" s="6">
        <v>35</v>
      </c>
      <c r="M811" s="5">
        <f>L811*0.1%</f>
        <v>3.5000000000000003E-2</v>
      </c>
      <c r="N811" s="5">
        <f>H811*K811</f>
        <v>1</v>
      </c>
      <c r="O811" s="5">
        <f>L811-M811-N811</f>
        <v>33.965000000000003</v>
      </c>
    </row>
    <row r="812" spans="1:30" hidden="1" x14ac:dyDescent="0.25">
      <c r="A812" s="9">
        <v>449</v>
      </c>
      <c r="B812" s="11">
        <v>44946</v>
      </c>
      <c r="C812" s="10" t="str">
        <f>PROPER(TEXT(B812,"ddd"))</f>
        <v>Sex</v>
      </c>
      <c r="D812" s="9">
        <f>_xlfn.ISOWEEKNUM(B:B)</f>
        <v>3</v>
      </c>
      <c r="E812" s="8">
        <f>DAY(B:B)</f>
        <v>20</v>
      </c>
      <c r="F812" s="8" t="str">
        <f>PROPER(TEXT(B:B,"mmm"))</f>
        <v>Jan</v>
      </c>
      <c r="G812" s="8">
        <f>YEAR(B812)</f>
        <v>2023</v>
      </c>
      <c r="H812" s="8">
        <v>4</v>
      </c>
      <c r="I812" s="8" t="s">
        <v>1</v>
      </c>
      <c r="J812" s="8">
        <f>IF(I812="Dólar", 1,2)</f>
        <v>1</v>
      </c>
      <c r="K812" s="7">
        <f>IF(J812=2,0.5,2.38)</f>
        <v>2.38</v>
      </c>
      <c r="L812" s="6">
        <v>35</v>
      </c>
      <c r="M812" s="5">
        <f>L812*0.1%</f>
        <v>3.5000000000000003E-2</v>
      </c>
      <c r="N812" s="5">
        <f>H812*K812</f>
        <v>9.52</v>
      </c>
      <c r="O812" s="5">
        <f>L812-M812-N812</f>
        <v>25.445000000000004</v>
      </c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 spans="1:30" hidden="1" x14ac:dyDescent="0.25">
      <c r="A813" s="9">
        <v>1227</v>
      </c>
      <c r="B813" s="11">
        <v>44951</v>
      </c>
      <c r="C813" s="10" t="str">
        <f>PROPER(TEXT(B813,"ddd"))</f>
        <v>Qua</v>
      </c>
      <c r="D813" s="9">
        <f>_xlfn.ISOWEEKNUM(B:B)</f>
        <v>4</v>
      </c>
      <c r="E813" s="8">
        <f>DAY(B:B)</f>
        <v>25</v>
      </c>
      <c r="F813" s="8" t="str">
        <f>PROPER(TEXT(B:B,"mmm"))</f>
        <v>Jan</v>
      </c>
      <c r="G813" s="8">
        <f>YEAR(B813)</f>
        <v>2023</v>
      </c>
      <c r="H813" s="8">
        <v>5</v>
      </c>
      <c r="I813" s="8" t="s">
        <v>0</v>
      </c>
      <c r="J813" s="8">
        <f>IF(I813="Dólar", 1,2)</f>
        <v>2</v>
      </c>
      <c r="K813" s="7">
        <f>IF(J813=2,0.5,2.38)</f>
        <v>0.5</v>
      </c>
      <c r="L813" s="6">
        <v>35</v>
      </c>
      <c r="M813" s="5">
        <f>L813*0.1%</f>
        <v>3.5000000000000003E-2</v>
      </c>
      <c r="N813" s="5">
        <f>H813*K813</f>
        <v>2.5</v>
      </c>
      <c r="O813" s="5">
        <f>L813-M813-N813</f>
        <v>32.465000000000003</v>
      </c>
    </row>
    <row r="814" spans="1:30" hidden="1" x14ac:dyDescent="0.25">
      <c r="A814" s="9">
        <v>972</v>
      </c>
      <c r="B814" s="11">
        <v>44959</v>
      </c>
      <c r="C814" s="10" t="str">
        <f>PROPER(TEXT(B814,"ddd"))</f>
        <v>Qui</v>
      </c>
      <c r="D814" s="9">
        <f>_xlfn.ISOWEEKNUM(B:B)</f>
        <v>5</v>
      </c>
      <c r="E814" s="8">
        <f>DAY(B:B)</f>
        <v>2</v>
      </c>
      <c r="F814" s="8" t="str">
        <f>PROPER(TEXT(B:B,"mmm"))</f>
        <v>Fev</v>
      </c>
      <c r="G814" s="8">
        <f>YEAR(B814)</f>
        <v>2023</v>
      </c>
      <c r="H814" s="8">
        <v>3</v>
      </c>
      <c r="I814" s="8" t="s">
        <v>1</v>
      </c>
      <c r="J814" s="8">
        <f>IF(I814="Dólar", 1,2)</f>
        <v>1</v>
      </c>
      <c r="K814" s="7">
        <f>IF(J814=2,0.5,2.38)</f>
        <v>2.38</v>
      </c>
      <c r="L814" s="6">
        <v>35</v>
      </c>
      <c r="M814" s="5">
        <f>L814*0.1%</f>
        <v>3.5000000000000003E-2</v>
      </c>
      <c r="N814" s="5">
        <f>H814*K814</f>
        <v>7.14</v>
      </c>
      <c r="O814" s="5">
        <f>L814-M814-N814</f>
        <v>27.825000000000003</v>
      </c>
    </row>
    <row r="815" spans="1:30" hidden="1" x14ac:dyDescent="0.25">
      <c r="A815" s="9">
        <v>973</v>
      </c>
      <c r="B815" s="11">
        <v>44966</v>
      </c>
      <c r="C815" s="10" t="str">
        <f>PROPER(TEXT(B815,"ddd"))</f>
        <v>Qui</v>
      </c>
      <c r="D815" s="9">
        <f>_xlfn.ISOWEEKNUM(B:B)</f>
        <v>6</v>
      </c>
      <c r="E815" s="8">
        <f>DAY(B:B)</f>
        <v>9</v>
      </c>
      <c r="F815" s="8" t="str">
        <f>PROPER(TEXT(B:B,"mmm"))</f>
        <v>Fev</v>
      </c>
      <c r="G815" s="8">
        <f>YEAR(B815)</f>
        <v>2023</v>
      </c>
      <c r="H815" s="8">
        <v>6</v>
      </c>
      <c r="I815" s="8" t="s">
        <v>1</v>
      </c>
      <c r="J815" s="8">
        <f>IF(I815="Dólar", 1,2)</f>
        <v>1</v>
      </c>
      <c r="K815" s="7">
        <f>IF(J815=2,0.5,2.38)</f>
        <v>2.38</v>
      </c>
      <c r="L815" s="6">
        <v>35</v>
      </c>
      <c r="M815" s="5">
        <f>L815*0.1%</f>
        <v>3.5000000000000003E-2</v>
      </c>
      <c r="N815" s="5">
        <f>H815*K815</f>
        <v>14.28</v>
      </c>
      <c r="O815" s="5">
        <f>L815-M815-N815</f>
        <v>20.685000000000002</v>
      </c>
    </row>
    <row r="816" spans="1:30" hidden="1" x14ac:dyDescent="0.25">
      <c r="A816" s="9">
        <v>192</v>
      </c>
      <c r="B816" s="11">
        <v>44971</v>
      </c>
      <c r="C816" s="10" t="str">
        <f>PROPER(TEXT(B816,"ddd"))</f>
        <v>Ter</v>
      </c>
      <c r="D816" s="9">
        <f>_xlfn.ISOWEEKNUM(B:B)</f>
        <v>7</v>
      </c>
      <c r="E816" s="8">
        <f>DAY(B:B)</f>
        <v>14</v>
      </c>
      <c r="F816" s="8" t="str">
        <f>PROPER(TEXT(B:B,"mmm"))</f>
        <v>Fev</v>
      </c>
      <c r="G816" s="8">
        <f>YEAR(B816)</f>
        <v>2023</v>
      </c>
      <c r="H816" s="8">
        <v>2</v>
      </c>
      <c r="I816" s="8" t="s">
        <v>0</v>
      </c>
      <c r="J816" s="8">
        <f>IF(I816="Dólar", 1,2)</f>
        <v>2</v>
      </c>
      <c r="K816" s="7">
        <f>IF(J816=2,0.5,2.38)</f>
        <v>0.5</v>
      </c>
      <c r="L816" s="6">
        <v>35</v>
      </c>
      <c r="M816" s="5">
        <f>L816*0.1%</f>
        <v>3.5000000000000003E-2</v>
      </c>
      <c r="N816" s="5">
        <f>H816*K816</f>
        <v>1</v>
      </c>
      <c r="O816" s="5">
        <f>L816-M816-N816</f>
        <v>33.965000000000003</v>
      </c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 spans="1:30" hidden="1" x14ac:dyDescent="0.25">
      <c r="A817" s="9">
        <v>1231</v>
      </c>
      <c r="B817" s="11">
        <v>44979</v>
      </c>
      <c r="C817" s="10" t="str">
        <f>PROPER(TEXT(B817,"ddd"))</f>
        <v>Qua</v>
      </c>
      <c r="D817" s="9">
        <f>_xlfn.ISOWEEKNUM(B:B)</f>
        <v>8</v>
      </c>
      <c r="E817" s="8">
        <f>DAY(B:B)</f>
        <v>22</v>
      </c>
      <c r="F817" s="8" t="str">
        <f>PROPER(TEXT(B:B,"mmm"))</f>
        <v>Fev</v>
      </c>
      <c r="G817" s="8">
        <f>YEAR(B817)</f>
        <v>2023</v>
      </c>
      <c r="H817" s="8">
        <v>5</v>
      </c>
      <c r="I817" s="8" t="s">
        <v>0</v>
      </c>
      <c r="J817" s="8">
        <f>IF(I817="Dólar", 1,2)</f>
        <v>2</v>
      </c>
      <c r="K817" s="7">
        <f>IF(J817=2,0.5,2.38)</f>
        <v>0.5</v>
      </c>
      <c r="L817" s="6">
        <v>35</v>
      </c>
      <c r="M817" s="5">
        <f>L817*0.1%</f>
        <v>3.5000000000000003E-2</v>
      </c>
      <c r="N817" s="5">
        <f>H817*K817</f>
        <v>2.5</v>
      </c>
      <c r="O817" s="5">
        <f>L817-M817-N817</f>
        <v>32.465000000000003</v>
      </c>
    </row>
    <row r="818" spans="1:30" hidden="1" x14ac:dyDescent="0.25">
      <c r="A818" s="9">
        <v>715</v>
      </c>
      <c r="B818" s="11">
        <v>44984</v>
      </c>
      <c r="C818" s="10" t="str">
        <f>PROPER(TEXT(B818,"ddd"))</f>
        <v>Seg</v>
      </c>
      <c r="D818" s="9">
        <f>_xlfn.ISOWEEKNUM(B:B)</f>
        <v>9</v>
      </c>
      <c r="E818" s="8">
        <f>DAY(B:B)</f>
        <v>27</v>
      </c>
      <c r="F818" s="8" t="str">
        <f>PROPER(TEXT(B:B,"mmm"))</f>
        <v>Fev</v>
      </c>
      <c r="G818" s="8">
        <f>YEAR(B818)</f>
        <v>2023</v>
      </c>
      <c r="H818" s="8">
        <v>8</v>
      </c>
      <c r="I818" s="8" t="s">
        <v>0</v>
      </c>
      <c r="J818" s="8">
        <f>IF(I818="Dólar", 1,2)</f>
        <v>2</v>
      </c>
      <c r="K818" s="7">
        <f>IF(J818=2,0.5,2.38)</f>
        <v>0.5</v>
      </c>
      <c r="L818" s="6">
        <v>35</v>
      </c>
      <c r="M818" s="5">
        <f>L818*0.1%</f>
        <v>3.5000000000000003E-2</v>
      </c>
      <c r="N818" s="5">
        <f>H818*K818</f>
        <v>4</v>
      </c>
      <c r="O818" s="5">
        <f>L818-M818-N818</f>
        <v>30.965000000000003</v>
      </c>
    </row>
    <row r="819" spans="1:30" hidden="1" x14ac:dyDescent="0.25">
      <c r="A819" s="9">
        <v>455</v>
      </c>
      <c r="B819" s="11">
        <v>44988</v>
      </c>
      <c r="C819" s="10" t="str">
        <f>PROPER(TEXT(B819,"ddd"))</f>
        <v>Sex</v>
      </c>
      <c r="D819" s="9">
        <f>_xlfn.ISOWEEKNUM(B:B)</f>
        <v>9</v>
      </c>
      <c r="E819" s="8">
        <f>DAY(B:B)</f>
        <v>3</v>
      </c>
      <c r="F819" s="8" t="str">
        <f>PROPER(TEXT(B:B,"mmm"))</f>
        <v>Mar</v>
      </c>
      <c r="G819" s="8">
        <f>YEAR(B819)</f>
        <v>2023</v>
      </c>
      <c r="H819" s="8">
        <v>6</v>
      </c>
      <c r="I819" s="8" t="s">
        <v>1</v>
      </c>
      <c r="J819" s="8">
        <f>IF(I819="Dólar", 1,2)</f>
        <v>1</v>
      </c>
      <c r="K819" s="7">
        <f>IF(J819=2,0.5,2.38)</f>
        <v>2.38</v>
      </c>
      <c r="L819" s="6">
        <v>35</v>
      </c>
      <c r="M819" s="5">
        <f>L819*0.1%</f>
        <v>3.5000000000000003E-2</v>
      </c>
      <c r="N819" s="5">
        <f>H819*K819</f>
        <v>14.28</v>
      </c>
      <c r="O819" s="5">
        <f>L819-M819-N819</f>
        <v>20.685000000000002</v>
      </c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 spans="1:30" hidden="1" x14ac:dyDescent="0.25">
      <c r="A820" s="9">
        <v>195</v>
      </c>
      <c r="B820" s="11">
        <v>44992</v>
      </c>
      <c r="C820" s="10" t="str">
        <f>PROPER(TEXT(B820,"ddd"))</f>
        <v>Ter</v>
      </c>
      <c r="D820" s="9">
        <f>_xlfn.ISOWEEKNUM(B:B)</f>
        <v>10</v>
      </c>
      <c r="E820" s="8">
        <f>DAY(B:B)</f>
        <v>7</v>
      </c>
      <c r="F820" s="8" t="str">
        <f>PROPER(TEXT(B:B,"mmm"))</f>
        <v>Mar</v>
      </c>
      <c r="G820" s="8">
        <f>YEAR(B820)</f>
        <v>2023</v>
      </c>
      <c r="H820" s="8">
        <v>8</v>
      </c>
      <c r="I820" s="8" t="s">
        <v>0</v>
      </c>
      <c r="J820" s="8">
        <f>IF(I820="Dólar", 1,2)</f>
        <v>2</v>
      </c>
      <c r="K820" s="7">
        <f>IF(J820=2,0.5,2.38)</f>
        <v>0.5</v>
      </c>
      <c r="L820" s="6">
        <v>35</v>
      </c>
      <c r="M820" s="5">
        <f>L820*0.1%</f>
        <v>3.5000000000000003E-2</v>
      </c>
      <c r="N820" s="5">
        <f>H820*K820</f>
        <v>4</v>
      </c>
      <c r="O820" s="5">
        <f>L820-M820-N820</f>
        <v>30.965000000000003</v>
      </c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 spans="1:30" hidden="1" x14ac:dyDescent="0.25">
      <c r="A821" s="9">
        <v>1234</v>
      </c>
      <c r="B821" s="11">
        <v>45000</v>
      </c>
      <c r="C821" s="10" t="str">
        <f>PROPER(TEXT(B821,"ddd"))</f>
        <v>Qua</v>
      </c>
      <c r="D821" s="9">
        <f>_xlfn.ISOWEEKNUM(B:B)</f>
        <v>11</v>
      </c>
      <c r="E821" s="8">
        <f>DAY(B:B)</f>
        <v>15</v>
      </c>
      <c r="F821" s="8" t="str">
        <f>PROPER(TEXT(B:B,"mmm"))</f>
        <v>Mar</v>
      </c>
      <c r="G821" s="8">
        <f>YEAR(B821)</f>
        <v>2023</v>
      </c>
      <c r="H821" s="8">
        <v>5</v>
      </c>
      <c r="I821" s="8" t="s">
        <v>0</v>
      </c>
      <c r="J821" s="8">
        <f>IF(I821="Dólar", 1,2)</f>
        <v>2</v>
      </c>
      <c r="K821" s="7">
        <f>IF(J821=2,0.5,2.38)</f>
        <v>0.5</v>
      </c>
      <c r="L821" s="6">
        <v>35</v>
      </c>
      <c r="M821" s="5">
        <f>L821*0.1%</f>
        <v>3.5000000000000003E-2</v>
      </c>
      <c r="N821" s="5">
        <f>H821*K821</f>
        <v>2.5</v>
      </c>
      <c r="O821" s="5">
        <f>L821-M821-N821</f>
        <v>32.465000000000003</v>
      </c>
    </row>
    <row r="822" spans="1:30" hidden="1" x14ac:dyDescent="0.25">
      <c r="A822" s="9">
        <v>457</v>
      </c>
      <c r="B822" s="11">
        <v>45002</v>
      </c>
      <c r="C822" s="10" t="str">
        <f>PROPER(TEXT(B822,"ddd"))</f>
        <v>Sex</v>
      </c>
      <c r="D822" s="9">
        <f>_xlfn.ISOWEEKNUM(B:B)</f>
        <v>11</v>
      </c>
      <c r="E822" s="8">
        <f>DAY(B:B)</f>
        <v>17</v>
      </c>
      <c r="F822" s="8" t="str">
        <f>PROPER(TEXT(B:B,"mmm"))</f>
        <v>Mar</v>
      </c>
      <c r="G822" s="8">
        <f>YEAR(B822)</f>
        <v>2023</v>
      </c>
      <c r="H822" s="8">
        <v>5</v>
      </c>
      <c r="I822" s="8" t="s">
        <v>1</v>
      </c>
      <c r="J822" s="8">
        <f>IF(I822="Dólar", 1,2)</f>
        <v>1</v>
      </c>
      <c r="K822" s="7">
        <f>IF(J822=2,0.5,2.38)</f>
        <v>2.38</v>
      </c>
      <c r="L822" s="6">
        <v>35</v>
      </c>
      <c r="M822" s="5">
        <f>L822*0.1%</f>
        <v>3.5000000000000003E-2</v>
      </c>
      <c r="N822" s="5">
        <f>H822*K822</f>
        <v>11.899999999999999</v>
      </c>
      <c r="O822" s="5">
        <f>L822-M822-N822</f>
        <v>23.065000000000005</v>
      </c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 spans="1:30" hidden="1" x14ac:dyDescent="0.25">
      <c r="A823" s="9">
        <v>197</v>
      </c>
      <c r="B823" s="11">
        <v>45006</v>
      </c>
      <c r="C823" s="10" t="str">
        <f>PROPER(TEXT(B823,"ddd"))</f>
        <v>Ter</v>
      </c>
      <c r="D823" s="9">
        <f>_xlfn.ISOWEEKNUM(B:B)</f>
        <v>12</v>
      </c>
      <c r="E823" s="8">
        <f>DAY(B:B)</f>
        <v>21</v>
      </c>
      <c r="F823" s="8" t="str">
        <f>PROPER(TEXT(B:B,"mmm"))</f>
        <v>Mar</v>
      </c>
      <c r="G823" s="8">
        <f>YEAR(B823)</f>
        <v>2023</v>
      </c>
      <c r="H823" s="8">
        <v>2</v>
      </c>
      <c r="I823" s="8" t="s">
        <v>0</v>
      </c>
      <c r="J823" s="8">
        <f>IF(I823="Dólar", 1,2)</f>
        <v>2</v>
      </c>
      <c r="K823" s="7">
        <f>IF(J823=2,0.5,2.38)</f>
        <v>0.5</v>
      </c>
      <c r="L823" s="6">
        <v>35</v>
      </c>
      <c r="M823" s="5">
        <f>L823*0.1%</f>
        <v>3.5000000000000003E-2</v>
      </c>
      <c r="N823" s="5">
        <f>H823*K823</f>
        <v>1</v>
      </c>
      <c r="O823" s="5">
        <f>L823-M823-N823</f>
        <v>33.965000000000003</v>
      </c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 spans="1:30" hidden="1" x14ac:dyDescent="0.25">
      <c r="A824" s="9">
        <v>979</v>
      </c>
      <c r="B824" s="11">
        <v>45008</v>
      </c>
      <c r="C824" s="10" t="str">
        <f>PROPER(TEXT(B824,"ddd"))</f>
        <v>Qui</v>
      </c>
      <c r="D824" s="9">
        <f>_xlfn.ISOWEEKNUM(B:B)</f>
        <v>12</v>
      </c>
      <c r="E824" s="8">
        <f>DAY(B:B)</f>
        <v>23</v>
      </c>
      <c r="F824" s="8" t="str">
        <f>PROPER(TEXT(B:B,"mmm"))</f>
        <v>Mar</v>
      </c>
      <c r="G824" s="8">
        <f>YEAR(B824)</f>
        <v>2023</v>
      </c>
      <c r="H824" s="8">
        <v>3</v>
      </c>
      <c r="I824" s="8" t="s">
        <v>1</v>
      </c>
      <c r="J824" s="8">
        <f>IF(I824="Dólar", 1,2)</f>
        <v>1</v>
      </c>
      <c r="K824" s="7">
        <f>IF(J824=2,0.5,2.38)</f>
        <v>2.38</v>
      </c>
      <c r="L824" s="6">
        <v>35</v>
      </c>
      <c r="M824" s="5">
        <f>L824*0.1%</f>
        <v>3.5000000000000003E-2</v>
      </c>
      <c r="N824" s="5">
        <f>H824*K824</f>
        <v>7.14</v>
      </c>
      <c r="O824" s="5">
        <f>L824-M824-N824</f>
        <v>27.825000000000003</v>
      </c>
    </row>
    <row r="825" spans="1:30" hidden="1" x14ac:dyDescent="0.25">
      <c r="A825" s="9">
        <v>719</v>
      </c>
      <c r="B825" s="11">
        <v>45012</v>
      </c>
      <c r="C825" s="10" t="str">
        <f>PROPER(TEXT(B825,"ddd"))</f>
        <v>Seg</v>
      </c>
      <c r="D825" s="9">
        <f>_xlfn.ISOWEEKNUM(B:B)</f>
        <v>13</v>
      </c>
      <c r="E825" s="8">
        <f>DAY(B:B)</f>
        <v>27</v>
      </c>
      <c r="F825" s="8" t="str">
        <f>PROPER(TEXT(B:B,"mmm"))</f>
        <v>Mar</v>
      </c>
      <c r="G825" s="8">
        <f>YEAR(B825)</f>
        <v>2023</v>
      </c>
      <c r="H825" s="8">
        <v>5</v>
      </c>
      <c r="I825" s="8" t="s">
        <v>0</v>
      </c>
      <c r="J825" s="8">
        <f>IF(I825="Dólar", 1,2)</f>
        <v>2</v>
      </c>
      <c r="K825" s="7">
        <f>IF(J825=2,0.5,2.38)</f>
        <v>0.5</v>
      </c>
      <c r="L825" s="6">
        <v>35</v>
      </c>
      <c r="M825" s="5">
        <f>L825*0.1%</f>
        <v>3.5000000000000003E-2</v>
      </c>
      <c r="N825" s="5">
        <f>H825*K825</f>
        <v>2.5</v>
      </c>
      <c r="O825" s="5">
        <f>L825-M825-N825</f>
        <v>32.465000000000003</v>
      </c>
    </row>
    <row r="826" spans="1:30" hidden="1" x14ac:dyDescent="0.25">
      <c r="A826" s="9">
        <v>1236</v>
      </c>
      <c r="B826" s="11">
        <v>45014</v>
      </c>
      <c r="C826" s="10" t="str">
        <f>PROPER(TEXT(B826,"ddd"))</f>
        <v>Qua</v>
      </c>
      <c r="D826" s="9">
        <f>_xlfn.ISOWEEKNUM(B:B)</f>
        <v>13</v>
      </c>
      <c r="E826" s="8">
        <f>DAY(B:B)</f>
        <v>29</v>
      </c>
      <c r="F826" s="8" t="str">
        <f>PROPER(TEXT(B:B,"mmm"))</f>
        <v>Mar</v>
      </c>
      <c r="G826" s="8">
        <f>YEAR(B826)</f>
        <v>2023</v>
      </c>
      <c r="H826" s="8">
        <v>5</v>
      </c>
      <c r="I826" s="8" t="s">
        <v>0</v>
      </c>
      <c r="J826" s="8">
        <f>IF(I826="Dólar", 1,2)</f>
        <v>2</v>
      </c>
      <c r="K826" s="7">
        <f>IF(J826=2,0.5,2.38)</f>
        <v>0.5</v>
      </c>
      <c r="L826" s="6">
        <v>35</v>
      </c>
      <c r="M826" s="5">
        <f>L826*0.1%</f>
        <v>3.5000000000000003E-2</v>
      </c>
      <c r="N826" s="5">
        <f>H826*K826</f>
        <v>2.5</v>
      </c>
      <c r="O826" s="5">
        <f>L826-M826-N826</f>
        <v>32.465000000000003</v>
      </c>
    </row>
    <row r="827" spans="1:30" hidden="1" x14ac:dyDescent="0.25">
      <c r="A827" s="9">
        <v>459</v>
      </c>
      <c r="B827" s="11">
        <v>45016</v>
      </c>
      <c r="C827" s="10" t="str">
        <f>PROPER(TEXT(B827,"ddd"))</f>
        <v>Sex</v>
      </c>
      <c r="D827" s="9">
        <f>_xlfn.ISOWEEKNUM(B:B)</f>
        <v>13</v>
      </c>
      <c r="E827" s="8">
        <f>DAY(B:B)</f>
        <v>31</v>
      </c>
      <c r="F827" s="8" t="str">
        <f>PROPER(TEXT(B:B,"mmm"))</f>
        <v>Mar</v>
      </c>
      <c r="G827" s="8">
        <f>YEAR(B827)</f>
        <v>2023</v>
      </c>
      <c r="H827" s="8">
        <v>5</v>
      </c>
      <c r="I827" s="8" t="s">
        <v>1</v>
      </c>
      <c r="J827" s="8">
        <f>IF(I827="Dólar", 1,2)</f>
        <v>1</v>
      </c>
      <c r="K827" s="7">
        <f>IF(J827=2,0.5,2.38)</f>
        <v>2.38</v>
      </c>
      <c r="L827" s="6">
        <v>35</v>
      </c>
      <c r="M827" s="5">
        <f>L827*0.1%</f>
        <v>3.5000000000000003E-2</v>
      </c>
      <c r="N827" s="5">
        <f>H827*K827</f>
        <v>11.899999999999999</v>
      </c>
      <c r="O827" s="5">
        <f>L827-M827-N827</f>
        <v>23.065000000000005</v>
      </c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 spans="1:30" hidden="1" x14ac:dyDescent="0.25">
      <c r="A828" s="9">
        <v>981</v>
      </c>
      <c r="B828" s="11">
        <v>45022</v>
      </c>
      <c r="C828" s="10" t="str">
        <f>PROPER(TEXT(B828,"ddd"))</f>
        <v>Qui</v>
      </c>
      <c r="D828" s="9">
        <f>_xlfn.ISOWEEKNUM(B:B)</f>
        <v>14</v>
      </c>
      <c r="E828" s="8">
        <f>DAY(B:B)</f>
        <v>6</v>
      </c>
      <c r="F828" s="8" t="str">
        <f>PROPER(TEXT(B:B,"mmm"))</f>
        <v>Abr</v>
      </c>
      <c r="G828" s="8">
        <f>YEAR(B828)</f>
        <v>2023</v>
      </c>
      <c r="H828" s="8">
        <v>3</v>
      </c>
      <c r="I828" s="8" t="s">
        <v>1</v>
      </c>
      <c r="J828" s="8">
        <f>IF(I828="Dólar", 1,2)</f>
        <v>1</v>
      </c>
      <c r="K828" s="7">
        <f>IF(J828=2,0.5,2.38)</f>
        <v>2.38</v>
      </c>
      <c r="L828" s="6">
        <v>35</v>
      </c>
      <c r="M828" s="5">
        <f>L828*0.1%</f>
        <v>3.5000000000000003E-2</v>
      </c>
      <c r="N828" s="5">
        <f>H828*K828</f>
        <v>7.14</v>
      </c>
      <c r="O828" s="5">
        <f>L828-M828-N828</f>
        <v>27.825000000000003</v>
      </c>
    </row>
    <row r="829" spans="1:30" hidden="1" x14ac:dyDescent="0.25">
      <c r="A829" s="9">
        <v>721</v>
      </c>
      <c r="B829" s="11">
        <v>45026</v>
      </c>
      <c r="C829" s="10" t="str">
        <f>PROPER(TEXT(B829,"ddd"))</f>
        <v>Seg</v>
      </c>
      <c r="D829" s="9">
        <f>_xlfn.ISOWEEKNUM(B:B)</f>
        <v>15</v>
      </c>
      <c r="E829" s="8">
        <f>DAY(B:B)</f>
        <v>10</v>
      </c>
      <c r="F829" s="8" t="str">
        <f>PROPER(TEXT(B:B,"mmm"))</f>
        <v>Abr</v>
      </c>
      <c r="G829" s="8">
        <f>YEAR(B829)</f>
        <v>2023</v>
      </c>
      <c r="H829" s="8">
        <v>5</v>
      </c>
      <c r="I829" s="8" t="s">
        <v>0</v>
      </c>
      <c r="J829" s="8">
        <f>IF(I829="Dólar", 1,2)</f>
        <v>2</v>
      </c>
      <c r="K829" s="7">
        <f>IF(J829=2,0.5,2.38)</f>
        <v>0.5</v>
      </c>
      <c r="L829" s="6">
        <v>35</v>
      </c>
      <c r="M829" s="5">
        <f>L829*0.1%</f>
        <v>3.5000000000000003E-2</v>
      </c>
      <c r="N829" s="5">
        <f>H829*K829</f>
        <v>2.5</v>
      </c>
      <c r="O829" s="5">
        <f>L829-M829-N829</f>
        <v>32.465000000000003</v>
      </c>
    </row>
    <row r="830" spans="1:30" hidden="1" x14ac:dyDescent="0.25">
      <c r="A830" s="9">
        <v>982</v>
      </c>
      <c r="B830" s="11">
        <v>45029</v>
      </c>
      <c r="C830" s="10" t="str">
        <f>PROPER(TEXT(B830,"ddd"))</f>
        <v>Qui</v>
      </c>
      <c r="D830" s="9">
        <f>_xlfn.ISOWEEKNUM(B:B)</f>
        <v>15</v>
      </c>
      <c r="E830" s="8">
        <f>DAY(B:B)</f>
        <v>13</v>
      </c>
      <c r="F830" s="8" t="str">
        <f>PROPER(TEXT(B:B,"mmm"))</f>
        <v>Abr</v>
      </c>
      <c r="G830" s="8">
        <f>YEAR(B830)</f>
        <v>2023</v>
      </c>
      <c r="H830" s="8">
        <v>6</v>
      </c>
      <c r="I830" s="8" t="s">
        <v>1</v>
      </c>
      <c r="J830" s="8">
        <f>IF(I830="Dólar", 1,2)</f>
        <v>1</v>
      </c>
      <c r="K830" s="7">
        <f>IF(J830=2,0.5,2.38)</f>
        <v>2.38</v>
      </c>
      <c r="L830" s="6">
        <v>35</v>
      </c>
      <c r="M830" s="5">
        <f>L830*0.1%</f>
        <v>3.5000000000000003E-2</v>
      </c>
      <c r="N830" s="5">
        <f>H830*K830</f>
        <v>14.28</v>
      </c>
      <c r="O830" s="5">
        <f>L830-M830-N830</f>
        <v>20.685000000000002</v>
      </c>
    </row>
    <row r="831" spans="1:30" hidden="1" x14ac:dyDescent="0.25">
      <c r="A831" s="9">
        <v>202</v>
      </c>
      <c r="B831" s="11">
        <v>45041</v>
      </c>
      <c r="C831" s="10" t="str">
        <f>PROPER(TEXT(B831,"ddd"))</f>
        <v>Ter</v>
      </c>
      <c r="D831" s="9">
        <f>_xlfn.ISOWEEKNUM(B:B)</f>
        <v>17</v>
      </c>
      <c r="E831" s="8">
        <f>DAY(B:B)</f>
        <v>25</v>
      </c>
      <c r="F831" s="8" t="str">
        <f>PROPER(TEXT(B:B,"mmm"))</f>
        <v>Abr</v>
      </c>
      <c r="G831" s="8">
        <f>YEAR(B831)</f>
        <v>2023</v>
      </c>
      <c r="H831" s="8">
        <v>5</v>
      </c>
      <c r="I831" s="8" t="s">
        <v>0</v>
      </c>
      <c r="J831" s="8">
        <f>IF(I831="Dólar", 1,2)</f>
        <v>2</v>
      </c>
      <c r="K831" s="7">
        <f>IF(J831=2,0.5,2.38)</f>
        <v>0.5</v>
      </c>
      <c r="L831" s="6">
        <v>35</v>
      </c>
      <c r="M831" s="5">
        <f>L831*0.1%</f>
        <v>3.5000000000000003E-2</v>
      </c>
      <c r="N831" s="5">
        <f>H831*K831</f>
        <v>2.5</v>
      </c>
      <c r="O831" s="5">
        <f>L831-M831-N831</f>
        <v>32.465000000000003</v>
      </c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 spans="1:30" hidden="1" x14ac:dyDescent="0.25">
      <c r="A832" s="9">
        <v>203</v>
      </c>
      <c r="B832" s="11">
        <v>45048</v>
      </c>
      <c r="C832" s="10" t="str">
        <f>PROPER(TEXT(B832,"ddd"))</f>
        <v>Ter</v>
      </c>
      <c r="D832" s="9">
        <f>_xlfn.ISOWEEKNUM(B:B)</f>
        <v>18</v>
      </c>
      <c r="E832" s="8">
        <f>DAY(B:B)</f>
        <v>2</v>
      </c>
      <c r="F832" s="8" t="str">
        <f>PROPER(TEXT(B:B,"mmm"))</f>
        <v>Mai</v>
      </c>
      <c r="G832" s="8">
        <f>YEAR(B832)</f>
        <v>2023</v>
      </c>
      <c r="H832" s="8">
        <v>4</v>
      </c>
      <c r="I832" s="8" t="s">
        <v>1</v>
      </c>
      <c r="J832" s="8">
        <f>IF(I832="Dólar", 1,2)</f>
        <v>1</v>
      </c>
      <c r="K832" s="7">
        <f>IF(J832=2,0.5,2.38)</f>
        <v>2.38</v>
      </c>
      <c r="L832" s="6">
        <v>35</v>
      </c>
      <c r="M832" s="5">
        <f>L832*0.1%</f>
        <v>3.5000000000000003E-2</v>
      </c>
      <c r="N832" s="5">
        <f>H832*K832</f>
        <v>9.52</v>
      </c>
      <c r="O832" s="5">
        <f>L832-M832-N832</f>
        <v>25.445000000000004</v>
      </c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 spans="1:30" hidden="1" x14ac:dyDescent="0.25">
      <c r="A833" s="9">
        <v>463</v>
      </c>
      <c r="B833" s="11">
        <v>45051</v>
      </c>
      <c r="C833" s="10" t="str">
        <f>PROPER(TEXT(B833,"ddd"))</f>
        <v>Sex</v>
      </c>
      <c r="D833" s="9">
        <f>_xlfn.ISOWEEKNUM(B:B)</f>
        <v>18</v>
      </c>
      <c r="E833" s="8">
        <f>DAY(B:B)</f>
        <v>5</v>
      </c>
      <c r="F833" s="8" t="str">
        <f>PROPER(TEXT(B:B,"mmm"))</f>
        <v>Mai</v>
      </c>
      <c r="G833" s="8">
        <f>YEAR(B833)</f>
        <v>2023</v>
      </c>
      <c r="H833" s="8">
        <v>5</v>
      </c>
      <c r="I833" s="8" t="s">
        <v>0</v>
      </c>
      <c r="J833" s="8">
        <f>IF(I833="Dólar", 1,2)</f>
        <v>2</v>
      </c>
      <c r="K833" s="7">
        <f>IF(J833=2,0.5,2.38)</f>
        <v>0.5</v>
      </c>
      <c r="L833" s="6">
        <v>35</v>
      </c>
      <c r="M833" s="5">
        <f>L833*0.1%</f>
        <v>3.5000000000000003E-2</v>
      </c>
      <c r="N833" s="5">
        <f>H833*K833</f>
        <v>2.5</v>
      </c>
      <c r="O833" s="5">
        <f>L833-M833-N833</f>
        <v>32.465000000000003</v>
      </c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 spans="1:30" hidden="1" x14ac:dyDescent="0.25">
      <c r="A834" s="9">
        <v>205</v>
      </c>
      <c r="B834" s="11">
        <v>45062</v>
      </c>
      <c r="C834" s="10" t="str">
        <f>PROPER(TEXT(B834,"ddd"))</f>
        <v>Ter</v>
      </c>
      <c r="D834" s="9">
        <f>_xlfn.ISOWEEKNUM(B:B)</f>
        <v>20</v>
      </c>
      <c r="E834" s="8">
        <f>DAY(B:B)</f>
        <v>16</v>
      </c>
      <c r="F834" s="8" t="str">
        <f>PROPER(TEXT(B:B,"mmm"))</f>
        <v>Mai</v>
      </c>
      <c r="G834" s="8">
        <f>YEAR(B834)</f>
        <v>2023</v>
      </c>
      <c r="H834" s="8">
        <v>6</v>
      </c>
      <c r="I834" s="8" t="s">
        <v>1</v>
      </c>
      <c r="J834" s="8">
        <f>IF(I834="Dólar", 1,2)</f>
        <v>1</v>
      </c>
      <c r="K834" s="7">
        <f>IF(J834=2,0.5,2.38)</f>
        <v>2.38</v>
      </c>
      <c r="L834" s="6">
        <v>35</v>
      </c>
      <c r="M834" s="5">
        <f>L834*0.1%</f>
        <v>3.5000000000000003E-2</v>
      </c>
      <c r="N834" s="5">
        <f>H834*K834</f>
        <v>14.28</v>
      </c>
      <c r="O834" s="5">
        <f>L834-M834-N834</f>
        <v>20.685000000000002</v>
      </c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 spans="1:30" hidden="1" x14ac:dyDescent="0.25">
      <c r="A835" s="9">
        <v>465</v>
      </c>
      <c r="B835" s="11">
        <v>45065</v>
      </c>
      <c r="C835" s="10" t="str">
        <f>PROPER(TEXT(B835,"ddd"))</f>
        <v>Sex</v>
      </c>
      <c r="D835" s="9">
        <f>_xlfn.ISOWEEKNUM(B:B)</f>
        <v>20</v>
      </c>
      <c r="E835" s="8">
        <f>DAY(B:B)</f>
        <v>19</v>
      </c>
      <c r="F835" s="8" t="str">
        <f>PROPER(TEXT(B:B,"mmm"))</f>
        <v>Mai</v>
      </c>
      <c r="G835" s="8">
        <f>YEAR(B835)</f>
        <v>2023</v>
      </c>
      <c r="H835" s="8">
        <v>2</v>
      </c>
      <c r="I835" s="8" t="s">
        <v>0</v>
      </c>
      <c r="J835" s="8">
        <f>IF(I835="Dólar", 1,2)</f>
        <v>2</v>
      </c>
      <c r="K835" s="7">
        <f>IF(J835=2,0.5,2.38)</f>
        <v>0.5</v>
      </c>
      <c r="L835" s="6">
        <v>35</v>
      </c>
      <c r="M835" s="5">
        <f>L835*0.1%</f>
        <v>3.5000000000000003E-2</v>
      </c>
      <c r="N835" s="5">
        <f>H835*K835</f>
        <v>1</v>
      </c>
      <c r="O835" s="5">
        <f>L835-M835-N835</f>
        <v>33.965000000000003</v>
      </c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 spans="1:30" hidden="1" x14ac:dyDescent="0.25">
      <c r="A836" s="9">
        <v>207</v>
      </c>
      <c r="B836" s="11">
        <v>45076</v>
      </c>
      <c r="C836" s="10" t="str">
        <f>PROPER(TEXT(B836,"ddd"))</f>
        <v>Ter</v>
      </c>
      <c r="D836" s="9">
        <f>_xlfn.ISOWEEKNUM(B:B)</f>
        <v>22</v>
      </c>
      <c r="E836" s="8">
        <f>DAY(B:B)</f>
        <v>30</v>
      </c>
      <c r="F836" s="8" t="str">
        <f>PROPER(TEXT(B:B,"mmm"))</f>
        <v>Mai</v>
      </c>
      <c r="G836" s="8">
        <f>YEAR(B836)</f>
        <v>2023</v>
      </c>
      <c r="H836" s="8">
        <v>5</v>
      </c>
      <c r="I836" s="8" t="s">
        <v>1</v>
      </c>
      <c r="J836" s="8">
        <f>IF(I836="Dólar", 1,2)</f>
        <v>1</v>
      </c>
      <c r="K836" s="7">
        <f>IF(J836=2,0.5,2.38)</f>
        <v>2.38</v>
      </c>
      <c r="L836" s="6">
        <v>35</v>
      </c>
      <c r="M836" s="5">
        <f>L836*0.1%</f>
        <v>3.5000000000000003E-2</v>
      </c>
      <c r="N836" s="5">
        <f>H836*K836</f>
        <v>11.899999999999999</v>
      </c>
      <c r="O836" s="5">
        <f>L836-M836-N836</f>
        <v>23.065000000000005</v>
      </c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 spans="1:30" hidden="1" x14ac:dyDescent="0.25">
      <c r="A837" s="9">
        <v>467</v>
      </c>
      <c r="B837" s="11">
        <v>45079</v>
      </c>
      <c r="C837" s="10" t="str">
        <f>PROPER(TEXT(B837,"ddd"))</f>
        <v>Sex</v>
      </c>
      <c r="D837" s="9">
        <f>_xlfn.ISOWEEKNUM(B:B)</f>
        <v>22</v>
      </c>
      <c r="E837" s="8">
        <f>DAY(B:B)</f>
        <v>2</v>
      </c>
      <c r="F837" s="8" t="str">
        <f>PROPER(TEXT(B:B,"mmm"))</f>
        <v>Jun</v>
      </c>
      <c r="G837" s="8">
        <f>YEAR(B837)</f>
        <v>2023</v>
      </c>
      <c r="H837" s="8">
        <v>3</v>
      </c>
      <c r="I837" s="8" t="s">
        <v>0</v>
      </c>
      <c r="J837" s="8">
        <f>IF(I837="Dólar", 1,2)</f>
        <v>2</v>
      </c>
      <c r="K837" s="7">
        <f>IF(J837=2,0.5,2.38)</f>
        <v>0.5</v>
      </c>
      <c r="L837" s="6">
        <v>35</v>
      </c>
      <c r="M837" s="5">
        <f>L837*0.1%</f>
        <v>3.5000000000000003E-2</v>
      </c>
      <c r="N837" s="5">
        <f>H837*K837</f>
        <v>1.5</v>
      </c>
      <c r="O837" s="5">
        <f>L837-M837-N837</f>
        <v>33.465000000000003</v>
      </c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 spans="1:30" hidden="1" x14ac:dyDescent="0.25">
      <c r="A838" s="9">
        <v>209</v>
      </c>
      <c r="B838" s="11">
        <v>45090</v>
      </c>
      <c r="C838" s="10" t="str">
        <f>PROPER(TEXT(B838,"ddd"))</f>
        <v>Ter</v>
      </c>
      <c r="D838" s="9">
        <f>_xlfn.ISOWEEKNUM(B:B)</f>
        <v>24</v>
      </c>
      <c r="E838" s="8">
        <f>DAY(B:B)</f>
        <v>13</v>
      </c>
      <c r="F838" s="8" t="str">
        <f>PROPER(TEXT(B:B,"mmm"))</f>
        <v>Jun</v>
      </c>
      <c r="G838" s="8">
        <f>YEAR(B838)</f>
        <v>2023</v>
      </c>
      <c r="H838" s="8">
        <v>5</v>
      </c>
      <c r="I838" s="8" t="s">
        <v>1</v>
      </c>
      <c r="J838" s="8">
        <f>IF(I838="Dólar", 1,2)</f>
        <v>1</v>
      </c>
      <c r="K838" s="7">
        <f>IF(J838=2,0.5,2.38)</f>
        <v>2.38</v>
      </c>
      <c r="L838" s="6">
        <v>35</v>
      </c>
      <c r="M838" s="5">
        <f>L838*0.1%</f>
        <v>3.5000000000000003E-2</v>
      </c>
      <c r="N838" s="5">
        <f>H838*K838</f>
        <v>11.899999999999999</v>
      </c>
      <c r="O838" s="5">
        <f>L838-M838-N838</f>
        <v>23.065000000000005</v>
      </c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 spans="1:30" hidden="1" x14ac:dyDescent="0.25">
      <c r="A839" s="9">
        <v>469</v>
      </c>
      <c r="B839" s="11">
        <v>45093</v>
      </c>
      <c r="C839" s="10" t="str">
        <f>PROPER(TEXT(B839,"ddd"))</f>
        <v>Sex</v>
      </c>
      <c r="D839" s="9">
        <f>_xlfn.ISOWEEKNUM(B:B)</f>
        <v>24</v>
      </c>
      <c r="E839" s="8">
        <f>DAY(B:B)</f>
        <v>16</v>
      </c>
      <c r="F839" s="8" t="str">
        <f>PROPER(TEXT(B:B,"mmm"))</f>
        <v>Jun</v>
      </c>
      <c r="G839" s="8">
        <f>YEAR(B839)</f>
        <v>2023</v>
      </c>
      <c r="H839" s="8">
        <v>3</v>
      </c>
      <c r="I839" s="8" t="s">
        <v>0</v>
      </c>
      <c r="J839" s="8">
        <f>IF(I839="Dólar", 1,2)</f>
        <v>2</v>
      </c>
      <c r="K839" s="7">
        <f>IF(J839=2,0.5,2.38)</f>
        <v>0.5</v>
      </c>
      <c r="L839" s="6">
        <v>35</v>
      </c>
      <c r="M839" s="5">
        <f>L839*0.1%</f>
        <v>3.5000000000000003E-2</v>
      </c>
      <c r="N839" s="5">
        <f>H839*K839</f>
        <v>1.5</v>
      </c>
      <c r="O839" s="5">
        <f>L839-M839-N839</f>
        <v>33.465000000000003</v>
      </c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 spans="1:30" hidden="1" x14ac:dyDescent="0.25">
      <c r="A840" s="9">
        <v>1248</v>
      </c>
      <c r="B840" s="11">
        <v>45098</v>
      </c>
      <c r="C840" s="10" t="str">
        <f>PROPER(TEXT(B840,"ddd"))</f>
        <v>Qua</v>
      </c>
      <c r="D840" s="9">
        <f>_xlfn.ISOWEEKNUM(B:B)</f>
        <v>25</v>
      </c>
      <c r="E840" s="8">
        <f>DAY(B:B)</f>
        <v>21</v>
      </c>
      <c r="F840" s="8" t="str">
        <f>PROPER(TEXT(B:B,"mmm"))</f>
        <v>Jun</v>
      </c>
      <c r="G840" s="8">
        <f>YEAR(B840)</f>
        <v>2023</v>
      </c>
      <c r="H840" s="8">
        <v>5</v>
      </c>
      <c r="I840" s="8" t="s">
        <v>0</v>
      </c>
      <c r="J840" s="8">
        <f>IF(I840="Dólar", 1,2)</f>
        <v>2</v>
      </c>
      <c r="K840" s="7">
        <f>IF(J840=2,0.5,2.38)</f>
        <v>0.5</v>
      </c>
      <c r="L840" s="6">
        <v>35</v>
      </c>
      <c r="M840" s="5">
        <f>L840*0.1%</f>
        <v>3.5000000000000003E-2</v>
      </c>
      <c r="N840" s="5">
        <f>H840*K840</f>
        <v>2.5</v>
      </c>
      <c r="O840" s="5">
        <f>L840-M840-N840</f>
        <v>32.465000000000003</v>
      </c>
    </row>
    <row r="841" spans="1:30" hidden="1" x14ac:dyDescent="0.25">
      <c r="A841" s="9">
        <v>731</v>
      </c>
      <c r="B841" s="11">
        <v>45103</v>
      </c>
      <c r="C841" s="10" t="str">
        <f>PROPER(TEXT(B841,"ddd"))</f>
        <v>Seg</v>
      </c>
      <c r="D841" s="9">
        <f>_xlfn.ISOWEEKNUM(B:B)</f>
        <v>26</v>
      </c>
      <c r="E841" s="8">
        <f>DAY(B:B)</f>
        <v>26</v>
      </c>
      <c r="F841" s="8" t="str">
        <f>PROPER(TEXT(B:B,"mmm"))</f>
        <v>Jun</v>
      </c>
      <c r="G841" s="8">
        <f>YEAR(B841)</f>
        <v>2023</v>
      </c>
      <c r="H841" s="8">
        <v>6</v>
      </c>
      <c r="I841" s="8" t="s">
        <v>1</v>
      </c>
      <c r="J841" s="8">
        <f>IF(I841="Dólar", 1,2)</f>
        <v>1</v>
      </c>
      <c r="K841" s="7">
        <f>IF(J841=2,0.5,2.38)</f>
        <v>2.38</v>
      </c>
      <c r="L841" s="6">
        <v>35</v>
      </c>
      <c r="M841" s="5">
        <f>L841*0.1%</f>
        <v>3.5000000000000003E-2</v>
      </c>
      <c r="N841" s="5">
        <f>H841*K841</f>
        <v>14.28</v>
      </c>
      <c r="O841" s="5">
        <f>L841-M841-N841</f>
        <v>20.685000000000002</v>
      </c>
    </row>
    <row r="842" spans="1:30" hidden="1" x14ac:dyDescent="0.25">
      <c r="A842" s="9">
        <v>1250</v>
      </c>
      <c r="B842" s="11">
        <v>45112</v>
      </c>
      <c r="C842" s="10" t="str">
        <f>PROPER(TEXT(B842,"ddd"))</f>
        <v>Qua</v>
      </c>
      <c r="D842" s="9">
        <f>_xlfn.ISOWEEKNUM(B:B)</f>
        <v>27</v>
      </c>
      <c r="E842" s="8">
        <f>DAY(B:B)</f>
        <v>5</v>
      </c>
      <c r="F842" s="8" t="str">
        <f>PROPER(TEXT(B:B,"mmm"))</f>
        <v>Jul</v>
      </c>
      <c r="G842" s="8">
        <f>YEAR(B842)</f>
        <v>2023</v>
      </c>
      <c r="H842" s="8">
        <v>5</v>
      </c>
      <c r="I842" s="8" t="s">
        <v>0</v>
      </c>
      <c r="J842" s="8">
        <f>IF(I842="Dólar", 1,2)</f>
        <v>2</v>
      </c>
      <c r="K842" s="7">
        <f>IF(J842=2,0.5,2.38)</f>
        <v>0.5</v>
      </c>
      <c r="L842" s="6">
        <v>35</v>
      </c>
      <c r="M842" s="5">
        <f>L842*0.1%</f>
        <v>3.5000000000000003E-2</v>
      </c>
      <c r="N842" s="5">
        <f>H842*K842</f>
        <v>2.5</v>
      </c>
      <c r="O842" s="5">
        <f>L842-M842-N842</f>
        <v>32.465000000000003</v>
      </c>
    </row>
    <row r="843" spans="1:30" hidden="1" x14ac:dyDescent="0.25">
      <c r="A843" s="9">
        <v>214</v>
      </c>
      <c r="B843" s="11">
        <v>45125</v>
      </c>
      <c r="C843" s="10" t="str">
        <f>PROPER(TEXT(B843,"ddd"))</f>
        <v>Ter</v>
      </c>
      <c r="D843" s="9">
        <f>_xlfn.ISOWEEKNUM(B:B)</f>
        <v>29</v>
      </c>
      <c r="E843" s="8">
        <f>DAY(B:B)</f>
        <v>18</v>
      </c>
      <c r="F843" s="8" t="str">
        <f>PROPER(TEXT(B:B,"mmm"))</f>
        <v>Jul</v>
      </c>
      <c r="G843" s="8">
        <f>YEAR(B843)</f>
        <v>2023</v>
      </c>
      <c r="H843" s="8">
        <v>5</v>
      </c>
      <c r="I843" s="8" t="s">
        <v>1</v>
      </c>
      <c r="J843" s="8">
        <f>IF(I843="Dólar", 1,2)</f>
        <v>1</v>
      </c>
      <c r="K843" s="7">
        <f>IF(J843=2,0.5,2.38)</f>
        <v>2.38</v>
      </c>
      <c r="L843" s="6">
        <v>35</v>
      </c>
      <c r="M843" s="5">
        <f>L843*0.1%</f>
        <v>3.5000000000000003E-2</v>
      </c>
      <c r="N843" s="5">
        <f>H843*K843</f>
        <v>11.899999999999999</v>
      </c>
      <c r="O843" s="5">
        <f>L843-M843-N843</f>
        <v>23.065000000000005</v>
      </c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 spans="1:30" hidden="1" x14ac:dyDescent="0.25">
      <c r="A844" s="9">
        <v>996</v>
      </c>
      <c r="B844" s="11">
        <v>45127</v>
      </c>
      <c r="C844" s="10" t="str">
        <f>PROPER(TEXT(B844,"ddd"))</f>
        <v>Qui</v>
      </c>
      <c r="D844" s="9">
        <f>_xlfn.ISOWEEKNUM(B:B)</f>
        <v>29</v>
      </c>
      <c r="E844" s="8">
        <f>DAY(B:B)</f>
        <v>20</v>
      </c>
      <c r="F844" s="8" t="str">
        <f>PROPER(TEXT(B:B,"mmm"))</f>
        <v>Jul</v>
      </c>
      <c r="G844" s="8">
        <f>YEAR(B844)</f>
        <v>2023</v>
      </c>
      <c r="H844" s="8">
        <v>2</v>
      </c>
      <c r="I844" s="8" t="s">
        <v>0</v>
      </c>
      <c r="J844" s="8">
        <f>IF(I844="Dólar", 1,2)</f>
        <v>2</v>
      </c>
      <c r="K844" s="7">
        <f>IF(J844=2,0.5,2.38)</f>
        <v>0.5</v>
      </c>
      <c r="L844" s="6">
        <v>35</v>
      </c>
      <c r="M844" s="5">
        <f>L844*0.1%</f>
        <v>3.5000000000000003E-2</v>
      </c>
      <c r="N844" s="5">
        <f>H844*K844</f>
        <v>1</v>
      </c>
      <c r="O844" s="5">
        <f>L844-M844-N844</f>
        <v>33.965000000000003</v>
      </c>
    </row>
    <row r="845" spans="1:30" hidden="1" x14ac:dyDescent="0.25">
      <c r="A845" s="9">
        <v>215</v>
      </c>
      <c r="B845" s="11">
        <v>45132</v>
      </c>
      <c r="C845" s="10" t="str">
        <f>PROPER(TEXT(B845,"ddd"))</f>
        <v>Ter</v>
      </c>
      <c r="D845" s="9">
        <f>_xlfn.ISOWEEKNUM(B:B)</f>
        <v>30</v>
      </c>
      <c r="E845" s="8">
        <f>DAY(B:B)</f>
        <v>25</v>
      </c>
      <c r="F845" s="8" t="str">
        <f>PROPER(TEXT(B:B,"mmm"))</f>
        <v>Jul</v>
      </c>
      <c r="G845" s="8">
        <f>YEAR(B845)</f>
        <v>2023</v>
      </c>
      <c r="H845" s="8">
        <v>4</v>
      </c>
      <c r="I845" s="8" t="s">
        <v>1</v>
      </c>
      <c r="J845" s="8">
        <f>IF(I845="Dólar", 1,2)</f>
        <v>1</v>
      </c>
      <c r="K845" s="7">
        <f>IF(J845=2,0.5,2.38)</f>
        <v>2.38</v>
      </c>
      <c r="L845" s="6">
        <v>35</v>
      </c>
      <c r="M845" s="5">
        <f>L845*0.1%</f>
        <v>3.5000000000000003E-2</v>
      </c>
      <c r="N845" s="5">
        <f>H845*K845</f>
        <v>9.52</v>
      </c>
      <c r="O845" s="5">
        <f>L845-M845-N845</f>
        <v>25.445000000000004</v>
      </c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 spans="1:30" hidden="1" x14ac:dyDescent="0.25">
      <c r="A846" s="9">
        <v>216</v>
      </c>
      <c r="B846" s="11">
        <v>45139</v>
      </c>
      <c r="C846" s="10" t="str">
        <f>PROPER(TEXT(B846,"ddd"))</f>
        <v>Ter</v>
      </c>
      <c r="D846" s="9">
        <f>_xlfn.ISOWEEKNUM(B:B)</f>
        <v>31</v>
      </c>
      <c r="E846" s="8">
        <f>DAY(B:B)</f>
        <v>1</v>
      </c>
      <c r="F846" s="8" t="str">
        <f>PROPER(TEXT(B:B,"mmm"))</f>
        <v>Ago</v>
      </c>
      <c r="G846" s="8">
        <f>YEAR(B846)</f>
        <v>2023</v>
      </c>
      <c r="H846" s="8">
        <v>5</v>
      </c>
      <c r="I846" s="8" t="s">
        <v>1</v>
      </c>
      <c r="J846" s="8">
        <f>IF(I846="Dólar", 1,2)</f>
        <v>1</v>
      </c>
      <c r="K846" s="7">
        <f>IF(J846=2,0.5,2.38)</f>
        <v>2.38</v>
      </c>
      <c r="L846" s="6">
        <v>35</v>
      </c>
      <c r="M846" s="5">
        <f>L846*0.1%</f>
        <v>3.5000000000000003E-2</v>
      </c>
      <c r="N846" s="5">
        <f>H846*K846</f>
        <v>11.899999999999999</v>
      </c>
      <c r="O846" s="5">
        <f>L846-M846-N846</f>
        <v>23.065000000000005</v>
      </c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 spans="1:30" hidden="1" x14ac:dyDescent="0.25">
      <c r="A847" s="9">
        <v>476</v>
      </c>
      <c r="B847" s="11">
        <v>45142</v>
      </c>
      <c r="C847" s="10" t="str">
        <f>PROPER(TEXT(B847,"ddd"))</f>
        <v>Sex</v>
      </c>
      <c r="D847" s="9">
        <f>_xlfn.ISOWEEKNUM(B:B)</f>
        <v>31</v>
      </c>
      <c r="E847" s="8">
        <f>DAY(B:B)</f>
        <v>4</v>
      </c>
      <c r="F847" s="8" t="str">
        <f>PROPER(TEXT(B:B,"mmm"))</f>
        <v>Ago</v>
      </c>
      <c r="G847" s="8">
        <f>YEAR(B847)</f>
        <v>2023</v>
      </c>
      <c r="H847" s="8">
        <v>3</v>
      </c>
      <c r="I847" s="8" t="s">
        <v>0</v>
      </c>
      <c r="J847" s="8">
        <f>IF(I847="Dólar", 1,2)</f>
        <v>2</v>
      </c>
      <c r="K847" s="7">
        <f>IF(J847=2,0.5,2.38)</f>
        <v>0.5</v>
      </c>
      <c r="L847" s="6">
        <v>35</v>
      </c>
      <c r="M847" s="5">
        <f>L847*0.1%</f>
        <v>3.5000000000000003E-2</v>
      </c>
      <c r="N847" s="5">
        <f>H847*K847</f>
        <v>1.5</v>
      </c>
      <c r="O847" s="5">
        <f>L847-M847-N847</f>
        <v>33.465000000000003</v>
      </c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 spans="1:30" hidden="1" x14ac:dyDescent="0.25">
      <c r="A848" s="9">
        <v>1255</v>
      </c>
      <c r="B848" s="11">
        <v>45147</v>
      </c>
      <c r="C848" s="10" t="str">
        <f>PROPER(TEXT(B848,"ddd"))</f>
        <v>Qua</v>
      </c>
      <c r="D848" s="9">
        <f>_xlfn.ISOWEEKNUM(B:B)</f>
        <v>32</v>
      </c>
      <c r="E848" s="8">
        <f>DAY(B:B)</f>
        <v>9</v>
      </c>
      <c r="F848" s="8" t="str">
        <f>PROPER(TEXT(B:B,"mmm"))</f>
        <v>Ago</v>
      </c>
      <c r="G848" s="8">
        <f>YEAR(B848)</f>
        <v>2023</v>
      </c>
      <c r="H848" s="8">
        <v>5</v>
      </c>
      <c r="I848" s="8" t="s">
        <v>0</v>
      </c>
      <c r="J848" s="8">
        <f>IF(I848="Dólar", 1,2)</f>
        <v>2</v>
      </c>
      <c r="K848" s="7">
        <f>IF(J848=2,0.5,2.38)</f>
        <v>0.5</v>
      </c>
      <c r="L848" s="6">
        <v>35</v>
      </c>
      <c r="M848" s="5">
        <f>L848*0.1%</f>
        <v>3.5000000000000003E-2</v>
      </c>
      <c r="N848" s="5">
        <f>H848*K848</f>
        <v>2.5</v>
      </c>
      <c r="O848" s="5">
        <f>L848-M848-N848</f>
        <v>32.465000000000003</v>
      </c>
    </row>
    <row r="849" spans="1:30" hidden="1" x14ac:dyDescent="0.25">
      <c r="A849" s="9">
        <v>738</v>
      </c>
      <c r="B849" s="11">
        <v>45152</v>
      </c>
      <c r="C849" s="10" t="str">
        <f>PROPER(TEXT(B849,"ddd"))</f>
        <v>Seg</v>
      </c>
      <c r="D849" s="9">
        <f>_xlfn.ISOWEEKNUM(B:B)</f>
        <v>33</v>
      </c>
      <c r="E849" s="8">
        <f>DAY(B:B)</f>
        <v>14</v>
      </c>
      <c r="F849" s="8" t="str">
        <f>PROPER(TEXT(B:B,"mmm"))</f>
        <v>Ago</v>
      </c>
      <c r="G849" s="8">
        <f>YEAR(B849)</f>
        <v>2023</v>
      </c>
      <c r="H849" s="8">
        <v>6</v>
      </c>
      <c r="I849" s="8" t="s">
        <v>1</v>
      </c>
      <c r="J849" s="8">
        <f>IF(I849="Dólar", 1,2)</f>
        <v>1</v>
      </c>
      <c r="K849" s="7">
        <f>IF(J849=2,0.5,2.38)</f>
        <v>2.38</v>
      </c>
      <c r="L849" s="6">
        <v>35</v>
      </c>
      <c r="M849" s="5">
        <f>L849*0.1%</f>
        <v>3.5000000000000003E-2</v>
      </c>
      <c r="N849" s="5">
        <f>H849*K849</f>
        <v>14.28</v>
      </c>
      <c r="O849" s="5">
        <f>L849-M849-N849</f>
        <v>20.685000000000002</v>
      </c>
    </row>
    <row r="850" spans="1:30" hidden="1" x14ac:dyDescent="0.25">
      <c r="A850" s="9">
        <v>1257</v>
      </c>
      <c r="B850" s="11">
        <v>45161</v>
      </c>
      <c r="C850" s="10" t="str">
        <f>PROPER(TEXT(B850,"ddd"))</f>
        <v>Qua</v>
      </c>
      <c r="D850" s="9">
        <f>_xlfn.ISOWEEKNUM(B:B)</f>
        <v>34</v>
      </c>
      <c r="E850" s="8">
        <f>DAY(B:B)</f>
        <v>23</v>
      </c>
      <c r="F850" s="8" t="str">
        <f>PROPER(TEXT(B:B,"mmm"))</f>
        <v>Ago</v>
      </c>
      <c r="G850" s="8">
        <f>YEAR(B850)</f>
        <v>2023</v>
      </c>
      <c r="H850" s="8">
        <v>8</v>
      </c>
      <c r="I850" s="8" t="s">
        <v>0</v>
      </c>
      <c r="J850" s="8">
        <f>IF(I850="Dólar", 1,2)</f>
        <v>2</v>
      </c>
      <c r="K850" s="7">
        <f>IF(J850=2,0.5,2.38)</f>
        <v>0.5</v>
      </c>
      <c r="L850" s="6">
        <v>35</v>
      </c>
      <c r="M850" s="5">
        <f>L850*0.1%</f>
        <v>3.5000000000000003E-2</v>
      </c>
      <c r="N850" s="5">
        <f>H850*K850</f>
        <v>4</v>
      </c>
      <c r="O850" s="5">
        <f>L850-M850-N850</f>
        <v>30.965000000000003</v>
      </c>
    </row>
    <row r="851" spans="1:30" hidden="1" x14ac:dyDescent="0.25">
      <c r="A851" s="9">
        <v>1258</v>
      </c>
      <c r="B851" s="11">
        <v>45168</v>
      </c>
      <c r="C851" s="10" t="str">
        <f>PROPER(TEXT(B851,"ddd"))</f>
        <v>Qua</v>
      </c>
      <c r="D851" s="9">
        <f>_xlfn.ISOWEEKNUM(B:B)</f>
        <v>35</v>
      </c>
      <c r="E851" s="8">
        <f>DAY(B:B)</f>
        <v>30</v>
      </c>
      <c r="F851" s="8" t="str">
        <f>PROPER(TEXT(B:B,"mmm"))</f>
        <v>Ago</v>
      </c>
      <c r="G851" s="8">
        <f>YEAR(B851)</f>
        <v>2023</v>
      </c>
      <c r="H851" s="8">
        <v>4</v>
      </c>
      <c r="I851" s="8" t="s">
        <v>0</v>
      </c>
      <c r="J851" s="8">
        <f>IF(I851="Dólar", 1,2)</f>
        <v>2</v>
      </c>
      <c r="K851" s="7">
        <f>IF(J851=2,0.5,2.38)</f>
        <v>0.5</v>
      </c>
      <c r="L851" s="6">
        <v>35</v>
      </c>
      <c r="M851" s="5">
        <f>L851*0.1%</f>
        <v>3.5000000000000003E-2</v>
      </c>
      <c r="N851" s="5">
        <f>H851*K851</f>
        <v>2</v>
      </c>
      <c r="O851" s="5">
        <f>L851-M851-N851</f>
        <v>32.965000000000003</v>
      </c>
    </row>
    <row r="852" spans="1:30" hidden="1" x14ac:dyDescent="0.25">
      <c r="A852" s="9">
        <v>480</v>
      </c>
      <c r="B852" s="11">
        <v>45170</v>
      </c>
      <c r="C852" s="10" t="str">
        <f>PROPER(TEXT(B852,"ddd"))</f>
        <v>Sex</v>
      </c>
      <c r="D852" s="9">
        <f>_xlfn.ISOWEEKNUM(B:B)</f>
        <v>35</v>
      </c>
      <c r="E852" s="8">
        <f>DAY(B:B)</f>
        <v>1</v>
      </c>
      <c r="F852" s="8" t="str">
        <f>PROPER(TEXT(B:B,"mmm"))</f>
        <v>Set</v>
      </c>
      <c r="G852" s="8">
        <f>YEAR(B852)</f>
        <v>2023</v>
      </c>
      <c r="H852" s="8">
        <v>6</v>
      </c>
      <c r="I852" s="8" t="s">
        <v>0</v>
      </c>
      <c r="J852" s="8">
        <f>IF(I852="Dólar", 1,2)</f>
        <v>2</v>
      </c>
      <c r="K852" s="7">
        <f>IF(J852=2,0.5,2.38)</f>
        <v>0.5</v>
      </c>
      <c r="L852" s="6">
        <v>35</v>
      </c>
      <c r="M852" s="5">
        <f>L852*0.1%</f>
        <v>3.5000000000000003E-2</v>
      </c>
      <c r="N852" s="5">
        <f>H852*K852</f>
        <v>3</v>
      </c>
      <c r="O852" s="5">
        <f>L852-M852-N852</f>
        <v>31.965000000000003</v>
      </c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 spans="1:30" hidden="1" x14ac:dyDescent="0.25">
      <c r="A853" s="9">
        <v>1259</v>
      </c>
      <c r="B853" s="11">
        <v>45175</v>
      </c>
      <c r="C853" s="10" t="str">
        <f>PROPER(TEXT(B853,"ddd"))</f>
        <v>Qua</v>
      </c>
      <c r="D853" s="9">
        <f>_xlfn.ISOWEEKNUM(B:B)</f>
        <v>36</v>
      </c>
      <c r="E853" s="8">
        <f>DAY(B:B)</f>
        <v>6</v>
      </c>
      <c r="F853" s="8" t="str">
        <f>PROPER(TEXT(B:B,"mmm"))</f>
        <v>Set</v>
      </c>
      <c r="G853" s="8">
        <f>YEAR(B853)</f>
        <v>2023</v>
      </c>
      <c r="H853" s="8">
        <v>2</v>
      </c>
      <c r="I853" s="8" t="s">
        <v>0</v>
      </c>
      <c r="J853" s="8">
        <f>IF(I853="Dólar", 1,2)</f>
        <v>2</v>
      </c>
      <c r="K853" s="7">
        <f>IF(J853=2,0.5,2.38)</f>
        <v>0.5</v>
      </c>
      <c r="L853" s="6">
        <v>35</v>
      </c>
      <c r="M853" s="5">
        <f>L853*0.1%</f>
        <v>3.5000000000000003E-2</v>
      </c>
      <c r="N853" s="5">
        <f>H853*K853</f>
        <v>1</v>
      </c>
      <c r="O853" s="5">
        <f>L853-M853-N853</f>
        <v>33.965000000000003</v>
      </c>
    </row>
    <row r="854" spans="1:30" hidden="1" x14ac:dyDescent="0.25">
      <c r="A854" s="9">
        <v>482</v>
      </c>
      <c r="B854" s="11">
        <v>45184</v>
      </c>
      <c r="C854" s="10" t="str">
        <f>PROPER(TEXT(B854,"ddd"))</f>
        <v>Sex</v>
      </c>
      <c r="D854" s="9">
        <f>_xlfn.ISOWEEKNUM(B:B)</f>
        <v>37</v>
      </c>
      <c r="E854" s="8">
        <f>DAY(B:B)</f>
        <v>15</v>
      </c>
      <c r="F854" s="8" t="str">
        <f>PROPER(TEXT(B:B,"mmm"))</f>
        <v>Set</v>
      </c>
      <c r="G854" s="8">
        <f>YEAR(B854)</f>
        <v>2023</v>
      </c>
      <c r="H854" s="8">
        <v>5</v>
      </c>
      <c r="I854" s="8" t="s">
        <v>0</v>
      </c>
      <c r="J854" s="8">
        <f>IF(I854="Dólar", 1,2)</f>
        <v>2</v>
      </c>
      <c r="K854" s="7">
        <f>IF(J854=2,0.5,2.38)</f>
        <v>0.5</v>
      </c>
      <c r="L854" s="6">
        <v>35</v>
      </c>
      <c r="M854" s="5">
        <f>L854*0.1%</f>
        <v>3.5000000000000003E-2</v>
      </c>
      <c r="N854" s="5">
        <f>H854*K854</f>
        <v>2.5</v>
      </c>
      <c r="O854" s="5">
        <f>L854-M854-N854</f>
        <v>32.465000000000003</v>
      </c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 spans="1:30" hidden="1" x14ac:dyDescent="0.25">
      <c r="A855" s="9">
        <v>483</v>
      </c>
      <c r="B855" s="11">
        <v>45191</v>
      </c>
      <c r="C855" s="10" t="str">
        <f>PROPER(TEXT(B855,"ddd"))</f>
        <v>Sex</v>
      </c>
      <c r="D855" s="9">
        <f>_xlfn.ISOWEEKNUM(B:B)</f>
        <v>38</v>
      </c>
      <c r="E855" s="8">
        <f>DAY(B:B)</f>
        <v>22</v>
      </c>
      <c r="F855" s="8" t="str">
        <f>PROPER(TEXT(B:B,"mmm"))</f>
        <v>Set</v>
      </c>
      <c r="G855" s="8">
        <f>YEAR(B855)</f>
        <v>2023</v>
      </c>
      <c r="H855" s="8">
        <v>3</v>
      </c>
      <c r="I855" s="8" t="s">
        <v>0</v>
      </c>
      <c r="J855" s="8">
        <f>IF(I855="Dólar", 1,2)</f>
        <v>2</v>
      </c>
      <c r="K855" s="7">
        <f>IF(J855=2,0.5,2.38)</f>
        <v>0.5</v>
      </c>
      <c r="L855" s="6">
        <v>35</v>
      </c>
      <c r="M855" s="5">
        <f>L855*0.1%</f>
        <v>3.5000000000000003E-2</v>
      </c>
      <c r="N855" s="5">
        <f>H855*K855</f>
        <v>1.5</v>
      </c>
      <c r="O855" s="5">
        <f>L855-M855-N855</f>
        <v>33.465000000000003</v>
      </c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 spans="1:30" hidden="1" x14ac:dyDescent="0.25">
      <c r="A856" s="9">
        <v>1262</v>
      </c>
      <c r="B856" s="11">
        <v>45196</v>
      </c>
      <c r="C856" s="10" t="str">
        <f>PROPER(TEXT(B856,"ddd"))</f>
        <v>Qua</v>
      </c>
      <c r="D856" s="9">
        <f>_xlfn.ISOWEEKNUM(B:B)</f>
        <v>39</v>
      </c>
      <c r="E856" s="8">
        <f>DAY(B:B)</f>
        <v>27</v>
      </c>
      <c r="F856" s="8" t="str">
        <f>PROPER(TEXT(B:B,"mmm"))</f>
        <v>Set</v>
      </c>
      <c r="G856" s="8">
        <f>YEAR(B856)</f>
        <v>2023</v>
      </c>
      <c r="H856" s="8">
        <v>5</v>
      </c>
      <c r="I856" s="8" t="s">
        <v>1</v>
      </c>
      <c r="J856" s="8">
        <f>IF(I856="Dólar", 1,2)</f>
        <v>1</v>
      </c>
      <c r="K856" s="7">
        <f>IF(J856=2,0.5,2.38)</f>
        <v>2.38</v>
      </c>
      <c r="L856" s="6">
        <v>35</v>
      </c>
      <c r="M856" s="5">
        <f>L856*0.1%</f>
        <v>3.5000000000000003E-2</v>
      </c>
      <c r="N856" s="5">
        <f>H856*K856</f>
        <v>11.899999999999999</v>
      </c>
      <c r="O856" s="5">
        <f>L856-M856-N856</f>
        <v>23.065000000000005</v>
      </c>
    </row>
    <row r="857" spans="1:30" hidden="1" x14ac:dyDescent="0.25">
      <c r="A857" s="9">
        <v>1006</v>
      </c>
      <c r="B857" s="11">
        <v>45204</v>
      </c>
      <c r="C857" s="10" t="str">
        <f>PROPER(TEXT(B857,"ddd"))</f>
        <v>Qui</v>
      </c>
      <c r="D857" s="9">
        <f>_xlfn.ISOWEEKNUM(B:B)</f>
        <v>40</v>
      </c>
      <c r="E857" s="8">
        <f>DAY(B:B)</f>
        <v>5</v>
      </c>
      <c r="F857" s="8" t="str">
        <f>PROPER(TEXT(B:B,"mmm"))</f>
        <v>Out</v>
      </c>
      <c r="G857" s="8">
        <f>YEAR(B857)</f>
        <v>2023</v>
      </c>
      <c r="H857" s="8">
        <v>5</v>
      </c>
      <c r="I857" s="8" t="s">
        <v>0</v>
      </c>
      <c r="J857" s="8">
        <f>IF(I857="Dólar", 1,2)</f>
        <v>2</v>
      </c>
      <c r="K857" s="7">
        <f>IF(J857=2,0.5,2.38)</f>
        <v>0.5</v>
      </c>
      <c r="L857" s="6">
        <v>35</v>
      </c>
      <c r="M857" s="5">
        <f>L857*0.1%</f>
        <v>3.5000000000000003E-2</v>
      </c>
      <c r="N857" s="5">
        <f>H857*K857</f>
        <v>2.5</v>
      </c>
      <c r="O857" s="5">
        <f>L857-M857-N857</f>
        <v>32.465000000000003</v>
      </c>
    </row>
    <row r="858" spans="1:30" hidden="1" x14ac:dyDescent="0.25">
      <c r="A858" s="9">
        <v>226</v>
      </c>
      <c r="B858" s="11">
        <v>45209</v>
      </c>
      <c r="C858" s="10" t="str">
        <f>PROPER(TEXT(B858,"ddd"))</f>
        <v>Ter</v>
      </c>
      <c r="D858" s="9">
        <f>_xlfn.ISOWEEKNUM(B:B)</f>
        <v>41</v>
      </c>
      <c r="E858" s="8">
        <f>DAY(B:B)</f>
        <v>10</v>
      </c>
      <c r="F858" s="8" t="str">
        <f>PROPER(TEXT(B:B,"mmm"))</f>
        <v>Out</v>
      </c>
      <c r="G858" s="8">
        <f>YEAR(B858)</f>
        <v>2023</v>
      </c>
      <c r="H858" s="8">
        <v>6</v>
      </c>
      <c r="I858" s="8" t="s">
        <v>1</v>
      </c>
      <c r="J858" s="8">
        <f>IF(I858="Dólar", 1,2)</f>
        <v>1</v>
      </c>
      <c r="K858" s="7">
        <f>IF(J858=2,0.5,2.38)</f>
        <v>2.38</v>
      </c>
      <c r="L858" s="6">
        <v>35</v>
      </c>
      <c r="M858" s="5">
        <f>L858*0.1%</f>
        <v>3.5000000000000003E-2</v>
      </c>
      <c r="N858" s="5">
        <f>H858*K858</f>
        <v>14.28</v>
      </c>
      <c r="O858" s="5">
        <f>L858-M858-N858</f>
        <v>20.685000000000002</v>
      </c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 spans="1:30" hidden="1" x14ac:dyDescent="0.25">
      <c r="A859" s="9">
        <v>227</v>
      </c>
      <c r="B859" s="11">
        <v>45216</v>
      </c>
      <c r="C859" s="10" t="str">
        <f>PROPER(TEXT(B859,"ddd"))</f>
        <v>Ter</v>
      </c>
      <c r="D859" s="9">
        <f>_xlfn.ISOWEEKNUM(B:B)</f>
        <v>42</v>
      </c>
      <c r="E859" s="8">
        <f>DAY(B:B)</f>
        <v>17</v>
      </c>
      <c r="F859" s="8" t="str">
        <f>PROPER(TEXT(B:B,"mmm"))</f>
        <v>Out</v>
      </c>
      <c r="G859" s="8">
        <f>YEAR(B859)</f>
        <v>2023</v>
      </c>
      <c r="H859" s="8">
        <v>3</v>
      </c>
      <c r="I859" s="8" t="s">
        <v>0</v>
      </c>
      <c r="J859" s="8">
        <f>IF(I859="Dólar", 1,2)</f>
        <v>2</v>
      </c>
      <c r="K859" s="7">
        <f>IF(J859=2,0.5,2.38)</f>
        <v>0.5</v>
      </c>
      <c r="L859" s="6">
        <v>35</v>
      </c>
      <c r="M859" s="5">
        <f>L859*0.1%</f>
        <v>3.5000000000000003E-2</v>
      </c>
      <c r="N859" s="5">
        <f>H859*K859</f>
        <v>1.5</v>
      </c>
      <c r="O859" s="5">
        <f>L859-M859-N859</f>
        <v>33.465000000000003</v>
      </c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 spans="1:30" hidden="1" x14ac:dyDescent="0.25">
      <c r="A860" s="9">
        <v>1007</v>
      </c>
      <c r="B860" s="11">
        <v>45218</v>
      </c>
      <c r="C860" s="10" t="str">
        <f>PROPER(TEXT(B860,"ddd"))</f>
        <v>Qui</v>
      </c>
      <c r="D860" s="9">
        <f>_xlfn.ISOWEEKNUM(B:B)</f>
        <v>42</v>
      </c>
      <c r="E860" s="8">
        <f>DAY(B:B)</f>
        <v>19</v>
      </c>
      <c r="F860" s="8" t="str">
        <f>PROPER(TEXT(B:B,"mmm"))</f>
        <v>Out</v>
      </c>
      <c r="G860" s="8">
        <f>YEAR(B860)</f>
        <v>2023</v>
      </c>
      <c r="H860" s="8">
        <v>5</v>
      </c>
      <c r="I860" s="8" t="s">
        <v>1</v>
      </c>
      <c r="J860" s="8">
        <f>IF(I860="Dólar", 1,2)</f>
        <v>1</v>
      </c>
      <c r="K860" s="7">
        <f>IF(J860=2,0.5,2.38)</f>
        <v>2.38</v>
      </c>
      <c r="L860" s="6">
        <v>35</v>
      </c>
      <c r="M860" s="5">
        <f>L860*0.1%</f>
        <v>3.5000000000000003E-2</v>
      </c>
      <c r="N860" s="5">
        <f>H860*K860</f>
        <v>11.899999999999999</v>
      </c>
      <c r="O860" s="5">
        <f>L860-M860-N860</f>
        <v>23.065000000000005</v>
      </c>
    </row>
    <row r="861" spans="1:30" hidden="1" x14ac:dyDescent="0.25">
      <c r="A861" s="9">
        <v>488</v>
      </c>
      <c r="B861" s="11">
        <v>45226</v>
      </c>
      <c r="C861" s="10" t="str">
        <f>PROPER(TEXT(B861,"ddd"))</f>
        <v>Sex</v>
      </c>
      <c r="D861" s="9">
        <f>_xlfn.ISOWEEKNUM(B:B)</f>
        <v>43</v>
      </c>
      <c r="E861" s="8">
        <f>DAY(B:B)</f>
        <v>27</v>
      </c>
      <c r="F861" s="8" t="str">
        <f>PROPER(TEXT(B:B,"mmm"))</f>
        <v>Out</v>
      </c>
      <c r="G861" s="8">
        <f>YEAR(B861)</f>
        <v>2023</v>
      </c>
      <c r="H861" s="8">
        <v>2</v>
      </c>
      <c r="I861" s="8" t="s">
        <v>0</v>
      </c>
      <c r="J861" s="8">
        <f>IF(I861="Dólar", 1,2)</f>
        <v>2</v>
      </c>
      <c r="K861" s="7">
        <f>IF(J861=2,0.5,2.38)</f>
        <v>0.5</v>
      </c>
      <c r="L861" s="6">
        <v>35</v>
      </c>
      <c r="M861" s="5">
        <f>L861*0.1%</f>
        <v>3.5000000000000003E-2</v>
      </c>
      <c r="N861" s="5">
        <f>H861*K861</f>
        <v>1</v>
      </c>
      <c r="O861" s="5">
        <f>L861-M861-N861</f>
        <v>33.965000000000003</v>
      </c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 spans="1:30" hidden="1" x14ac:dyDescent="0.25">
      <c r="A862" s="9">
        <v>229</v>
      </c>
      <c r="B862" s="11">
        <v>45230</v>
      </c>
      <c r="C862" s="10" t="str">
        <f>PROPER(TEXT(B862,"ddd"))</f>
        <v>Ter</v>
      </c>
      <c r="D862" s="9">
        <f>_xlfn.ISOWEEKNUM(B:B)</f>
        <v>44</v>
      </c>
      <c r="E862" s="8">
        <f>DAY(B:B)</f>
        <v>31</v>
      </c>
      <c r="F862" s="8" t="str">
        <f>PROPER(TEXT(B:B,"mmm"))</f>
        <v>Out</v>
      </c>
      <c r="G862" s="8">
        <f>YEAR(B862)</f>
        <v>2023</v>
      </c>
      <c r="H862" s="8">
        <v>3</v>
      </c>
      <c r="I862" s="8" t="s">
        <v>0</v>
      </c>
      <c r="J862" s="8">
        <f>IF(I862="Dólar", 1,2)</f>
        <v>2</v>
      </c>
      <c r="K862" s="7">
        <f>IF(J862=2,0.5,2.38)</f>
        <v>0.5</v>
      </c>
      <c r="L862" s="6">
        <v>35</v>
      </c>
      <c r="M862" s="5">
        <f>L862*0.1%</f>
        <v>3.5000000000000003E-2</v>
      </c>
      <c r="N862" s="5">
        <f>H862*K862</f>
        <v>1.5</v>
      </c>
      <c r="O862" s="5">
        <f>L862-M862-N862</f>
        <v>33.465000000000003</v>
      </c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 spans="1:30" hidden="1" x14ac:dyDescent="0.25">
      <c r="A863" s="9">
        <v>750</v>
      </c>
      <c r="B863" s="11">
        <v>45236</v>
      </c>
      <c r="C863" s="10" t="str">
        <f>PROPER(TEXT(B863,"ddd"))</f>
        <v>Seg</v>
      </c>
      <c r="D863" s="9">
        <f>_xlfn.ISOWEEKNUM(B:B)</f>
        <v>45</v>
      </c>
      <c r="E863" s="8">
        <f>DAY(B:B)</f>
        <v>6</v>
      </c>
      <c r="F863" s="8" t="str">
        <f>PROPER(TEXT(B:B,"mmm"))</f>
        <v>Nov</v>
      </c>
      <c r="G863" s="8">
        <f>YEAR(B863)</f>
        <v>2023</v>
      </c>
      <c r="H863" s="8">
        <v>4</v>
      </c>
      <c r="I863" s="8" t="s">
        <v>0</v>
      </c>
      <c r="J863" s="8">
        <f>IF(I863="Dólar", 1,2)</f>
        <v>2</v>
      </c>
      <c r="K863" s="7">
        <f>IF(J863=2,0.5,2.38)</f>
        <v>0.5</v>
      </c>
      <c r="L863" s="6">
        <v>-23</v>
      </c>
      <c r="M863" s="5">
        <f>L863*0.1%</f>
        <v>-2.3E-2</v>
      </c>
      <c r="N863" s="5">
        <f>H863*K863</f>
        <v>2</v>
      </c>
      <c r="O863" s="5">
        <f>L863-M863-N863</f>
        <v>-24.977</v>
      </c>
    </row>
    <row r="864" spans="1:30" hidden="1" x14ac:dyDescent="0.25">
      <c r="A864" s="9">
        <v>1010</v>
      </c>
      <c r="B864" s="11">
        <v>45246</v>
      </c>
      <c r="C864" s="10" t="str">
        <f>PROPER(TEXT(B864,"ddd"))</f>
        <v>Qui</v>
      </c>
      <c r="D864" s="9">
        <f>_xlfn.ISOWEEKNUM(B:B)</f>
        <v>46</v>
      </c>
      <c r="E864" s="8">
        <f>DAY(B:B)</f>
        <v>16</v>
      </c>
      <c r="F864" s="8" t="str">
        <f>PROPER(TEXT(B:B,"mmm"))</f>
        <v>Nov</v>
      </c>
      <c r="G864" s="8">
        <f>YEAR(B864)</f>
        <v>2023</v>
      </c>
      <c r="H864" s="8">
        <v>3</v>
      </c>
      <c r="I864" s="8" t="s">
        <v>0</v>
      </c>
      <c r="J864" s="8">
        <f>IF(I864="Dólar", 1,2)</f>
        <v>2</v>
      </c>
      <c r="K864" s="7">
        <f>IF(J864=2,0.5,2.38)</f>
        <v>0.5</v>
      </c>
      <c r="L864" s="6">
        <v>35</v>
      </c>
      <c r="M864" s="5">
        <f>L864*0.1%</f>
        <v>3.5000000000000003E-2</v>
      </c>
      <c r="N864" s="5">
        <f>H864*K864</f>
        <v>1.5</v>
      </c>
      <c r="O864" s="5">
        <f>L864-M864-N864</f>
        <v>33.465000000000003</v>
      </c>
    </row>
    <row r="865" spans="1:30" hidden="1" x14ac:dyDescent="0.25">
      <c r="A865" s="9">
        <v>1269</v>
      </c>
      <c r="B865" s="11">
        <v>45252</v>
      </c>
      <c r="C865" s="10" t="str">
        <f>PROPER(TEXT(B865,"ddd"))</f>
        <v>Qua</v>
      </c>
      <c r="D865" s="9">
        <f>_xlfn.ISOWEEKNUM(B:B)</f>
        <v>47</v>
      </c>
      <c r="E865" s="8">
        <f>DAY(B:B)</f>
        <v>22</v>
      </c>
      <c r="F865" s="8" t="str">
        <f>PROPER(TEXT(B:B,"mmm"))</f>
        <v>Nov</v>
      </c>
      <c r="G865" s="8">
        <f>YEAR(B865)</f>
        <v>2023</v>
      </c>
      <c r="H865" s="8">
        <v>5</v>
      </c>
      <c r="I865" s="8" t="s">
        <v>0</v>
      </c>
      <c r="J865" s="8">
        <f>IF(I865="Dólar", 1,2)</f>
        <v>2</v>
      </c>
      <c r="K865" s="7">
        <f>IF(J865=2,0.5,2.38)</f>
        <v>0.5</v>
      </c>
      <c r="L865" s="6">
        <v>35</v>
      </c>
      <c r="M865" s="5">
        <f>L865*0.1%</f>
        <v>3.5000000000000003E-2</v>
      </c>
      <c r="N865" s="5">
        <f>H865*K865</f>
        <v>2.5</v>
      </c>
      <c r="O865" s="5">
        <f>L865-M865-N865</f>
        <v>32.465000000000003</v>
      </c>
    </row>
    <row r="866" spans="1:30" hidden="1" x14ac:dyDescent="0.25">
      <c r="A866" s="9">
        <v>492</v>
      </c>
      <c r="B866" s="11">
        <v>45254</v>
      </c>
      <c r="C866" s="10" t="str">
        <f>PROPER(TEXT(B866,"ddd"))</f>
        <v>Sex</v>
      </c>
      <c r="D866" s="9">
        <f>_xlfn.ISOWEEKNUM(B:B)</f>
        <v>47</v>
      </c>
      <c r="E866" s="8">
        <f>DAY(B:B)</f>
        <v>24</v>
      </c>
      <c r="F866" s="8" t="str">
        <f>PROPER(TEXT(B:B,"mmm"))</f>
        <v>Nov</v>
      </c>
      <c r="G866" s="8">
        <f>YEAR(B866)</f>
        <v>2023</v>
      </c>
      <c r="H866" s="8">
        <v>5</v>
      </c>
      <c r="I866" s="8" t="s">
        <v>1</v>
      </c>
      <c r="J866" s="8">
        <f>IF(I866="Dólar", 1,2)</f>
        <v>1</v>
      </c>
      <c r="K866" s="7">
        <f>IF(J866=2,0.5,2.38)</f>
        <v>2.38</v>
      </c>
      <c r="L866" s="6">
        <v>62</v>
      </c>
      <c r="M866" s="5">
        <f>L866*0.1%</f>
        <v>6.2E-2</v>
      </c>
      <c r="N866" s="5">
        <f>H866*K866</f>
        <v>11.899999999999999</v>
      </c>
      <c r="O866" s="5">
        <f>L866-M866-N866</f>
        <v>50.038000000000004</v>
      </c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 spans="1:30" hidden="1" x14ac:dyDescent="0.25">
      <c r="A867" s="9">
        <v>1270</v>
      </c>
      <c r="B867" s="11">
        <v>45259</v>
      </c>
      <c r="C867" s="10" t="str">
        <f>PROPER(TEXT(B867,"ddd"))</f>
        <v>Qua</v>
      </c>
      <c r="D867" s="9">
        <f>_xlfn.ISOWEEKNUM(B:B)</f>
        <v>48</v>
      </c>
      <c r="E867" s="8">
        <f>DAY(B:B)</f>
        <v>29</v>
      </c>
      <c r="F867" s="8" t="str">
        <f>PROPER(TEXT(B:B,"mmm"))</f>
        <v>Nov</v>
      </c>
      <c r="G867" s="8">
        <f>YEAR(B867)</f>
        <v>2023</v>
      </c>
      <c r="H867" s="8">
        <v>4</v>
      </c>
      <c r="I867" s="8" t="s">
        <v>0</v>
      </c>
      <c r="J867" s="8">
        <f>IF(I867="Dólar", 1,2)</f>
        <v>2</v>
      </c>
      <c r="K867" s="7">
        <f>IF(J867=2,0.5,2.38)</f>
        <v>0.5</v>
      </c>
      <c r="L867" s="6">
        <v>35</v>
      </c>
      <c r="M867" s="5">
        <f>L867*0.1%</f>
        <v>3.5000000000000003E-2</v>
      </c>
      <c r="N867" s="5">
        <f>H867*K867</f>
        <v>2</v>
      </c>
      <c r="O867" s="5">
        <f>L867-M867-N867</f>
        <v>32.965000000000003</v>
      </c>
    </row>
    <row r="868" spans="1:30" hidden="1" x14ac:dyDescent="0.25">
      <c r="A868" s="9">
        <v>493</v>
      </c>
      <c r="B868" s="11">
        <v>45261</v>
      </c>
      <c r="C868" s="10" t="str">
        <f>PROPER(TEXT(B868,"ddd"))</f>
        <v>Sex</v>
      </c>
      <c r="D868" s="9">
        <f>_xlfn.ISOWEEKNUM(B:B)</f>
        <v>48</v>
      </c>
      <c r="E868" s="8">
        <f>DAY(B:B)</f>
        <v>1</v>
      </c>
      <c r="F868" s="8" t="str">
        <f>PROPER(TEXT(B:B,"mmm"))</f>
        <v>Dez</v>
      </c>
      <c r="G868" s="8">
        <f>YEAR(B868)</f>
        <v>2023</v>
      </c>
      <c r="H868" s="8">
        <v>6</v>
      </c>
      <c r="I868" s="8" t="s">
        <v>1</v>
      </c>
      <c r="J868" s="8">
        <f>IF(I868="Dólar", 1,2)</f>
        <v>1</v>
      </c>
      <c r="K868" s="7">
        <f>IF(J868=2,0.5,2.38)</f>
        <v>2.38</v>
      </c>
      <c r="L868" s="6">
        <v>35</v>
      </c>
      <c r="M868" s="5">
        <f>L868*0.1%</f>
        <v>3.5000000000000003E-2</v>
      </c>
      <c r="N868" s="5">
        <f>H868*K868</f>
        <v>14.28</v>
      </c>
      <c r="O868" s="5">
        <f>L868-M868-N868</f>
        <v>20.685000000000002</v>
      </c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 spans="1:30" hidden="1" x14ac:dyDescent="0.25">
      <c r="A869" s="9">
        <v>1271</v>
      </c>
      <c r="B869" s="11">
        <v>45266</v>
      </c>
      <c r="C869" s="10" t="str">
        <f>PROPER(TEXT(B869,"ddd"))</f>
        <v>Qua</v>
      </c>
      <c r="D869" s="9">
        <f>_xlfn.ISOWEEKNUM(B:B)</f>
        <v>49</v>
      </c>
      <c r="E869" s="8">
        <f>DAY(B:B)</f>
        <v>6</v>
      </c>
      <c r="F869" s="8" t="str">
        <f>PROPER(TEXT(B:B,"mmm"))</f>
        <v>Dez</v>
      </c>
      <c r="G869" s="8">
        <f>YEAR(B869)</f>
        <v>2023</v>
      </c>
      <c r="H869" s="8">
        <v>2</v>
      </c>
      <c r="I869" s="8" t="s">
        <v>0</v>
      </c>
      <c r="J869" s="8">
        <f>IF(I869="Dólar", 1,2)</f>
        <v>2</v>
      </c>
      <c r="K869" s="7">
        <f>IF(J869=2,0.5,2.38)</f>
        <v>0.5</v>
      </c>
      <c r="L869" s="6">
        <v>35</v>
      </c>
      <c r="M869" s="5">
        <f>L869*0.1%</f>
        <v>3.5000000000000003E-2</v>
      </c>
      <c r="N869" s="5">
        <f>H869*K869</f>
        <v>1</v>
      </c>
      <c r="O869" s="5">
        <f>L869-M869-N869</f>
        <v>33.965000000000003</v>
      </c>
    </row>
    <row r="870" spans="1:30" hidden="1" x14ac:dyDescent="0.25">
      <c r="A870" s="9">
        <v>495</v>
      </c>
      <c r="B870" s="11">
        <v>45275</v>
      </c>
      <c r="C870" s="10" t="str">
        <f>PROPER(TEXT(B870,"ddd"))</f>
        <v>Sex</v>
      </c>
      <c r="D870" s="9">
        <f>_xlfn.ISOWEEKNUM(B:B)</f>
        <v>50</v>
      </c>
      <c r="E870" s="8">
        <f>DAY(B:B)</f>
        <v>15</v>
      </c>
      <c r="F870" s="8" t="str">
        <f>PROPER(TEXT(B:B,"mmm"))</f>
        <v>Dez</v>
      </c>
      <c r="G870" s="8">
        <f>YEAR(B870)</f>
        <v>2023</v>
      </c>
      <c r="H870" s="8">
        <v>5</v>
      </c>
      <c r="I870" s="8" t="s">
        <v>1</v>
      </c>
      <c r="J870" s="8">
        <f>IF(I870="Dólar", 1,2)</f>
        <v>1</v>
      </c>
      <c r="K870" s="7">
        <f>IF(J870=2,0.5,2.38)</f>
        <v>2.38</v>
      </c>
      <c r="L870" s="6">
        <v>35</v>
      </c>
      <c r="M870" s="5">
        <f>L870*0.1%</f>
        <v>3.5000000000000003E-2</v>
      </c>
      <c r="N870" s="5">
        <f>H870*K870</f>
        <v>11.899999999999999</v>
      </c>
      <c r="O870" s="5">
        <f>L870-M870-N870</f>
        <v>23.065000000000005</v>
      </c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 spans="1:30" hidden="1" x14ac:dyDescent="0.25">
      <c r="A871" s="9">
        <v>1016</v>
      </c>
      <c r="B871" s="11">
        <v>45288</v>
      </c>
      <c r="C871" s="10" t="str">
        <f>PROPER(TEXT(B871,"ddd"))</f>
        <v>Qui</v>
      </c>
      <c r="D871" s="9">
        <f>_xlfn.ISOWEEKNUM(B:B)</f>
        <v>52</v>
      </c>
      <c r="E871" s="8">
        <f>DAY(B:B)</f>
        <v>28</v>
      </c>
      <c r="F871" s="8" t="str">
        <f>PROPER(TEXT(B:B,"mmm"))</f>
        <v>Dez</v>
      </c>
      <c r="G871" s="8">
        <f>YEAR(B871)</f>
        <v>2023</v>
      </c>
      <c r="H871" s="8">
        <v>5</v>
      </c>
      <c r="I871" s="8" t="s">
        <v>0</v>
      </c>
      <c r="J871" s="8">
        <f>IF(I871="Dólar", 1,2)</f>
        <v>2</v>
      </c>
      <c r="K871" s="7">
        <f>IF(J871=2,0.5,2.38)</f>
        <v>0.5</v>
      </c>
      <c r="L871" s="6">
        <v>-23</v>
      </c>
      <c r="M871" s="5">
        <f>L871*0.1%</f>
        <v>-2.3E-2</v>
      </c>
      <c r="N871" s="5">
        <f>H871*K871</f>
        <v>2.5</v>
      </c>
      <c r="O871" s="5">
        <f>L871-M871-N871</f>
        <v>-25.477</v>
      </c>
    </row>
    <row r="872" spans="1:30" hidden="1" x14ac:dyDescent="0.25">
      <c r="A872" s="9">
        <v>757</v>
      </c>
      <c r="B872" s="11">
        <v>45299</v>
      </c>
      <c r="C872" s="10" t="str">
        <f>PROPER(TEXT(B872,"ddd"))</f>
        <v>Seg</v>
      </c>
      <c r="D872" s="9">
        <f>_xlfn.ISOWEEKNUM(B:B)</f>
        <v>2</v>
      </c>
      <c r="E872" s="8">
        <f>DAY(B:B)</f>
        <v>8</v>
      </c>
      <c r="F872" s="8" t="str">
        <f>PROPER(TEXT(B:B,"mmm"))</f>
        <v>Jan</v>
      </c>
      <c r="G872" s="8">
        <f>YEAR(B872)</f>
        <v>2024</v>
      </c>
      <c r="H872" s="8">
        <v>3</v>
      </c>
      <c r="I872" s="8" t="s">
        <v>0</v>
      </c>
      <c r="J872" s="8">
        <f>IF(I872="Dólar", 1,2)</f>
        <v>2</v>
      </c>
      <c r="K872" s="7">
        <f>IF(J872=2,0.5,2.38)</f>
        <v>0.5</v>
      </c>
      <c r="L872" s="6">
        <v>35</v>
      </c>
      <c r="M872" s="5">
        <f>L872*0.1%</f>
        <v>3.5000000000000003E-2</v>
      </c>
      <c r="N872" s="5">
        <f>H872*K872</f>
        <v>1.5</v>
      </c>
      <c r="O872" s="5">
        <f>L872-M872-N872</f>
        <v>33.465000000000003</v>
      </c>
    </row>
    <row r="873" spans="1:30" x14ac:dyDescent="0.25">
      <c r="A873" s="9">
        <v>245</v>
      </c>
      <c r="B873" s="11">
        <v>45342</v>
      </c>
      <c r="C873" s="10" t="str">
        <f>PROPER(TEXT(B873,"ddd"))</f>
        <v>Ter</v>
      </c>
      <c r="D873" s="9">
        <f>_xlfn.ISOWEEKNUM(B:B)</f>
        <v>8</v>
      </c>
      <c r="E873" s="8">
        <f>DAY(B:B)</f>
        <v>20</v>
      </c>
      <c r="F873" s="8" t="str">
        <f>PROPER(TEXT(B:B,"mmm"))</f>
        <v>Fev</v>
      </c>
      <c r="G873" s="8">
        <f>YEAR(B873)</f>
        <v>2024</v>
      </c>
      <c r="H873" s="8">
        <v>3</v>
      </c>
      <c r="I873" s="8" t="s">
        <v>1</v>
      </c>
      <c r="J873" s="8">
        <f>IF(I873="Dólar", 1,2)</f>
        <v>1</v>
      </c>
      <c r="K873" s="7">
        <f>IF(J873=2,0.5,2.38)</f>
        <v>2.38</v>
      </c>
      <c r="L873" s="6">
        <v>-25</v>
      </c>
      <c r="M873" s="5">
        <v>0</v>
      </c>
      <c r="N873" s="5">
        <f>H873*K873</f>
        <v>7.14</v>
      </c>
      <c r="O873" s="5">
        <f>L873-M873-N873</f>
        <v>-32.14</v>
      </c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 spans="1:30" hidden="1" x14ac:dyDescent="0.25">
      <c r="A874" s="9">
        <v>765</v>
      </c>
      <c r="B874" s="11">
        <v>45355</v>
      </c>
      <c r="C874" s="10" t="str">
        <f>PROPER(TEXT(B874,"ddd"))</f>
        <v>Seg</v>
      </c>
      <c r="D874" s="9">
        <f>_xlfn.ISOWEEKNUM(B:B)</f>
        <v>10</v>
      </c>
      <c r="E874" s="8">
        <f>DAY(B:B)</f>
        <v>4</v>
      </c>
      <c r="F874" s="8" t="str">
        <f>PROPER(TEXT(B:B,"mmm"))</f>
        <v>Mar</v>
      </c>
      <c r="G874" s="8">
        <f>YEAR(B874)</f>
        <v>2024</v>
      </c>
      <c r="H874" s="8">
        <v>2</v>
      </c>
      <c r="I874" s="8" t="s">
        <v>0</v>
      </c>
      <c r="J874" s="8">
        <f>IF(I874="Dólar", 1,2)</f>
        <v>2</v>
      </c>
      <c r="K874" s="7">
        <f>IF(J874=2,0.5,2.38)</f>
        <v>0.5</v>
      </c>
      <c r="L874" s="6">
        <v>35</v>
      </c>
      <c r="M874" s="5">
        <f>L874*0.1%</f>
        <v>3.5000000000000003E-2</v>
      </c>
      <c r="N874" s="5">
        <f>H874*K874</f>
        <v>1</v>
      </c>
      <c r="O874" s="5">
        <f>L874-M874-N874</f>
        <v>33.965000000000003</v>
      </c>
    </row>
    <row r="875" spans="1:30" hidden="1" x14ac:dyDescent="0.25">
      <c r="A875" s="9">
        <v>249</v>
      </c>
      <c r="B875" s="11">
        <v>45370</v>
      </c>
      <c r="C875" s="10" t="str">
        <f>PROPER(TEXT(B875,"ddd"))</f>
        <v>Ter</v>
      </c>
      <c r="D875" s="9">
        <f>_xlfn.ISOWEEKNUM(B:B)</f>
        <v>12</v>
      </c>
      <c r="E875" s="8">
        <f>DAY(B:B)</f>
        <v>19</v>
      </c>
      <c r="F875" s="8" t="str">
        <f>PROPER(TEXT(B:B,"mmm"))</f>
        <v>Mar</v>
      </c>
      <c r="G875" s="8">
        <f>YEAR(B875)</f>
        <v>2024</v>
      </c>
      <c r="H875" s="8">
        <v>3</v>
      </c>
      <c r="I875" s="8" t="s">
        <v>1</v>
      </c>
      <c r="J875" s="8">
        <f>IF(I875="Dólar", 1,2)</f>
        <v>1</v>
      </c>
      <c r="K875" s="7">
        <f>IF(J875=2,0.5,2.38)</f>
        <v>2.38</v>
      </c>
      <c r="L875" s="6">
        <v>35</v>
      </c>
      <c r="M875" s="5">
        <f>L875*0.1%</f>
        <v>3.5000000000000003E-2</v>
      </c>
      <c r="N875" s="5">
        <f>H875*K875</f>
        <v>7.14</v>
      </c>
      <c r="O875" s="5">
        <f>L875-M875-N875</f>
        <v>27.825000000000003</v>
      </c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 spans="1:30" hidden="1" x14ac:dyDescent="0.25">
      <c r="A876" s="9">
        <v>1029</v>
      </c>
      <c r="B876" s="11">
        <v>45379</v>
      </c>
      <c r="C876" s="10" t="str">
        <f>PROPER(TEXT(B876,"ddd"))</f>
        <v>Qui</v>
      </c>
      <c r="D876" s="9">
        <f>_xlfn.ISOWEEKNUM(B:B)</f>
        <v>13</v>
      </c>
      <c r="E876" s="8">
        <f>DAY(B:B)</f>
        <v>28</v>
      </c>
      <c r="F876" s="8" t="str">
        <f>PROPER(TEXT(B:B,"mmm"))</f>
        <v>Mar</v>
      </c>
      <c r="G876" s="8">
        <f>YEAR(B876)</f>
        <v>2024</v>
      </c>
      <c r="H876" s="8">
        <v>5</v>
      </c>
      <c r="I876" s="8" t="s">
        <v>0</v>
      </c>
      <c r="J876" s="8">
        <f>IF(I876="Dólar", 1,2)</f>
        <v>2</v>
      </c>
      <c r="K876" s="7">
        <f>IF(J876=2,0.5,2.38)</f>
        <v>0.5</v>
      </c>
      <c r="L876" s="6">
        <v>35</v>
      </c>
      <c r="M876" s="5">
        <f>L876*0.1%</f>
        <v>3.5000000000000003E-2</v>
      </c>
      <c r="N876" s="5">
        <f>H876*K876</f>
        <v>2.5</v>
      </c>
      <c r="O876" s="5">
        <f>L876-M876-N876</f>
        <v>32.465000000000003</v>
      </c>
    </row>
    <row r="877" spans="1:30" hidden="1" x14ac:dyDescent="0.25">
      <c r="A877" s="9">
        <v>251</v>
      </c>
      <c r="B877" s="11">
        <v>45384</v>
      </c>
      <c r="C877" s="10" t="str">
        <f>PROPER(TEXT(B877,"ddd"))</f>
        <v>Ter</v>
      </c>
      <c r="D877" s="9">
        <f>_xlfn.ISOWEEKNUM(B:B)</f>
        <v>14</v>
      </c>
      <c r="E877" s="8">
        <f>DAY(B:B)</f>
        <v>2</v>
      </c>
      <c r="F877" s="8" t="str">
        <f>PROPER(TEXT(B:B,"mmm"))</f>
        <v>Abr</v>
      </c>
      <c r="G877" s="8">
        <f>YEAR(B877)</f>
        <v>2024</v>
      </c>
      <c r="H877" s="8">
        <v>3</v>
      </c>
      <c r="I877" s="8" t="s">
        <v>1</v>
      </c>
      <c r="J877" s="8">
        <f>IF(I877="Dólar", 1,2)</f>
        <v>1</v>
      </c>
      <c r="K877" s="7">
        <f>IF(J877=2,0.5,2.38)</f>
        <v>2.38</v>
      </c>
      <c r="L877" s="6">
        <v>35</v>
      </c>
      <c r="M877" s="5">
        <f>L877*0.1%</f>
        <v>3.5000000000000003E-2</v>
      </c>
      <c r="N877" s="5">
        <f>H877*K877</f>
        <v>7.14</v>
      </c>
      <c r="O877" s="5">
        <f>L877-M877-N877</f>
        <v>27.825000000000003</v>
      </c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 spans="1:30" hidden="1" x14ac:dyDescent="0.25">
      <c r="A878" s="9">
        <v>253</v>
      </c>
      <c r="B878" s="11">
        <v>45398</v>
      </c>
      <c r="C878" s="10" t="str">
        <f>PROPER(TEXT(B878,"ddd"))</f>
        <v>Ter</v>
      </c>
      <c r="D878" s="9">
        <f>_xlfn.ISOWEEKNUM(B:B)</f>
        <v>16</v>
      </c>
      <c r="E878" s="8">
        <f>DAY(B:B)</f>
        <v>16</v>
      </c>
      <c r="F878" s="8" t="str">
        <f>PROPER(TEXT(B:B,"mmm"))</f>
        <v>Abr</v>
      </c>
      <c r="G878" s="8">
        <f>YEAR(B878)</f>
        <v>2024</v>
      </c>
      <c r="H878" s="8">
        <v>3</v>
      </c>
      <c r="I878" s="8" t="s">
        <v>1</v>
      </c>
      <c r="J878" s="8">
        <f>IF(I878="Dólar", 1,2)</f>
        <v>1</v>
      </c>
      <c r="K878" s="7">
        <f>IF(J878=2,0.5,2.38)</f>
        <v>2.38</v>
      </c>
      <c r="L878" s="6">
        <v>35</v>
      </c>
      <c r="M878" s="5">
        <f>L878*0.1%</f>
        <v>3.5000000000000003E-2</v>
      </c>
      <c r="N878" s="5">
        <f>H878*K878</f>
        <v>7.14</v>
      </c>
      <c r="O878" s="5">
        <f>L878-M878-N878</f>
        <v>27.825000000000003</v>
      </c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 spans="1:30" hidden="1" x14ac:dyDescent="0.25">
      <c r="A879" s="9">
        <v>1032</v>
      </c>
      <c r="B879" s="11">
        <v>45400</v>
      </c>
      <c r="C879" s="10" t="str">
        <f>PROPER(TEXT(B879,"ddd"))</f>
        <v>Qui</v>
      </c>
      <c r="D879" s="9">
        <f>_xlfn.ISOWEEKNUM(B:B)</f>
        <v>16</v>
      </c>
      <c r="E879" s="8">
        <f>DAY(B:B)</f>
        <v>18</v>
      </c>
      <c r="F879" s="8" t="str">
        <f>PROPER(TEXT(B:B,"mmm"))</f>
        <v>Abr</v>
      </c>
      <c r="G879" s="8">
        <f>YEAR(B879)</f>
        <v>2024</v>
      </c>
      <c r="H879" s="8">
        <v>5</v>
      </c>
      <c r="I879" s="8" t="s">
        <v>0</v>
      </c>
      <c r="J879" s="8">
        <f>IF(I879="Dólar", 1,2)</f>
        <v>2</v>
      </c>
      <c r="K879" s="7">
        <f>IF(J879=2,0.5,2.38)</f>
        <v>0.5</v>
      </c>
      <c r="L879" s="6">
        <v>35</v>
      </c>
      <c r="M879" s="5">
        <f>L879*0.1%</f>
        <v>3.5000000000000003E-2</v>
      </c>
      <c r="N879" s="5">
        <f>H879*K879</f>
        <v>2.5</v>
      </c>
      <c r="O879" s="5">
        <f>L879-M879-N879</f>
        <v>32.465000000000003</v>
      </c>
    </row>
    <row r="880" spans="1:30" hidden="1" x14ac:dyDescent="0.25">
      <c r="A880" s="9">
        <v>254</v>
      </c>
      <c r="B880" s="11">
        <v>45405</v>
      </c>
      <c r="C880" s="10" t="str">
        <f>PROPER(TEXT(B880,"ddd"))</f>
        <v>Ter</v>
      </c>
      <c r="D880" s="9">
        <f>_xlfn.ISOWEEKNUM(B:B)</f>
        <v>17</v>
      </c>
      <c r="E880" s="8">
        <f>DAY(B:B)</f>
        <v>23</v>
      </c>
      <c r="F880" s="8" t="str">
        <f>PROPER(TEXT(B:B,"mmm"))</f>
        <v>Abr</v>
      </c>
      <c r="G880" s="8">
        <f>YEAR(B880)</f>
        <v>2024</v>
      </c>
      <c r="H880" s="8">
        <v>3</v>
      </c>
      <c r="I880" s="8" t="s">
        <v>1</v>
      </c>
      <c r="J880" s="8">
        <f>IF(I880="Dólar", 1,2)</f>
        <v>1</v>
      </c>
      <c r="K880" s="7">
        <f>IF(J880=2,0.5,2.38)</f>
        <v>2.38</v>
      </c>
      <c r="L880" s="6">
        <v>35</v>
      </c>
      <c r="M880" s="5">
        <f>L880*0.1%</f>
        <v>3.5000000000000003E-2</v>
      </c>
      <c r="N880" s="5">
        <f>H880*K880</f>
        <v>7.14</v>
      </c>
      <c r="O880" s="5">
        <f>L880-M880-N880</f>
        <v>27.825000000000003</v>
      </c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 spans="1:30" hidden="1" x14ac:dyDescent="0.25">
      <c r="A881" s="9">
        <v>1034</v>
      </c>
      <c r="B881" s="11">
        <v>45414</v>
      </c>
      <c r="C881" s="10" t="str">
        <f>PROPER(TEXT(B881,"ddd"))</f>
        <v>Qui</v>
      </c>
      <c r="D881" s="9">
        <f>_xlfn.ISOWEEKNUM(B:B)</f>
        <v>18</v>
      </c>
      <c r="E881" s="8">
        <f>DAY(B:B)</f>
        <v>2</v>
      </c>
      <c r="F881" s="8" t="str">
        <f>PROPER(TEXT(B:B,"mmm"))</f>
        <v>Mai</v>
      </c>
      <c r="G881" s="8">
        <f>YEAR(B881)</f>
        <v>2024</v>
      </c>
      <c r="H881" s="8">
        <v>4</v>
      </c>
      <c r="I881" s="8" t="s">
        <v>1</v>
      </c>
      <c r="J881" s="8">
        <f>IF(I881="Dólar", 1,2)</f>
        <v>1</v>
      </c>
      <c r="K881" s="7">
        <f>IF(J881=2,0.5,2.38)</f>
        <v>2.38</v>
      </c>
      <c r="L881" s="6">
        <v>35</v>
      </c>
      <c r="M881" s="5">
        <f>L881*0.1%</f>
        <v>3.5000000000000003E-2</v>
      </c>
      <c r="N881" s="5">
        <f>H881*K881</f>
        <v>9.52</v>
      </c>
      <c r="O881" s="5">
        <f>L881-M881-N881</f>
        <v>25.445000000000004</v>
      </c>
    </row>
    <row r="882" spans="1:30" hidden="1" x14ac:dyDescent="0.25">
      <c r="A882" s="9">
        <v>1035</v>
      </c>
      <c r="B882" s="11">
        <v>45421</v>
      </c>
      <c r="C882" s="10" t="str">
        <f>PROPER(TEXT(B882,"ddd"))</f>
        <v>Qui</v>
      </c>
      <c r="D882" s="9">
        <f>_xlfn.ISOWEEKNUM(B:B)</f>
        <v>19</v>
      </c>
      <c r="E882" s="8">
        <f>DAY(B:B)</f>
        <v>9</v>
      </c>
      <c r="F882" s="8" t="str">
        <f>PROPER(TEXT(B:B,"mmm"))</f>
        <v>Mai</v>
      </c>
      <c r="G882" s="8">
        <f>YEAR(B882)</f>
        <v>2024</v>
      </c>
      <c r="H882" s="8">
        <v>4</v>
      </c>
      <c r="I882" s="8" t="s">
        <v>1</v>
      </c>
      <c r="J882" s="8">
        <f>IF(I882="Dólar", 1,2)</f>
        <v>1</v>
      </c>
      <c r="K882" s="7">
        <f>IF(J882=2,0.5,2.38)</f>
        <v>2.38</v>
      </c>
      <c r="L882" s="6">
        <v>35</v>
      </c>
      <c r="M882" s="5">
        <f>L882*0.1%</f>
        <v>3.5000000000000003E-2</v>
      </c>
      <c r="N882" s="5">
        <f>H882*K882</f>
        <v>9.52</v>
      </c>
      <c r="O882" s="5">
        <f>L882-M882-N882</f>
        <v>25.445000000000004</v>
      </c>
    </row>
    <row r="883" spans="1:30" hidden="1" x14ac:dyDescent="0.25">
      <c r="A883" s="9">
        <v>257</v>
      </c>
      <c r="B883" s="11">
        <v>45426</v>
      </c>
      <c r="C883" s="10" t="str">
        <f>PROPER(TEXT(B883,"ddd"))</f>
        <v>Ter</v>
      </c>
      <c r="D883" s="9">
        <f>_xlfn.ISOWEEKNUM(B:B)</f>
        <v>20</v>
      </c>
      <c r="E883" s="8">
        <f>DAY(B:B)</f>
        <v>14</v>
      </c>
      <c r="F883" s="8" t="str">
        <f>PROPER(TEXT(B:B,"mmm"))</f>
        <v>Mai</v>
      </c>
      <c r="G883" s="8">
        <f>YEAR(B883)</f>
        <v>2024</v>
      </c>
      <c r="H883" s="8">
        <v>2</v>
      </c>
      <c r="I883" s="8" t="s">
        <v>0</v>
      </c>
      <c r="J883" s="8">
        <f>IF(I883="Dólar", 1,2)</f>
        <v>2</v>
      </c>
      <c r="K883" s="7">
        <f>IF(J883=2,0.5,2.38)</f>
        <v>0.5</v>
      </c>
      <c r="L883" s="6">
        <v>35</v>
      </c>
      <c r="M883" s="5">
        <f>L883*0.1%</f>
        <v>3.5000000000000003E-2</v>
      </c>
      <c r="N883" s="5">
        <f>H883*K883</f>
        <v>1</v>
      </c>
      <c r="O883" s="5">
        <f>L883-M883-N883</f>
        <v>33.965000000000003</v>
      </c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 spans="1:30" hidden="1" x14ac:dyDescent="0.25">
      <c r="A884" s="9">
        <v>1294</v>
      </c>
      <c r="B884" s="11">
        <v>45434</v>
      </c>
      <c r="C884" s="10" t="str">
        <f>PROPER(TEXT(B884,"ddd"))</f>
        <v>Qua</v>
      </c>
      <c r="D884" s="9">
        <f>_xlfn.ISOWEEKNUM(B:B)</f>
        <v>21</v>
      </c>
      <c r="E884" s="8">
        <f>DAY(B:B)</f>
        <v>22</v>
      </c>
      <c r="F884" s="8" t="str">
        <f>PROPER(TEXT(B:B,"mmm"))</f>
        <v>Mai</v>
      </c>
      <c r="G884" s="8">
        <f>YEAR(B884)</f>
        <v>2024</v>
      </c>
      <c r="H884" s="8">
        <v>3</v>
      </c>
      <c r="I884" s="8" t="s">
        <v>1</v>
      </c>
      <c r="J884" s="8">
        <f>IF(I884="Dólar", 1,2)</f>
        <v>1</v>
      </c>
      <c r="K884" s="7">
        <f>IF(J884=2,0.5,2.38)</f>
        <v>2.38</v>
      </c>
      <c r="L884" s="6">
        <v>-15</v>
      </c>
      <c r="M884" s="5">
        <f>L884*0.1%</f>
        <v>-1.4999999999999999E-2</v>
      </c>
      <c r="N884" s="5">
        <f>H884*K884</f>
        <v>7.14</v>
      </c>
      <c r="O884" s="5">
        <f>L884-M884-N884</f>
        <v>-22.125</v>
      </c>
    </row>
    <row r="885" spans="1:30" hidden="1" x14ac:dyDescent="0.25">
      <c r="A885" s="9">
        <v>777</v>
      </c>
      <c r="B885" s="11">
        <v>45439</v>
      </c>
      <c r="C885" s="10" t="str">
        <f>PROPER(TEXT(B885,"ddd"))</f>
        <v>Seg</v>
      </c>
      <c r="D885" s="9">
        <f>_xlfn.ISOWEEKNUM(B:B)</f>
        <v>22</v>
      </c>
      <c r="E885" s="8">
        <f>DAY(B:B)</f>
        <v>27</v>
      </c>
      <c r="F885" s="8" t="str">
        <f>PROPER(TEXT(B:B,"mmm"))</f>
        <v>Mai</v>
      </c>
      <c r="G885" s="8">
        <f>YEAR(B885)</f>
        <v>2024</v>
      </c>
      <c r="H885" s="8">
        <v>1</v>
      </c>
      <c r="I885" s="8" t="s">
        <v>0</v>
      </c>
      <c r="J885" s="8">
        <f>IF(I885="Dólar", 1,2)</f>
        <v>2</v>
      </c>
      <c r="K885" s="7">
        <f>IF(J885=2,0.5,2.38)</f>
        <v>0.5</v>
      </c>
      <c r="L885" s="6">
        <v>35</v>
      </c>
      <c r="M885" s="5">
        <f>L885*0.1%</f>
        <v>3.5000000000000003E-2</v>
      </c>
      <c r="N885" s="5">
        <f>H885*K885</f>
        <v>0.5</v>
      </c>
      <c r="O885" s="5">
        <f>L885-M885-N885</f>
        <v>34.465000000000003</v>
      </c>
    </row>
    <row r="886" spans="1:30" hidden="1" x14ac:dyDescent="0.25">
      <c r="A886" s="9">
        <v>779</v>
      </c>
      <c r="B886" s="11">
        <v>43594</v>
      </c>
      <c r="C886" s="10" t="str">
        <f>PROPER(TEXT(B886,"ddd"))</f>
        <v>Qui</v>
      </c>
      <c r="D886" s="9">
        <f>_xlfn.ISOWEEKNUM(B:B)</f>
        <v>19</v>
      </c>
      <c r="E886" s="8">
        <f>DAY(B:B)</f>
        <v>9</v>
      </c>
      <c r="F886" s="8" t="str">
        <f>PROPER(TEXT(B:B,"mmm"))</f>
        <v>Mai</v>
      </c>
      <c r="G886" s="8">
        <f>YEAR(B886)</f>
        <v>2019</v>
      </c>
      <c r="H886" s="8">
        <v>4</v>
      </c>
      <c r="I886" s="8" t="s">
        <v>0</v>
      </c>
      <c r="J886" s="8">
        <f>IF(I886="Dólar", 1,2)</f>
        <v>2</v>
      </c>
      <c r="K886" s="7">
        <f>IF(J886=2,0.5,2.38)</f>
        <v>0.5</v>
      </c>
      <c r="L886" s="6">
        <v>36</v>
      </c>
      <c r="M886" s="5">
        <f>L886*0.1%</f>
        <v>3.6000000000000004E-2</v>
      </c>
      <c r="N886" s="5">
        <f>H886*K886</f>
        <v>2</v>
      </c>
      <c r="O886" s="5">
        <f>L886-M886-N886</f>
        <v>33.963999999999999</v>
      </c>
    </row>
    <row r="887" spans="1:30" hidden="1" x14ac:dyDescent="0.25">
      <c r="A887" s="9">
        <v>783</v>
      </c>
      <c r="B887" s="11">
        <v>43622</v>
      </c>
      <c r="C887" s="10" t="str">
        <f>PROPER(TEXT(B887,"ddd"))</f>
        <v>Qui</v>
      </c>
      <c r="D887" s="9">
        <f>_xlfn.ISOWEEKNUM(B:B)</f>
        <v>23</v>
      </c>
      <c r="E887" s="8">
        <f>DAY(B:B)</f>
        <v>6</v>
      </c>
      <c r="F887" s="8" t="str">
        <f>PROPER(TEXT(B:B,"mmm"))</f>
        <v>Jun</v>
      </c>
      <c r="G887" s="8">
        <f>YEAR(B887)</f>
        <v>2019</v>
      </c>
      <c r="H887" s="8">
        <v>2</v>
      </c>
      <c r="I887" s="8" t="s">
        <v>0</v>
      </c>
      <c r="J887" s="8">
        <f>IF(I887="Dólar", 1,2)</f>
        <v>2</v>
      </c>
      <c r="K887" s="7">
        <f>IF(J887=2,0.5,2.38)</f>
        <v>0.5</v>
      </c>
      <c r="L887" s="6">
        <v>36</v>
      </c>
      <c r="M887" s="5">
        <f>L887*0.1%</f>
        <v>3.6000000000000004E-2</v>
      </c>
      <c r="N887" s="5">
        <f>H887*K887</f>
        <v>1</v>
      </c>
      <c r="O887" s="5">
        <f>L887-M887-N887</f>
        <v>34.963999999999999</v>
      </c>
    </row>
    <row r="888" spans="1:30" hidden="1" x14ac:dyDescent="0.25">
      <c r="A888" s="9">
        <v>787</v>
      </c>
      <c r="B888" s="11">
        <v>43650</v>
      </c>
      <c r="C888" s="10" t="str">
        <f>PROPER(TEXT(B888,"ddd"))</f>
        <v>Qui</v>
      </c>
      <c r="D888" s="9">
        <f>_xlfn.ISOWEEKNUM(B:B)</f>
        <v>27</v>
      </c>
      <c r="E888" s="8">
        <f>DAY(B:B)</f>
        <v>4</v>
      </c>
      <c r="F888" s="8" t="str">
        <f>PROPER(TEXT(B:B,"mmm"))</f>
        <v>Jul</v>
      </c>
      <c r="G888" s="8">
        <f>YEAR(B888)</f>
        <v>2019</v>
      </c>
      <c r="H888" s="8">
        <v>1</v>
      </c>
      <c r="I888" s="8" t="s">
        <v>1</v>
      </c>
      <c r="J888" s="8">
        <f>IF(I888="Dólar", 1,2)</f>
        <v>1</v>
      </c>
      <c r="K888" s="7">
        <f>IF(J888=2,0.5,2.38)</f>
        <v>2.38</v>
      </c>
      <c r="L888" s="6">
        <v>36</v>
      </c>
      <c r="M888" s="5">
        <f>L888*0.1%</f>
        <v>3.6000000000000004E-2</v>
      </c>
      <c r="N888" s="5">
        <f>H888*K888</f>
        <v>2.38</v>
      </c>
      <c r="O888" s="5">
        <f>L888-M888-N888</f>
        <v>33.583999999999996</v>
      </c>
    </row>
    <row r="889" spans="1:30" hidden="1" x14ac:dyDescent="0.25">
      <c r="A889" s="9">
        <v>275</v>
      </c>
      <c r="B889" s="11">
        <v>43692</v>
      </c>
      <c r="C889" s="10" t="str">
        <f>PROPER(TEXT(B889,"ddd"))</f>
        <v>Qui</v>
      </c>
      <c r="D889" s="9">
        <f>_xlfn.ISOWEEKNUM(B:B)</f>
        <v>33</v>
      </c>
      <c r="E889" s="8">
        <f>DAY(B:B)</f>
        <v>15</v>
      </c>
      <c r="F889" s="8" t="str">
        <f>PROPER(TEXT(B:B,"mmm"))</f>
        <v>Ago</v>
      </c>
      <c r="G889" s="8">
        <f>YEAR(B889)</f>
        <v>2019</v>
      </c>
      <c r="H889" s="8">
        <v>1</v>
      </c>
      <c r="I889" s="8" t="s">
        <v>0</v>
      </c>
      <c r="J889" s="8">
        <f>IF(I889="Dólar", 1,2)</f>
        <v>2</v>
      </c>
      <c r="K889" s="7">
        <f>IF(J889=2,0.5,2.38)</f>
        <v>0.5</v>
      </c>
      <c r="L889" s="6">
        <v>36</v>
      </c>
      <c r="M889" s="5">
        <v>0</v>
      </c>
      <c r="N889" s="5">
        <f>H889*K889</f>
        <v>0.5</v>
      </c>
      <c r="O889" s="5">
        <f>L889-M889-N889</f>
        <v>35.5</v>
      </c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 spans="1:30" hidden="1" x14ac:dyDescent="0.25">
      <c r="A890" s="9">
        <v>536</v>
      </c>
      <c r="B890" s="11">
        <v>43703</v>
      </c>
      <c r="C890" s="10" t="str">
        <f>PROPER(TEXT(B890,"ddd"))</f>
        <v>Seg</v>
      </c>
      <c r="D890" s="9">
        <f>_xlfn.ISOWEEKNUM(B:B)</f>
        <v>35</v>
      </c>
      <c r="E890" s="8">
        <f>DAY(B:B)</f>
        <v>26</v>
      </c>
      <c r="F890" s="8" t="str">
        <f>PROPER(TEXT(B:B,"mmm"))</f>
        <v>Ago</v>
      </c>
      <c r="G890" s="8">
        <f>YEAR(B890)</f>
        <v>2019</v>
      </c>
      <c r="H890" s="8">
        <v>3</v>
      </c>
      <c r="I890" s="8" t="s">
        <v>1</v>
      </c>
      <c r="J890" s="8">
        <f>IF(I890="Dólar", 1,2)</f>
        <v>1</v>
      </c>
      <c r="K890" s="7">
        <f>IF(J890=2,0.5,2.38)</f>
        <v>2.38</v>
      </c>
      <c r="L890" s="6">
        <v>36</v>
      </c>
      <c r="M890" s="5">
        <f>L890*0.1%</f>
        <v>3.6000000000000004E-2</v>
      </c>
      <c r="N890" s="5">
        <f>H890*K890</f>
        <v>7.14</v>
      </c>
      <c r="O890" s="5">
        <f>L890-M890-N890</f>
        <v>28.823999999999998</v>
      </c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 spans="1:30" hidden="1" x14ac:dyDescent="0.25">
      <c r="A891" s="9">
        <v>795</v>
      </c>
      <c r="B891" s="11">
        <v>43707</v>
      </c>
      <c r="C891" s="10" t="str">
        <f>PROPER(TEXT(B891,"ddd"))</f>
        <v>Sex</v>
      </c>
      <c r="D891" s="9">
        <f>_xlfn.ISOWEEKNUM(B:B)</f>
        <v>35</v>
      </c>
      <c r="E891" s="8">
        <f>DAY(B:B)</f>
        <v>30</v>
      </c>
      <c r="F891" s="8" t="str">
        <f>PROPER(TEXT(B:B,"mmm"))</f>
        <v>Ago</v>
      </c>
      <c r="G891" s="8">
        <f>YEAR(B891)</f>
        <v>2019</v>
      </c>
      <c r="H891" s="8">
        <v>2</v>
      </c>
      <c r="I891" s="8" t="s">
        <v>0</v>
      </c>
      <c r="J891" s="8">
        <f>IF(I891="Dólar", 1,2)</f>
        <v>2</v>
      </c>
      <c r="K891" s="7">
        <f>IF(J891=2,0.5,2.38)</f>
        <v>0.5</v>
      </c>
      <c r="L891" s="6">
        <v>36</v>
      </c>
      <c r="M891" s="5">
        <f>L891*0.1%</f>
        <v>3.6000000000000004E-2</v>
      </c>
      <c r="N891" s="5">
        <f>H891*K891</f>
        <v>1</v>
      </c>
      <c r="O891" s="5">
        <f>L891-M891-N891</f>
        <v>34.963999999999999</v>
      </c>
    </row>
    <row r="892" spans="1:30" hidden="1" x14ac:dyDescent="0.25">
      <c r="A892" s="9">
        <v>818</v>
      </c>
      <c r="B892" s="11">
        <v>43867</v>
      </c>
      <c r="C892" s="10" t="str">
        <f>PROPER(TEXT(B892,"ddd"))</f>
        <v>Qui</v>
      </c>
      <c r="D892" s="9">
        <f>_xlfn.ISOWEEKNUM(B:B)</f>
        <v>6</v>
      </c>
      <c r="E892" s="8">
        <f>DAY(B:B)</f>
        <v>6</v>
      </c>
      <c r="F892" s="8" t="str">
        <f>PROPER(TEXT(B:B,"mmm"))</f>
        <v>Fev</v>
      </c>
      <c r="G892" s="8">
        <f>YEAR(B892)</f>
        <v>2020</v>
      </c>
      <c r="H892" s="8">
        <v>2</v>
      </c>
      <c r="I892" s="8" t="s">
        <v>0</v>
      </c>
      <c r="J892" s="8">
        <f>IF(I892="Dólar", 1,2)</f>
        <v>2</v>
      </c>
      <c r="K892" s="7">
        <f>IF(J892=2,0.5,2.38)</f>
        <v>0.5</v>
      </c>
      <c r="L892" s="6">
        <v>36</v>
      </c>
      <c r="M892" s="5">
        <f>L892*0.1%</f>
        <v>3.6000000000000004E-2</v>
      </c>
      <c r="N892" s="5">
        <f>H892*K892</f>
        <v>1</v>
      </c>
      <c r="O892" s="5">
        <f>L892-M892-N892</f>
        <v>34.963999999999999</v>
      </c>
    </row>
    <row r="893" spans="1:30" hidden="1" x14ac:dyDescent="0.25">
      <c r="A893" s="9">
        <v>303</v>
      </c>
      <c r="B893" s="11">
        <v>43896</v>
      </c>
      <c r="C893" s="10" t="str">
        <f>PROPER(TEXT(B893,"ddd"))</f>
        <v>Sex</v>
      </c>
      <c r="D893" s="9">
        <f>_xlfn.ISOWEEKNUM(B:B)</f>
        <v>10</v>
      </c>
      <c r="E893" s="8">
        <f>DAY(B:B)</f>
        <v>6</v>
      </c>
      <c r="F893" s="8" t="str">
        <f>PROPER(TEXT(B:B,"mmm"))</f>
        <v>Mar</v>
      </c>
      <c r="G893" s="8">
        <f>YEAR(B893)</f>
        <v>2020</v>
      </c>
      <c r="H893" s="8">
        <v>3</v>
      </c>
      <c r="I893" s="8" t="s">
        <v>1</v>
      </c>
      <c r="J893" s="8">
        <f>IF(I893="Dólar", 1,2)</f>
        <v>1</v>
      </c>
      <c r="K893" s="7">
        <f>IF(J893=2,0.5,2.38)</f>
        <v>2.38</v>
      </c>
      <c r="L893" s="6">
        <v>36</v>
      </c>
      <c r="M893" s="5">
        <f>L893*0.1%</f>
        <v>3.6000000000000004E-2</v>
      </c>
      <c r="N893" s="5">
        <f>H893*K893</f>
        <v>7.14</v>
      </c>
      <c r="O893" s="5">
        <f>L893-M893-N893</f>
        <v>28.823999999999998</v>
      </c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 spans="1:30" hidden="1" x14ac:dyDescent="0.25">
      <c r="A894" s="9">
        <v>852</v>
      </c>
      <c r="B894" s="11">
        <v>44105</v>
      </c>
      <c r="C894" s="10" t="str">
        <f>PROPER(TEXT(B894,"ddd"))</f>
        <v>Qui</v>
      </c>
      <c r="D894" s="9">
        <f>_xlfn.ISOWEEKNUM(B:B)</f>
        <v>40</v>
      </c>
      <c r="E894" s="8">
        <f>DAY(B:B)</f>
        <v>1</v>
      </c>
      <c r="F894" s="8" t="str">
        <f>PROPER(TEXT(B:B,"mmm"))</f>
        <v>Out</v>
      </c>
      <c r="G894" s="8">
        <f>YEAR(B894)</f>
        <v>2020</v>
      </c>
      <c r="H894" s="8">
        <v>4</v>
      </c>
      <c r="I894" s="8" t="s">
        <v>1</v>
      </c>
      <c r="J894" s="8">
        <f>IF(I894="Dólar", 1,2)</f>
        <v>1</v>
      </c>
      <c r="K894" s="7">
        <f>IF(J894=2,0.5,2.38)</f>
        <v>2.38</v>
      </c>
      <c r="L894" s="6">
        <v>62</v>
      </c>
      <c r="M894" s="5">
        <f>L894*0.1%</f>
        <v>6.2E-2</v>
      </c>
      <c r="N894" s="5">
        <f>H894*K894</f>
        <v>9.52</v>
      </c>
      <c r="O894" s="5">
        <f>L894-M894-N894</f>
        <v>52.418000000000006</v>
      </c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 spans="1:30" hidden="1" x14ac:dyDescent="0.25">
      <c r="A895" s="9">
        <v>585</v>
      </c>
      <c r="B895" s="11">
        <v>44046</v>
      </c>
      <c r="C895" s="10" t="str">
        <f>PROPER(TEXT(B895,"ddd"))</f>
        <v>Seg</v>
      </c>
      <c r="D895" s="9">
        <f>_xlfn.ISOWEEKNUM(B:B)</f>
        <v>32</v>
      </c>
      <c r="E895" s="8">
        <f>DAY(B:B)</f>
        <v>3</v>
      </c>
      <c r="F895" s="8" t="str">
        <f>PROPER(TEXT(B:B,"mmm"))</f>
        <v>Ago</v>
      </c>
      <c r="G895" s="8">
        <f>YEAR(B895)</f>
        <v>2020</v>
      </c>
      <c r="H895" s="8">
        <v>2</v>
      </c>
      <c r="I895" s="8" t="s">
        <v>0</v>
      </c>
      <c r="J895" s="8">
        <f>IF(I895="Dólar", 1,2)</f>
        <v>2</v>
      </c>
      <c r="K895" s="7">
        <f>IF(J895=2,0.5,2.38)</f>
        <v>0.5</v>
      </c>
      <c r="L895" s="6">
        <v>25</v>
      </c>
      <c r="M895" s="5">
        <f>L895*0.1%</f>
        <v>2.5000000000000001E-2</v>
      </c>
      <c r="N895" s="5">
        <f>H895*K895</f>
        <v>1</v>
      </c>
      <c r="O895" s="5">
        <f>L895-M895-N895</f>
        <v>23.975000000000001</v>
      </c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 spans="1:30" hidden="1" x14ac:dyDescent="0.25">
      <c r="A896" s="9">
        <v>336</v>
      </c>
      <c r="B896" s="11">
        <v>44134</v>
      </c>
      <c r="C896" s="10" t="str">
        <f>PROPER(TEXT(B896,"ddd"))</f>
        <v>Sex</v>
      </c>
      <c r="D896" s="9">
        <f>_xlfn.ISOWEEKNUM(B:B)</f>
        <v>44</v>
      </c>
      <c r="E896" s="8">
        <f>DAY(B:B)</f>
        <v>30</v>
      </c>
      <c r="F896" s="8" t="str">
        <f>PROPER(TEXT(B:B,"mmm"))</f>
        <v>Out</v>
      </c>
      <c r="G896" s="8">
        <f>YEAR(B896)</f>
        <v>2020</v>
      </c>
      <c r="H896" s="8">
        <v>4</v>
      </c>
      <c r="I896" s="8" t="s">
        <v>1</v>
      </c>
      <c r="J896" s="8">
        <f>IF(I896="Dólar", 1,2)</f>
        <v>1</v>
      </c>
      <c r="K896" s="7">
        <f>IF(J896=2,0.5,2.38)</f>
        <v>2.38</v>
      </c>
      <c r="L896" s="6">
        <v>-14</v>
      </c>
      <c r="M896" s="5">
        <f>L896*0.1%</f>
        <v>-1.4E-2</v>
      </c>
      <c r="N896" s="5">
        <f>H896*K896</f>
        <v>9.52</v>
      </c>
      <c r="O896" s="5">
        <f>L896-M896-N896</f>
        <v>-23.506</v>
      </c>
    </row>
    <row r="897" spans="1:30" hidden="1" x14ac:dyDescent="0.25">
      <c r="A897" s="9">
        <v>603</v>
      </c>
      <c r="B897" s="11">
        <v>44193</v>
      </c>
      <c r="C897" s="10" t="str">
        <f>PROPER(TEXT(B897,"ddd"))</f>
        <v>Seg</v>
      </c>
      <c r="D897" s="9">
        <f>_xlfn.ISOWEEKNUM(B:B)</f>
        <v>53</v>
      </c>
      <c r="E897" s="8">
        <f>DAY(B:B)</f>
        <v>28</v>
      </c>
      <c r="F897" s="8" t="str">
        <f>PROPER(TEXT(B:B,"mmm"))</f>
        <v>Dez</v>
      </c>
      <c r="G897" s="8">
        <f>YEAR(B897)</f>
        <v>2020</v>
      </c>
      <c r="H897" s="8">
        <v>3</v>
      </c>
      <c r="I897" s="8" t="s">
        <v>1</v>
      </c>
      <c r="J897" s="8">
        <f>IF(I897="Dólar", 1,2)</f>
        <v>1</v>
      </c>
      <c r="K897" s="7">
        <f>IF(J897=2,0.5,2.38)</f>
        <v>2.38</v>
      </c>
      <c r="L897" s="6">
        <v>30</v>
      </c>
      <c r="M897" s="5">
        <f>L897*0.1%</f>
        <v>0.03</v>
      </c>
      <c r="N897" s="5">
        <f>H897*K897</f>
        <v>7.14</v>
      </c>
      <c r="O897" s="5">
        <f>L897-M897-N897</f>
        <v>22.83</v>
      </c>
    </row>
    <row r="898" spans="1:30" hidden="1" x14ac:dyDescent="0.25">
      <c r="A898" s="9">
        <v>608</v>
      </c>
      <c r="B898" s="11">
        <v>44228</v>
      </c>
      <c r="C898" s="10" t="str">
        <f>PROPER(TEXT(B898,"ddd"))</f>
        <v>Seg</v>
      </c>
      <c r="D898" s="9">
        <f>_xlfn.ISOWEEKNUM(B:B)</f>
        <v>5</v>
      </c>
      <c r="E898" s="8">
        <f>DAY(B:B)</f>
        <v>1</v>
      </c>
      <c r="F898" s="8" t="str">
        <f>PROPER(TEXT(B:B,"mmm"))</f>
        <v>Fev</v>
      </c>
      <c r="G898" s="8">
        <f>YEAR(B898)</f>
        <v>2021</v>
      </c>
      <c r="H898" s="8">
        <v>1</v>
      </c>
      <c r="I898" s="8" t="s">
        <v>0</v>
      </c>
      <c r="J898" s="8">
        <f>IF(I898="Dólar", 1,2)</f>
        <v>2</v>
      </c>
      <c r="K898" s="7">
        <f>IF(J898=2,0.5,2.38)</f>
        <v>0.5</v>
      </c>
      <c r="L898" s="6">
        <v>36</v>
      </c>
      <c r="M898" s="5">
        <f>L898*0.1%</f>
        <v>3.6000000000000004E-2</v>
      </c>
      <c r="N898" s="5">
        <f>H898*K898</f>
        <v>0.5</v>
      </c>
      <c r="O898" s="5">
        <f>L898-M898-N898</f>
        <v>35.463999999999999</v>
      </c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 spans="1:30" hidden="1" x14ac:dyDescent="0.25">
      <c r="A899" s="9">
        <v>614</v>
      </c>
      <c r="B899" s="11">
        <v>44270</v>
      </c>
      <c r="C899" s="10" t="str">
        <f>PROPER(TEXT(B899,"ddd"))</f>
        <v>Seg</v>
      </c>
      <c r="D899" s="9">
        <f>_xlfn.ISOWEEKNUM(B:B)</f>
        <v>11</v>
      </c>
      <c r="E899" s="8">
        <f>DAY(B:B)</f>
        <v>15</v>
      </c>
      <c r="F899" s="8" t="str">
        <f>PROPER(TEXT(B:B,"mmm"))</f>
        <v>Mar</v>
      </c>
      <c r="G899" s="8">
        <f>YEAR(B899)</f>
        <v>2021</v>
      </c>
      <c r="H899" s="8">
        <v>3</v>
      </c>
      <c r="I899" s="8" t="s">
        <v>0</v>
      </c>
      <c r="J899" s="8">
        <f>IF(I899="Dólar", 1,2)</f>
        <v>2</v>
      </c>
      <c r="K899" s="7">
        <f>IF(J899=2,0.5,2.38)</f>
        <v>0.5</v>
      </c>
      <c r="L899" s="6">
        <v>36</v>
      </c>
      <c r="M899" s="5">
        <f>L899*0.1%</f>
        <v>3.6000000000000004E-2</v>
      </c>
      <c r="N899" s="5">
        <f>H899*K899</f>
        <v>1.5</v>
      </c>
      <c r="O899" s="5">
        <f>L899-M899-N899</f>
        <v>34.463999999999999</v>
      </c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 spans="1:30" hidden="1" x14ac:dyDescent="0.25">
      <c r="A900" s="9">
        <v>100</v>
      </c>
      <c r="B900" s="11">
        <v>44299</v>
      </c>
      <c r="C900" s="10" t="str">
        <f>PROPER(TEXT(B900,"ddd"))</f>
        <v>Ter</v>
      </c>
      <c r="D900" s="9">
        <f>_xlfn.ISOWEEKNUM(B:B)</f>
        <v>15</v>
      </c>
      <c r="E900" s="8">
        <f>DAY(B:B)</f>
        <v>13</v>
      </c>
      <c r="F900" s="8" t="str">
        <f>PROPER(TEXT(B:B,"mmm"))</f>
        <v>Abr</v>
      </c>
      <c r="G900" s="8">
        <f>YEAR(B900)</f>
        <v>2021</v>
      </c>
      <c r="H900" s="8">
        <v>2</v>
      </c>
      <c r="I900" s="8" t="s">
        <v>0</v>
      </c>
      <c r="J900" s="8">
        <f>IF(I900="Dólar", 1,2)</f>
        <v>2</v>
      </c>
      <c r="K900" s="7">
        <f>IF(J900=2,0.5,2.38)</f>
        <v>0.5</v>
      </c>
      <c r="L900" s="6">
        <v>36</v>
      </c>
      <c r="M900" s="5">
        <f>L900*0.1%</f>
        <v>3.6000000000000004E-2</v>
      </c>
      <c r="N900" s="5">
        <f>H900*K900</f>
        <v>1</v>
      </c>
      <c r="O900" s="5">
        <f>L900-M900-N900</f>
        <v>34.963999999999999</v>
      </c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 spans="1:30" hidden="1" x14ac:dyDescent="0.25">
      <c r="A901" s="9">
        <v>888</v>
      </c>
      <c r="B901" s="11">
        <v>44364</v>
      </c>
      <c r="C901" s="10" t="str">
        <f>PROPER(TEXT(B901,"ddd"))</f>
        <v>Qui</v>
      </c>
      <c r="D901" s="9">
        <f>_xlfn.ISOWEEKNUM(B:B)</f>
        <v>24</v>
      </c>
      <c r="E901" s="8">
        <f>DAY(B:B)</f>
        <v>17</v>
      </c>
      <c r="F901" s="8" t="str">
        <f>PROPER(TEXT(B:B,"mmm"))</f>
        <v>Jun</v>
      </c>
      <c r="G901" s="8">
        <f>YEAR(B901)</f>
        <v>2021</v>
      </c>
      <c r="H901" s="8">
        <v>8</v>
      </c>
      <c r="I901" s="8" t="s">
        <v>1</v>
      </c>
      <c r="J901" s="8">
        <f>IF(I901="Dólar", 1,2)</f>
        <v>1</v>
      </c>
      <c r="K901" s="7">
        <f>IF(J901=2,0.5,2.38)</f>
        <v>2.38</v>
      </c>
      <c r="L901" s="6">
        <v>36</v>
      </c>
      <c r="M901" s="5">
        <f>L901*0.1%</f>
        <v>3.6000000000000004E-2</v>
      </c>
      <c r="N901" s="5">
        <f>H901*K901</f>
        <v>19.04</v>
      </c>
      <c r="O901" s="5">
        <f>L901-M901-N901</f>
        <v>16.923999999999999</v>
      </c>
    </row>
    <row r="902" spans="1:30" hidden="1" x14ac:dyDescent="0.25">
      <c r="A902" s="9">
        <v>1147</v>
      </c>
      <c r="B902" s="11">
        <v>44370</v>
      </c>
      <c r="C902" s="10" t="str">
        <f>PROPER(TEXT(B902,"ddd"))</f>
        <v>Qua</v>
      </c>
      <c r="D902" s="9">
        <f>_xlfn.ISOWEEKNUM(B:B)</f>
        <v>25</v>
      </c>
      <c r="E902" s="8">
        <f>DAY(B:B)</f>
        <v>23</v>
      </c>
      <c r="F902" s="8" t="str">
        <f>PROPER(TEXT(B:B,"mmm"))</f>
        <v>Jun</v>
      </c>
      <c r="G902" s="8">
        <f>YEAR(B902)</f>
        <v>2021</v>
      </c>
      <c r="H902" s="8">
        <v>2</v>
      </c>
      <c r="I902" s="8" t="s">
        <v>0</v>
      </c>
      <c r="J902" s="8">
        <f>IF(I902="Dólar", 1,2)</f>
        <v>2</v>
      </c>
      <c r="K902" s="7">
        <f>IF(J902=2,0.5,2.38)</f>
        <v>0.5</v>
      </c>
      <c r="L902" s="6">
        <v>36</v>
      </c>
      <c r="M902" s="5">
        <f>L902*0.1%</f>
        <v>3.6000000000000004E-2</v>
      </c>
      <c r="N902" s="5">
        <f>H902*K902</f>
        <v>1</v>
      </c>
      <c r="O902" s="5">
        <f>L902-M902-N902</f>
        <v>34.963999999999999</v>
      </c>
    </row>
    <row r="903" spans="1:30" hidden="1" x14ac:dyDescent="0.25">
      <c r="A903" s="9">
        <v>629</v>
      </c>
      <c r="B903" s="11">
        <v>44375</v>
      </c>
      <c r="C903" s="10" t="str">
        <f>PROPER(TEXT(B903,"ddd"))</f>
        <v>Seg</v>
      </c>
      <c r="D903" s="9">
        <f>_xlfn.ISOWEEKNUM(B:B)</f>
        <v>26</v>
      </c>
      <c r="E903" s="8">
        <f>DAY(B:B)</f>
        <v>28</v>
      </c>
      <c r="F903" s="8" t="str">
        <f>PROPER(TEXT(B:B,"mmm"))</f>
        <v>Jun</v>
      </c>
      <c r="G903" s="8">
        <f>YEAR(B903)</f>
        <v>2021</v>
      </c>
      <c r="H903" s="8">
        <v>1</v>
      </c>
      <c r="I903" s="8" t="s">
        <v>0</v>
      </c>
      <c r="J903" s="8">
        <f>IF(I903="Dólar", 1,2)</f>
        <v>2</v>
      </c>
      <c r="K903" s="7">
        <f>IF(J903=2,0.5,2.38)</f>
        <v>0.5</v>
      </c>
      <c r="L903" s="6">
        <v>36</v>
      </c>
      <c r="M903" s="5">
        <f>L903*0.1%</f>
        <v>3.6000000000000004E-2</v>
      </c>
      <c r="N903" s="5">
        <f>H903*K903</f>
        <v>0.5</v>
      </c>
      <c r="O903" s="5">
        <f>L903-M903-N903</f>
        <v>35.463999999999999</v>
      </c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 spans="1:30" hidden="1" x14ac:dyDescent="0.25">
      <c r="A904" s="9">
        <v>370</v>
      </c>
      <c r="B904" s="11">
        <v>44386</v>
      </c>
      <c r="C904" s="10" t="str">
        <f>PROPER(TEXT(B904,"ddd"))</f>
        <v>Sex</v>
      </c>
      <c r="D904" s="9">
        <f>_xlfn.ISOWEEKNUM(B:B)</f>
        <v>27</v>
      </c>
      <c r="E904" s="8">
        <f>DAY(B:B)</f>
        <v>9</v>
      </c>
      <c r="F904" s="8" t="str">
        <f>PROPER(TEXT(B:B,"mmm"))</f>
        <v>Jul</v>
      </c>
      <c r="G904" s="8">
        <f>YEAR(B904)</f>
        <v>2021</v>
      </c>
      <c r="H904" s="8">
        <v>4</v>
      </c>
      <c r="I904" s="8" t="s">
        <v>1</v>
      </c>
      <c r="J904" s="8">
        <f>IF(I904="Dólar", 1,2)</f>
        <v>1</v>
      </c>
      <c r="K904" s="7">
        <f>IF(J904=2,0.5,2.38)</f>
        <v>2.38</v>
      </c>
      <c r="L904" s="6">
        <v>36</v>
      </c>
      <c r="M904" s="5">
        <f>L904*0.1%</f>
        <v>3.6000000000000004E-2</v>
      </c>
      <c r="N904" s="5">
        <f>H904*K904</f>
        <v>9.52</v>
      </c>
      <c r="O904" s="5">
        <f>L904-M904-N904</f>
        <v>26.443999999999999</v>
      </c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 spans="1:30" hidden="1" x14ac:dyDescent="0.25">
      <c r="A905" s="9">
        <v>113</v>
      </c>
      <c r="B905" s="11">
        <v>44390</v>
      </c>
      <c r="C905" s="10" t="str">
        <f>PROPER(TEXT(B905,"ddd"))</f>
        <v>Ter</v>
      </c>
      <c r="D905" s="9">
        <f>_xlfn.ISOWEEKNUM(B:B)</f>
        <v>28</v>
      </c>
      <c r="E905" s="8">
        <f>DAY(B:B)</f>
        <v>13</v>
      </c>
      <c r="F905" s="8" t="str">
        <f>PROPER(TEXT(B:B,"mmm"))</f>
        <v>Jul</v>
      </c>
      <c r="G905" s="8">
        <f>YEAR(B905)</f>
        <v>2021</v>
      </c>
      <c r="H905" s="8">
        <v>1</v>
      </c>
      <c r="I905" s="8" t="s">
        <v>0</v>
      </c>
      <c r="J905" s="8">
        <f>IF(I905="Dólar", 1,2)</f>
        <v>2</v>
      </c>
      <c r="K905" s="7">
        <f>IF(J905=2,0.5,2.38)</f>
        <v>0.5</v>
      </c>
      <c r="L905" s="6">
        <v>36</v>
      </c>
      <c r="M905" s="5">
        <f>L905*0.1%</f>
        <v>3.6000000000000004E-2</v>
      </c>
      <c r="N905" s="5">
        <f>H905*K905</f>
        <v>0.5</v>
      </c>
      <c r="O905" s="5">
        <f>L905-M905-N905</f>
        <v>35.463999999999999</v>
      </c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 spans="1:30" hidden="1" x14ac:dyDescent="0.25">
      <c r="A906" s="9">
        <v>636</v>
      </c>
      <c r="B906" s="11">
        <v>44424</v>
      </c>
      <c r="C906" s="10" t="str">
        <f>PROPER(TEXT(B906,"ddd"))</f>
        <v>Seg</v>
      </c>
      <c r="D906" s="9">
        <f>_xlfn.ISOWEEKNUM(B:B)</f>
        <v>33</v>
      </c>
      <c r="E906" s="8">
        <f>DAY(B:B)</f>
        <v>16</v>
      </c>
      <c r="F906" s="8" t="str">
        <f>PROPER(TEXT(B:B,"mmm"))</f>
        <v>Ago</v>
      </c>
      <c r="G906" s="8">
        <f>YEAR(B906)</f>
        <v>2021</v>
      </c>
      <c r="H906" s="8">
        <v>5</v>
      </c>
      <c r="I906" s="8" t="s">
        <v>0</v>
      </c>
      <c r="J906" s="8">
        <f>IF(I906="Dólar", 1,2)</f>
        <v>2</v>
      </c>
      <c r="K906" s="7">
        <f>IF(J906=2,0.5,2.38)</f>
        <v>0.5</v>
      </c>
      <c r="L906" s="6">
        <v>36</v>
      </c>
      <c r="M906" s="5">
        <f>L906*0.1%</f>
        <v>3.6000000000000004E-2</v>
      </c>
      <c r="N906" s="5">
        <f>H906*K906</f>
        <v>2.5</v>
      </c>
      <c r="O906" s="5">
        <f>L906-M906-N906</f>
        <v>33.463999999999999</v>
      </c>
    </row>
    <row r="907" spans="1:30" hidden="1" x14ac:dyDescent="0.25">
      <c r="A907" s="9">
        <v>644</v>
      </c>
      <c r="B907" s="11">
        <v>44480</v>
      </c>
      <c r="C907" s="10" t="str">
        <f>PROPER(TEXT(B907,"ddd"))</f>
        <v>Seg</v>
      </c>
      <c r="D907" s="9">
        <f>_xlfn.ISOWEEKNUM(B:B)</f>
        <v>41</v>
      </c>
      <c r="E907" s="8">
        <f>DAY(B:B)</f>
        <v>11</v>
      </c>
      <c r="F907" s="8" t="str">
        <f>PROPER(TEXT(B:B,"mmm"))</f>
        <v>Out</v>
      </c>
      <c r="G907" s="8">
        <f>YEAR(B907)</f>
        <v>2021</v>
      </c>
      <c r="H907" s="8">
        <v>4</v>
      </c>
      <c r="I907" s="8" t="s">
        <v>1</v>
      </c>
      <c r="J907" s="8">
        <f>IF(I907="Dólar", 1,2)</f>
        <v>1</v>
      </c>
      <c r="K907" s="7">
        <f>IF(J907=2,0.5,2.38)</f>
        <v>2.38</v>
      </c>
      <c r="L907" s="6">
        <v>36</v>
      </c>
      <c r="M907" s="5">
        <f>L907*0.1%</f>
        <v>3.6000000000000004E-2</v>
      </c>
      <c r="N907" s="5">
        <f>H907*K907</f>
        <v>9.52</v>
      </c>
      <c r="O907" s="5">
        <f>L907-M907-N907</f>
        <v>26.443999999999999</v>
      </c>
    </row>
    <row r="908" spans="1:30" hidden="1" x14ac:dyDescent="0.25">
      <c r="A908" s="9">
        <v>907</v>
      </c>
      <c r="B908" s="11">
        <v>44497</v>
      </c>
      <c r="C908" s="10" t="str">
        <f>PROPER(TEXT(B908,"ddd"))</f>
        <v>Qui</v>
      </c>
      <c r="D908" s="9">
        <f>_xlfn.ISOWEEKNUM(B:B)</f>
        <v>43</v>
      </c>
      <c r="E908" s="8">
        <f>DAY(B:B)</f>
        <v>28</v>
      </c>
      <c r="F908" s="8" t="str">
        <f>PROPER(TEXT(B:B,"mmm"))</f>
        <v>Out</v>
      </c>
      <c r="G908" s="8">
        <f>YEAR(B908)</f>
        <v>2021</v>
      </c>
      <c r="H908" s="8">
        <v>4</v>
      </c>
      <c r="I908" s="8" t="s">
        <v>0</v>
      </c>
      <c r="J908" s="8">
        <f>IF(I908="Dólar", 1,2)</f>
        <v>2</v>
      </c>
      <c r="K908" s="7">
        <f>IF(J908=2,0.5,2.38)</f>
        <v>0.5</v>
      </c>
      <c r="L908" s="6">
        <v>36</v>
      </c>
      <c r="M908" s="5">
        <f>L908*0.1%</f>
        <v>3.6000000000000004E-2</v>
      </c>
      <c r="N908" s="5">
        <f>H908*K908</f>
        <v>2</v>
      </c>
      <c r="O908" s="5">
        <f>L908-M908-N908</f>
        <v>33.963999999999999</v>
      </c>
    </row>
    <row r="909" spans="1:30" hidden="1" x14ac:dyDescent="0.25">
      <c r="A909" s="9">
        <v>392</v>
      </c>
      <c r="B909" s="11">
        <v>44540</v>
      </c>
      <c r="C909" s="10" t="str">
        <f>PROPER(TEXT(B909,"ddd"))</f>
        <v>Sex</v>
      </c>
      <c r="D909" s="9">
        <f>_xlfn.ISOWEEKNUM(B:B)</f>
        <v>49</v>
      </c>
      <c r="E909" s="8">
        <f>DAY(B:B)</f>
        <v>10</v>
      </c>
      <c r="F909" s="8" t="str">
        <f>PROPER(TEXT(B:B,"mmm"))</f>
        <v>Dez</v>
      </c>
      <c r="G909" s="8">
        <f>YEAR(B909)</f>
        <v>2021</v>
      </c>
      <c r="H909" s="8">
        <v>3</v>
      </c>
      <c r="I909" s="8" t="s">
        <v>0</v>
      </c>
      <c r="J909" s="8">
        <f>IF(I909="Dólar", 1,2)</f>
        <v>2</v>
      </c>
      <c r="K909" s="7">
        <f>IF(J909=2,0.5,2.38)</f>
        <v>0.5</v>
      </c>
      <c r="L909" s="6">
        <v>36</v>
      </c>
      <c r="M909" s="5">
        <f>L909*0.1%</f>
        <v>3.6000000000000004E-2</v>
      </c>
      <c r="N909" s="5">
        <f>H909*K909</f>
        <v>1.5</v>
      </c>
      <c r="O909" s="5">
        <f>L909-M909-N909</f>
        <v>34.463999999999999</v>
      </c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 spans="1:30" hidden="1" x14ac:dyDescent="0.25">
      <c r="A910" s="9">
        <v>919</v>
      </c>
      <c r="B910" s="11">
        <v>44581</v>
      </c>
      <c r="C910" s="10" t="str">
        <f>PROPER(TEXT(B910,"ddd"))</f>
        <v>Qui</v>
      </c>
      <c r="D910" s="9">
        <f>_xlfn.ISOWEEKNUM(B:B)</f>
        <v>3</v>
      </c>
      <c r="E910" s="8">
        <f>DAY(B:B)</f>
        <v>20</v>
      </c>
      <c r="F910" s="8" t="str">
        <f>PROPER(TEXT(B:B,"mmm"))</f>
        <v>Jan</v>
      </c>
      <c r="G910" s="8">
        <f>YEAR(B910)</f>
        <v>2022</v>
      </c>
      <c r="H910" s="8">
        <v>3</v>
      </c>
      <c r="I910" s="8" t="s">
        <v>1</v>
      </c>
      <c r="J910" s="8">
        <f>IF(I910="Dólar", 1,2)</f>
        <v>1</v>
      </c>
      <c r="K910" s="7">
        <f>IF(J910=2,0.5,2.38)</f>
        <v>2.38</v>
      </c>
      <c r="L910" s="6">
        <v>36</v>
      </c>
      <c r="M910" s="5">
        <f>L910*0.1%</f>
        <v>3.6000000000000004E-2</v>
      </c>
      <c r="N910" s="5">
        <f>H910*K910</f>
        <v>7.14</v>
      </c>
      <c r="O910" s="5">
        <f>L910-M910-N910</f>
        <v>28.823999999999998</v>
      </c>
    </row>
    <row r="911" spans="1:30" hidden="1" x14ac:dyDescent="0.25">
      <c r="A911" s="9">
        <v>923</v>
      </c>
      <c r="B911" s="11">
        <v>44609</v>
      </c>
      <c r="C911" s="10" t="str">
        <f>PROPER(TEXT(B911,"ddd"))</f>
        <v>Qui</v>
      </c>
      <c r="D911" s="9">
        <f>_xlfn.ISOWEEKNUM(B:B)</f>
        <v>7</v>
      </c>
      <c r="E911" s="8">
        <f>DAY(B:B)</f>
        <v>17</v>
      </c>
      <c r="F911" s="8" t="str">
        <f>PROPER(TEXT(B:B,"mmm"))</f>
        <v>Fev</v>
      </c>
      <c r="G911" s="8">
        <f>YEAR(B911)</f>
        <v>2022</v>
      </c>
      <c r="H911" s="8">
        <v>3</v>
      </c>
      <c r="I911" s="8" t="s">
        <v>1</v>
      </c>
      <c r="J911" s="8">
        <f>IF(I911="Dólar", 1,2)</f>
        <v>1</v>
      </c>
      <c r="K911" s="7">
        <f>IF(J911=2,0.5,2.38)</f>
        <v>2.38</v>
      </c>
      <c r="L911" s="6">
        <v>36</v>
      </c>
      <c r="M911" s="5">
        <f>L911*0.1%</f>
        <v>3.6000000000000004E-2</v>
      </c>
      <c r="N911" s="5">
        <f>H911*K911</f>
        <v>7.14</v>
      </c>
      <c r="O911" s="5">
        <f>L911-M911-N911</f>
        <v>28.823999999999998</v>
      </c>
    </row>
    <row r="912" spans="1:30" hidden="1" x14ac:dyDescent="0.25">
      <c r="A912" s="9">
        <v>415</v>
      </c>
      <c r="B912" s="11">
        <v>44708</v>
      </c>
      <c r="C912" s="10" t="str">
        <f>PROPER(TEXT(B912,"ddd"))</f>
        <v>Sex</v>
      </c>
      <c r="D912" s="9">
        <f>_xlfn.ISOWEEKNUM(B:B)</f>
        <v>21</v>
      </c>
      <c r="E912" s="8">
        <f>DAY(B:B)</f>
        <v>27</v>
      </c>
      <c r="F912" s="8" t="str">
        <f>PROPER(TEXT(B:B,"mmm"))</f>
        <v>Mai</v>
      </c>
      <c r="G912" s="8">
        <f>YEAR(B912)</f>
        <v>2022</v>
      </c>
      <c r="H912" s="8">
        <v>2</v>
      </c>
      <c r="I912" s="8" t="s">
        <v>1</v>
      </c>
      <c r="J912" s="8">
        <f>IF(I912="Dólar", 1,2)</f>
        <v>1</v>
      </c>
      <c r="K912" s="7">
        <f>IF(J912=2,0.5,2.38)</f>
        <v>2.38</v>
      </c>
      <c r="L912" s="6">
        <v>36</v>
      </c>
      <c r="M912" s="5">
        <f>L912*0.1%</f>
        <v>3.6000000000000004E-2</v>
      </c>
      <c r="N912" s="5">
        <f>H912*K912</f>
        <v>4.76</v>
      </c>
      <c r="O912" s="5">
        <f>L912-M912-N912</f>
        <v>31.204000000000001</v>
      </c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 spans="1:30" hidden="1" x14ac:dyDescent="0.25">
      <c r="A913" s="9">
        <v>417</v>
      </c>
      <c r="B913" s="11">
        <v>44722</v>
      </c>
      <c r="C913" s="10" t="str">
        <f>PROPER(TEXT(B913,"ddd"))</f>
        <v>Sex</v>
      </c>
      <c r="D913" s="9">
        <f>_xlfn.ISOWEEKNUM(B:B)</f>
        <v>23</v>
      </c>
      <c r="E913" s="8">
        <f>DAY(B:B)</f>
        <v>10</v>
      </c>
      <c r="F913" s="8" t="str">
        <f>PROPER(TEXT(B:B,"mmm"))</f>
        <v>Jun</v>
      </c>
      <c r="G913" s="8">
        <f>YEAR(B913)</f>
        <v>2022</v>
      </c>
      <c r="H913" s="8">
        <v>4</v>
      </c>
      <c r="I913" s="8" t="s">
        <v>1</v>
      </c>
      <c r="J913" s="8">
        <f>IF(I913="Dólar", 1,2)</f>
        <v>1</v>
      </c>
      <c r="K913" s="7">
        <f>IF(J913=2,0.5,2.38)</f>
        <v>2.38</v>
      </c>
      <c r="L913" s="6">
        <v>36</v>
      </c>
      <c r="M913" s="5">
        <f>L913*0.1%</f>
        <v>3.6000000000000004E-2</v>
      </c>
      <c r="N913" s="5">
        <f>H913*K913</f>
        <v>9.52</v>
      </c>
      <c r="O913" s="5">
        <f>L913-M913-N913</f>
        <v>26.443999999999999</v>
      </c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 spans="1:30" hidden="1" x14ac:dyDescent="0.25">
      <c r="A914" s="9">
        <v>162</v>
      </c>
      <c r="B914" s="11">
        <v>44754</v>
      </c>
      <c r="C914" s="10" t="str">
        <f>PROPER(TEXT(B914,"ddd"))</f>
        <v>Ter</v>
      </c>
      <c r="D914" s="9">
        <f>_xlfn.ISOWEEKNUM(B:B)</f>
        <v>28</v>
      </c>
      <c r="E914" s="8">
        <f>DAY(B:B)</f>
        <v>12</v>
      </c>
      <c r="F914" s="8" t="str">
        <f>PROPER(TEXT(B:B,"mmm"))</f>
        <v>Jul</v>
      </c>
      <c r="G914" s="8">
        <f>YEAR(B914)</f>
        <v>2022</v>
      </c>
      <c r="H914" s="8">
        <v>5</v>
      </c>
      <c r="I914" s="8" t="s">
        <v>0</v>
      </c>
      <c r="J914" s="8">
        <f>IF(I914="Dólar", 1,2)</f>
        <v>2</v>
      </c>
      <c r="K914" s="7">
        <f>IF(J914=2,0.5,2.38)</f>
        <v>0.5</v>
      </c>
      <c r="L914" s="6">
        <v>36</v>
      </c>
      <c r="M914" s="5">
        <f>L914*0.1%</f>
        <v>3.6000000000000004E-2</v>
      </c>
      <c r="N914" s="5">
        <f>H914*K914</f>
        <v>2.5</v>
      </c>
      <c r="O914" s="5">
        <f>L914-M914-N914</f>
        <v>33.463999999999999</v>
      </c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 spans="1:30" hidden="1" x14ac:dyDescent="0.25">
      <c r="A915" s="9">
        <v>187</v>
      </c>
      <c r="B915" s="11">
        <v>44936</v>
      </c>
      <c r="C915" s="10" t="str">
        <f>PROPER(TEXT(B915,"ddd"))</f>
        <v>Ter</v>
      </c>
      <c r="D915" s="9">
        <f>_xlfn.ISOWEEKNUM(B:B)</f>
        <v>2</v>
      </c>
      <c r="E915" s="8">
        <f>DAY(B:B)</f>
        <v>10</v>
      </c>
      <c r="F915" s="8" t="str">
        <f>PROPER(TEXT(B:B,"mmm"))</f>
        <v>Jan</v>
      </c>
      <c r="G915" s="8">
        <f>YEAR(B915)</f>
        <v>2023</v>
      </c>
      <c r="H915" s="8">
        <v>3</v>
      </c>
      <c r="I915" s="8" t="s">
        <v>0</v>
      </c>
      <c r="J915" s="8">
        <f>IF(I915="Dólar", 1,2)</f>
        <v>2</v>
      </c>
      <c r="K915" s="7">
        <f>IF(J915=2,0.5,2.38)</f>
        <v>0.5</v>
      </c>
      <c r="L915" s="6">
        <v>36</v>
      </c>
      <c r="M915" s="5">
        <f>L915*0.1%</f>
        <v>3.6000000000000004E-2</v>
      </c>
      <c r="N915" s="5">
        <f>H915*K915</f>
        <v>1.5</v>
      </c>
      <c r="O915" s="5">
        <f>L915-M915-N915</f>
        <v>34.463999999999999</v>
      </c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 spans="1:30" hidden="1" x14ac:dyDescent="0.25">
      <c r="A916" s="9">
        <v>189</v>
      </c>
      <c r="B916" s="11">
        <v>44950</v>
      </c>
      <c r="C916" s="10" t="str">
        <f>PROPER(TEXT(B916,"ddd"))</f>
        <v>Ter</v>
      </c>
      <c r="D916" s="9">
        <f>_xlfn.ISOWEEKNUM(B:B)</f>
        <v>4</v>
      </c>
      <c r="E916" s="8">
        <f>DAY(B:B)</f>
        <v>24</v>
      </c>
      <c r="F916" s="8" t="str">
        <f>PROPER(TEXT(B:B,"mmm"))</f>
        <v>Jan</v>
      </c>
      <c r="G916" s="8">
        <f>YEAR(B916)</f>
        <v>2023</v>
      </c>
      <c r="H916" s="8">
        <v>4</v>
      </c>
      <c r="I916" s="8" t="s">
        <v>0</v>
      </c>
      <c r="J916" s="8">
        <f>IF(I916="Dólar", 1,2)</f>
        <v>2</v>
      </c>
      <c r="K916" s="7">
        <f>IF(J916=2,0.5,2.38)</f>
        <v>0.5</v>
      </c>
      <c r="L916" s="6">
        <v>36</v>
      </c>
      <c r="M916" s="5">
        <f>L916*0.1%</f>
        <v>3.6000000000000004E-2</v>
      </c>
      <c r="N916" s="5">
        <f>H916*K916</f>
        <v>2</v>
      </c>
      <c r="O916" s="5">
        <f>L916-M916-N916</f>
        <v>33.963999999999999</v>
      </c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 spans="1:30" hidden="1" x14ac:dyDescent="0.25">
      <c r="A917" s="9">
        <v>975</v>
      </c>
      <c r="B917" s="11">
        <v>44980</v>
      </c>
      <c r="C917" s="10" t="str">
        <f>PROPER(TEXT(B917,"ddd"))</f>
        <v>Qui</v>
      </c>
      <c r="D917" s="9">
        <f>_xlfn.ISOWEEKNUM(B:B)</f>
        <v>8</v>
      </c>
      <c r="E917" s="8">
        <f>DAY(B:B)</f>
        <v>23</v>
      </c>
      <c r="F917" s="8" t="str">
        <f>PROPER(TEXT(B:B,"mmm"))</f>
        <v>Fev</v>
      </c>
      <c r="G917" s="8">
        <f>YEAR(B917)</f>
        <v>2023</v>
      </c>
      <c r="H917" s="8">
        <v>6</v>
      </c>
      <c r="I917" s="8" t="s">
        <v>1</v>
      </c>
      <c r="J917" s="8">
        <f>IF(I917="Dólar", 1,2)</f>
        <v>1</v>
      </c>
      <c r="K917" s="7">
        <f>IF(J917=2,0.5,2.38)</f>
        <v>2.38</v>
      </c>
      <c r="L917" s="6">
        <v>36</v>
      </c>
      <c r="M917" s="5">
        <f>L917*0.1%</f>
        <v>3.6000000000000004E-2</v>
      </c>
      <c r="N917" s="5">
        <f>H917*K917</f>
        <v>14.28</v>
      </c>
      <c r="O917" s="5">
        <f>L917-M917-N917</f>
        <v>21.683999999999997</v>
      </c>
    </row>
    <row r="918" spans="1:30" hidden="1" x14ac:dyDescent="0.25">
      <c r="A918" s="9">
        <v>221</v>
      </c>
      <c r="B918" s="11">
        <v>45174</v>
      </c>
      <c r="C918" s="10" t="str">
        <f>PROPER(TEXT(B918,"ddd"))</f>
        <v>Ter</v>
      </c>
      <c r="D918" s="9">
        <f>_xlfn.ISOWEEKNUM(B:B)</f>
        <v>36</v>
      </c>
      <c r="E918" s="8">
        <f>DAY(B:B)</f>
        <v>5</v>
      </c>
      <c r="F918" s="8" t="str">
        <f>PROPER(TEXT(B:B,"mmm"))</f>
        <v>Set</v>
      </c>
      <c r="G918" s="8">
        <f>YEAR(B918)</f>
        <v>2023</v>
      </c>
      <c r="H918" s="8">
        <v>8</v>
      </c>
      <c r="I918" s="8" t="s">
        <v>1</v>
      </c>
      <c r="J918" s="8">
        <f>IF(I918="Dólar", 1,2)</f>
        <v>1</v>
      </c>
      <c r="K918" s="7">
        <f>IF(J918=2,0.5,2.38)</f>
        <v>2.38</v>
      </c>
      <c r="L918" s="6">
        <v>36</v>
      </c>
      <c r="M918" s="5">
        <f>L918*0.1%</f>
        <v>3.6000000000000004E-2</v>
      </c>
      <c r="N918" s="5">
        <f>H918*K918</f>
        <v>19.04</v>
      </c>
      <c r="O918" s="5">
        <f>L918-M918-N918</f>
        <v>16.923999999999999</v>
      </c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 spans="1:30" hidden="1" x14ac:dyDescent="0.25">
      <c r="A919" s="9">
        <v>485</v>
      </c>
      <c r="B919" s="11">
        <v>45205</v>
      </c>
      <c r="C919" s="10" t="str">
        <f>PROPER(TEXT(B919,"ddd"))</f>
        <v>Sex</v>
      </c>
      <c r="D919" s="9">
        <f>_xlfn.ISOWEEKNUM(B:B)</f>
        <v>40</v>
      </c>
      <c r="E919" s="8">
        <f>DAY(B:B)</f>
        <v>6</v>
      </c>
      <c r="F919" s="8" t="str">
        <f>PROPER(TEXT(B:B,"mmm"))</f>
        <v>Out</v>
      </c>
      <c r="G919" s="8">
        <f>YEAR(B919)</f>
        <v>2023</v>
      </c>
      <c r="H919" s="8">
        <v>4</v>
      </c>
      <c r="I919" s="8" t="s">
        <v>0</v>
      </c>
      <c r="J919" s="8">
        <f>IF(I919="Dólar", 1,2)</f>
        <v>2</v>
      </c>
      <c r="K919" s="7">
        <f>IF(J919=2,0.5,2.38)</f>
        <v>0.5</v>
      </c>
      <c r="L919" s="6">
        <v>36</v>
      </c>
      <c r="M919" s="5">
        <f>L919*0.1%</f>
        <v>3.6000000000000004E-2</v>
      </c>
      <c r="N919" s="5">
        <f>H919*K919</f>
        <v>2</v>
      </c>
      <c r="O919" s="5">
        <f>L919-M919-N919</f>
        <v>33.963999999999999</v>
      </c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 spans="1:30" hidden="1" x14ac:dyDescent="0.25">
      <c r="A920" s="9">
        <v>497</v>
      </c>
      <c r="B920" s="11">
        <v>45289</v>
      </c>
      <c r="C920" s="10" t="str">
        <f>PROPER(TEXT(B920,"ddd"))</f>
        <v>Sex</v>
      </c>
      <c r="D920" s="9">
        <f>_xlfn.ISOWEEKNUM(B:B)</f>
        <v>52</v>
      </c>
      <c r="E920" s="8">
        <f>DAY(B:B)</f>
        <v>29</v>
      </c>
      <c r="F920" s="8" t="str">
        <f>PROPER(TEXT(B:B,"mmm"))</f>
        <v>Dez</v>
      </c>
      <c r="G920" s="8">
        <f>YEAR(B920)</f>
        <v>2023</v>
      </c>
      <c r="H920" s="8">
        <v>6</v>
      </c>
      <c r="I920" s="8" t="s">
        <v>0</v>
      </c>
      <c r="J920" s="8">
        <f>IF(I920="Dólar", 1,2)</f>
        <v>2</v>
      </c>
      <c r="K920" s="7">
        <f>IF(J920=2,0.5,2.38)</f>
        <v>0.5</v>
      </c>
      <c r="L920" s="6">
        <v>36</v>
      </c>
      <c r="M920" s="5">
        <f>L920*0.1%</f>
        <v>3.6000000000000004E-2</v>
      </c>
      <c r="N920" s="5">
        <f>H920*K920</f>
        <v>3</v>
      </c>
      <c r="O920" s="5">
        <f>L920-M920-N920</f>
        <v>32.963999999999999</v>
      </c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 spans="1:30" hidden="1" x14ac:dyDescent="0.25">
      <c r="A921" s="9">
        <v>770</v>
      </c>
      <c r="B921" s="11">
        <v>45390</v>
      </c>
      <c r="C921" s="10" t="str">
        <f>PROPER(TEXT(B921,"ddd"))</f>
        <v>Seg</v>
      </c>
      <c r="D921" s="9">
        <f>_xlfn.ISOWEEKNUM(B:B)</f>
        <v>15</v>
      </c>
      <c r="E921" s="8">
        <f>DAY(B:B)</f>
        <v>8</v>
      </c>
      <c r="F921" s="8" t="str">
        <f>PROPER(TEXT(B:B,"mmm"))</f>
        <v>Abr</v>
      </c>
      <c r="G921" s="8">
        <f>YEAR(B921)</f>
        <v>2024</v>
      </c>
      <c r="H921" s="8">
        <v>2</v>
      </c>
      <c r="I921" s="8" t="s">
        <v>0</v>
      </c>
      <c r="J921" s="8">
        <f>IF(I921="Dólar", 1,2)</f>
        <v>2</v>
      </c>
      <c r="K921" s="7">
        <f>IF(J921=2,0.5,2.38)</f>
        <v>0.5</v>
      </c>
      <c r="L921" s="6">
        <v>36</v>
      </c>
      <c r="M921" s="5">
        <f>L921*0.1%</f>
        <v>3.6000000000000004E-2</v>
      </c>
      <c r="N921" s="5">
        <f>H921*K921</f>
        <v>1</v>
      </c>
      <c r="O921" s="5">
        <f>L921-M921-N921</f>
        <v>34.963999999999999</v>
      </c>
    </row>
    <row r="922" spans="1:30" hidden="1" x14ac:dyDescent="0.25">
      <c r="A922" s="9">
        <v>772</v>
      </c>
      <c r="B922" s="11">
        <v>45404</v>
      </c>
      <c r="C922" s="10" t="str">
        <f>PROPER(TEXT(B922,"ddd"))</f>
        <v>Seg</v>
      </c>
      <c r="D922" s="9">
        <f>_xlfn.ISOWEEKNUM(B:B)</f>
        <v>17</v>
      </c>
      <c r="E922" s="8">
        <f>DAY(B:B)</f>
        <v>22</v>
      </c>
      <c r="F922" s="8" t="str">
        <f>PROPER(TEXT(B:B,"mmm"))</f>
        <v>Abr</v>
      </c>
      <c r="G922" s="8">
        <f>YEAR(B922)</f>
        <v>2024</v>
      </c>
      <c r="H922" s="8">
        <v>2</v>
      </c>
      <c r="I922" s="8" t="s">
        <v>0</v>
      </c>
      <c r="J922" s="8">
        <f>IF(I922="Dólar", 1,2)</f>
        <v>2</v>
      </c>
      <c r="K922" s="7">
        <f>IF(J922=2,0.5,2.38)</f>
        <v>0.5</v>
      </c>
      <c r="L922" s="6">
        <v>36</v>
      </c>
      <c r="M922" s="5">
        <f>L922*0.1%</f>
        <v>3.6000000000000004E-2</v>
      </c>
      <c r="N922" s="5">
        <f>H922*K922</f>
        <v>1</v>
      </c>
      <c r="O922" s="5">
        <f>L922-M922-N922</f>
        <v>34.963999999999999</v>
      </c>
    </row>
    <row r="923" spans="1:30" hidden="1" x14ac:dyDescent="0.25">
      <c r="A923" s="9">
        <v>1037</v>
      </c>
      <c r="B923" s="11">
        <v>45435</v>
      </c>
      <c r="C923" s="10" t="str">
        <f>PROPER(TEXT(B923,"ddd"))</f>
        <v>Qui</v>
      </c>
      <c r="D923" s="9">
        <f>_xlfn.ISOWEEKNUM(B:B)</f>
        <v>21</v>
      </c>
      <c r="E923" s="8">
        <f>DAY(B:B)</f>
        <v>23</v>
      </c>
      <c r="F923" s="8" t="str">
        <f>PROPER(TEXT(B:B,"mmm"))</f>
        <v>Mai</v>
      </c>
      <c r="G923" s="8">
        <f>YEAR(B923)</f>
        <v>2024</v>
      </c>
      <c r="H923" s="8">
        <v>4</v>
      </c>
      <c r="I923" s="8" t="s">
        <v>1</v>
      </c>
      <c r="J923" s="8">
        <f>IF(I923="Dólar", 1,2)</f>
        <v>1</v>
      </c>
      <c r="K923" s="7">
        <f>IF(J923=2,0.5,2.38)</f>
        <v>2.38</v>
      </c>
      <c r="L923" s="6">
        <v>36</v>
      </c>
      <c r="M923" s="5">
        <f>L923*0.1%</f>
        <v>3.6000000000000004E-2</v>
      </c>
      <c r="N923" s="5">
        <f>H923*K923</f>
        <v>9.52</v>
      </c>
      <c r="O923" s="5">
        <f>L923-M923-N923</f>
        <v>26.443999999999999</v>
      </c>
    </row>
    <row r="924" spans="1:30" hidden="1" x14ac:dyDescent="0.25">
      <c r="A924" s="9">
        <v>1043</v>
      </c>
      <c r="B924" s="11">
        <v>43621</v>
      </c>
      <c r="C924" s="10" t="str">
        <f>PROPER(TEXT(B924,"ddd"))</f>
        <v>Qua</v>
      </c>
      <c r="D924" s="9">
        <f>_xlfn.ISOWEEKNUM(B:B)</f>
        <v>23</v>
      </c>
      <c r="E924" s="8">
        <f>DAY(B:B)</f>
        <v>5</v>
      </c>
      <c r="F924" s="8" t="str">
        <f>PROPER(TEXT(B:B,"mmm"))</f>
        <v>Jun</v>
      </c>
      <c r="G924" s="8">
        <f>YEAR(B924)</f>
        <v>2019</v>
      </c>
      <c r="H924" s="8">
        <v>5</v>
      </c>
      <c r="I924" s="8" t="s">
        <v>0</v>
      </c>
      <c r="J924" s="8">
        <f>IF(I924="Dólar", 1,2)</f>
        <v>2</v>
      </c>
      <c r="K924" s="7">
        <f>IF(J924=2,0.5,2.38)</f>
        <v>0.5</v>
      </c>
      <c r="L924" s="6">
        <v>36.200000000000003</v>
      </c>
      <c r="M924" s="5">
        <f>L924*0.1%</f>
        <v>3.6200000000000003E-2</v>
      </c>
      <c r="N924" s="5">
        <f>H924*K924</f>
        <v>2.5</v>
      </c>
      <c r="O924" s="5">
        <f>L924-M924-N924</f>
        <v>33.663800000000002</v>
      </c>
    </row>
    <row r="925" spans="1:30" hidden="1" x14ac:dyDescent="0.25">
      <c r="A925" s="9">
        <v>265</v>
      </c>
      <c r="B925" s="11">
        <v>43623</v>
      </c>
      <c r="C925" s="10" t="str">
        <f>PROPER(TEXT(B925,"ddd"))</f>
        <v>Sex</v>
      </c>
      <c r="D925" s="9">
        <f>_xlfn.ISOWEEKNUM(B:B)</f>
        <v>23</v>
      </c>
      <c r="E925" s="8">
        <f>DAY(B:B)</f>
        <v>7</v>
      </c>
      <c r="F925" s="8" t="str">
        <f>PROPER(TEXT(B:B,"mmm"))</f>
        <v>Jun</v>
      </c>
      <c r="G925" s="8">
        <f>YEAR(B925)</f>
        <v>2019</v>
      </c>
      <c r="H925" s="8">
        <v>2</v>
      </c>
      <c r="I925" s="8" t="s">
        <v>0</v>
      </c>
      <c r="J925" s="8">
        <f>IF(I925="Dólar", 1,2)</f>
        <v>2</v>
      </c>
      <c r="K925" s="7">
        <f>IF(J925=2,0.5,2.38)</f>
        <v>0.5</v>
      </c>
      <c r="L925" s="6">
        <v>37</v>
      </c>
      <c r="M925" s="5">
        <f>L925*0.1%</f>
        <v>3.6999999999999998E-2</v>
      </c>
      <c r="N925" s="5">
        <f>H925*K925</f>
        <v>1</v>
      </c>
      <c r="O925" s="5">
        <f>L925-M925-N925</f>
        <v>35.963000000000001</v>
      </c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 spans="1:30" hidden="1" x14ac:dyDescent="0.25">
      <c r="A926" s="9">
        <v>1062</v>
      </c>
      <c r="B926" s="11">
        <v>43754</v>
      </c>
      <c r="C926" s="10" t="str">
        <f>PROPER(TEXT(B926,"ddd"))</f>
        <v>Qua</v>
      </c>
      <c r="D926" s="9">
        <f>_xlfn.ISOWEEKNUM(B:B)</f>
        <v>42</v>
      </c>
      <c r="E926" s="8">
        <f>DAY(B:B)</f>
        <v>16</v>
      </c>
      <c r="F926" s="8" t="str">
        <f>PROPER(TEXT(B:B,"mmm"))</f>
        <v>Out</v>
      </c>
      <c r="G926" s="8">
        <f>YEAR(B926)</f>
        <v>2019</v>
      </c>
      <c r="H926" s="8">
        <v>5</v>
      </c>
      <c r="I926" s="8" t="s">
        <v>0</v>
      </c>
      <c r="J926" s="8">
        <f>IF(I926="Dólar", 1,2)</f>
        <v>2</v>
      </c>
      <c r="K926" s="7">
        <f>IF(J926=2,0.5,2.38)</f>
        <v>0.5</v>
      </c>
      <c r="L926" s="6">
        <v>37</v>
      </c>
      <c r="M926" s="5">
        <f>L926*0.1%</f>
        <v>3.6999999999999998E-2</v>
      </c>
      <c r="N926" s="5">
        <f>H926*K926</f>
        <v>2.5</v>
      </c>
      <c r="O926" s="5">
        <f>L926-M926-N926</f>
        <v>34.463000000000001</v>
      </c>
    </row>
    <row r="927" spans="1:30" hidden="1" x14ac:dyDescent="0.25">
      <c r="A927" s="9">
        <v>601</v>
      </c>
      <c r="B927" s="11">
        <v>44179</v>
      </c>
      <c r="C927" s="10" t="str">
        <f>PROPER(TEXT(B927,"ddd"))</f>
        <v>Seg</v>
      </c>
      <c r="D927" s="9">
        <f>_xlfn.ISOWEEKNUM(B:B)</f>
        <v>51</v>
      </c>
      <c r="E927" s="8">
        <f>DAY(B:B)</f>
        <v>14</v>
      </c>
      <c r="F927" s="8" t="str">
        <f>PROPER(TEXT(B:B,"mmm"))</f>
        <v>Dez</v>
      </c>
      <c r="G927" s="8">
        <f>YEAR(B927)</f>
        <v>2020</v>
      </c>
      <c r="H927" s="8">
        <v>1</v>
      </c>
      <c r="I927" s="8" t="s">
        <v>1</v>
      </c>
      <c r="J927" s="8">
        <f>IF(I927="Dólar", 1,2)</f>
        <v>1</v>
      </c>
      <c r="K927" s="7">
        <f>IF(J927=2,0.5,2.38)</f>
        <v>2.38</v>
      </c>
      <c r="L927" s="6">
        <v>-27</v>
      </c>
      <c r="M927" s="5">
        <v>0</v>
      </c>
      <c r="N927" s="5">
        <f>H927*K927</f>
        <v>2.38</v>
      </c>
      <c r="O927" s="5">
        <f>L927-M927-N927</f>
        <v>-29.38</v>
      </c>
    </row>
    <row r="928" spans="1:30" hidden="1" x14ac:dyDescent="0.25">
      <c r="A928" s="9">
        <v>79</v>
      </c>
      <c r="B928" s="11">
        <v>44152</v>
      </c>
      <c r="C928" s="10" t="str">
        <f>PROPER(TEXT(B928,"ddd"))</f>
        <v>Ter</v>
      </c>
      <c r="D928" s="9">
        <f>_xlfn.ISOWEEKNUM(B:B)</f>
        <v>47</v>
      </c>
      <c r="E928" s="8">
        <f>DAY(B:B)</f>
        <v>17</v>
      </c>
      <c r="F928" s="8" t="str">
        <f>PROPER(TEXT(B:B,"mmm"))</f>
        <v>Nov</v>
      </c>
      <c r="G928" s="8">
        <f>YEAR(B928)</f>
        <v>2020</v>
      </c>
      <c r="H928" s="8">
        <v>5</v>
      </c>
      <c r="I928" s="8" t="s">
        <v>0</v>
      </c>
      <c r="J928" s="8">
        <f>IF(I928="Dólar", 1,2)</f>
        <v>2</v>
      </c>
      <c r="K928" s="7">
        <f>IF(J928=2,0.5,2.38)</f>
        <v>0.5</v>
      </c>
      <c r="L928" s="6">
        <v>37</v>
      </c>
      <c r="M928" s="5">
        <f>L928*0.1%</f>
        <v>3.6999999999999998E-2</v>
      </c>
      <c r="N928" s="5">
        <f>H928*K928</f>
        <v>2.5</v>
      </c>
      <c r="O928" s="5">
        <f>L928-M928-N928</f>
        <v>34.463000000000001</v>
      </c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 spans="1:30" hidden="1" x14ac:dyDescent="0.25">
      <c r="A929" s="9">
        <v>345</v>
      </c>
      <c r="B929" s="11">
        <v>44211</v>
      </c>
      <c r="C929" s="10" t="str">
        <f>PROPER(TEXT(B929,"ddd"))</f>
        <v>Sex</v>
      </c>
      <c r="D929" s="9">
        <f>_xlfn.ISOWEEKNUM(B:B)</f>
        <v>2</v>
      </c>
      <c r="E929" s="8">
        <f>DAY(B:B)</f>
        <v>15</v>
      </c>
      <c r="F929" s="8" t="str">
        <f>PROPER(TEXT(B:B,"mmm"))</f>
        <v>Jan</v>
      </c>
      <c r="G929" s="8">
        <f>YEAR(B929)</f>
        <v>2021</v>
      </c>
      <c r="H929" s="8">
        <v>5</v>
      </c>
      <c r="I929" s="8" t="s">
        <v>0</v>
      </c>
      <c r="J929" s="8">
        <f>IF(I929="Dólar", 1,2)</f>
        <v>2</v>
      </c>
      <c r="K929" s="7">
        <f>IF(J929=2,0.5,2.38)</f>
        <v>0.5</v>
      </c>
      <c r="L929" s="6">
        <v>37</v>
      </c>
      <c r="M929" s="5">
        <f>L929*0.1%</f>
        <v>3.6999999999999998E-2</v>
      </c>
      <c r="N929" s="5">
        <f>H929*K929</f>
        <v>2.5</v>
      </c>
      <c r="O929" s="5">
        <f>L929-M929-N929</f>
        <v>34.463000000000001</v>
      </c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 spans="1:30" hidden="1" x14ac:dyDescent="0.25">
      <c r="A930" s="9">
        <v>385</v>
      </c>
      <c r="B930" s="11">
        <v>44491</v>
      </c>
      <c r="C930" s="10" t="str">
        <f>PROPER(TEXT(B930,"ddd"))</f>
        <v>Sex</v>
      </c>
      <c r="D930" s="9">
        <f>_xlfn.ISOWEEKNUM(B:B)</f>
        <v>42</v>
      </c>
      <c r="E930" s="8">
        <f>DAY(B:B)</f>
        <v>22</v>
      </c>
      <c r="F930" s="8" t="str">
        <f>PROPER(TEXT(B:B,"mmm"))</f>
        <v>Out</v>
      </c>
      <c r="G930" s="8">
        <f>YEAR(B930)</f>
        <v>2021</v>
      </c>
      <c r="H930" s="8">
        <v>2</v>
      </c>
      <c r="I930" s="8" t="s">
        <v>0</v>
      </c>
      <c r="J930" s="8">
        <f>IF(I930="Dólar", 1,2)</f>
        <v>2</v>
      </c>
      <c r="K930" s="7">
        <f>IF(J930=2,0.5,2.38)</f>
        <v>0.5</v>
      </c>
      <c r="L930" s="6">
        <v>37</v>
      </c>
      <c r="M930" s="5">
        <f>L930*0.1%</f>
        <v>3.6999999999999998E-2</v>
      </c>
      <c r="N930" s="5">
        <f>H930*K930</f>
        <v>1</v>
      </c>
      <c r="O930" s="5">
        <f>L930-M930-N930</f>
        <v>35.963000000000001</v>
      </c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 spans="1:30" hidden="1" x14ac:dyDescent="0.25">
      <c r="A931" s="9">
        <v>1165</v>
      </c>
      <c r="B931" s="11">
        <v>44496</v>
      </c>
      <c r="C931" s="10" t="str">
        <f>PROPER(TEXT(B931,"ddd"))</f>
        <v>Qua</v>
      </c>
      <c r="D931" s="9">
        <f>_xlfn.ISOWEEKNUM(B:B)</f>
        <v>43</v>
      </c>
      <c r="E931" s="8">
        <f>DAY(B:B)</f>
        <v>27</v>
      </c>
      <c r="F931" s="8" t="str">
        <f>PROPER(TEXT(B:B,"mmm"))</f>
        <v>Out</v>
      </c>
      <c r="G931" s="8">
        <f>YEAR(B931)</f>
        <v>2021</v>
      </c>
      <c r="H931" s="8">
        <v>5</v>
      </c>
      <c r="I931" s="8" t="s">
        <v>0</v>
      </c>
      <c r="J931" s="8">
        <f>IF(I931="Dólar", 1,2)</f>
        <v>2</v>
      </c>
      <c r="K931" s="7">
        <f>IF(J931=2,0.5,2.38)</f>
        <v>0.5</v>
      </c>
      <c r="L931" s="6">
        <v>37</v>
      </c>
      <c r="M931" s="5">
        <f>L931*0.1%</f>
        <v>3.6999999999999998E-2</v>
      </c>
      <c r="N931" s="5">
        <f>H931*K931</f>
        <v>2.5</v>
      </c>
      <c r="O931" s="5">
        <f>L931-M931-N931</f>
        <v>34.463000000000001</v>
      </c>
    </row>
    <row r="932" spans="1:30" hidden="1" x14ac:dyDescent="0.25">
      <c r="A932" s="9">
        <v>656</v>
      </c>
      <c r="B932" s="11">
        <v>44571</v>
      </c>
      <c r="C932" s="10" t="str">
        <f>PROPER(TEXT(B932,"ddd"))</f>
        <v>Seg</v>
      </c>
      <c r="D932" s="9">
        <f>_xlfn.ISOWEEKNUM(B:B)</f>
        <v>2</v>
      </c>
      <c r="E932" s="8">
        <f>DAY(B:B)</f>
        <v>10</v>
      </c>
      <c r="F932" s="8" t="str">
        <f>PROPER(TEXT(B:B,"mmm"))</f>
        <v>Jan</v>
      </c>
      <c r="G932" s="8">
        <f>YEAR(B932)</f>
        <v>2022</v>
      </c>
      <c r="H932" s="8">
        <v>5</v>
      </c>
      <c r="I932" s="8" t="s">
        <v>0</v>
      </c>
      <c r="J932" s="8">
        <f>IF(I932="Dólar", 1,2)</f>
        <v>2</v>
      </c>
      <c r="K932" s="7">
        <f>IF(J932=2,0.5,2.38)</f>
        <v>0.5</v>
      </c>
      <c r="L932" s="6">
        <v>37</v>
      </c>
      <c r="M932" s="5">
        <f>L932*0.1%</f>
        <v>3.6999999999999998E-2</v>
      </c>
      <c r="N932" s="5">
        <f>H932*K932</f>
        <v>2.5</v>
      </c>
      <c r="O932" s="5">
        <f>L932-M932-N932</f>
        <v>34.463000000000001</v>
      </c>
    </row>
    <row r="933" spans="1:30" hidden="1" x14ac:dyDescent="0.25">
      <c r="A933" s="9">
        <v>666</v>
      </c>
      <c r="B933" s="11">
        <v>44641</v>
      </c>
      <c r="C933" s="10" t="str">
        <f>PROPER(TEXT(B933,"ddd"))</f>
        <v>Seg</v>
      </c>
      <c r="D933" s="9">
        <f>_xlfn.ISOWEEKNUM(B:B)</f>
        <v>12</v>
      </c>
      <c r="E933" s="8">
        <f>DAY(B:B)</f>
        <v>21</v>
      </c>
      <c r="F933" s="8" t="str">
        <f>PROPER(TEXT(B:B,"mmm"))</f>
        <v>Mar</v>
      </c>
      <c r="G933" s="8">
        <f>YEAR(B933)</f>
        <v>2022</v>
      </c>
      <c r="H933" s="8">
        <v>4</v>
      </c>
      <c r="I933" s="8" t="s">
        <v>0</v>
      </c>
      <c r="J933" s="8">
        <f>IF(I933="Dólar", 1,2)</f>
        <v>2</v>
      </c>
      <c r="K933" s="7">
        <f>IF(J933=2,0.5,2.38)</f>
        <v>0.5</v>
      </c>
      <c r="L933" s="6">
        <v>37</v>
      </c>
      <c r="M933" s="5">
        <f>L933*0.1%</f>
        <v>3.6999999999999998E-2</v>
      </c>
      <c r="N933" s="5">
        <f>H933*K933</f>
        <v>2</v>
      </c>
      <c r="O933" s="5">
        <f>L933-M933-N933</f>
        <v>34.963000000000001</v>
      </c>
    </row>
    <row r="934" spans="1:30" x14ac:dyDescent="0.25">
      <c r="A934" s="9">
        <v>1279</v>
      </c>
      <c r="B934" s="11">
        <v>45322</v>
      </c>
      <c r="C934" s="10" t="str">
        <f>PROPER(TEXT(B934,"ddd"))</f>
        <v>Qua</v>
      </c>
      <c r="D934" s="9">
        <f>_xlfn.ISOWEEKNUM(B:B)</f>
        <v>5</v>
      </c>
      <c r="E934" s="8">
        <f>DAY(B:B)</f>
        <v>31</v>
      </c>
      <c r="F934" s="8" t="str">
        <f>PROPER(TEXT(B:B,"mmm"))</f>
        <v>Jan</v>
      </c>
      <c r="G934" s="8">
        <f>YEAR(B934)</f>
        <v>2024</v>
      </c>
      <c r="H934" s="8">
        <v>4</v>
      </c>
      <c r="I934" s="8" t="s">
        <v>1</v>
      </c>
      <c r="J934" s="8">
        <f>IF(I934="Dólar", 1,2)</f>
        <v>1</v>
      </c>
      <c r="K934" s="7">
        <f>IF(J934=2,0.5,2.38)</f>
        <v>2.38</v>
      </c>
      <c r="L934" s="6">
        <v>-25</v>
      </c>
      <c r="M934" s="5">
        <v>0</v>
      </c>
      <c r="N934" s="5">
        <f>H934*K934</f>
        <v>9.52</v>
      </c>
      <c r="O934" s="5">
        <f>L934-M934-N934</f>
        <v>-34.519999999999996</v>
      </c>
    </row>
    <row r="935" spans="1:30" hidden="1" x14ac:dyDescent="0.25">
      <c r="A935" s="9">
        <v>261</v>
      </c>
      <c r="B935" s="11">
        <v>43595</v>
      </c>
      <c r="C935" s="10" t="str">
        <f>PROPER(TEXT(B935,"ddd"))</f>
        <v>Sex</v>
      </c>
      <c r="D935" s="9">
        <f>_xlfn.ISOWEEKNUM(B:B)</f>
        <v>19</v>
      </c>
      <c r="E935" s="8">
        <f>DAY(B:B)</f>
        <v>10</v>
      </c>
      <c r="F935" s="8" t="str">
        <f>PROPER(TEXT(B:B,"mmm"))</f>
        <v>Mai</v>
      </c>
      <c r="G935" s="8">
        <f>YEAR(B935)</f>
        <v>2019</v>
      </c>
      <c r="H935" s="8">
        <v>2</v>
      </c>
      <c r="I935" s="8" t="s">
        <v>1</v>
      </c>
      <c r="J935" s="8">
        <f>IF(I935="Dólar", 1,2)</f>
        <v>1</v>
      </c>
      <c r="K935" s="7">
        <f>IF(J935=2,0.5,2.38)</f>
        <v>2.38</v>
      </c>
      <c r="L935" s="6">
        <v>38</v>
      </c>
      <c r="M935" s="5">
        <f>L935*0.1%</f>
        <v>3.7999999999999999E-2</v>
      </c>
      <c r="N935" s="5">
        <f>H935*K935</f>
        <v>4.76</v>
      </c>
      <c r="O935" s="5">
        <f>L935-M935-N935</f>
        <v>33.202000000000005</v>
      </c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 spans="1:30" hidden="1" x14ac:dyDescent="0.25">
      <c r="A936" s="9">
        <v>781</v>
      </c>
      <c r="B936" s="11">
        <v>43608</v>
      </c>
      <c r="C936" s="10" t="str">
        <f>PROPER(TEXT(B936,"ddd"))</f>
        <v>Qui</v>
      </c>
      <c r="D936" s="9">
        <f>_xlfn.ISOWEEKNUM(B:B)</f>
        <v>21</v>
      </c>
      <c r="E936" s="8">
        <f>DAY(B:B)</f>
        <v>23</v>
      </c>
      <c r="F936" s="8" t="str">
        <f>PROPER(TEXT(B:B,"mmm"))</f>
        <v>Mai</v>
      </c>
      <c r="G936" s="8">
        <f>YEAR(B936)</f>
        <v>2019</v>
      </c>
      <c r="H936" s="8">
        <v>3</v>
      </c>
      <c r="I936" s="8" t="s">
        <v>0</v>
      </c>
      <c r="J936" s="8">
        <f>IF(I936="Dólar", 1,2)</f>
        <v>2</v>
      </c>
      <c r="K936" s="7">
        <f>IF(J936=2,0.5,2.38)</f>
        <v>0.5</v>
      </c>
      <c r="L936" s="6">
        <v>38</v>
      </c>
      <c r="M936" s="5">
        <f>L936*0.1%</f>
        <v>3.7999999999999999E-2</v>
      </c>
      <c r="N936" s="5">
        <f>H936*K936</f>
        <v>1.5</v>
      </c>
      <c r="O936" s="5">
        <f>L936-M936-N936</f>
        <v>36.462000000000003</v>
      </c>
    </row>
    <row r="937" spans="1:30" hidden="1" x14ac:dyDescent="0.25">
      <c r="A937" s="9">
        <v>269</v>
      </c>
      <c r="B937" s="11">
        <v>43651</v>
      </c>
      <c r="C937" s="10" t="str">
        <f>PROPER(TEXT(B937,"ddd"))</f>
        <v>Sex</v>
      </c>
      <c r="D937" s="9">
        <f>_xlfn.ISOWEEKNUM(B:B)</f>
        <v>27</v>
      </c>
      <c r="E937" s="8">
        <f>DAY(B:B)</f>
        <v>5</v>
      </c>
      <c r="F937" s="8" t="str">
        <f>PROPER(TEXT(B:B,"mmm"))</f>
        <v>Jul</v>
      </c>
      <c r="G937" s="8">
        <f>YEAR(B937)</f>
        <v>2019</v>
      </c>
      <c r="H937" s="8">
        <v>2</v>
      </c>
      <c r="I937" s="8" t="s">
        <v>1</v>
      </c>
      <c r="J937" s="8">
        <f>IF(I937="Dólar", 1,2)</f>
        <v>1</v>
      </c>
      <c r="K937" s="7">
        <f>IF(J937=2,0.5,2.38)</f>
        <v>2.38</v>
      </c>
      <c r="L937" s="6">
        <v>38</v>
      </c>
      <c r="M937" s="5">
        <f>L937*0.1%</f>
        <v>3.7999999999999999E-2</v>
      </c>
      <c r="N937" s="5">
        <f>H937*K937</f>
        <v>4.76</v>
      </c>
      <c r="O937" s="5">
        <f>L937-M937-N937</f>
        <v>33.202000000000005</v>
      </c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 spans="1:30" hidden="1" x14ac:dyDescent="0.25">
      <c r="A938" s="9">
        <v>12</v>
      </c>
      <c r="B938" s="11">
        <v>43669</v>
      </c>
      <c r="C938" s="10" t="str">
        <f>PROPER(TEXT(B938,"ddd"))</f>
        <v>Ter</v>
      </c>
      <c r="D938" s="9">
        <f>_xlfn.ISOWEEKNUM(B:B)</f>
        <v>30</v>
      </c>
      <c r="E938" s="8">
        <f>DAY(B:B)</f>
        <v>23</v>
      </c>
      <c r="F938" s="8" t="str">
        <f>PROPER(TEXT(B:B,"mmm"))</f>
        <v>Jul</v>
      </c>
      <c r="G938" s="8">
        <f>YEAR(B938)</f>
        <v>2019</v>
      </c>
      <c r="H938" s="8">
        <v>4</v>
      </c>
      <c r="I938" s="8" t="s">
        <v>1</v>
      </c>
      <c r="J938" s="8">
        <f>IF(I938="Dólar", 1,2)</f>
        <v>1</v>
      </c>
      <c r="K938" s="7">
        <f>IF(J938=2,0.5,2.38)</f>
        <v>2.38</v>
      </c>
      <c r="L938" s="6">
        <v>38</v>
      </c>
      <c r="M938" s="5">
        <f>L938*0.1%</f>
        <v>3.7999999999999999E-2</v>
      </c>
      <c r="N938" s="5">
        <f>H938*K938</f>
        <v>9.52</v>
      </c>
      <c r="O938" s="5">
        <f>L938-M938-N938</f>
        <v>28.442000000000004</v>
      </c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 spans="1:30" hidden="1" x14ac:dyDescent="0.25">
      <c r="A939" s="9">
        <v>540</v>
      </c>
      <c r="B939" s="11">
        <v>43731</v>
      </c>
      <c r="C939" s="10" t="str">
        <f>PROPER(TEXT(B939,"ddd"))</f>
        <v>Seg</v>
      </c>
      <c r="D939" s="9">
        <f>_xlfn.ISOWEEKNUM(B:B)</f>
        <v>39</v>
      </c>
      <c r="E939" s="8">
        <f>DAY(B:B)</f>
        <v>23</v>
      </c>
      <c r="F939" s="8" t="str">
        <f>PROPER(TEXT(B:B,"mmm"))</f>
        <v>Set</v>
      </c>
      <c r="G939" s="8">
        <f>YEAR(B939)</f>
        <v>2019</v>
      </c>
      <c r="H939" s="8">
        <v>3</v>
      </c>
      <c r="I939" s="8" t="s">
        <v>1</v>
      </c>
      <c r="J939" s="8">
        <f>IF(I939="Dólar", 1,2)</f>
        <v>1</v>
      </c>
      <c r="K939" s="7">
        <f>IF(J939=2,0.5,2.38)</f>
        <v>2.38</v>
      </c>
      <c r="L939" s="6">
        <v>38</v>
      </c>
      <c r="M939" s="5">
        <f>L939*0.1%</f>
        <v>3.7999999999999999E-2</v>
      </c>
      <c r="N939" s="5">
        <f>H939*K939</f>
        <v>7.14</v>
      </c>
      <c r="O939" s="5">
        <f>L939-M939-N939</f>
        <v>30.822000000000003</v>
      </c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 spans="1:30" hidden="1" x14ac:dyDescent="0.25">
      <c r="A940" s="9">
        <v>1070</v>
      </c>
      <c r="B940" s="11">
        <v>43810</v>
      </c>
      <c r="C940" s="10" t="str">
        <f>PROPER(TEXT(B940,"ddd"))</f>
        <v>Qua</v>
      </c>
      <c r="D940" s="9">
        <f>_xlfn.ISOWEEKNUM(B:B)</f>
        <v>50</v>
      </c>
      <c r="E940" s="8">
        <f>DAY(B:B)</f>
        <v>11</v>
      </c>
      <c r="F940" s="8" t="str">
        <f>PROPER(TEXT(B:B,"mmm"))</f>
        <v>Dez</v>
      </c>
      <c r="G940" s="8">
        <f>YEAR(B940)</f>
        <v>2019</v>
      </c>
      <c r="H940" s="8">
        <v>4</v>
      </c>
      <c r="I940" s="8" t="s">
        <v>1</v>
      </c>
      <c r="J940" s="8">
        <f>IF(I940="Dólar", 1,2)</f>
        <v>1</v>
      </c>
      <c r="K940" s="7">
        <f>IF(J940=2,0.5,2.38)</f>
        <v>2.38</v>
      </c>
      <c r="L940" s="6">
        <v>38</v>
      </c>
      <c r="M940" s="5">
        <f>L940*0.1%</f>
        <v>3.7999999999999999E-2</v>
      </c>
      <c r="N940" s="5">
        <f>H940*K940</f>
        <v>9.52</v>
      </c>
      <c r="O940" s="5">
        <f>L940-M940-N940</f>
        <v>28.442000000000004</v>
      </c>
    </row>
    <row r="941" spans="1:30" hidden="1" x14ac:dyDescent="0.25">
      <c r="A941" s="9">
        <v>1073</v>
      </c>
      <c r="B941" s="11">
        <v>43845</v>
      </c>
      <c r="C941" s="10" t="str">
        <f>PROPER(TEXT(B941,"ddd"))</f>
        <v>Qua</v>
      </c>
      <c r="D941" s="9">
        <f>_xlfn.ISOWEEKNUM(B:B)</f>
        <v>3</v>
      </c>
      <c r="E941" s="8">
        <f>DAY(B:B)</f>
        <v>15</v>
      </c>
      <c r="F941" s="8" t="str">
        <f>PROPER(TEXT(B:B,"mmm"))</f>
        <v>Jan</v>
      </c>
      <c r="G941" s="8">
        <f>YEAR(B941)</f>
        <v>2020</v>
      </c>
      <c r="H941" s="8">
        <v>1</v>
      </c>
      <c r="I941" s="8" t="s">
        <v>0</v>
      </c>
      <c r="J941" s="8">
        <f>IF(I941="Dólar", 1,2)</f>
        <v>2</v>
      </c>
      <c r="K941" s="7">
        <f>IF(J941=2,0.5,2.38)</f>
        <v>0.5</v>
      </c>
      <c r="L941" s="6">
        <v>38</v>
      </c>
      <c r="M941" s="5">
        <f>L941*0.1%</f>
        <v>3.7999999999999999E-2</v>
      </c>
      <c r="N941" s="5">
        <f>H941*K941</f>
        <v>0.5</v>
      </c>
      <c r="O941" s="5">
        <f>L941-M941-N941</f>
        <v>37.462000000000003</v>
      </c>
    </row>
    <row r="942" spans="1:30" hidden="1" x14ac:dyDescent="0.25">
      <c r="A942" s="9">
        <v>1077</v>
      </c>
      <c r="B942" s="11">
        <v>43873</v>
      </c>
      <c r="C942" s="10" t="str">
        <f>PROPER(TEXT(B942,"ddd"))</f>
        <v>Qua</v>
      </c>
      <c r="D942" s="9">
        <f>_xlfn.ISOWEEKNUM(B:B)</f>
        <v>7</v>
      </c>
      <c r="E942" s="8">
        <f>DAY(B:B)</f>
        <v>12</v>
      </c>
      <c r="F942" s="8" t="str">
        <f>PROPER(TEXT(B:B,"mmm"))</f>
        <v>Fev</v>
      </c>
      <c r="G942" s="8">
        <f>YEAR(B942)</f>
        <v>2020</v>
      </c>
      <c r="H942" s="8">
        <v>1</v>
      </c>
      <c r="I942" s="8" t="s">
        <v>0</v>
      </c>
      <c r="J942" s="8">
        <f>IF(I942="Dólar", 1,2)</f>
        <v>2</v>
      </c>
      <c r="K942" s="7">
        <f>IF(J942=2,0.5,2.38)</f>
        <v>0.5</v>
      </c>
      <c r="L942" s="6">
        <v>38</v>
      </c>
      <c r="M942" s="5">
        <f>L942*0.1%</f>
        <v>3.7999999999999999E-2</v>
      </c>
      <c r="N942" s="5">
        <f>H942*K942</f>
        <v>0.5</v>
      </c>
      <c r="O942" s="5">
        <f>L942-M942-N942</f>
        <v>37.462000000000003</v>
      </c>
    </row>
    <row r="943" spans="1:30" hidden="1" x14ac:dyDescent="0.25">
      <c r="A943" s="9">
        <v>563</v>
      </c>
      <c r="B943" s="11">
        <v>43892</v>
      </c>
      <c r="C943" s="10" t="str">
        <f>PROPER(TEXT(B943,"ddd"))</f>
        <v>Seg</v>
      </c>
      <c r="D943" s="9">
        <f>_xlfn.ISOWEEKNUM(B:B)</f>
        <v>10</v>
      </c>
      <c r="E943" s="8">
        <f>DAY(B:B)</f>
        <v>2</v>
      </c>
      <c r="F943" s="8" t="str">
        <f>PROPER(TEXT(B:B,"mmm"))</f>
        <v>Mar</v>
      </c>
      <c r="G943" s="8">
        <f>YEAR(B943)</f>
        <v>2020</v>
      </c>
      <c r="H943" s="8">
        <v>4</v>
      </c>
      <c r="I943" s="8" t="s">
        <v>1</v>
      </c>
      <c r="J943" s="8">
        <f>IF(I943="Dólar", 1,2)</f>
        <v>1</v>
      </c>
      <c r="K943" s="7">
        <f>IF(J943=2,0.5,2.38)</f>
        <v>2.38</v>
      </c>
      <c r="L943" s="6">
        <v>38</v>
      </c>
      <c r="M943" s="5">
        <f>L943*0.1%</f>
        <v>3.7999999999999999E-2</v>
      </c>
      <c r="N943" s="5">
        <f>H943*K943</f>
        <v>9.52</v>
      </c>
      <c r="O943" s="5">
        <f>L943-M943-N943</f>
        <v>28.442000000000004</v>
      </c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 spans="1:30" hidden="1" x14ac:dyDescent="0.25">
      <c r="A944" s="9">
        <v>44</v>
      </c>
      <c r="B944" s="11">
        <v>43900</v>
      </c>
      <c r="C944" s="10" t="str">
        <f>PROPER(TEXT(B944,"ddd"))</f>
        <v>Ter</v>
      </c>
      <c r="D944" s="9">
        <f>_xlfn.ISOWEEKNUM(B:B)</f>
        <v>11</v>
      </c>
      <c r="E944" s="8">
        <f>DAY(B:B)</f>
        <v>10</v>
      </c>
      <c r="F944" s="8" t="str">
        <f>PROPER(TEXT(B:B,"mmm"))</f>
        <v>Mar</v>
      </c>
      <c r="G944" s="8">
        <f>YEAR(B944)</f>
        <v>2020</v>
      </c>
      <c r="H944" s="8">
        <v>5</v>
      </c>
      <c r="I944" s="8" t="s">
        <v>0</v>
      </c>
      <c r="J944" s="8">
        <f>IF(I944="Dólar", 1,2)</f>
        <v>2</v>
      </c>
      <c r="K944" s="7">
        <f>IF(J944=2,0.5,2.38)</f>
        <v>0.5</v>
      </c>
      <c r="L944" s="6">
        <v>38</v>
      </c>
      <c r="M944" s="5">
        <f>L944*0.1%</f>
        <v>3.7999999999999999E-2</v>
      </c>
      <c r="N944" s="5">
        <f>H944*K944</f>
        <v>2.5</v>
      </c>
      <c r="O944" s="5">
        <f>L944-M944-N944</f>
        <v>35.462000000000003</v>
      </c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 spans="1:30" hidden="1" x14ac:dyDescent="0.25">
      <c r="A945" s="9">
        <v>825</v>
      </c>
      <c r="B945" s="11">
        <v>43916</v>
      </c>
      <c r="C945" s="10" t="str">
        <f>PROPER(TEXT(B945,"ddd"))</f>
        <v>Qui</v>
      </c>
      <c r="D945" s="9">
        <f>_xlfn.ISOWEEKNUM(B:B)</f>
        <v>13</v>
      </c>
      <c r="E945" s="8">
        <f>DAY(B:B)</f>
        <v>26</v>
      </c>
      <c r="F945" s="8" t="str">
        <f>PROPER(TEXT(B:B,"mmm"))</f>
        <v>Mar</v>
      </c>
      <c r="G945" s="8">
        <f>YEAR(B945)</f>
        <v>2020</v>
      </c>
      <c r="H945" s="8">
        <v>2</v>
      </c>
      <c r="I945" s="8" t="s">
        <v>0</v>
      </c>
      <c r="J945" s="8">
        <f>IF(I945="Dólar", 1,2)</f>
        <v>2</v>
      </c>
      <c r="K945" s="7">
        <f>IF(J945=2,0.5,2.38)</f>
        <v>0.5</v>
      </c>
      <c r="L945" s="6">
        <v>38</v>
      </c>
      <c r="M945" s="5">
        <f>L945*0.1%</f>
        <v>3.7999999999999999E-2</v>
      </c>
      <c r="N945" s="5">
        <f>H945*K945</f>
        <v>1</v>
      </c>
      <c r="O945" s="5">
        <f>L945-M945-N945</f>
        <v>36.962000000000003</v>
      </c>
    </row>
    <row r="946" spans="1:30" hidden="1" x14ac:dyDescent="0.25">
      <c r="A946" s="9">
        <v>306</v>
      </c>
      <c r="B946" s="11">
        <v>43917</v>
      </c>
      <c r="C946" s="10" t="str">
        <f>PROPER(TEXT(B946,"ddd"))</f>
        <v>Sex</v>
      </c>
      <c r="D946" s="9">
        <f>_xlfn.ISOWEEKNUM(B:B)</f>
        <v>13</v>
      </c>
      <c r="E946" s="8">
        <f>DAY(B:B)</f>
        <v>27</v>
      </c>
      <c r="F946" s="8" t="str">
        <f>PROPER(TEXT(B:B,"mmm"))</f>
        <v>Mar</v>
      </c>
      <c r="G946" s="8">
        <f>YEAR(B946)</f>
        <v>2020</v>
      </c>
      <c r="H946" s="8">
        <v>3</v>
      </c>
      <c r="I946" s="8" t="s">
        <v>1</v>
      </c>
      <c r="J946" s="8">
        <f>IF(I946="Dólar", 1,2)</f>
        <v>1</v>
      </c>
      <c r="K946" s="7">
        <f>IF(J946=2,0.5,2.38)</f>
        <v>2.38</v>
      </c>
      <c r="L946" s="6">
        <v>38</v>
      </c>
      <c r="M946" s="5">
        <f>L946*0.1%</f>
        <v>3.7999999999999999E-2</v>
      </c>
      <c r="N946" s="5">
        <f>H946*K946</f>
        <v>7.14</v>
      </c>
      <c r="O946" s="5">
        <f>L946-M946-N946</f>
        <v>30.822000000000003</v>
      </c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 spans="1:30" hidden="1" x14ac:dyDescent="0.25">
      <c r="A947" s="9">
        <v>307</v>
      </c>
      <c r="B947" s="11">
        <v>43924</v>
      </c>
      <c r="C947" s="10" t="str">
        <f>PROPER(TEXT(B947,"ddd"))</f>
        <v>Sex</v>
      </c>
      <c r="D947" s="9">
        <f>_xlfn.ISOWEEKNUM(B:B)</f>
        <v>14</v>
      </c>
      <c r="E947" s="8">
        <f>DAY(B:B)</f>
        <v>3</v>
      </c>
      <c r="F947" s="8" t="str">
        <f>PROPER(TEXT(B:B,"mmm"))</f>
        <v>Abr</v>
      </c>
      <c r="G947" s="8">
        <f>YEAR(B947)</f>
        <v>2020</v>
      </c>
      <c r="H947" s="8">
        <v>3</v>
      </c>
      <c r="I947" s="8" t="s">
        <v>1</v>
      </c>
      <c r="J947" s="8">
        <f>IF(I947="Dólar", 1,2)</f>
        <v>1</v>
      </c>
      <c r="K947" s="7">
        <f>IF(J947=2,0.5,2.38)</f>
        <v>2.38</v>
      </c>
      <c r="L947" s="6">
        <v>38</v>
      </c>
      <c r="M947" s="5">
        <f>L947*0.1%</f>
        <v>3.7999999999999999E-2</v>
      </c>
      <c r="N947" s="5">
        <f>H947*K947</f>
        <v>7.14</v>
      </c>
      <c r="O947" s="5">
        <f>L947-M947-N947</f>
        <v>30.822000000000003</v>
      </c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 spans="1:30" hidden="1" x14ac:dyDescent="0.25">
      <c r="A948" s="9">
        <v>568</v>
      </c>
      <c r="B948" s="11">
        <v>43927</v>
      </c>
      <c r="C948" s="10" t="str">
        <f>PROPER(TEXT(B948,"ddd"))</f>
        <v>Seg</v>
      </c>
      <c r="D948" s="9">
        <f>_xlfn.ISOWEEKNUM(B:B)</f>
        <v>15</v>
      </c>
      <c r="E948" s="8">
        <f>DAY(B:B)</f>
        <v>6</v>
      </c>
      <c r="F948" s="8" t="str">
        <f>PROPER(TEXT(B:B,"mmm"))</f>
        <v>Abr</v>
      </c>
      <c r="G948" s="8">
        <f>YEAR(B948)</f>
        <v>2020</v>
      </c>
      <c r="H948" s="8">
        <v>4</v>
      </c>
      <c r="I948" s="8" t="s">
        <v>1</v>
      </c>
      <c r="J948" s="8">
        <f>IF(I948="Dólar", 1,2)</f>
        <v>1</v>
      </c>
      <c r="K948" s="7">
        <f>IF(J948=2,0.5,2.38)</f>
        <v>2.38</v>
      </c>
      <c r="L948" s="6">
        <v>38</v>
      </c>
      <c r="M948" s="5">
        <f>L948*0.1%</f>
        <v>3.7999999999999999E-2</v>
      </c>
      <c r="N948" s="5">
        <f>H948*K948</f>
        <v>9.52</v>
      </c>
      <c r="O948" s="5">
        <f>L948-M948-N948</f>
        <v>28.442000000000004</v>
      </c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 spans="1:30" hidden="1" x14ac:dyDescent="0.25">
      <c r="A949" s="9">
        <v>602</v>
      </c>
      <c r="B949" s="11">
        <v>44186</v>
      </c>
      <c r="C949" s="10" t="str">
        <f>PROPER(TEXT(B949,"ddd"))</f>
        <v>Seg</v>
      </c>
      <c r="D949" s="9">
        <f>_xlfn.ISOWEEKNUM(B:B)</f>
        <v>52</v>
      </c>
      <c r="E949" s="8">
        <f>DAY(B:B)</f>
        <v>21</v>
      </c>
      <c r="F949" s="8" t="str">
        <f>PROPER(TEXT(B:B,"mmm"))</f>
        <v>Dez</v>
      </c>
      <c r="G949" s="8">
        <f>YEAR(B949)</f>
        <v>2020</v>
      </c>
      <c r="H949" s="8">
        <v>1</v>
      </c>
      <c r="I949" s="8" t="s">
        <v>1</v>
      </c>
      <c r="J949" s="8">
        <f>IF(I949="Dólar", 1,2)</f>
        <v>1</v>
      </c>
      <c r="K949" s="7">
        <f>IF(J949=2,0.5,2.38)</f>
        <v>2.38</v>
      </c>
      <c r="L949" s="6">
        <v>-27</v>
      </c>
      <c r="M949" s="5">
        <v>0</v>
      </c>
      <c r="N949" s="5">
        <f>H949*K949</f>
        <v>2.38</v>
      </c>
      <c r="O949" s="5">
        <f>L949-M949-N949</f>
        <v>-29.38</v>
      </c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 spans="1:30" hidden="1" x14ac:dyDescent="0.25">
      <c r="A950" s="9">
        <v>863</v>
      </c>
      <c r="B950" s="11">
        <v>44182</v>
      </c>
      <c r="C950" s="10" t="str">
        <f>PROPER(TEXT(B950,"ddd"))</f>
        <v>Qui</v>
      </c>
      <c r="D950" s="9">
        <f>_xlfn.ISOWEEKNUM(B:B)</f>
        <v>51</v>
      </c>
      <c r="E950" s="8">
        <f>DAY(B:B)</f>
        <v>17</v>
      </c>
      <c r="F950" s="8" t="str">
        <f>PROPER(TEXT(B:B,"mmm"))</f>
        <v>Dez</v>
      </c>
      <c r="G950" s="8">
        <f>YEAR(B950)</f>
        <v>2020</v>
      </c>
      <c r="H950" s="8">
        <v>2</v>
      </c>
      <c r="I950" s="8" t="s">
        <v>0</v>
      </c>
      <c r="J950" s="8">
        <f>IF(I950="Dólar", 1,2)</f>
        <v>2</v>
      </c>
      <c r="K950" s="7">
        <f>IF(J950=2,0.5,2.38)</f>
        <v>0.5</v>
      </c>
      <c r="L950" s="6">
        <v>-18</v>
      </c>
      <c r="M950" s="5">
        <v>0</v>
      </c>
      <c r="N950" s="5">
        <f>H950*K950</f>
        <v>1</v>
      </c>
      <c r="O950" s="5">
        <f>L950-M950-N950</f>
        <v>-19</v>
      </c>
    </row>
    <row r="951" spans="1:30" hidden="1" x14ac:dyDescent="0.25">
      <c r="A951" s="9">
        <v>864</v>
      </c>
      <c r="B951" s="11">
        <v>44189</v>
      </c>
      <c r="C951" s="10" t="str">
        <f>PROPER(TEXT(B951,"ddd"))</f>
        <v>Qui</v>
      </c>
      <c r="D951" s="9">
        <f>_xlfn.ISOWEEKNUM(B:B)</f>
        <v>52</v>
      </c>
      <c r="E951" s="8">
        <f>DAY(B:B)</f>
        <v>24</v>
      </c>
      <c r="F951" s="8" t="str">
        <f>PROPER(TEXT(B:B,"mmm"))</f>
        <v>Dez</v>
      </c>
      <c r="G951" s="8">
        <f>YEAR(B951)</f>
        <v>2020</v>
      </c>
      <c r="H951" s="8">
        <v>2</v>
      </c>
      <c r="I951" s="8" t="s">
        <v>0</v>
      </c>
      <c r="J951" s="8">
        <f>IF(I951="Dólar", 1,2)</f>
        <v>2</v>
      </c>
      <c r="K951" s="7">
        <f>IF(J951=2,0.5,2.38)</f>
        <v>0.5</v>
      </c>
      <c r="L951" s="6">
        <v>51</v>
      </c>
      <c r="M951" s="5">
        <f>L951*0.1%</f>
        <v>5.1000000000000004E-2</v>
      </c>
      <c r="N951" s="5">
        <f>H951*K951</f>
        <v>1</v>
      </c>
      <c r="O951" s="5">
        <f>L951-M951-N951</f>
        <v>49.948999999999998</v>
      </c>
    </row>
    <row r="952" spans="1:30" hidden="1" x14ac:dyDescent="0.25">
      <c r="A952" s="9">
        <v>341</v>
      </c>
      <c r="B952" s="11">
        <v>44169</v>
      </c>
      <c r="C952" s="10" t="str">
        <f>PROPER(TEXT(B952,"ddd"))</f>
        <v>Sex</v>
      </c>
      <c r="D952" s="9">
        <f>_xlfn.ISOWEEKNUM(B:B)</f>
        <v>49</v>
      </c>
      <c r="E952" s="8">
        <f>DAY(B:B)</f>
        <v>4</v>
      </c>
      <c r="F952" s="8" t="str">
        <f>PROPER(TEXT(B:B,"mmm"))</f>
        <v>Dez</v>
      </c>
      <c r="G952" s="8">
        <f>YEAR(B952)</f>
        <v>2020</v>
      </c>
      <c r="H952" s="8">
        <v>3</v>
      </c>
      <c r="I952" s="8" t="s">
        <v>1</v>
      </c>
      <c r="J952" s="8">
        <f>IF(I952="Dólar", 1,2)</f>
        <v>1</v>
      </c>
      <c r="K952" s="7">
        <f>IF(J952=2,0.5,2.38)</f>
        <v>2.38</v>
      </c>
      <c r="L952" s="6">
        <v>60</v>
      </c>
      <c r="M952" s="5">
        <f>L952*0.1%</f>
        <v>0.06</v>
      </c>
      <c r="N952" s="5">
        <f>H952*K952</f>
        <v>7.14</v>
      </c>
      <c r="O952" s="5">
        <f>L952-M952-N952</f>
        <v>52.8</v>
      </c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 spans="1:30" hidden="1" x14ac:dyDescent="0.25">
      <c r="A953" s="9">
        <v>581</v>
      </c>
      <c r="B953" s="11">
        <v>44018</v>
      </c>
      <c r="C953" s="10" t="str">
        <f>PROPER(TEXT(B953,"ddd"))</f>
        <v>Seg</v>
      </c>
      <c r="D953" s="9">
        <f>_xlfn.ISOWEEKNUM(B:B)</f>
        <v>28</v>
      </c>
      <c r="E953" s="8">
        <f>DAY(B:B)</f>
        <v>6</v>
      </c>
      <c r="F953" s="8" t="str">
        <f>PROPER(TEXT(B:B,"mmm"))</f>
        <v>Jul</v>
      </c>
      <c r="G953" s="8">
        <f>YEAR(B953)</f>
        <v>2020</v>
      </c>
      <c r="H953" s="8">
        <v>2</v>
      </c>
      <c r="I953" s="8" t="s">
        <v>0</v>
      </c>
      <c r="J953" s="8">
        <f>IF(I953="Dólar", 1,2)</f>
        <v>2</v>
      </c>
      <c r="K953" s="7">
        <f>IF(J953=2,0.5,2.38)</f>
        <v>0.5</v>
      </c>
      <c r="L953" s="6">
        <v>38</v>
      </c>
      <c r="M953" s="5">
        <f>L953*0.1%</f>
        <v>3.7999999999999999E-2</v>
      </c>
      <c r="N953" s="5">
        <f>H953*K953</f>
        <v>1</v>
      </c>
      <c r="O953" s="5">
        <f>L953-M953-N953</f>
        <v>36.962000000000003</v>
      </c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 spans="1:30" hidden="1" x14ac:dyDescent="0.25">
      <c r="A954" s="9">
        <v>60</v>
      </c>
      <c r="B954" s="11">
        <v>44019</v>
      </c>
      <c r="C954" s="10" t="str">
        <f>PROPER(TEXT(B954,"ddd"))</f>
        <v>Ter</v>
      </c>
      <c r="D954" s="9">
        <f>_xlfn.ISOWEEKNUM(B:B)</f>
        <v>28</v>
      </c>
      <c r="E954" s="8">
        <f>DAY(B:B)</f>
        <v>7</v>
      </c>
      <c r="F954" s="8" t="str">
        <f>PROPER(TEXT(B:B,"mmm"))</f>
        <v>Jul</v>
      </c>
      <c r="G954" s="8">
        <f>YEAR(B954)</f>
        <v>2020</v>
      </c>
      <c r="H954" s="8">
        <v>3</v>
      </c>
      <c r="I954" s="8" t="s">
        <v>1</v>
      </c>
      <c r="J954" s="8">
        <f>IF(I954="Dólar", 1,2)</f>
        <v>1</v>
      </c>
      <c r="K954" s="7">
        <f>IF(J954=2,0.5,2.38)</f>
        <v>2.38</v>
      </c>
      <c r="L954" s="6">
        <v>38</v>
      </c>
      <c r="M954" s="5">
        <f>L954*0.1%</f>
        <v>3.7999999999999999E-2</v>
      </c>
      <c r="N954" s="5">
        <f>H954*K954</f>
        <v>7.14</v>
      </c>
      <c r="O954" s="5">
        <f>L954-M954-N954</f>
        <v>30.822000000000003</v>
      </c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 spans="1:30" hidden="1" x14ac:dyDescent="0.25">
      <c r="A955" s="9">
        <v>584</v>
      </c>
      <c r="B955" s="11">
        <v>44039</v>
      </c>
      <c r="C955" s="10" t="str">
        <f>PROPER(TEXT(B955,"ddd"))</f>
        <v>Seg</v>
      </c>
      <c r="D955" s="9">
        <f>_xlfn.ISOWEEKNUM(B:B)</f>
        <v>31</v>
      </c>
      <c r="E955" s="8">
        <f>DAY(B:B)</f>
        <v>27</v>
      </c>
      <c r="F955" s="8" t="str">
        <f>PROPER(TEXT(B:B,"mmm"))</f>
        <v>Jul</v>
      </c>
      <c r="G955" s="8">
        <f>YEAR(B955)</f>
        <v>2020</v>
      </c>
      <c r="H955" s="8">
        <v>2</v>
      </c>
      <c r="I955" s="8" t="s">
        <v>0</v>
      </c>
      <c r="J955" s="8">
        <f>IF(I955="Dólar", 1,2)</f>
        <v>2</v>
      </c>
      <c r="K955" s="7">
        <f>IF(J955=2,0.5,2.38)</f>
        <v>0.5</v>
      </c>
      <c r="L955" s="6">
        <v>38</v>
      </c>
      <c r="M955" s="5">
        <f>L955*0.1%</f>
        <v>3.7999999999999999E-2</v>
      </c>
      <c r="N955" s="5">
        <f>H955*K955</f>
        <v>1</v>
      </c>
      <c r="O955" s="5">
        <f>L955-M955-N955</f>
        <v>36.962000000000003</v>
      </c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 spans="1:30" hidden="1" x14ac:dyDescent="0.25">
      <c r="A956" s="9">
        <v>844</v>
      </c>
      <c r="B956" s="11">
        <v>44049</v>
      </c>
      <c r="C956" s="10" t="str">
        <f>PROPER(TEXT(B956,"ddd"))</f>
        <v>Qui</v>
      </c>
      <c r="D956" s="9">
        <f>_xlfn.ISOWEEKNUM(B:B)</f>
        <v>32</v>
      </c>
      <c r="E956" s="8">
        <f>DAY(B:B)</f>
        <v>6</v>
      </c>
      <c r="F956" s="8" t="str">
        <f>PROPER(TEXT(B:B,"mmm"))</f>
        <v>Ago</v>
      </c>
      <c r="G956" s="8">
        <f>YEAR(B956)</f>
        <v>2020</v>
      </c>
      <c r="H956" s="8">
        <v>5</v>
      </c>
      <c r="I956" s="8" t="s">
        <v>0</v>
      </c>
      <c r="J956" s="8">
        <f>IF(I956="Dólar", 1,2)</f>
        <v>2</v>
      </c>
      <c r="K956" s="7">
        <f>IF(J956=2,0.5,2.38)</f>
        <v>0.5</v>
      </c>
      <c r="L956" s="6">
        <v>28</v>
      </c>
      <c r="M956" s="5">
        <f>L956*0.1%</f>
        <v>2.8000000000000001E-2</v>
      </c>
      <c r="N956" s="5">
        <f>H956*K956</f>
        <v>2.5</v>
      </c>
      <c r="O956" s="5">
        <f>L956-M956-N956</f>
        <v>25.472000000000001</v>
      </c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 spans="1:30" hidden="1" x14ac:dyDescent="0.25">
      <c r="A957" s="9">
        <v>65</v>
      </c>
      <c r="B957" s="11">
        <v>44054</v>
      </c>
      <c r="C957" s="10" t="str">
        <f>PROPER(TEXT(B957,"ddd"))</f>
        <v>Ter</v>
      </c>
      <c r="D957" s="9">
        <f>_xlfn.ISOWEEKNUM(B:B)</f>
        <v>33</v>
      </c>
      <c r="E957" s="8">
        <f>DAY(B:B)</f>
        <v>11</v>
      </c>
      <c r="F957" s="8" t="str">
        <f>PROPER(TEXT(B:B,"mmm"))</f>
        <v>Ago</v>
      </c>
      <c r="G957" s="8">
        <f>YEAR(B957)</f>
        <v>2020</v>
      </c>
      <c r="H957" s="8">
        <v>3</v>
      </c>
      <c r="I957" s="8" t="s">
        <v>1</v>
      </c>
      <c r="J957" s="8">
        <f>IF(I957="Dólar", 1,2)</f>
        <v>1</v>
      </c>
      <c r="K957" s="7">
        <f>IF(J957=2,0.5,2.38)</f>
        <v>2.38</v>
      </c>
      <c r="L957" s="6">
        <v>30</v>
      </c>
      <c r="M957" s="5">
        <f>L957*0.1%</f>
        <v>0.03</v>
      </c>
      <c r="N957" s="5">
        <f>H957*K957</f>
        <v>7.14</v>
      </c>
      <c r="O957" s="5">
        <f>L957-M957-N957</f>
        <v>22.83</v>
      </c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 spans="1:30" hidden="1" x14ac:dyDescent="0.25">
      <c r="A958" s="9">
        <v>1104</v>
      </c>
      <c r="B958" s="11">
        <v>44062</v>
      </c>
      <c r="C958" s="10" t="str">
        <f>PROPER(TEXT(B958,"ddd"))</f>
        <v>Qua</v>
      </c>
      <c r="D958" s="9">
        <f>_xlfn.ISOWEEKNUM(B:B)</f>
        <v>34</v>
      </c>
      <c r="E958" s="8">
        <f>DAY(B:B)</f>
        <v>19</v>
      </c>
      <c r="F958" s="8" t="str">
        <f>PROPER(TEXT(B:B,"mmm"))</f>
        <v>Ago</v>
      </c>
      <c r="G958" s="8">
        <f>YEAR(B958)</f>
        <v>2020</v>
      </c>
      <c r="H958" s="8">
        <v>4</v>
      </c>
      <c r="I958" s="8" t="s">
        <v>1</v>
      </c>
      <c r="J958" s="8">
        <f>IF(I958="Dólar", 1,2)</f>
        <v>1</v>
      </c>
      <c r="K958" s="7">
        <f>IF(J958=2,0.5,2.38)</f>
        <v>2.38</v>
      </c>
      <c r="L958" s="6">
        <v>60</v>
      </c>
      <c r="M958" s="5">
        <f>L958*0.1%</f>
        <v>0.06</v>
      </c>
      <c r="N958" s="5">
        <f>H958*K958</f>
        <v>9.52</v>
      </c>
      <c r="O958" s="5">
        <f>L958-M958-N958</f>
        <v>50.42</v>
      </c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 spans="1:30" hidden="1" x14ac:dyDescent="0.25">
      <c r="A959" s="9">
        <v>1105</v>
      </c>
      <c r="B959" s="11">
        <v>44069</v>
      </c>
      <c r="C959" s="10" t="str">
        <f>PROPER(TEXT(B959,"ddd"))</f>
        <v>Qua</v>
      </c>
      <c r="D959" s="9">
        <f>_xlfn.ISOWEEKNUM(B:B)</f>
        <v>35</v>
      </c>
      <c r="E959" s="8">
        <f>DAY(B:B)</f>
        <v>26</v>
      </c>
      <c r="F959" s="8" t="str">
        <f>PROPER(TEXT(B:B,"mmm"))</f>
        <v>Ago</v>
      </c>
      <c r="G959" s="8">
        <f>YEAR(B959)</f>
        <v>2020</v>
      </c>
      <c r="H959" s="8">
        <v>4</v>
      </c>
      <c r="I959" s="8" t="s">
        <v>1</v>
      </c>
      <c r="J959" s="8">
        <f>IF(I959="Dólar", 1,2)</f>
        <v>1</v>
      </c>
      <c r="K959" s="7">
        <f>IF(J959=2,0.5,2.38)</f>
        <v>2.38</v>
      </c>
      <c r="L959" s="6">
        <v>30</v>
      </c>
      <c r="M959" s="5">
        <f>L959*0.1%</f>
        <v>0.03</v>
      </c>
      <c r="N959" s="5">
        <f>H959*K959</f>
        <v>9.52</v>
      </c>
      <c r="O959" s="5">
        <f>L959-M959-N959</f>
        <v>20.45</v>
      </c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 spans="1:30" hidden="1" x14ac:dyDescent="0.25">
      <c r="A960" s="9">
        <v>1102</v>
      </c>
      <c r="B960" s="11">
        <v>44048</v>
      </c>
      <c r="C960" s="10" t="str">
        <f>PROPER(TEXT(B960,"ddd"))</f>
        <v>Qua</v>
      </c>
      <c r="D960" s="9">
        <f>_xlfn.ISOWEEKNUM(B:B)</f>
        <v>32</v>
      </c>
      <c r="E960" s="8">
        <f>DAY(B:B)</f>
        <v>5</v>
      </c>
      <c r="F960" s="8" t="str">
        <f>PROPER(TEXT(B:B,"mmm"))</f>
        <v>Ago</v>
      </c>
      <c r="G960" s="8">
        <f>YEAR(B960)</f>
        <v>2020</v>
      </c>
      <c r="H960" s="8">
        <v>4</v>
      </c>
      <c r="I960" s="8" t="s">
        <v>1</v>
      </c>
      <c r="J960" s="8">
        <f>IF(I960="Dólar", 1,2)</f>
        <v>1</v>
      </c>
      <c r="K960" s="7">
        <f>IF(J960=2,0.5,2.38)</f>
        <v>2.38</v>
      </c>
      <c r="L960" s="6">
        <v>35</v>
      </c>
      <c r="M960" s="5">
        <f>L960*0.1%</f>
        <v>3.5000000000000003E-2</v>
      </c>
      <c r="N960" s="5">
        <f>H960*K960</f>
        <v>9.52</v>
      </c>
      <c r="O960" s="5">
        <f>L960-M960-N960</f>
        <v>25.445000000000004</v>
      </c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 spans="1:30" hidden="1" x14ac:dyDescent="0.25">
      <c r="A961" s="9">
        <v>595</v>
      </c>
      <c r="B961" s="11">
        <v>44130</v>
      </c>
      <c r="C961" s="10" t="str">
        <f>PROPER(TEXT(B961,"ddd"))</f>
        <v>Seg</v>
      </c>
      <c r="D961" s="9">
        <f>_xlfn.ISOWEEKNUM(B:B)</f>
        <v>44</v>
      </c>
      <c r="E961" s="8">
        <f>DAY(B:B)</f>
        <v>26</v>
      </c>
      <c r="F961" s="8" t="str">
        <f>PROPER(TEXT(B:B,"mmm"))</f>
        <v>Out</v>
      </c>
      <c r="G961" s="8">
        <f>YEAR(B961)</f>
        <v>2020</v>
      </c>
      <c r="H961" s="8">
        <v>5</v>
      </c>
      <c r="I961" s="8" t="s">
        <v>0</v>
      </c>
      <c r="J961" s="8">
        <f>IF(I961="Dólar", 1,2)</f>
        <v>2</v>
      </c>
      <c r="K961" s="7">
        <f>IF(J961=2,0.5,2.38)</f>
        <v>0.5</v>
      </c>
      <c r="L961" s="6">
        <v>38</v>
      </c>
      <c r="M961" s="5">
        <f>L961*0.1%</f>
        <v>3.7999999999999999E-2</v>
      </c>
      <c r="N961" s="5">
        <f>H961*K961</f>
        <v>2.5</v>
      </c>
      <c r="O961" s="5">
        <f>L961-M961-N961</f>
        <v>35.462000000000003</v>
      </c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 spans="1:30" hidden="1" x14ac:dyDescent="0.25">
      <c r="A962" s="9">
        <v>78</v>
      </c>
      <c r="B962" s="11">
        <v>44145</v>
      </c>
      <c r="C962" s="10" t="str">
        <f>PROPER(TEXT(B962,"ddd"))</f>
        <v>Ter</v>
      </c>
      <c r="D962" s="9">
        <f>_xlfn.ISOWEEKNUM(B:B)</f>
        <v>46</v>
      </c>
      <c r="E962" s="8">
        <f>DAY(B:B)</f>
        <v>10</v>
      </c>
      <c r="F962" s="8" t="str">
        <f>PROPER(TEXT(B:B,"mmm"))</f>
        <v>Nov</v>
      </c>
      <c r="G962" s="8">
        <f>YEAR(B962)</f>
        <v>2020</v>
      </c>
      <c r="H962" s="8">
        <v>5</v>
      </c>
      <c r="I962" s="8" t="s">
        <v>0</v>
      </c>
      <c r="J962" s="8">
        <f>IF(I962="Dólar", 1,2)</f>
        <v>2</v>
      </c>
      <c r="K962" s="7">
        <f>IF(J962=2,0.5,2.38)</f>
        <v>0.5</v>
      </c>
      <c r="L962" s="6">
        <v>38</v>
      </c>
      <c r="M962" s="5">
        <f>L962*0.1%</f>
        <v>3.7999999999999999E-2</v>
      </c>
      <c r="N962" s="5">
        <f>H962*K962</f>
        <v>2.5</v>
      </c>
      <c r="O962" s="5">
        <f>L962-M962-N962</f>
        <v>35.462000000000003</v>
      </c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 spans="1:30" hidden="1" x14ac:dyDescent="0.25">
      <c r="A963" s="9">
        <v>82</v>
      </c>
      <c r="B963" s="11">
        <v>44173</v>
      </c>
      <c r="C963" s="10" t="str">
        <f>PROPER(TEXT(B963,"ddd"))</f>
        <v>Ter</v>
      </c>
      <c r="D963" s="9">
        <f>_xlfn.ISOWEEKNUM(B:B)</f>
        <v>50</v>
      </c>
      <c r="E963" s="8">
        <f>DAY(B:B)</f>
        <v>8</v>
      </c>
      <c r="F963" s="8" t="str">
        <f>PROPER(TEXT(B:B,"mmm"))</f>
        <v>Dez</v>
      </c>
      <c r="G963" s="8">
        <f>YEAR(B963)</f>
        <v>2020</v>
      </c>
      <c r="H963" s="8">
        <v>5</v>
      </c>
      <c r="I963" s="8" t="s">
        <v>0</v>
      </c>
      <c r="J963" s="8">
        <f>IF(I963="Dólar", 1,2)</f>
        <v>2</v>
      </c>
      <c r="K963" s="7">
        <f>IF(J963=2,0.5,2.38)</f>
        <v>0.5</v>
      </c>
      <c r="L963" s="6">
        <v>25</v>
      </c>
      <c r="M963" s="5">
        <f>L963*0.1%</f>
        <v>2.5000000000000001E-2</v>
      </c>
      <c r="N963" s="5">
        <f>H963*K963</f>
        <v>2.5</v>
      </c>
      <c r="O963" s="5">
        <f>L963-M963-N963</f>
        <v>22.475000000000001</v>
      </c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 spans="1:30" hidden="1" x14ac:dyDescent="0.25">
      <c r="A964" s="9">
        <v>1142</v>
      </c>
      <c r="B964" s="11">
        <v>44335</v>
      </c>
      <c r="C964" s="10" t="str">
        <f>PROPER(TEXT(B964,"ddd"))</f>
        <v>Qua</v>
      </c>
      <c r="D964" s="9">
        <f>_xlfn.ISOWEEKNUM(B:B)</f>
        <v>20</v>
      </c>
      <c r="E964" s="8">
        <f>DAY(B:B)</f>
        <v>19</v>
      </c>
      <c r="F964" s="8" t="str">
        <f>PROPER(TEXT(B:B,"mmm"))</f>
        <v>Mai</v>
      </c>
      <c r="G964" s="8">
        <f>YEAR(B964)</f>
        <v>2021</v>
      </c>
      <c r="H964" s="8">
        <v>5</v>
      </c>
      <c r="I964" s="8" t="s">
        <v>0</v>
      </c>
      <c r="J964" s="8">
        <f>IF(I964="Dólar", 1,2)</f>
        <v>2</v>
      </c>
      <c r="K964" s="7">
        <f>IF(J964=2,0.5,2.38)</f>
        <v>0.5</v>
      </c>
      <c r="L964" s="6">
        <v>38</v>
      </c>
      <c r="M964" s="5">
        <f>L964*0.1%</f>
        <v>3.7999999999999999E-2</v>
      </c>
      <c r="N964" s="5">
        <f>H964*K964</f>
        <v>2.5</v>
      </c>
      <c r="O964" s="5">
        <f>L964-M964-N964</f>
        <v>35.462000000000003</v>
      </c>
    </row>
    <row r="965" spans="1:30" hidden="1" x14ac:dyDescent="0.25">
      <c r="A965" s="9">
        <v>634</v>
      </c>
      <c r="B965" s="11">
        <v>44410</v>
      </c>
      <c r="C965" s="10" t="str">
        <f>PROPER(TEXT(B965,"ddd"))</f>
        <v>Seg</v>
      </c>
      <c r="D965" s="9">
        <f>_xlfn.ISOWEEKNUM(B:B)</f>
        <v>31</v>
      </c>
      <c r="E965" s="8">
        <f>DAY(B:B)</f>
        <v>2</v>
      </c>
      <c r="F965" s="8" t="str">
        <f>PROPER(TEXT(B:B,"mmm"))</f>
        <v>Ago</v>
      </c>
      <c r="G965" s="8">
        <f>YEAR(B965)</f>
        <v>2021</v>
      </c>
      <c r="H965" s="8">
        <v>5</v>
      </c>
      <c r="I965" s="8" t="s">
        <v>0</v>
      </c>
      <c r="J965" s="8">
        <f>IF(I965="Dólar", 1,2)</f>
        <v>2</v>
      </c>
      <c r="K965" s="7">
        <f>IF(J965=2,0.5,2.38)</f>
        <v>0.5</v>
      </c>
      <c r="L965" s="6">
        <v>38</v>
      </c>
      <c r="M965" s="5">
        <f>L965*0.1%</f>
        <v>3.7999999999999999E-2</v>
      </c>
      <c r="N965" s="5">
        <f>H965*K965</f>
        <v>2.5</v>
      </c>
      <c r="O965" s="5">
        <f>L965-M965-N965</f>
        <v>35.462000000000003</v>
      </c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 spans="1:30" hidden="1" x14ac:dyDescent="0.25">
      <c r="A966" s="9">
        <v>118</v>
      </c>
      <c r="B966" s="11">
        <v>44425</v>
      </c>
      <c r="C966" s="10" t="str">
        <f>PROPER(TEXT(B966,"ddd"))</f>
        <v>Ter</v>
      </c>
      <c r="D966" s="9">
        <f>_xlfn.ISOWEEKNUM(B:B)</f>
        <v>33</v>
      </c>
      <c r="E966" s="8">
        <f>DAY(B:B)</f>
        <v>17</v>
      </c>
      <c r="F966" s="8" t="str">
        <f>PROPER(TEXT(B:B,"mmm"))</f>
        <v>Ago</v>
      </c>
      <c r="G966" s="8">
        <f>YEAR(B966)</f>
        <v>2021</v>
      </c>
      <c r="H966" s="8">
        <v>4</v>
      </c>
      <c r="I966" s="8" t="s">
        <v>0</v>
      </c>
      <c r="J966" s="8">
        <f>IF(I966="Dólar", 1,2)</f>
        <v>2</v>
      </c>
      <c r="K966" s="7">
        <f>IF(J966=2,0.5,2.38)</f>
        <v>0.5</v>
      </c>
      <c r="L966" s="6">
        <v>38</v>
      </c>
      <c r="M966" s="5">
        <f>L966*0.1%</f>
        <v>3.7999999999999999E-2</v>
      </c>
      <c r="N966" s="5">
        <f>H966*K966</f>
        <v>2</v>
      </c>
      <c r="O966" s="5">
        <f>L966-M966-N966</f>
        <v>35.962000000000003</v>
      </c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 spans="1:30" hidden="1" x14ac:dyDescent="0.25">
      <c r="A967" s="9">
        <v>1159</v>
      </c>
      <c r="B967" s="11">
        <v>44454</v>
      </c>
      <c r="C967" s="10" t="str">
        <f>PROPER(TEXT(B967,"ddd"))</f>
        <v>Qua</v>
      </c>
      <c r="D967" s="9">
        <f>_xlfn.ISOWEEKNUM(B:B)</f>
        <v>37</v>
      </c>
      <c r="E967" s="8">
        <f>DAY(B:B)</f>
        <v>15</v>
      </c>
      <c r="F967" s="8" t="str">
        <f>PROPER(TEXT(B:B,"mmm"))</f>
        <v>Set</v>
      </c>
      <c r="G967" s="8">
        <f>YEAR(B967)</f>
        <v>2021</v>
      </c>
      <c r="H967" s="8">
        <v>1</v>
      </c>
      <c r="I967" s="8" t="s">
        <v>0</v>
      </c>
      <c r="J967" s="8">
        <f>IF(I967="Dólar", 1,2)</f>
        <v>2</v>
      </c>
      <c r="K967" s="7">
        <f>IF(J967=2,0.5,2.38)</f>
        <v>0.5</v>
      </c>
      <c r="L967" s="6">
        <v>38</v>
      </c>
      <c r="M967" s="5">
        <f>L967*0.1%</f>
        <v>3.7999999999999999E-2</v>
      </c>
      <c r="N967" s="5">
        <f>H967*K967</f>
        <v>0.5</v>
      </c>
      <c r="O967" s="5">
        <f>L967-M967-N967</f>
        <v>37.462000000000003</v>
      </c>
    </row>
    <row r="968" spans="1:30" hidden="1" x14ac:dyDescent="0.25">
      <c r="A968" s="9">
        <v>906</v>
      </c>
      <c r="B968" s="11">
        <v>44490</v>
      </c>
      <c r="C968" s="10" t="str">
        <f>PROPER(TEXT(B968,"ddd"))</f>
        <v>Qui</v>
      </c>
      <c r="D968" s="9">
        <f>_xlfn.ISOWEEKNUM(B:B)</f>
        <v>42</v>
      </c>
      <c r="E968" s="8">
        <f>DAY(B:B)</f>
        <v>21</v>
      </c>
      <c r="F968" s="8" t="str">
        <f>PROPER(TEXT(B:B,"mmm"))</f>
        <v>Out</v>
      </c>
      <c r="G968" s="8">
        <f>YEAR(B968)</f>
        <v>2021</v>
      </c>
      <c r="H968" s="8">
        <v>1</v>
      </c>
      <c r="I968" s="8" t="s">
        <v>0</v>
      </c>
      <c r="J968" s="8">
        <f>IF(I968="Dólar", 1,2)</f>
        <v>2</v>
      </c>
      <c r="K968" s="7">
        <f>IF(J968=2,0.5,2.38)</f>
        <v>0.5</v>
      </c>
      <c r="L968" s="6">
        <v>38</v>
      </c>
      <c r="M968" s="5">
        <f>L968*0.1%</f>
        <v>3.7999999999999999E-2</v>
      </c>
      <c r="N968" s="5">
        <f>H968*K968</f>
        <v>0.5</v>
      </c>
      <c r="O968" s="5">
        <f>L968-M968-N968</f>
        <v>37.462000000000003</v>
      </c>
    </row>
    <row r="969" spans="1:30" hidden="1" x14ac:dyDescent="0.25">
      <c r="A969" s="9">
        <v>126</v>
      </c>
      <c r="B969" s="11">
        <v>44495</v>
      </c>
      <c r="C969" s="10" t="str">
        <f>PROPER(TEXT(B969,"ddd"))</f>
        <v>Ter</v>
      </c>
      <c r="D969" s="9">
        <f>_xlfn.ISOWEEKNUM(B:B)</f>
        <v>43</v>
      </c>
      <c r="E969" s="8">
        <f>DAY(B:B)</f>
        <v>26</v>
      </c>
      <c r="F969" s="8" t="str">
        <f>PROPER(TEXT(B:B,"mmm"))</f>
        <v>Out</v>
      </c>
      <c r="G969" s="8">
        <f>YEAR(B969)</f>
        <v>2021</v>
      </c>
      <c r="H969" s="8">
        <v>4</v>
      </c>
      <c r="I969" s="8" t="s">
        <v>1</v>
      </c>
      <c r="J969" s="8">
        <f>IF(I969="Dólar", 1,2)</f>
        <v>1</v>
      </c>
      <c r="K969" s="7">
        <f>IF(J969=2,0.5,2.38)</f>
        <v>2.38</v>
      </c>
      <c r="L969" s="6">
        <v>38</v>
      </c>
      <c r="M969" s="5">
        <f>L969*0.1%</f>
        <v>3.7999999999999999E-2</v>
      </c>
      <c r="N969" s="5">
        <f>H969*K969</f>
        <v>9.52</v>
      </c>
      <c r="O969" s="5">
        <f>L969-M969-N969</f>
        <v>28.442000000000004</v>
      </c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 spans="1:30" hidden="1" x14ac:dyDescent="0.25">
      <c r="A970" s="9">
        <v>127</v>
      </c>
      <c r="B970" s="11">
        <v>44509</v>
      </c>
      <c r="C970" s="10" t="str">
        <f>PROPER(TEXT(B970,"ddd"))</f>
        <v>Ter</v>
      </c>
      <c r="D970" s="9">
        <f>_xlfn.ISOWEEKNUM(B:B)</f>
        <v>45</v>
      </c>
      <c r="E970" s="8">
        <f>DAY(B:B)</f>
        <v>9</v>
      </c>
      <c r="F970" s="8" t="str">
        <f>PROPER(TEXT(B:B,"mmm"))</f>
        <v>Nov</v>
      </c>
      <c r="G970" s="8">
        <f>YEAR(B970)</f>
        <v>2021</v>
      </c>
      <c r="H970" s="8">
        <v>8</v>
      </c>
      <c r="I970" s="8" t="s">
        <v>1</v>
      </c>
      <c r="J970" s="8">
        <f>IF(I970="Dólar", 1,2)</f>
        <v>1</v>
      </c>
      <c r="K970" s="7">
        <f>IF(J970=2,0.5,2.38)</f>
        <v>2.38</v>
      </c>
      <c r="L970" s="6">
        <v>-22</v>
      </c>
      <c r="M970" s="5">
        <v>0</v>
      </c>
      <c r="N970" s="5">
        <f>H970*K970</f>
        <v>19.04</v>
      </c>
      <c r="O970" s="5">
        <f>L970-M970-N970</f>
        <v>-41.04</v>
      </c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 spans="1:30" hidden="1" x14ac:dyDescent="0.25">
      <c r="A971" s="9">
        <v>389</v>
      </c>
      <c r="B971" s="11">
        <v>44519</v>
      </c>
      <c r="C971" s="10" t="str">
        <f>PROPER(TEXT(B971,"ddd"))</f>
        <v>Sex</v>
      </c>
      <c r="D971" s="9">
        <f>_xlfn.ISOWEEKNUM(B:B)</f>
        <v>46</v>
      </c>
      <c r="E971" s="8">
        <f>DAY(B:B)</f>
        <v>19</v>
      </c>
      <c r="F971" s="8" t="str">
        <f>PROPER(TEXT(B:B,"mmm"))</f>
        <v>Nov</v>
      </c>
      <c r="G971" s="8">
        <f>YEAR(B971)</f>
        <v>2021</v>
      </c>
      <c r="H971" s="8">
        <v>5</v>
      </c>
      <c r="I971" s="8" t="s">
        <v>0</v>
      </c>
      <c r="J971" s="8">
        <f>IF(I971="Dólar", 1,2)</f>
        <v>2</v>
      </c>
      <c r="K971" s="7">
        <f>IF(J971=2,0.5,2.38)</f>
        <v>0.5</v>
      </c>
      <c r="L971" s="6">
        <v>38</v>
      </c>
      <c r="M971" s="5">
        <f>L971*0.1%</f>
        <v>3.7999999999999999E-2</v>
      </c>
      <c r="N971" s="5">
        <f>H971*K971</f>
        <v>2.5</v>
      </c>
      <c r="O971" s="5">
        <f>L971-M971-N971</f>
        <v>35.462000000000003</v>
      </c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 spans="1:30" hidden="1" x14ac:dyDescent="0.25">
      <c r="A972" s="9">
        <v>653</v>
      </c>
      <c r="B972" s="11">
        <v>44550</v>
      </c>
      <c r="C972" s="10" t="str">
        <f>PROPER(TEXT(B972,"ddd"))</f>
        <v>Seg</v>
      </c>
      <c r="D972" s="9">
        <f>_xlfn.ISOWEEKNUM(B:B)</f>
        <v>51</v>
      </c>
      <c r="E972" s="8">
        <f>DAY(B:B)</f>
        <v>20</v>
      </c>
      <c r="F972" s="8" t="str">
        <f>PROPER(TEXT(B:B,"mmm"))</f>
        <v>Dez</v>
      </c>
      <c r="G972" s="8">
        <f>YEAR(B972)</f>
        <v>2021</v>
      </c>
      <c r="H972" s="8">
        <v>1</v>
      </c>
      <c r="I972" s="8" t="s">
        <v>0</v>
      </c>
      <c r="J972" s="8">
        <f>IF(I972="Dólar", 1,2)</f>
        <v>2</v>
      </c>
      <c r="K972" s="7">
        <f>IF(J972=2,0.5,2.38)</f>
        <v>0.5</v>
      </c>
      <c r="L972" s="6">
        <v>38</v>
      </c>
      <c r="M972" s="5">
        <f>L972*0.1%</f>
        <v>3.7999999999999999E-2</v>
      </c>
      <c r="N972" s="5">
        <f>H972*K972</f>
        <v>0.5</v>
      </c>
      <c r="O972" s="5">
        <f>L972-M972-N972</f>
        <v>37.462000000000003</v>
      </c>
    </row>
    <row r="973" spans="1:30" hidden="1" x14ac:dyDescent="0.25">
      <c r="A973" s="9">
        <v>916</v>
      </c>
      <c r="B973" s="11">
        <v>44560</v>
      </c>
      <c r="C973" s="10" t="str">
        <f>PROPER(TEXT(B973,"ddd"))</f>
        <v>Qui</v>
      </c>
      <c r="D973" s="9">
        <f>_xlfn.ISOWEEKNUM(B:B)</f>
        <v>52</v>
      </c>
      <c r="E973" s="8">
        <f>DAY(B:B)</f>
        <v>30</v>
      </c>
      <c r="F973" s="8" t="str">
        <f>PROPER(TEXT(B:B,"mmm"))</f>
        <v>Dez</v>
      </c>
      <c r="G973" s="8">
        <f>YEAR(B973)</f>
        <v>2021</v>
      </c>
      <c r="H973" s="8">
        <v>4</v>
      </c>
      <c r="I973" s="8" t="s">
        <v>1</v>
      </c>
      <c r="J973" s="8">
        <f>IF(I973="Dólar", 1,2)</f>
        <v>1</v>
      </c>
      <c r="K973" s="7">
        <f>IF(J973=2,0.5,2.38)</f>
        <v>2.38</v>
      </c>
      <c r="L973" s="6">
        <v>-15</v>
      </c>
      <c r="M973" s="5">
        <v>0</v>
      </c>
      <c r="N973" s="5">
        <f>H973*K973</f>
        <v>9.52</v>
      </c>
      <c r="O973" s="5">
        <f>L973-M973-N973</f>
        <v>-24.52</v>
      </c>
    </row>
    <row r="974" spans="1:30" hidden="1" x14ac:dyDescent="0.25">
      <c r="A974" s="9">
        <v>400</v>
      </c>
      <c r="B974" s="11">
        <v>44603</v>
      </c>
      <c r="C974" s="10" t="str">
        <f>PROPER(TEXT(B974,"ddd"))</f>
        <v>Sex</v>
      </c>
      <c r="D974" s="9">
        <f>_xlfn.ISOWEEKNUM(B:B)</f>
        <v>6</v>
      </c>
      <c r="E974" s="8">
        <f>DAY(B:B)</f>
        <v>11</v>
      </c>
      <c r="F974" s="8" t="str">
        <f>PROPER(TEXT(B:B,"mmm"))</f>
        <v>Fev</v>
      </c>
      <c r="G974" s="8">
        <f>YEAR(B974)</f>
        <v>2022</v>
      </c>
      <c r="H974" s="8">
        <v>4</v>
      </c>
      <c r="I974" s="8" t="s">
        <v>1</v>
      </c>
      <c r="J974" s="8">
        <f>IF(I974="Dólar", 1,2)</f>
        <v>1</v>
      </c>
      <c r="K974" s="7">
        <f>IF(J974=2,0.5,2.38)</f>
        <v>2.38</v>
      </c>
      <c r="L974" s="6">
        <v>38</v>
      </c>
      <c r="M974" s="5">
        <f>L974*0.1%</f>
        <v>3.7999999999999999E-2</v>
      </c>
      <c r="N974" s="5">
        <f>H974*K974</f>
        <v>9.52</v>
      </c>
      <c r="O974" s="5">
        <f>L974-M974-N974</f>
        <v>28.442000000000004</v>
      </c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 spans="1:30" hidden="1" x14ac:dyDescent="0.25">
      <c r="A975" s="9">
        <v>1193</v>
      </c>
      <c r="B975" s="11">
        <v>44692</v>
      </c>
      <c r="C975" s="10" t="str">
        <f>PROPER(TEXT(B975,"ddd"))</f>
        <v>Qua</v>
      </c>
      <c r="D975" s="9">
        <f>_xlfn.ISOWEEKNUM(B:B)</f>
        <v>19</v>
      </c>
      <c r="E975" s="8">
        <f>DAY(B:B)</f>
        <v>11</v>
      </c>
      <c r="F975" s="8" t="str">
        <f>PROPER(TEXT(B:B,"mmm"))</f>
        <v>Mai</v>
      </c>
      <c r="G975" s="8">
        <f>YEAR(B975)</f>
        <v>2022</v>
      </c>
      <c r="H975" s="8">
        <v>2</v>
      </c>
      <c r="I975" s="8" t="s">
        <v>0</v>
      </c>
      <c r="J975" s="8">
        <f>IF(I975="Dólar", 1,2)</f>
        <v>2</v>
      </c>
      <c r="K975" s="7">
        <f>IF(J975=2,0.5,2.38)</f>
        <v>0.5</v>
      </c>
      <c r="L975" s="6">
        <v>38</v>
      </c>
      <c r="M975" s="5">
        <f>L975*0.1%</f>
        <v>3.7999999999999999E-2</v>
      </c>
      <c r="N975" s="5">
        <f>H975*K975</f>
        <v>1</v>
      </c>
      <c r="O975" s="5">
        <f>L975-M975-N975</f>
        <v>36.962000000000003</v>
      </c>
    </row>
    <row r="976" spans="1:30" hidden="1" x14ac:dyDescent="0.25">
      <c r="A976" s="9">
        <v>690</v>
      </c>
      <c r="B976" s="11">
        <v>44809</v>
      </c>
      <c r="C976" s="10" t="str">
        <f>PROPER(TEXT(B976,"ddd"))</f>
        <v>Seg</v>
      </c>
      <c r="D976" s="9">
        <f>_xlfn.ISOWEEKNUM(B:B)</f>
        <v>36</v>
      </c>
      <c r="E976" s="8">
        <f>DAY(B:B)</f>
        <v>5</v>
      </c>
      <c r="F976" s="8" t="str">
        <f>PROPER(TEXT(B:B,"mmm"))</f>
        <v>Set</v>
      </c>
      <c r="G976" s="8">
        <f>YEAR(B976)</f>
        <v>2022</v>
      </c>
      <c r="H976" s="8">
        <v>4</v>
      </c>
      <c r="I976" s="8" t="s">
        <v>1</v>
      </c>
      <c r="J976" s="8">
        <f>IF(I976="Dólar", 1,2)</f>
        <v>1</v>
      </c>
      <c r="K976" s="7">
        <f>IF(J976=2,0.5,2.38)</f>
        <v>2.38</v>
      </c>
      <c r="L976" s="6">
        <v>38</v>
      </c>
      <c r="M976" s="5">
        <f>L976*0.1%</f>
        <v>3.7999999999999999E-2</v>
      </c>
      <c r="N976" s="5">
        <f>H976*K976</f>
        <v>9.52</v>
      </c>
      <c r="O976" s="5">
        <f>L976-M976-N976</f>
        <v>28.442000000000004</v>
      </c>
    </row>
    <row r="977" spans="1:30" hidden="1" x14ac:dyDescent="0.25">
      <c r="A977" s="9">
        <v>172</v>
      </c>
      <c r="B977" s="11">
        <v>44824</v>
      </c>
      <c r="C977" s="10" t="str">
        <f>PROPER(TEXT(B977,"ddd"))</f>
        <v>Ter</v>
      </c>
      <c r="D977" s="9">
        <f>_xlfn.ISOWEEKNUM(B:B)</f>
        <v>38</v>
      </c>
      <c r="E977" s="8">
        <f>DAY(B:B)</f>
        <v>20</v>
      </c>
      <c r="F977" s="8" t="str">
        <f>PROPER(TEXT(B:B,"mmm"))</f>
        <v>Set</v>
      </c>
      <c r="G977" s="8">
        <f>YEAR(B977)</f>
        <v>2022</v>
      </c>
      <c r="H977" s="8">
        <v>4</v>
      </c>
      <c r="I977" s="8" t="s">
        <v>1</v>
      </c>
      <c r="J977" s="8">
        <f>IF(I977="Dólar", 1,2)</f>
        <v>1</v>
      </c>
      <c r="K977" s="7">
        <f>IF(J977=2,0.5,2.38)</f>
        <v>2.38</v>
      </c>
      <c r="L977" s="6">
        <v>38</v>
      </c>
      <c r="M977" s="5">
        <f>L977*0.1%</f>
        <v>3.7999999999999999E-2</v>
      </c>
      <c r="N977" s="5">
        <f>H977*K977</f>
        <v>9.52</v>
      </c>
      <c r="O977" s="5">
        <f>L977-M977-N977</f>
        <v>28.442000000000004</v>
      </c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 spans="1:30" hidden="1" x14ac:dyDescent="0.25">
      <c r="A978" s="9">
        <v>695</v>
      </c>
      <c r="B978" s="11">
        <v>44844</v>
      </c>
      <c r="C978" s="10" t="str">
        <f>PROPER(TEXT(B978,"ddd"))</f>
        <v>Seg</v>
      </c>
      <c r="D978" s="9">
        <f>_xlfn.ISOWEEKNUM(B:B)</f>
        <v>41</v>
      </c>
      <c r="E978" s="8">
        <f>DAY(B:B)</f>
        <v>10</v>
      </c>
      <c r="F978" s="8" t="str">
        <f>PROPER(TEXT(B:B,"mmm"))</f>
        <v>Out</v>
      </c>
      <c r="G978" s="8">
        <f>YEAR(B978)</f>
        <v>2022</v>
      </c>
      <c r="H978" s="8">
        <v>2</v>
      </c>
      <c r="I978" s="8" t="s">
        <v>1</v>
      </c>
      <c r="J978" s="8">
        <f>IF(I978="Dólar", 1,2)</f>
        <v>1</v>
      </c>
      <c r="K978" s="7">
        <f>IF(J978=2,0.5,2.38)</f>
        <v>2.38</v>
      </c>
      <c r="L978" s="6">
        <v>38</v>
      </c>
      <c r="M978" s="5">
        <f>L978*0.1%</f>
        <v>3.7999999999999999E-2</v>
      </c>
      <c r="N978" s="5">
        <f>H978*K978</f>
        <v>4.76</v>
      </c>
      <c r="O978" s="5">
        <f>L978-M978-N978</f>
        <v>33.202000000000005</v>
      </c>
    </row>
    <row r="979" spans="1:30" hidden="1" x14ac:dyDescent="0.25">
      <c r="A979" s="9">
        <v>1215</v>
      </c>
      <c r="B979" s="11">
        <v>44860</v>
      </c>
      <c r="C979" s="10" t="str">
        <f>PROPER(TEXT(B979,"ddd"))</f>
        <v>Qua</v>
      </c>
      <c r="D979" s="9">
        <f>_xlfn.ISOWEEKNUM(B:B)</f>
        <v>43</v>
      </c>
      <c r="E979" s="8">
        <f>DAY(B:B)</f>
        <v>26</v>
      </c>
      <c r="F979" s="8" t="str">
        <f>PROPER(TEXT(B:B,"mmm"))</f>
        <v>Out</v>
      </c>
      <c r="G979" s="8">
        <f>YEAR(B979)</f>
        <v>2022</v>
      </c>
      <c r="H979" s="8">
        <v>5</v>
      </c>
      <c r="I979" s="8" t="s">
        <v>1</v>
      </c>
      <c r="J979" s="8">
        <f>IF(I979="Dólar", 1,2)</f>
        <v>1</v>
      </c>
      <c r="K979" s="7">
        <f>IF(J979=2,0.5,2.38)</f>
        <v>2.38</v>
      </c>
      <c r="L979" s="6">
        <v>38</v>
      </c>
      <c r="M979" s="5">
        <f>L979*0.1%</f>
        <v>3.7999999999999999E-2</v>
      </c>
      <c r="N979" s="5">
        <f>H979*K979</f>
        <v>11.899999999999999</v>
      </c>
      <c r="O979" s="5">
        <f>L979-M979-N979</f>
        <v>26.062000000000005</v>
      </c>
    </row>
    <row r="980" spans="1:30" hidden="1" x14ac:dyDescent="0.25">
      <c r="A980" s="9">
        <v>445</v>
      </c>
      <c r="B980" s="11">
        <v>44918</v>
      </c>
      <c r="C980" s="10" t="str">
        <f>PROPER(TEXT(B980,"ddd"))</f>
        <v>Sex</v>
      </c>
      <c r="D980" s="9">
        <f>_xlfn.ISOWEEKNUM(B:B)</f>
        <v>51</v>
      </c>
      <c r="E980" s="8">
        <f>DAY(B:B)</f>
        <v>23</v>
      </c>
      <c r="F980" s="8" t="str">
        <f>PROPER(TEXT(B:B,"mmm"))</f>
        <v>Dez</v>
      </c>
      <c r="G980" s="8">
        <f>YEAR(B980)</f>
        <v>2022</v>
      </c>
      <c r="H980" s="8">
        <v>2</v>
      </c>
      <c r="I980" s="8" t="s">
        <v>1</v>
      </c>
      <c r="J980" s="8">
        <f>IF(I980="Dólar", 1,2)</f>
        <v>1</v>
      </c>
      <c r="K980" s="7">
        <f>IF(J980=2,0.5,2.38)</f>
        <v>2.38</v>
      </c>
      <c r="L980" s="6">
        <v>38</v>
      </c>
      <c r="M980" s="5">
        <f>L980*0.1%</f>
        <v>3.7999999999999999E-2</v>
      </c>
      <c r="N980" s="5">
        <f>H980*K980</f>
        <v>4.76</v>
      </c>
      <c r="O980" s="5">
        <f>L980-M980-N980</f>
        <v>33.202000000000005</v>
      </c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 spans="1:30" hidden="1" x14ac:dyDescent="0.25">
      <c r="A981" s="9">
        <v>456</v>
      </c>
      <c r="B981" s="11">
        <v>44995</v>
      </c>
      <c r="C981" s="10" t="str">
        <f>PROPER(TEXT(B981,"ddd"))</f>
        <v>Sex</v>
      </c>
      <c r="D981" s="9">
        <f>_xlfn.ISOWEEKNUM(B:B)</f>
        <v>10</v>
      </c>
      <c r="E981" s="8">
        <f>DAY(B:B)</f>
        <v>10</v>
      </c>
      <c r="F981" s="8" t="str">
        <f>PROPER(TEXT(B:B,"mmm"))</f>
        <v>Mar</v>
      </c>
      <c r="G981" s="8">
        <f>YEAR(B981)</f>
        <v>2023</v>
      </c>
      <c r="H981" s="8">
        <v>4</v>
      </c>
      <c r="I981" s="8" t="s">
        <v>1</v>
      </c>
      <c r="J981" s="8">
        <f>IF(I981="Dólar", 1,2)</f>
        <v>1</v>
      </c>
      <c r="K981" s="7">
        <f>IF(J981=2,0.5,2.38)</f>
        <v>2.38</v>
      </c>
      <c r="L981" s="6">
        <v>38</v>
      </c>
      <c r="M981" s="5">
        <f>L981*0.1%</f>
        <v>3.7999999999999999E-2</v>
      </c>
      <c r="N981" s="5">
        <f>H981*K981</f>
        <v>9.52</v>
      </c>
      <c r="O981" s="5">
        <f>L981-M981-N981</f>
        <v>28.442000000000004</v>
      </c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 spans="1:30" hidden="1" x14ac:dyDescent="0.25">
      <c r="A982" s="9">
        <v>228</v>
      </c>
      <c r="B982" s="11">
        <v>45223</v>
      </c>
      <c r="C982" s="10" t="str">
        <f>PROPER(TEXT(B982,"ddd"))</f>
        <v>Ter</v>
      </c>
      <c r="D982" s="9">
        <f>_xlfn.ISOWEEKNUM(B:B)</f>
        <v>43</v>
      </c>
      <c r="E982" s="8">
        <f>DAY(B:B)</f>
        <v>24</v>
      </c>
      <c r="F982" s="8" t="str">
        <f>PROPER(TEXT(B:B,"mmm"))</f>
        <v>Out</v>
      </c>
      <c r="G982" s="8">
        <f>YEAR(B982)</f>
        <v>2023</v>
      </c>
      <c r="H982" s="8">
        <v>6</v>
      </c>
      <c r="I982" s="8" t="s">
        <v>0</v>
      </c>
      <c r="J982" s="8">
        <f>IF(I982="Dólar", 1,2)</f>
        <v>2</v>
      </c>
      <c r="K982" s="7">
        <f>IF(J982=2,0.5,2.38)</f>
        <v>0.5</v>
      </c>
      <c r="L982" s="6">
        <v>38</v>
      </c>
      <c r="M982" s="5">
        <f>L982*0.1%</f>
        <v>3.7999999999999999E-2</v>
      </c>
      <c r="N982" s="5">
        <f>H982*K982</f>
        <v>3</v>
      </c>
      <c r="O982" s="5">
        <f>L982-M982-N982</f>
        <v>34.962000000000003</v>
      </c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 spans="1:30" hidden="1" x14ac:dyDescent="0.25">
      <c r="A983" s="9">
        <v>236</v>
      </c>
      <c r="B983" s="11">
        <v>45279</v>
      </c>
      <c r="C983" s="10" t="str">
        <f>PROPER(TEXT(B983,"ddd"))</f>
        <v>Ter</v>
      </c>
      <c r="D983" s="9">
        <f>_xlfn.ISOWEEKNUM(B:B)</f>
        <v>51</v>
      </c>
      <c r="E983" s="8">
        <f>DAY(B:B)</f>
        <v>19</v>
      </c>
      <c r="F983" s="8" t="str">
        <f>PROPER(TEXT(B:B,"mmm"))</f>
        <v>Dez</v>
      </c>
      <c r="G983" s="8">
        <f>YEAR(B983)</f>
        <v>2023</v>
      </c>
      <c r="H983" s="8">
        <v>2</v>
      </c>
      <c r="I983" s="8" t="s">
        <v>0</v>
      </c>
      <c r="J983" s="8">
        <f>IF(I983="Dólar", 1,2)</f>
        <v>2</v>
      </c>
      <c r="K983" s="7">
        <f>IF(J983=2,0.5,2.38)</f>
        <v>0.5</v>
      </c>
      <c r="L983" s="6">
        <v>38</v>
      </c>
      <c r="M983" s="5">
        <f>L983*0.1%</f>
        <v>3.7999999999999999E-2</v>
      </c>
      <c r="N983" s="5">
        <f>H983*K983</f>
        <v>1</v>
      </c>
      <c r="O983" s="5">
        <f>L983-M983-N983</f>
        <v>36.962000000000003</v>
      </c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 spans="1:30" x14ac:dyDescent="0.25">
      <c r="A984" s="9">
        <v>1276</v>
      </c>
      <c r="B984" s="11">
        <v>45301</v>
      </c>
      <c r="C984" s="10" t="str">
        <f>PROPER(TEXT(B984,"ddd"))</f>
        <v>Qua</v>
      </c>
      <c r="D984" s="9">
        <f>_xlfn.ISOWEEKNUM(B:B)</f>
        <v>2</v>
      </c>
      <c r="E984" s="8">
        <f>DAY(B:B)</f>
        <v>10</v>
      </c>
      <c r="F984" s="8" t="str">
        <f>PROPER(TEXT(B:B,"mmm"))</f>
        <v>Jan</v>
      </c>
      <c r="G984" s="8">
        <f>YEAR(B984)</f>
        <v>2024</v>
      </c>
      <c r="H984" s="8">
        <v>5</v>
      </c>
      <c r="I984" s="8" t="s">
        <v>1</v>
      </c>
      <c r="J984" s="8">
        <f>IF(I984="Dólar", 1,2)</f>
        <v>1</v>
      </c>
      <c r="K984" s="7">
        <f>IF(J984=2,0.5,2.38)</f>
        <v>2.38</v>
      </c>
      <c r="L984" s="6">
        <v>38</v>
      </c>
      <c r="M984" s="5">
        <f>L984*0.1%</f>
        <v>3.7999999999999999E-2</v>
      </c>
      <c r="N984" s="5">
        <f>H984*K984</f>
        <v>11.899999999999999</v>
      </c>
      <c r="O984" s="5">
        <f>L984-M984-N984</f>
        <v>26.062000000000005</v>
      </c>
    </row>
    <row r="985" spans="1:30" hidden="1" x14ac:dyDescent="0.25">
      <c r="A985" s="9">
        <v>1020</v>
      </c>
      <c r="B985" s="11">
        <v>45316</v>
      </c>
      <c r="C985" s="10" t="str">
        <f>PROPER(TEXT(B985,"ddd"))</f>
        <v>Qui</v>
      </c>
      <c r="D985" s="9">
        <f>_xlfn.ISOWEEKNUM(B:B)</f>
        <v>4</v>
      </c>
      <c r="E985" s="8">
        <f>DAY(B:B)</f>
        <v>25</v>
      </c>
      <c r="F985" s="8" t="str">
        <f>PROPER(TEXT(B:B,"mmm"))</f>
        <v>Jan</v>
      </c>
      <c r="G985" s="8">
        <f>YEAR(B985)</f>
        <v>2024</v>
      </c>
      <c r="H985" s="8">
        <v>5</v>
      </c>
      <c r="I985" s="8" t="s">
        <v>0</v>
      </c>
      <c r="J985" s="8">
        <f>IF(I985="Dólar", 1,2)</f>
        <v>2</v>
      </c>
      <c r="K985" s="7">
        <f>IF(J985=2,0.5,2.38)</f>
        <v>0.5</v>
      </c>
      <c r="L985" s="6">
        <v>38</v>
      </c>
      <c r="M985" s="5">
        <f>L985*0.1%</f>
        <v>3.7999999999999999E-2</v>
      </c>
      <c r="N985" s="5">
        <f>H985*K985</f>
        <v>2.5</v>
      </c>
      <c r="O985" s="5">
        <f>L985-M985-N985</f>
        <v>35.462000000000003</v>
      </c>
    </row>
    <row r="986" spans="1:30" hidden="1" x14ac:dyDescent="0.25">
      <c r="A986" s="9">
        <v>1028</v>
      </c>
      <c r="B986" s="11">
        <v>45372</v>
      </c>
      <c r="C986" s="10" t="str">
        <f>PROPER(TEXT(B986,"ddd"))</f>
        <v>Qui</v>
      </c>
      <c r="D986" s="9">
        <f>_xlfn.ISOWEEKNUM(B:B)</f>
        <v>12</v>
      </c>
      <c r="E986" s="8">
        <f>DAY(B:B)</f>
        <v>21</v>
      </c>
      <c r="F986" s="8" t="str">
        <f>PROPER(TEXT(B:B,"mmm"))</f>
        <v>Mar</v>
      </c>
      <c r="G986" s="8">
        <f>YEAR(B986)</f>
        <v>2024</v>
      </c>
      <c r="H986" s="8">
        <v>5</v>
      </c>
      <c r="I986" s="8" t="s">
        <v>0</v>
      </c>
      <c r="J986" s="8">
        <f>IF(I986="Dólar", 1,2)</f>
        <v>2</v>
      </c>
      <c r="K986" s="7">
        <f>IF(J986=2,0.5,2.38)</f>
        <v>0.5</v>
      </c>
      <c r="L986" s="6">
        <v>38</v>
      </c>
      <c r="M986" s="5">
        <f>L986*0.1%</f>
        <v>3.7999999999999999E-2</v>
      </c>
      <c r="N986" s="5">
        <f>H986*K986</f>
        <v>2.5</v>
      </c>
      <c r="O986" s="5">
        <f>L986-M986-N986</f>
        <v>35.462000000000003</v>
      </c>
    </row>
    <row r="987" spans="1:30" hidden="1" x14ac:dyDescent="0.25">
      <c r="A987" s="9">
        <v>532</v>
      </c>
      <c r="B987" s="11">
        <v>43675</v>
      </c>
      <c r="C987" s="10" t="str">
        <f>PROPER(TEXT(B987,"ddd"))</f>
        <v>Seg</v>
      </c>
      <c r="D987" s="9">
        <f>_xlfn.ISOWEEKNUM(B:B)</f>
        <v>31</v>
      </c>
      <c r="E987" s="8">
        <f>DAY(B:B)</f>
        <v>29</v>
      </c>
      <c r="F987" s="8" t="str">
        <f>PROPER(TEXT(B:B,"mmm"))</f>
        <v>Jul</v>
      </c>
      <c r="G987" s="8">
        <f>YEAR(B987)</f>
        <v>2019</v>
      </c>
      <c r="H987" s="8">
        <v>3</v>
      </c>
      <c r="I987" s="8" t="s">
        <v>1</v>
      </c>
      <c r="J987" s="8">
        <f>IF(I987="Dólar", 1,2)</f>
        <v>1</v>
      </c>
      <c r="K987" s="7">
        <f>IF(J987=2,0.5,2.38)</f>
        <v>2.38</v>
      </c>
      <c r="L987" s="6">
        <v>39</v>
      </c>
      <c r="M987" s="5">
        <f>L987*0.1%</f>
        <v>3.9E-2</v>
      </c>
      <c r="N987" s="5">
        <f>H987*K987</f>
        <v>7.14</v>
      </c>
      <c r="O987" s="5">
        <f>L987-M987-N987</f>
        <v>31.820999999999998</v>
      </c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 spans="1:30" hidden="1" x14ac:dyDescent="0.25">
      <c r="A988" s="9">
        <v>276</v>
      </c>
      <c r="B988" s="11">
        <v>43699</v>
      </c>
      <c r="C988" s="10" t="str">
        <f>PROPER(TEXT(B988,"ddd"))</f>
        <v>Qui</v>
      </c>
      <c r="D988" s="9">
        <f>_xlfn.ISOWEEKNUM(B:B)</f>
        <v>34</v>
      </c>
      <c r="E988" s="8">
        <f>DAY(B:B)</f>
        <v>22</v>
      </c>
      <c r="F988" s="8" t="str">
        <f>PROPER(TEXT(B:B,"mmm"))</f>
        <v>Ago</v>
      </c>
      <c r="G988" s="8">
        <f>YEAR(B988)</f>
        <v>2019</v>
      </c>
      <c r="H988" s="8">
        <v>1</v>
      </c>
      <c r="I988" s="8" t="s">
        <v>0</v>
      </c>
      <c r="J988" s="8">
        <f>IF(I988="Dólar", 1,2)</f>
        <v>2</v>
      </c>
      <c r="K988" s="7">
        <f>IF(J988=2,0.5,2.38)</f>
        <v>0.5</v>
      </c>
      <c r="L988" s="6">
        <v>39</v>
      </c>
      <c r="M988" s="5">
        <f>L988*0.1%</f>
        <v>3.9E-2</v>
      </c>
      <c r="N988" s="5">
        <f>H988*K988</f>
        <v>0.5</v>
      </c>
      <c r="O988" s="5">
        <f>L988-M988-N988</f>
        <v>38.460999999999999</v>
      </c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 spans="1:30" hidden="1" x14ac:dyDescent="0.25">
      <c r="A989" s="9">
        <v>286</v>
      </c>
      <c r="B989" s="11">
        <v>43770</v>
      </c>
      <c r="C989" s="10" t="str">
        <f>PROPER(TEXT(B989,"ddd"))</f>
        <v>Sex</v>
      </c>
      <c r="D989" s="9">
        <f>_xlfn.ISOWEEKNUM(B:B)</f>
        <v>44</v>
      </c>
      <c r="E989" s="8">
        <f>DAY(B:B)</f>
        <v>1</v>
      </c>
      <c r="F989" s="8" t="str">
        <f>PROPER(TEXT(B:B,"mmm"))</f>
        <v>Nov</v>
      </c>
      <c r="G989" s="8">
        <f>YEAR(B989)</f>
        <v>2019</v>
      </c>
      <c r="H989" s="8">
        <v>2</v>
      </c>
      <c r="I989" s="8" t="s">
        <v>0</v>
      </c>
      <c r="J989" s="8">
        <f>IF(I989="Dólar", 1,2)</f>
        <v>2</v>
      </c>
      <c r="K989" s="7">
        <f>IF(J989=2,0.5,2.38)</f>
        <v>0.5</v>
      </c>
      <c r="L989" s="6">
        <v>39</v>
      </c>
      <c r="M989" s="5">
        <f>L989*0.1%</f>
        <v>3.9E-2</v>
      </c>
      <c r="N989" s="5">
        <f>H989*K989</f>
        <v>1</v>
      </c>
      <c r="O989" s="5">
        <f>L989-M989-N989</f>
        <v>37.960999999999999</v>
      </c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 spans="1:30" hidden="1" x14ac:dyDescent="0.25">
      <c r="A990" s="9">
        <v>35</v>
      </c>
      <c r="B990" s="11">
        <v>43837</v>
      </c>
      <c r="C990" s="10" t="str">
        <f>PROPER(TEXT(B990,"ddd"))</f>
        <v>Ter</v>
      </c>
      <c r="D990" s="9">
        <f>_xlfn.ISOWEEKNUM(B:B)</f>
        <v>2</v>
      </c>
      <c r="E990" s="8">
        <f>DAY(B:B)</f>
        <v>7</v>
      </c>
      <c r="F990" s="8" t="str">
        <f>PROPER(TEXT(B:B,"mmm"))</f>
        <v>Jan</v>
      </c>
      <c r="G990" s="8">
        <f>YEAR(B990)</f>
        <v>2020</v>
      </c>
      <c r="H990" s="8">
        <v>5</v>
      </c>
      <c r="I990" s="8" t="s">
        <v>0</v>
      </c>
      <c r="J990" s="8">
        <f>IF(I990="Dólar", 1,2)</f>
        <v>2</v>
      </c>
      <c r="K990" s="7">
        <f>IF(J990=2,0.5,2.38)</f>
        <v>0.5</v>
      </c>
      <c r="L990" s="6">
        <v>39</v>
      </c>
      <c r="M990" s="5">
        <f>L990*0.1%</f>
        <v>3.9E-2</v>
      </c>
      <c r="N990" s="5">
        <f>H990*K990</f>
        <v>2.5</v>
      </c>
      <c r="O990" s="5">
        <f>L990-M990-N990</f>
        <v>36.460999999999999</v>
      </c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 spans="1:30" hidden="1" x14ac:dyDescent="0.25">
      <c r="A991" s="9">
        <v>556</v>
      </c>
      <c r="B991" s="11">
        <v>43843</v>
      </c>
      <c r="C991" s="10" t="str">
        <f>PROPER(TEXT(B991,"ddd"))</f>
        <v>Seg</v>
      </c>
      <c r="D991" s="9">
        <f>_xlfn.ISOWEEKNUM(B:B)</f>
        <v>3</v>
      </c>
      <c r="E991" s="8">
        <f>DAY(B:B)</f>
        <v>13</v>
      </c>
      <c r="F991" s="8" t="str">
        <f>PROPER(TEXT(B:B,"mmm"))</f>
        <v>Jan</v>
      </c>
      <c r="G991" s="8">
        <f>YEAR(B991)</f>
        <v>2020</v>
      </c>
      <c r="H991" s="8">
        <v>4</v>
      </c>
      <c r="I991" s="8" t="s">
        <v>1</v>
      </c>
      <c r="J991" s="8">
        <f>IF(I991="Dólar", 1,2)</f>
        <v>1</v>
      </c>
      <c r="K991" s="7">
        <f>IF(J991=2,0.5,2.38)</f>
        <v>2.38</v>
      </c>
      <c r="L991" s="6">
        <v>39</v>
      </c>
      <c r="M991" s="5">
        <f>L991*0.1%</f>
        <v>3.9E-2</v>
      </c>
      <c r="N991" s="5">
        <f>H991*K991</f>
        <v>9.52</v>
      </c>
      <c r="O991" s="5">
        <f>L991-M991-N991</f>
        <v>29.440999999999999</v>
      </c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 spans="1:30" hidden="1" x14ac:dyDescent="0.25">
      <c r="A992" s="9">
        <v>302</v>
      </c>
      <c r="B992" s="11">
        <v>43889</v>
      </c>
      <c r="C992" s="10" t="str">
        <f>PROPER(TEXT(B992,"ddd"))</f>
        <v>Sex</v>
      </c>
      <c r="D992" s="9">
        <f>_xlfn.ISOWEEKNUM(B:B)</f>
        <v>9</v>
      </c>
      <c r="E992" s="8">
        <f>DAY(B:B)</f>
        <v>28</v>
      </c>
      <c r="F992" s="8" t="str">
        <f>PROPER(TEXT(B:B,"mmm"))</f>
        <v>Fev</v>
      </c>
      <c r="G992" s="8">
        <f>YEAR(B992)</f>
        <v>2020</v>
      </c>
      <c r="H992" s="8">
        <v>3</v>
      </c>
      <c r="I992" s="8" t="s">
        <v>1</v>
      </c>
      <c r="J992" s="8">
        <f>IF(I992="Dólar", 1,2)</f>
        <v>1</v>
      </c>
      <c r="K992" s="7">
        <f>IF(J992=2,0.5,2.38)</f>
        <v>2.38</v>
      </c>
      <c r="L992" s="6">
        <v>39</v>
      </c>
      <c r="M992" s="5">
        <f>L992*0.1%</f>
        <v>3.9E-2</v>
      </c>
      <c r="N992" s="5">
        <f>H992*K992</f>
        <v>7.14</v>
      </c>
      <c r="O992" s="5">
        <f>L992-M992-N992</f>
        <v>31.820999999999998</v>
      </c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 spans="1:30" hidden="1" x14ac:dyDescent="0.25">
      <c r="A993" s="9">
        <v>1083</v>
      </c>
      <c r="B993" s="11">
        <v>43915</v>
      </c>
      <c r="C993" s="10" t="str">
        <f>PROPER(TEXT(B993,"ddd"))</f>
        <v>Qua</v>
      </c>
      <c r="D993" s="9">
        <f>_xlfn.ISOWEEKNUM(B:B)</f>
        <v>13</v>
      </c>
      <c r="E993" s="8">
        <f>DAY(B:B)</f>
        <v>25</v>
      </c>
      <c r="F993" s="8" t="str">
        <f>PROPER(TEXT(B:B,"mmm"))</f>
        <v>Mar</v>
      </c>
      <c r="G993" s="8">
        <f>YEAR(B993)</f>
        <v>2020</v>
      </c>
      <c r="H993" s="8">
        <v>1</v>
      </c>
      <c r="I993" s="8" t="s">
        <v>0</v>
      </c>
      <c r="J993" s="8">
        <f>IF(I993="Dólar", 1,2)</f>
        <v>2</v>
      </c>
      <c r="K993" s="7">
        <f>IF(J993=2,0.5,2.38)</f>
        <v>0.5</v>
      </c>
      <c r="L993" s="6">
        <v>39</v>
      </c>
      <c r="M993" s="5">
        <f>L993*0.1%</f>
        <v>3.9E-2</v>
      </c>
      <c r="N993" s="5">
        <f>H993*K993</f>
        <v>0.5</v>
      </c>
      <c r="O993" s="5">
        <f>L993-M993-N993</f>
        <v>38.460999999999999</v>
      </c>
    </row>
    <row r="994" spans="1:30" hidden="1" x14ac:dyDescent="0.25">
      <c r="A994" s="9">
        <v>826</v>
      </c>
      <c r="B994" s="11">
        <v>43923</v>
      </c>
      <c r="C994" s="10" t="str">
        <f>PROPER(TEXT(B994,"ddd"))</f>
        <v>Qui</v>
      </c>
      <c r="D994" s="9">
        <f>_xlfn.ISOWEEKNUM(B:B)</f>
        <v>14</v>
      </c>
      <c r="E994" s="8">
        <f>DAY(B:B)</f>
        <v>2</v>
      </c>
      <c r="F994" s="8" t="str">
        <f>PROPER(TEXT(B:B,"mmm"))</f>
        <v>Abr</v>
      </c>
      <c r="G994" s="8">
        <f>YEAR(B994)</f>
        <v>2020</v>
      </c>
      <c r="H994" s="8">
        <v>2</v>
      </c>
      <c r="I994" s="8" t="s">
        <v>0</v>
      </c>
      <c r="J994" s="8">
        <f>IF(I994="Dólar", 1,2)</f>
        <v>2</v>
      </c>
      <c r="K994" s="7">
        <f>IF(J994=2,0.5,2.38)</f>
        <v>0.5</v>
      </c>
      <c r="L994" s="6">
        <v>39</v>
      </c>
      <c r="M994" s="5">
        <f>L994*0.1%</f>
        <v>3.9E-2</v>
      </c>
      <c r="N994" s="5">
        <f>H994*K994</f>
        <v>1</v>
      </c>
      <c r="O994" s="5">
        <f>L994-M994-N994</f>
        <v>37.960999999999999</v>
      </c>
    </row>
    <row r="995" spans="1:30" hidden="1" x14ac:dyDescent="0.25">
      <c r="A995" s="9">
        <v>1120</v>
      </c>
      <c r="B995" s="11">
        <v>44174</v>
      </c>
      <c r="C995" s="10" t="str">
        <f>PROPER(TEXT(B995,"ddd"))</f>
        <v>Qua</v>
      </c>
      <c r="D995" s="9">
        <f>_xlfn.ISOWEEKNUM(B:B)</f>
        <v>50</v>
      </c>
      <c r="E995" s="8">
        <f>DAY(B:B)</f>
        <v>9</v>
      </c>
      <c r="F995" s="8" t="str">
        <f>PROPER(TEXT(B:B,"mmm"))</f>
        <v>Dez</v>
      </c>
      <c r="G995" s="8">
        <f>YEAR(B995)</f>
        <v>2020</v>
      </c>
      <c r="H995" s="8">
        <v>1</v>
      </c>
      <c r="I995" s="8" t="s">
        <v>0</v>
      </c>
      <c r="J995" s="8">
        <f>IF(I995="Dólar", 1,2)</f>
        <v>2</v>
      </c>
      <c r="K995" s="7">
        <f>IF(J995=2,0.5,2.38)</f>
        <v>0.5</v>
      </c>
      <c r="L995" s="6">
        <v>-47</v>
      </c>
      <c r="M995" s="5">
        <v>0</v>
      </c>
      <c r="N995" s="5">
        <f>H995*K995</f>
        <v>0.5</v>
      </c>
      <c r="O995" s="5">
        <f>L995-M995-N995</f>
        <v>-47.5</v>
      </c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 spans="1:30" hidden="1" x14ac:dyDescent="0.25">
      <c r="A996" s="9">
        <v>83</v>
      </c>
      <c r="B996" s="11">
        <v>44180</v>
      </c>
      <c r="C996" s="10" t="str">
        <f>PROPER(TEXT(B996,"ddd"))</f>
        <v>Ter</v>
      </c>
      <c r="D996" s="9">
        <f>_xlfn.ISOWEEKNUM(B:B)</f>
        <v>51</v>
      </c>
      <c r="E996" s="8">
        <f>DAY(B:B)</f>
        <v>15</v>
      </c>
      <c r="F996" s="8" t="str">
        <f>PROPER(TEXT(B:B,"mmm"))</f>
        <v>Dez</v>
      </c>
      <c r="G996" s="8">
        <f>YEAR(B996)</f>
        <v>2020</v>
      </c>
      <c r="H996" s="8">
        <v>5</v>
      </c>
      <c r="I996" s="8" t="s">
        <v>0</v>
      </c>
      <c r="J996" s="8">
        <f>IF(I996="Dólar", 1,2)</f>
        <v>2</v>
      </c>
      <c r="K996" s="7">
        <f>IF(J996=2,0.5,2.38)</f>
        <v>0.5</v>
      </c>
      <c r="L996" s="6">
        <v>26</v>
      </c>
      <c r="M996" s="5">
        <f>L996*0.1%</f>
        <v>2.6000000000000002E-2</v>
      </c>
      <c r="N996" s="5">
        <f>H996*K996</f>
        <v>2.5</v>
      </c>
      <c r="O996" s="5">
        <f>L996-M996-N996</f>
        <v>23.474</v>
      </c>
    </row>
    <row r="997" spans="1:30" hidden="1" x14ac:dyDescent="0.25">
      <c r="A997" s="9">
        <v>319</v>
      </c>
      <c r="B997" s="11">
        <v>44015</v>
      </c>
      <c r="C997" s="10" t="str">
        <f>PROPER(TEXT(B997,"ddd"))</f>
        <v>Sex</v>
      </c>
      <c r="D997" s="9">
        <f>_xlfn.ISOWEEKNUM(B:B)</f>
        <v>27</v>
      </c>
      <c r="E997" s="8">
        <f>DAY(B:B)</f>
        <v>3</v>
      </c>
      <c r="F997" s="8" t="str">
        <f>PROPER(TEXT(B:B,"mmm"))</f>
        <v>Jul</v>
      </c>
      <c r="G997" s="8">
        <f>YEAR(B997)</f>
        <v>2020</v>
      </c>
      <c r="H997" s="8">
        <v>1</v>
      </c>
      <c r="I997" s="8" t="s">
        <v>0</v>
      </c>
      <c r="J997" s="8">
        <f>IF(I997="Dólar", 1,2)</f>
        <v>2</v>
      </c>
      <c r="K997" s="7">
        <f>IF(J997=2,0.5,2.38)</f>
        <v>0.5</v>
      </c>
      <c r="L997" s="6">
        <v>39</v>
      </c>
      <c r="M997" s="5">
        <f>L997*0.1%</f>
        <v>3.9E-2</v>
      </c>
      <c r="N997" s="5">
        <f>H997*K997</f>
        <v>0.5</v>
      </c>
      <c r="O997" s="5">
        <f>L997-M997-N997</f>
        <v>38.460999999999999</v>
      </c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 spans="1:30" hidden="1" x14ac:dyDescent="0.25">
      <c r="A998" s="9">
        <v>322</v>
      </c>
      <c r="B998" s="11">
        <v>44036</v>
      </c>
      <c r="C998" s="10" t="str">
        <f>PROPER(TEXT(B998,"ddd"))</f>
        <v>Sex</v>
      </c>
      <c r="D998" s="9">
        <f>_xlfn.ISOWEEKNUM(B:B)</f>
        <v>30</v>
      </c>
      <c r="E998" s="8">
        <f>DAY(B:B)</f>
        <v>24</v>
      </c>
      <c r="F998" s="8" t="str">
        <f>PROPER(TEXT(B:B,"mmm"))</f>
        <v>Jul</v>
      </c>
      <c r="G998" s="8">
        <f>YEAR(B998)</f>
        <v>2020</v>
      </c>
      <c r="H998" s="8">
        <v>1</v>
      </c>
      <c r="I998" s="8" t="s">
        <v>0</v>
      </c>
      <c r="J998" s="8">
        <f>IF(I998="Dólar", 1,2)</f>
        <v>2</v>
      </c>
      <c r="K998" s="7">
        <f>IF(J998=2,0.5,2.38)</f>
        <v>0.5</v>
      </c>
      <c r="L998" s="6">
        <v>39</v>
      </c>
      <c r="M998" s="5">
        <f>L998*0.1%</f>
        <v>3.9E-2</v>
      </c>
      <c r="N998" s="5">
        <f>H998*K998</f>
        <v>0.5</v>
      </c>
      <c r="O998" s="5">
        <f>L998-M998-N998</f>
        <v>38.460999999999999</v>
      </c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 spans="1:30" hidden="1" x14ac:dyDescent="0.25">
      <c r="A999" s="9">
        <v>324</v>
      </c>
      <c r="B999" s="11">
        <v>44050</v>
      </c>
      <c r="C999" s="10" t="str">
        <f>PROPER(TEXT(B999,"ddd"))</f>
        <v>Sex</v>
      </c>
      <c r="D999" s="9">
        <f>_xlfn.ISOWEEKNUM(B:B)</f>
        <v>32</v>
      </c>
      <c r="E999" s="8">
        <f>DAY(B:B)</f>
        <v>7</v>
      </c>
      <c r="F999" s="8" t="str">
        <f>PROPER(TEXT(B:B,"mmm"))</f>
        <v>Ago</v>
      </c>
      <c r="G999" s="8">
        <f>YEAR(B999)</f>
        <v>2020</v>
      </c>
      <c r="H999" s="8">
        <v>1</v>
      </c>
      <c r="I999" s="8" t="s">
        <v>0</v>
      </c>
      <c r="J999" s="8">
        <f>IF(I999="Dólar", 1,2)</f>
        <v>2</v>
      </c>
      <c r="K999" s="7">
        <f>IF(J999=2,0.5,2.38)</f>
        <v>0.5</v>
      </c>
      <c r="L999" s="6">
        <v>30</v>
      </c>
      <c r="M999" s="5">
        <f>L999*0.1%</f>
        <v>0.03</v>
      </c>
      <c r="N999" s="5">
        <f>H999*K999</f>
        <v>0.5</v>
      </c>
      <c r="O999" s="5">
        <f>L999-M999-N999</f>
        <v>29.47</v>
      </c>
    </row>
    <row r="1000" spans="1:30" hidden="1" x14ac:dyDescent="0.25">
      <c r="A1000" s="9">
        <v>586</v>
      </c>
      <c r="B1000" s="11">
        <v>44053</v>
      </c>
      <c r="C1000" s="10" t="str">
        <f>PROPER(TEXT(B1000,"ddd"))</f>
        <v>Seg</v>
      </c>
      <c r="D1000" s="9">
        <f>_xlfn.ISOWEEKNUM(B:B)</f>
        <v>33</v>
      </c>
      <c r="E1000" s="8">
        <f>DAY(B:B)</f>
        <v>10</v>
      </c>
      <c r="F1000" s="8" t="str">
        <f>PROPER(TEXT(B:B,"mmm"))</f>
        <v>Ago</v>
      </c>
      <c r="G1000" s="8">
        <f>YEAR(B1000)</f>
        <v>2020</v>
      </c>
      <c r="H1000" s="8">
        <v>2</v>
      </c>
      <c r="I1000" s="8" t="s">
        <v>0</v>
      </c>
      <c r="J1000" s="8">
        <f>IF(I1000="Dólar", 1,2)</f>
        <v>2</v>
      </c>
      <c r="K1000" s="7">
        <f>IF(J1000=2,0.5,2.38)</f>
        <v>0.5</v>
      </c>
      <c r="L1000" s="6">
        <v>35</v>
      </c>
      <c r="M1000" s="5">
        <f>L1000*0.1%</f>
        <v>3.5000000000000003E-2</v>
      </c>
      <c r="N1000" s="5">
        <f>H1000*K1000</f>
        <v>1</v>
      </c>
      <c r="O1000" s="5">
        <f>L1000-M1000-N1000</f>
        <v>33.965000000000003</v>
      </c>
    </row>
    <row r="1001" spans="1:30" hidden="1" x14ac:dyDescent="0.25">
      <c r="A1001" s="9">
        <v>326</v>
      </c>
      <c r="B1001" s="11">
        <v>44064</v>
      </c>
      <c r="C1001" s="10" t="str">
        <f>PROPER(TEXT(B1001,"ddd"))</f>
        <v>Sex</v>
      </c>
      <c r="D1001" s="9">
        <f>_xlfn.ISOWEEKNUM(B:B)</f>
        <v>34</v>
      </c>
      <c r="E1001" s="8">
        <f>DAY(B:B)</f>
        <v>21</v>
      </c>
      <c r="F1001" s="8" t="str">
        <f>PROPER(TEXT(B:B,"mmm"))</f>
        <v>Ago</v>
      </c>
      <c r="G1001" s="8">
        <f>YEAR(B1001)</f>
        <v>2020</v>
      </c>
      <c r="H1001" s="8">
        <v>1</v>
      </c>
      <c r="I1001" s="8" t="s">
        <v>0</v>
      </c>
      <c r="J1001" s="8">
        <f>IF(I1001="Dólar", 1,2)</f>
        <v>2</v>
      </c>
      <c r="K1001" s="7">
        <f>IF(J1001=2,0.5,2.38)</f>
        <v>0.5</v>
      </c>
      <c r="L1001" s="6">
        <v>-27</v>
      </c>
      <c r="M1001" s="5">
        <v>0</v>
      </c>
      <c r="N1001" s="5">
        <f>H1001*K1001</f>
        <v>0.5</v>
      </c>
      <c r="O1001" s="5">
        <f>L1001-M1001-N1001</f>
        <v>-27.5</v>
      </c>
    </row>
    <row r="1002" spans="1:30" hidden="1" x14ac:dyDescent="0.25">
      <c r="A1002" s="9">
        <v>74</v>
      </c>
      <c r="B1002" s="11">
        <v>44117</v>
      </c>
      <c r="C1002" s="10" t="str">
        <f>PROPER(TEXT(B1002,"ddd"))</f>
        <v>Ter</v>
      </c>
      <c r="D1002" s="9">
        <f>_xlfn.ISOWEEKNUM(B:B)</f>
        <v>42</v>
      </c>
      <c r="E1002" s="8">
        <f>DAY(B:B)</f>
        <v>13</v>
      </c>
      <c r="F1002" s="8" t="str">
        <f>PROPER(TEXT(B:B,"mmm"))</f>
        <v>Out</v>
      </c>
      <c r="G1002" s="8">
        <f>YEAR(B1002)</f>
        <v>2020</v>
      </c>
      <c r="H1002" s="8">
        <v>1</v>
      </c>
      <c r="I1002" s="8" t="s">
        <v>0</v>
      </c>
      <c r="J1002" s="8">
        <f>IF(I1002="Dólar", 1,2)</f>
        <v>2</v>
      </c>
      <c r="K1002" s="7">
        <f>IF(J1002=2,0.5,2.38)</f>
        <v>0.5</v>
      </c>
      <c r="L1002" s="6">
        <v>39</v>
      </c>
      <c r="M1002" s="5">
        <f>L1002*0.1%</f>
        <v>3.9E-2</v>
      </c>
      <c r="N1002" s="5">
        <f>H1002*K1002</f>
        <v>0.5</v>
      </c>
      <c r="O1002" s="5">
        <f>L1002-M1002-N1002</f>
        <v>38.460999999999999</v>
      </c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</row>
    <row r="1003" spans="1:30" hidden="1" x14ac:dyDescent="0.25">
      <c r="A1003" s="9">
        <v>594</v>
      </c>
      <c r="B1003" s="11">
        <v>44123</v>
      </c>
      <c r="C1003" s="10" t="str">
        <f>PROPER(TEXT(B1003,"ddd"))</f>
        <v>Seg</v>
      </c>
      <c r="D1003" s="9">
        <f>_xlfn.ISOWEEKNUM(B:B)</f>
        <v>43</v>
      </c>
      <c r="E1003" s="8">
        <f>DAY(B:B)</f>
        <v>19</v>
      </c>
      <c r="F1003" s="8" t="str">
        <f>PROPER(TEXT(B:B,"mmm"))</f>
        <v>Out</v>
      </c>
      <c r="G1003" s="8">
        <f>YEAR(B1003)</f>
        <v>2020</v>
      </c>
      <c r="H1003" s="8">
        <v>5</v>
      </c>
      <c r="I1003" s="8" t="s">
        <v>0</v>
      </c>
      <c r="J1003" s="8">
        <f>IF(I1003="Dólar", 1,2)</f>
        <v>2</v>
      </c>
      <c r="K1003" s="7">
        <f>IF(J1003=2,0.5,2.38)</f>
        <v>0.5</v>
      </c>
      <c r="L1003" s="6">
        <v>39</v>
      </c>
      <c r="M1003" s="5">
        <f>L1003*0.1%</f>
        <v>3.9E-2</v>
      </c>
      <c r="N1003" s="5">
        <f>H1003*K1003</f>
        <v>2.5</v>
      </c>
      <c r="O1003" s="5">
        <f>L1003-M1003-N1003</f>
        <v>36.460999999999999</v>
      </c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</row>
    <row r="1004" spans="1:30" hidden="1" x14ac:dyDescent="0.25">
      <c r="A1004" s="9">
        <v>860</v>
      </c>
      <c r="B1004" s="11">
        <v>44161</v>
      </c>
      <c r="C1004" s="10" t="str">
        <f>PROPER(TEXT(B1004,"ddd"))</f>
        <v>Qui</v>
      </c>
      <c r="D1004" s="9">
        <f>_xlfn.ISOWEEKNUM(B:B)</f>
        <v>48</v>
      </c>
      <c r="E1004" s="8">
        <f>DAY(B:B)</f>
        <v>26</v>
      </c>
      <c r="F1004" s="8" t="str">
        <f>PROPER(TEXT(B:B,"mmm"))</f>
        <v>Nov</v>
      </c>
      <c r="G1004" s="8">
        <f>YEAR(B1004)</f>
        <v>2020</v>
      </c>
      <c r="H1004" s="8">
        <v>2</v>
      </c>
      <c r="I1004" s="8" t="s">
        <v>0</v>
      </c>
      <c r="J1004" s="8">
        <f>IF(I1004="Dólar", 1,2)</f>
        <v>2</v>
      </c>
      <c r="K1004" s="7">
        <f>IF(J1004=2,0.5,2.38)</f>
        <v>0.5</v>
      </c>
      <c r="L1004" s="6">
        <v>39</v>
      </c>
      <c r="M1004" s="5">
        <f>L1004*0.1%</f>
        <v>3.9E-2</v>
      </c>
      <c r="N1004" s="5">
        <f>H1004*K1004</f>
        <v>1</v>
      </c>
      <c r="O1004" s="5">
        <f>L1004-M1004-N1004</f>
        <v>37.960999999999999</v>
      </c>
    </row>
    <row r="1005" spans="1:30" hidden="1" x14ac:dyDescent="0.25">
      <c r="A1005" s="9">
        <v>353</v>
      </c>
      <c r="B1005" s="11">
        <v>44267</v>
      </c>
      <c r="C1005" s="10" t="str">
        <f>PROPER(TEXT(B1005,"ddd"))</f>
        <v>Sex</v>
      </c>
      <c r="D1005" s="9">
        <f>_xlfn.ISOWEEKNUM(B:B)</f>
        <v>10</v>
      </c>
      <c r="E1005" s="8">
        <f>DAY(B:B)</f>
        <v>12</v>
      </c>
      <c r="F1005" s="8" t="str">
        <f>PROPER(TEXT(B:B,"mmm"))</f>
        <v>Mar</v>
      </c>
      <c r="G1005" s="8">
        <f>YEAR(B1005)</f>
        <v>2021</v>
      </c>
      <c r="H1005" s="8">
        <v>2</v>
      </c>
      <c r="I1005" s="8" t="s">
        <v>0</v>
      </c>
      <c r="J1005" s="8">
        <f>IF(I1005="Dólar", 1,2)</f>
        <v>2</v>
      </c>
      <c r="K1005" s="7">
        <f>IF(J1005=2,0.5,2.38)</f>
        <v>0.5</v>
      </c>
      <c r="L1005" s="6">
        <v>39</v>
      </c>
      <c r="M1005" s="5">
        <f>L1005*0.1%</f>
        <v>3.9E-2</v>
      </c>
      <c r="N1005" s="5">
        <f>H1005*K1005</f>
        <v>1</v>
      </c>
      <c r="O1005" s="5">
        <f>L1005-M1005-N1005</f>
        <v>37.960999999999999</v>
      </c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</row>
    <row r="1006" spans="1:30" hidden="1" x14ac:dyDescent="0.25">
      <c r="A1006" s="9">
        <v>886</v>
      </c>
      <c r="B1006" s="11">
        <v>44350</v>
      </c>
      <c r="C1006" s="10" t="str">
        <f>PROPER(TEXT(B1006,"ddd"))</f>
        <v>Qui</v>
      </c>
      <c r="D1006" s="9">
        <f>_xlfn.ISOWEEKNUM(B:B)</f>
        <v>22</v>
      </c>
      <c r="E1006" s="8">
        <f>DAY(B:B)</f>
        <v>3</v>
      </c>
      <c r="F1006" s="8" t="str">
        <f>PROPER(TEXT(B:B,"mmm"))</f>
        <v>Jun</v>
      </c>
      <c r="G1006" s="8">
        <f>YEAR(B1006)</f>
        <v>2021</v>
      </c>
      <c r="H1006" s="8">
        <v>3</v>
      </c>
      <c r="I1006" s="8" t="s">
        <v>1</v>
      </c>
      <c r="J1006" s="8">
        <f>IF(I1006="Dólar", 1,2)</f>
        <v>1</v>
      </c>
      <c r="K1006" s="7">
        <f>IF(J1006=2,0.5,2.38)</f>
        <v>2.38</v>
      </c>
      <c r="L1006" s="6">
        <v>39</v>
      </c>
      <c r="M1006" s="5">
        <f>L1006*0.1%</f>
        <v>3.9E-2</v>
      </c>
      <c r="N1006" s="5">
        <f>H1006*K1006</f>
        <v>7.14</v>
      </c>
      <c r="O1006" s="5">
        <f>L1006-M1006-N1006</f>
        <v>31.820999999999998</v>
      </c>
    </row>
    <row r="1007" spans="1:30" hidden="1" x14ac:dyDescent="0.25">
      <c r="A1007" s="9">
        <v>1145</v>
      </c>
      <c r="B1007" s="11">
        <v>44356</v>
      </c>
      <c r="C1007" s="10" t="str">
        <f>PROPER(TEXT(B1007,"ddd"))</f>
        <v>Qua</v>
      </c>
      <c r="D1007" s="9">
        <f>_xlfn.ISOWEEKNUM(B:B)</f>
        <v>23</v>
      </c>
      <c r="E1007" s="8">
        <f>DAY(B:B)</f>
        <v>9</v>
      </c>
      <c r="F1007" s="8" t="str">
        <f>PROPER(TEXT(B:B,"mmm"))</f>
        <v>Jun</v>
      </c>
      <c r="G1007" s="8">
        <f>YEAR(B1007)</f>
        <v>2021</v>
      </c>
      <c r="H1007" s="8">
        <v>5</v>
      </c>
      <c r="I1007" s="8" t="s">
        <v>0</v>
      </c>
      <c r="J1007" s="8">
        <f>IF(I1007="Dólar", 1,2)</f>
        <v>2</v>
      </c>
      <c r="K1007" s="7">
        <f>IF(J1007=2,0.5,2.38)</f>
        <v>0.5</v>
      </c>
      <c r="L1007" s="6">
        <v>39</v>
      </c>
      <c r="M1007" s="5">
        <f>L1007*0.1%</f>
        <v>3.9E-2</v>
      </c>
      <c r="N1007" s="5">
        <f>H1007*K1007</f>
        <v>2.5</v>
      </c>
      <c r="O1007" s="5">
        <f>L1007-M1007-N1007</f>
        <v>36.460999999999999</v>
      </c>
    </row>
    <row r="1008" spans="1:30" hidden="1" x14ac:dyDescent="0.25">
      <c r="A1008" s="9">
        <v>1150</v>
      </c>
      <c r="B1008" s="11">
        <v>44391</v>
      </c>
      <c r="C1008" s="10" t="str">
        <f>PROPER(TEXT(B1008,"ddd"))</f>
        <v>Qua</v>
      </c>
      <c r="D1008" s="9">
        <f>_xlfn.ISOWEEKNUM(B:B)</f>
        <v>28</v>
      </c>
      <c r="E1008" s="8">
        <f>DAY(B:B)</f>
        <v>14</v>
      </c>
      <c r="F1008" s="8" t="str">
        <f>PROPER(TEXT(B:B,"mmm"))</f>
        <v>Jul</v>
      </c>
      <c r="G1008" s="8">
        <f>YEAR(B1008)</f>
        <v>2021</v>
      </c>
      <c r="H1008" s="8">
        <v>2</v>
      </c>
      <c r="I1008" s="8" t="s">
        <v>0</v>
      </c>
      <c r="J1008" s="8">
        <f>IF(I1008="Dólar", 1,2)</f>
        <v>2</v>
      </c>
      <c r="K1008" s="7">
        <f>IF(J1008=2,0.5,2.38)</f>
        <v>0.5</v>
      </c>
      <c r="L1008" s="6">
        <v>39</v>
      </c>
      <c r="M1008" s="5">
        <f>L1008*0.1%</f>
        <v>3.9E-2</v>
      </c>
      <c r="N1008" s="5">
        <f>H1008*K1008</f>
        <v>1</v>
      </c>
      <c r="O1008" s="5">
        <f>L1008-M1008-N1008</f>
        <v>37.960999999999999</v>
      </c>
    </row>
    <row r="1009" spans="1:30" hidden="1" x14ac:dyDescent="0.25">
      <c r="A1009" s="9">
        <v>119</v>
      </c>
      <c r="B1009" s="11">
        <v>44432</v>
      </c>
      <c r="C1009" s="10" t="str">
        <f>PROPER(TEXT(B1009,"ddd"))</f>
        <v>Ter</v>
      </c>
      <c r="D1009" s="9">
        <f>_xlfn.ISOWEEKNUM(B:B)</f>
        <v>34</v>
      </c>
      <c r="E1009" s="8">
        <f>DAY(B:B)</f>
        <v>24</v>
      </c>
      <c r="F1009" s="8" t="str">
        <f>PROPER(TEXT(B:B,"mmm"))</f>
        <v>Ago</v>
      </c>
      <c r="G1009" s="8">
        <f>YEAR(B1009)</f>
        <v>2021</v>
      </c>
      <c r="H1009" s="8">
        <v>7</v>
      </c>
      <c r="I1009" s="8" t="s">
        <v>0</v>
      </c>
      <c r="J1009" s="8">
        <f>IF(I1009="Dólar", 1,2)</f>
        <v>2</v>
      </c>
      <c r="K1009" s="7">
        <f>IF(J1009=2,0.5,2.38)</f>
        <v>0.5</v>
      </c>
      <c r="L1009" s="6">
        <v>39</v>
      </c>
      <c r="M1009" s="5">
        <f>L1009*0.1%</f>
        <v>3.9E-2</v>
      </c>
      <c r="N1009" s="5">
        <f>H1009*K1009</f>
        <v>3.5</v>
      </c>
      <c r="O1009" s="5">
        <f>L1009-M1009-N1009</f>
        <v>35.460999999999999</v>
      </c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</row>
    <row r="1010" spans="1:30" hidden="1" x14ac:dyDescent="0.25">
      <c r="A1010" s="9">
        <v>903</v>
      </c>
      <c r="B1010" s="11">
        <v>44469</v>
      </c>
      <c r="C1010" s="10" t="str">
        <f>PROPER(TEXT(B1010,"ddd"))</f>
        <v>Qui</v>
      </c>
      <c r="D1010" s="9">
        <f>_xlfn.ISOWEEKNUM(B:B)</f>
        <v>39</v>
      </c>
      <c r="E1010" s="8">
        <f>DAY(B:B)</f>
        <v>30</v>
      </c>
      <c r="F1010" s="8" t="str">
        <f>PROPER(TEXT(B:B,"mmm"))</f>
        <v>Set</v>
      </c>
      <c r="G1010" s="8">
        <f>YEAR(B1010)</f>
        <v>2021</v>
      </c>
      <c r="H1010" s="8">
        <v>8</v>
      </c>
      <c r="I1010" s="8" t="s">
        <v>0</v>
      </c>
      <c r="J1010" s="8">
        <f>IF(I1010="Dólar", 1,2)</f>
        <v>2</v>
      </c>
      <c r="K1010" s="7">
        <f>IF(J1010=2,0.5,2.38)</f>
        <v>0.5</v>
      </c>
      <c r="L1010" s="6">
        <v>39</v>
      </c>
      <c r="M1010" s="5">
        <f>L1010*0.1%</f>
        <v>3.9E-2</v>
      </c>
      <c r="N1010" s="5">
        <f>H1010*K1010</f>
        <v>4</v>
      </c>
      <c r="O1010" s="5">
        <f>L1010-M1010-N1010</f>
        <v>34.960999999999999</v>
      </c>
    </row>
    <row r="1011" spans="1:30" hidden="1" x14ac:dyDescent="0.25">
      <c r="A1011" s="9">
        <v>646</v>
      </c>
      <c r="B1011" s="11">
        <v>44494</v>
      </c>
      <c r="C1011" s="10" t="str">
        <f>PROPER(TEXT(B1011,"ddd"))</f>
        <v>Seg</v>
      </c>
      <c r="D1011" s="9">
        <f>_xlfn.ISOWEEKNUM(B:B)</f>
        <v>43</v>
      </c>
      <c r="E1011" s="8">
        <f>DAY(B:B)</f>
        <v>25</v>
      </c>
      <c r="F1011" s="8" t="str">
        <f>PROPER(TEXT(B:B,"mmm"))</f>
        <v>Out</v>
      </c>
      <c r="G1011" s="8">
        <f>YEAR(B1011)</f>
        <v>2021</v>
      </c>
      <c r="H1011" s="8">
        <v>3</v>
      </c>
      <c r="I1011" s="8" t="s">
        <v>1</v>
      </c>
      <c r="J1011" s="8">
        <f>IF(I1011="Dólar", 1,2)</f>
        <v>1</v>
      </c>
      <c r="K1011" s="7">
        <f>IF(J1011=2,0.5,2.38)</f>
        <v>2.38</v>
      </c>
      <c r="L1011" s="6">
        <v>39</v>
      </c>
      <c r="M1011" s="5">
        <f>L1011*0.1%</f>
        <v>3.9E-2</v>
      </c>
      <c r="N1011" s="5">
        <f>H1011*K1011</f>
        <v>7.14</v>
      </c>
      <c r="O1011" s="5">
        <f>L1011-M1011-N1011</f>
        <v>31.820999999999998</v>
      </c>
    </row>
    <row r="1012" spans="1:30" hidden="1" x14ac:dyDescent="0.25">
      <c r="A1012" s="9">
        <v>977</v>
      </c>
      <c r="B1012" s="11">
        <v>44994</v>
      </c>
      <c r="C1012" s="10" t="str">
        <f>PROPER(TEXT(B1012,"ddd"))</f>
        <v>Qui</v>
      </c>
      <c r="D1012" s="9">
        <f>_xlfn.ISOWEEKNUM(B:B)</f>
        <v>10</v>
      </c>
      <c r="E1012" s="8">
        <f>DAY(B:B)</f>
        <v>9</v>
      </c>
      <c r="F1012" s="8" t="str">
        <f>PROPER(TEXT(B:B,"mmm"))</f>
        <v>Mar</v>
      </c>
      <c r="G1012" s="8">
        <f>YEAR(B1012)</f>
        <v>2023</v>
      </c>
      <c r="H1012" s="8">
        <v>3</v>
      </c>
      <c r="I1012" s="8" t="s">
        <v>1</v>
      </c>
      <c r="J1012" s="8">
        <f>IF(I1012="Dólar", 1,2)</f>
        <v>1</v>
      </c>
      <c r="K1012" s="7">
        <f>IF(J1012=2,0.5,2.38)</f>
        <v>2.38</v>
      </c>
      <c r="L1012" s="6">
        <v>39</v>
      </c>
      <c r="M1012" s="5">
        <f>L1012*0.1%</f>
        <v>3.9E-2</v>
      </c>
      <c r="N1012" s="5">
        <f>H1012*K1012</f>
        <v>7.14</v>
      </c>
      <c r="O1012" s="5">
        <f>L1012-M1012-N1012</f>
        <v>31.820999999999998</v>
      </c>
    </row>
    <row r="1013" spans="1:30" hidden="1" x14ac:dyDescent="0.25">
      <c r="A1013" s="9">
        <v>1239</v>
      </c>
      <c r="B1013" s="11">
        <v>45035</v>
      </c>
      <c r="C1013" s="10" t="str">
        <f>PROPER(TEXT(B1013,"ddd"))</f>
        <v>Qua</v>
      </c>
      <c r="D1013" s="9">
        <f>_xlfn.ISOWEEKNUM(B:B)</f>
        <v>16</v>
      </c>
      <c r="E1013" s="8">
        <f>DAY(B:B)</f>
        <v>19</v>
      </c>
      <c r="F1013" s="8" t="str">
        <f>PROPER(TEXT(B:B,"mmm"))</f>
        <v>Abr</v>
      </c>
      <c r="G1013" s="8">
        <f>YEAR(B1013)</f>
        <v>2023</v>
      </c>
      <c r="H1013" s="8">
        <v>4</v>
      </c>
      <c r="I1013" s="8" t="s">
        <v>0</v>
      </c>
      <c r="J1013" s="8">
        <f>IF(I1013="Dólar", 1,2)</f>
        <v>2</v>
      </c>
      <c r="K1013" s="7">
        <f>IF(J1013=2,0.5,2.38)</f>
        <v>0.5</v>
      </c>
      <c r="L1013" s="6">
        <v>39</v>
      </c>
      <c r="M1013" s="5">
        <f>L1013*0.1%</f>
        <v>3.9E-2</v>
      </c>
      <c r="N1013" s="5">
        <f>H1013*K1013</f>
        <v>2</v>
      </c>
      <c r="O1013" s="5">
        <f>L1013-M1013-N1013</f>
        <v>36.960999999999999</v>
      </c>
    </row>
    <row r="1014" spans="1:30" hidden="1" x14ac:dyDescent="0.25">
      <c r="A1014" s="9">
        <v>986</v>
      </c>
      <c r="B1014" s="11">
        <v>45057</v>
      </c>
      <c r="C1014" s="10" t="str">
        <f>PROPER(TEXT(B1014,"ddd"))</f>
        <v>Qui</v>
      </c>
      <c r="D1014" s="9">
        <f>_xlfn.ISOWEEKNUM(B:B)</f>
        <v>19</v>
      </c>
      <c r="E1014" s="8">
        <f>DAY(B:B)</f>
        <v>11</v>
      </c>
      <c r="F1014" s="8" t="str">
        <f>PROPER(TEXT(B:B,"mmm"))</f>
        <v>Mai</v>
      </c>
      <c r="G1014" s="8">
        <f>YEAR(B1014)</f>
        <v>2023</v>
      </c>
      <c r="H1014" s="8">
        <v>2</v>
      </c>
      <c r="I1014" s="8" t="s">
        <v>0</v>
      </c>
      <c r="J1014" s="8">
        <f>IF(I1014="Dólar", 1,2)</f>
        <v>2</v>
      </c>
      <c r="K1014" s="7">
        <f>IF(J1014=2,0.5,2.38)</f>
        <v>0.5</v>
      </c>
      <c r="L1014" s="6">
        <v>39</v>
      </c>
      <c r="M1014" s="5">
        <f>L1014*0.1%</f>
        <v>3.9E-2</v>
      </c>
      <c r="N1014" s="5">
        <f>H1014*K1014</f>
        <v>1</v>
      </c>
      <c r="O1014" s="5">
        <f>L1014-M1014-N1014</f>
        <v>37.960999999999999</v>
      </c>
    </row>
    <row r="1015" spans="1:30" hidden="1" x14ac:dyDescent="0.25">
      <c r="A1015" s="9">
        <v>988</v>
      </c>
      <c r="B1015" s="11">
        <v>45071</v>
      </c>
      <c r="C1015" s="10" t="str">
        <f>PROPER(TEXT(B1015,"ddd"))</f>
        <v>Qui</v>
      </c>
      <c r="D1015" s="9">
        <f>_xlfn.ISOWEEKNUM(B:B)</f>
        <v>21</v>
      </c>
      <c r="E1015" s="8">
        <f>DAY(B:B)</f>
        <v>25</v>
      </c>
      <c r="F1015" s="8" t="str">
        <f>PROPER(TEXT(B:B,"mmm"))</f>
        <v>Mai</v>
      </c>
      <c r="G1015" s="8">
        <f>YEAR(B1015)</f>
        <v>2023</v>
      </c>
      <c r="H1015" s="8">
        <v>4</v>
      </c>
      <c r="I1015" s="8" t="s">
        <v>0</v>
      </c>
      <c r="J1015" s="8">
        <f>IF(I1015="Dólar", 1,2)</f>
        <v>2</v>
      </c>
      <c r="K1015" s="7">
        <f>IF(J1015=2,0.5,2.38)</f>
        <v>0.5</v>
      </c>
      <c r="L1015" s="6">
        <v>39</v>
      </c>
      <c r="M1015" s="5">
        <f>L1015*0.1%</f>
        <v>3.9E-2</v>
      </c>
      <c r="N1015" s="5">
        <f>H1015*K1015</f>
        <v>2</v>
      </c>
      <c r="O1015" s="5">
        <f>L1015-M1015-N1015</f>
        <v>36.960999999999999</v>
      </c>
    </row>
    <row r="1016" spans="1:30" hidden="1" x14ac:dyDescent="0.25">
      <c r="A1016" s="9">
        <v>990</v>
      </c>
      <c r="B1016" s="11">
        <v>45085</v>
      </c>
      <c r="C1016" s="10" t="str">
        <f>PROPER(TEXT(B1016,"ddd"))</f>
        <v>Qui</v>
      </c>
      <c r="D1016" s="9">
        <f>_xlfn.ISOWEEKNUM(B:B)</f>
        <v>23</v>
      </c>
      <c r="E1016" s="8">
        <f>DAY(B:B)</f>
        <v>8</v>
      </c>
      <c r="F1016" s="8" t="str">
        <f>PROPER(TEXT(B:B,"mmm"))</f>
        <v>Jun</v>
      </c>
      <c r="G1016" s="8">
        <f>YEAR(B1016)</f>
        <v>2023</v>
      </c>
      <c r="H1016" s="8">
        <v>4</v>
      </c>
      <c r="I1016" s="8" t="s">
        <v>0</v>
      </c>
      <c r="J1016" s="8">
        <f>IF(I1016="Dólar", 1,2)</f>
        <v>2</v>
      </c>
      <c r="K1016" s="7">
        <f>IF(J1016=2,0.5,2.38)</f>
        <v>0.5</v>
      </c>
      <c r="L1016" s="6">
        <v>39</v>
      </c>
      <c r="M1016" s="5">
        <f>L1016*0.1%</f>
        <v>3.9E-2</v>
      </c>
      <c r="N1016" s="5">
        <f>H1016*K1016</f>
        <v>2</v>
      </c>
      <c r="O1016" s="5">
        <f>L1016-M1016-N1016</f>
        <v>36.960999999999999</v>
      </c>
    </row>
    <row r="1017" spans="1:30" hidden="1" x14ac:dyDescent="0.25">
      <c r="A1017" s="9">
        <v>471</v>
      </c>
      <c r="B1017" s="11">
        <v>45107</v>
      </c>
      <c r="C1017" s="10" t="str">
        <f>PROPER(TEXT(B1017,"ddd"))</f>
        <v>Sex</v>
      </c>
      <c r="D1017" s="9">
        <f>_xlfn.ISOWEEKNUM(B:B)</f>
        <v>26</v>
      </c>
      <c r="E1017" s="8">
        <f>DAY(B:B)</f>
        <v>30</v>
      </c>
      <c r="F1017" s="8" t="str">
        <f>PROPER(TEXT(B:B,"mmm"))</f>
        <v>Jun</v>
      </c>
      <c r="G1017" s="8">
        <f>YEAR(B1017)</f>
        <v>2023</v>
      </c>
      <c r="H1017" s="8">
        <v>4</v>
      </c>
      <c r="I1017" s="8" t="s">
        <v>0</v>
      </c>
      <c r="J1017" s="8">
        <f>IF(I1017="Dólar", 1,2)</f>
        <v>2</v>
      </c>
      <c r="K1017" s="7">
        <f>IF(J1017=2,0.5,2.38)</f>
        <v>0.5</v>
      </c>
      <c r="L1017" s="6">
        <v>39</v>
      </c>
      <c r="M1017" s="5">
        <f>L1017*0.1%</f>
        <v>3.9E-2</v>
      </c>
      <c r="N1017" s="5">
        <f>H1017*K1017</f>
        <v>2</v>
      </c>
      <c r="O1017" s="5">
        <f>L1017-M1017-N1017</f>
        <v>36.960999999999999</v>
      </c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</row>
    <row r="1018" spans="1:30" hidden="1" x14ac:dyDescent="0.25">
      <c r="A1018" s="9">
        <v>736</v>
      </c>
      <c r="B1018" s="11">
        <v>45138</v>
      </c>
      <c r="C1018" s="10" t="str">
        <f>PROPER(TEXT(B1018,"ddd"))</f>
        <v>Seg</v>
      </c>
      <c r="D1018" s="9">
        <f>_xlfn.ISOWEEKNUM(B:B)</f>
        <v>31</v>
      </c>
      <c r="E1018" s="8">
        <f>DAY(B:B)</f>
        <v>31</v>
      </c>
      <c r="F1018" s="8" t="str">
        <f>PROPER(TEXT(B:B,"mmm"))</f>
        <v>Jul</v>
      </c>
      <c r="G1018" s="8">
        <f>YEAR(B1018)</f>
        <v>2023</v>
      </c>
      <c r="H1018" s="8">
        <v>6</v>
      </c>
      <c r="I1018" s="8" t="s">
        <v>1</v>
      </c>
      <c r="J1018" s="8">
        <f>IF(I1018="Dólar", 1,2)</f>
        <v>1</v>
      </c>
      <c r="K1018" s="7">
        <f>IF(J1018=2,0.5,2.38)</f>
        <v>2.38</v>
      </c>
      <c r="L1018" s="6">
        <v>39</v>
      </c>
      <c r="M1018" s="5">
        <f>L1018*0.1%</f>
        <v>3.9E-2</v>
      </c>
      <c r="N1018" s="5">
        <f>H1018*K1018</f>
        <v>14.28</v>
      </c>
      <c r="O1018" s="5">
        <f>L1018-M1018-N1018</f>
        <v>24.680999999999997</v>
      </c>
    </row>
    <row r="1019" spans="1:30" hidden="1" x14ac:dyDescent="0.25">
      <c r="A1019" s="9">
        <v>478</v>
      </c>
      <c r="B1019" s="11">
        <v>45156</v>
      </c>
      <c r="C1019" s="10" t="str">
        <f>PROPER(TEXT(B1019,"ddd"))</f>
        <v>Sex</v>
      </c>
      <c r="D1019" s="9">
        <f>_xlfn.ISOWEEKNUM(B:B)</f>
        <v>33</v>
      </c>
      <c r="E1019" s="8">
        <f>DAY(B:B)</f>
        <v>18</v>
      </c>
      <c r="F1019" s="8" t="str">
        <f>PROPER(TEXT(B:B,"mmm"))</f>
        <v>Ago</v>
      </c>
      <c r="G1019" s="8">
        <f>YEAR(B1019)</f>
        <v>2023</v>
      </c>
      <c r="H1019" s="8">
        <v>5</v>
      </c>
      <c r="I1019" s="8" t="s">
        <v>0</v>
      </c>
      <c r="J1019" s="8">
        <f>IF(I1019="Dólar", 1,2)</f>
        <v>2</v>
      </c>
      <c r="K1019" s="7">
        <f>IF(J1019=2,0.5,2.38)</f>
        <v>0.5</v>
      </c>
      <c r="L1019" s="6">
        <v>39</v>
      </c>
      <c r="M1019" s="5">
        <f>L1019*0.1%</f>
        <v>3.9E-2</v>
      </c>
      <c r="N1019" s="5">
        <f>H1019*K1019</f>
        <v>2.5</v>
      </c>
      <c r="O1019" s="5">
        <f>L1019-M1019-N1019</f>
        <v>36.460999999999999</v>
      </c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</row>
    <row r="1020" spans="1:30" hidden="1" x14ac:dyDescent="0.25">
      <c r="A1020" s="9">
        <v>748</v>
      </c>
      <c r="B1020" s="11">
        <v>45222</v>
      </c>
      <c r="C1020" s="10" t="str">
        <f>PROPER(TEXT(B1020,"ddd"))</f>
        <v>Seg</v>
      </c>
      <c r="D1020" s="9">
        <f>_xlfn.ISOWEEKNUM(B:B)</f>
        <v>43</v>
      </c>
      <c r="E1020" s="8">
        <f>DAY(B:B)</f>
        <v>23</v>
      </c>
      <c r="F1020" s="8" t="str">
        <f>PROPER(TEXT(B:B,"mmm"))</f>
        <v>Out</v>
      </c>
      <c r="G1020" s="8">
        <f>YEAR(B1020)</f>
        <v>2023</v>
      </c>
      <c r="H1020" s="8">
        <v>5</v>
      </c>
      <c r="I1020" s="8" t="s">
        <v>0</v>
      </c>
      <c r="J1020" s="8">
        <f>IF(I1020="Dólar", 1,2)</f>
        <v>2</v>
      </c>
      <c r="K1020" s="7">
        <f>IF(J1020=2,0.5,2.38)</f>
        <v>0.5</v>
      </c>
      <c r="L1020" s="6">
        <v>39</v>
      </c>
      <c r="M1020" s="5">
        <f>L1020*0.1%</f>
        <v>3.9E-2</v>
      </c>
      <c r="N1020" s="5">
        <f>H1020*K1020</f>
        <v>2.5</v>
      </c>
      <c r="O1020" s="5">
        <f>L1020-M1020-N1020</f>
        <v>36.460999999999999</v>
      </c>
    </row>
    <row r="1021" spans="1:30" hidden="1" x14ac:dyDescent="0.25">
      <c r="A1021" s="9">
        <v>490</v>
      </c>
      <c r="B1021" s="11">
        <v>45240</v>
      </c>
      <c r="C1021" s="10" t="str">
        <f>PROPER(TEXT(B1021,"ddd"))</f>
        <v>Sex</v>
      </c>
      <c r="D1021" s="9">
        <f>_xlfn.ISOWEEKNUM(B:B)</f>
        <v>45</v>
      </c>
      <c r="E1021" s="8">
        <f>DAY(B:B)</f>
        <v>10</v>
      </c>
      <c r="F1021" s="8" t="str">
        <f>PROPER(TEXT(B:B,"mmm"))</f>
        <v>Nov</v>
      </c>
      <c r="G1021" s="8">
        <f>YEAR(B1021)</f>
        <v>2023</v>
      </c>
      <c r="H1021" s="8">
        <v>8</v>
      </c>
      <c r="I1021" s="8" t="s">
        <v>1</v>
      </c>
      <c r="J1021" s="8">
        <f>IF(I1021="Dólar", 1,2)</f>
        <v>1</v>
      </c>
      <c r="K1021" s="7">
        <f>IF(J1021=2,0.5,2.38)</f>
        <v>2.38</v>
      </c>
      <c r="L1021" s="6">
        <v>39</v>
      </c>
      <c r="M1021" s="5">
        <f>L1021*0.1%</f>
        <v>3.9E-2</v>
      </c>
      <c r="N1021" s="5">
        <f>H1021*K1021</f>
        <v>19.04</v>
      </c>
      <c r="O1021" s="5">
        <f>L1021-M1021-N1021</f>
        <v>19.920999999999999</v>
      </c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</row>
    <row r="1022" spans="1:30" hidden="1" x14ac:dyDescent="0.25">
      <c r="A1022" s="9">
        <v>235</v>
      </c>
      <c r="B1022" s="11">
        <v>45272</v>
      </c>
      <c r="C1022" s="10" t="str">
        <f>PROPER(TEXT(B1022,"ddd"))</f>
        <v>Ter</v>
      </c>
      <c r="D1022" s="9">
        <f>_xlfn.ISOWEEKNUM(B:B)</f>
        <v>50</v>
      </c>
      <c r="E1022" s="8">
        <f>DAY(B:B)</f>
        <v>12</v>
      </c>
      <c r="F1022" s="8" t="str">
        <f>PROPER(TEXT(B:B,"mmm"))</f>
        <v>Dez</v>
      </c>
      <c r="G1022" s="8">
        <f>YEAR(B1022)</f>
        <v>2023</v>
      </c>
      <c r="H1022" s="8">
        <v>4</v>
      </c>
      <c r="I1022" s="8" t="s">
        <v>0</v>
      </c>
      <c r="J1022" s="8">
        <f>IF(I1022="Dólar", 1,2)</f>
        <v>2</v>
      </c>
      <c r="K1022" s="7">
        <f>IF(J1022=2,0.5,2.38)</f>
        <v>0.5</v>
      </c>
      <c r="L1022" s="6">
        <v>-23</v>
      </c>
      <c r="M1022" s="5">
        <f>L1022*0.1%</f>
        <v>-2.3E-2</v>
      </c>
      <c r="N1022" s="5">
        <f>H1022*K1022</f>
        <v>2</v>
      </c>
      <c r="O1022" s="5">
        <f>L1022-M1022-N1022</f>
        <v>-24.977</v>
      </c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</row>
    <row r="1023" spans="1:30" x14ac:dyDescent="0.25">
      <c r="A1023" s="9">
        <v>238</v>
      </c>
      <c r="B1023" s="11">
        <v>45293</v>
      </c>
      <c r="C1023" s="10" t="str">
        <f>PROPER(TEXT(B1023,"ddd"))</f>
        <v>Ter</v>
      </c>
      <c r="D1023" s="9">
        <f>_xlfn.ISOWEEKNUM(B:B)</f>
        <v>1</v>
      </c>
      <c r="E1023" s="8">
        <f>DAY(B:B)</f>
        <v>2</v>
      </c>
      <c r="F1023" s="8" t="str">
        <f>PROPER(TEXT(B:B,"mmm"))</f>
        <v>Jan</v>
      </c>
      <c r="G1023" s="8">
        <f>YEAR(B1023)</f>
        <v>2024</v>
      </c>
      <c r="H1023" s="8">
        <v>5</v>
      </c>
      <c r="I1023" s="8" t="s">
        <v>1</v>
      </c>
      <c r="J1023" s="8">
        <f>IF(I1023="Dólar", 1,2)</f>
        <v>1</v>
      </c>
      <c r="K1023" s="7">
        <f>IF(J1023=2,0.5,2.38)</f>
        <v>2.38</v>
      </c>
      <c r="L1023" s="6">
        <v>39</v>
      </c>
      <c r="M1023" s="5">
        <f>L1023*0.1%</f>
        <v>3.9E-2</v>
      </c>
      <c r="N1023" s="5">
        <f>H1023*K1023</f>
        <v>11.899999999999999</v>
      </c>
      <c r="O1023" s="5">
        <f>L1023-M1023-N1023</f>
        <v>27.061</v>
      </c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</row>
    <row r="1024" spans="1:30" hidden="1" x14ac:dyDescent="0.25">
      <c r="A1024" s="9">
        <v>20</v>
      </c>
      <c r="B1024" s="11">
        <v>43725</v>
      </c>
      <c r="C1024" s="10" t="str">
        <f>PROPER(TEXT(B1024,"ddd"))</f>
        <v>Ter</v>
      </c>
      <c r="D1024" s="9">
        <f>_xlfn.ISOWEEKNUM(B:B)</f>
        <v>38</v>
      </c>
      <c r="E1024" s="8">
        <f>DAY(B:B)</f>
        <v>17</v>
      </c>
      <c r="F1024" s="8" t="str">
        <f>PROPER(TEXT(B:B,"mmm"))</f>
        <v>Set</v>
      </c>
      <c r="G1024" s="8">
        <f>YEAR(B1024)</f>
        <v>2019</v>
      </c>
      <c r="H1024" s="8">
        <v>4</v>
      </c>
      <c r="I1024" s="8" t="s">
        <v>1</v>
      </c>
      <c r="J1024" s="8">
        <f>IF(I1024="Dólar", 1,2)</f>
        <v>1</v>
      </c>
      <c r="K1024" s="7">
        <f>IF(J1024=2,0.5,2.38)</f>
        <v>2.38</v>
      </c>
      <c r="L1024" s="6">
        <v>40</v>
      </c>
      <c r="M1024" s="5">
        <f>L1024*0.1%</f>
        <v>0.04</v>
      </c>
      <c r="N1024" s="5">
        <f>H1024*K1024</f>
        <v>9.52</v>
      </c>
      <c r="O1024" s="5">
        <f>L1024-M1024-N1024</f>
        <v>30.44</v>
      </c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</row>
    <row r="1025" spans="1:30" hidden="1" x14ac:dyDescent="0.25">
      <c r="A1025" s="9">
        <v>1066</v>
      </c>
      <c r="B1025" s="11">
        <v>43782</v>
      </c>
      <c r="C1025" s="10" t="str">
        <f>PROPER(TEXT(B1025,"ddd"))</f>
        <v>Qua</v>
      </c>
      <c r="D1025" s="9">
        <f>_xlfn.ISOWEEKNUM(B:B)</f>
        <v>46</v>
      </c>
      <c r="E1025" s="8">
        <f>DAY(B:B)</f>
        <v>13</v>
      </c>
      <c r="F1025" s="8" t="str">
        <f>PROPER(TEXT(B:B,"mmm"))</f>
        <v>Nov</v>
      </c>
      <c r="G1025" s="8">
        <f>YEAR(B1025)</f>
        <v>2019</v>
      </c>
      <c r="H1025" s="8">
        <v>5</v>
      </c>
      <c r="I1025" s="8" t="s">
        <v>0</v>
      </c>
      <c r="J1025" s="8">
        <f>IF(I1025="Dólar", 1,2)</f>
        <v>2</v>
      </c>
      <c r="K1025" s="7">
        <f>IF(J1025=2,0.5,2.38)</f>
        <v>0.5</v>
      </c>
      <c r="L1025" s="6">
        <v>40</v>
      </c>
      <c r="M1025" s="5">
        <f>L1025*0.1%</f>
        <v>0.04</v>
      </c>
      <c r="N1025" s="5">
        <f>H1025*K1025</f>
        <v>2.5</v>
      </c>
      <c r="O1025" s="5">
        <f>L1025-M1025-N1025</f>
        <v>37.46</v>
      </c>
    </row>
    <row r="1026" spans="1:30" hidden="1" x14ac:dyDescent="0.25">
      <c r="A1026" s="9">
        <v>819</v>
      </c>
      <c r="B1026" s="11">
        <v>43874</v>
      </c>
      <c r="C1026" s="10" t="str">
        <f>PROPER(TEXT(B1026,"ddd"))</f>
        <v>Qui</v>
      </c>
      <c r="D1026" s="9">
        <f>_xlfn.ISOWEEKNUM(B:B)</f>
        <v>7</v>
      </c>
      <c r="E1026" s="8">
        <f>DAY(B:B)</f>
        <v>13</v>
      </c>
      <c r="F1026" s="8" t="str">
        <f>PROPER(TEXT(B:B,"mmm"))</f>
        <v>Fev</v>
      </c>
      <c r="G1026" s="8">
        <f>YEAR(B1026)</f>
        <v>2020</v>
      </c>
      <c r="H1026" s="8">
        <v>2</v>
      </c>
      <c r="I1026" s="8" t="s">
        <v>0</v>
      </c>
      <c r="J1026" s="8">
        <f>IF(I1026="Dólar", 1,2)</f>
        <v>2</v>
      </c>
      <c r="K1026" s="7">
        <f>IF(J1026=2,0.5,2.38)</f>
        <v>0.5</v>
      </c>
      <c r="L1026" s="6">
        <v>40</v>
      </c>
      <c r="M1026" s="5">
        <f>L1026*0.1%</f>
        <v>0.04</v>
      </c>
      <c r="N1026" s="5">
        <f>H1026*K1026</f>
        <v>1</v>
      </c>
      <c r="O1026" s="5">
        <f>L1026-M1026-N1026</f>
        <v>38.96</v>
      </c>
    </row>
    <row r="1027" spans="1:30" hidden="1" x14ac:dyDescent="0.25">
      <c r="A1027" s="9">
        <v>84</v>
      </c>
      <c r="B1027" s="11">
        <v>44187</v>
      </c>
      <c r="C1027" s="10" t="str">
        <f>PROPER(TEXT(B1027,"ddd"))</f>
        <v>Ter</v>
      </c>
      <c r="D1027" s="9">
        <f>_xlfn.ISOWEEKNUM(B:B)</f>
        <v>52</v>
      </c>
      <c r="E1027" s="8">
        <f>DAY(B:B)</f>
        <v>22</v>
      </c>
      <c r="F1027" s="8" t="str">
        <f>PROPER(TEXT(B:B,"mmm"))</f>
        <v>Dez</v>
      </c>
      <c r="G1027" s="8">
        <f>YEAR(B1027)</f>
        <v>2020</v>
      </c>
      <c r="H1027" s="8">
        <v>5</v>
      </c>
      <c r="I1027" s="8" t="s">
        <v>0</v>
      </c>
      <c r="J1027" s="8">
        <f>IF(I1027="Dólar", 1,2)</f>
        <v>2</v>
      </c>
      <c r="K1027" s="7">
        <f>IF(J1027=2,0.5,2.38)</f>
        <v>0.5</v>
      </c>
      <c r="L1027" s="6">
        <v>51</v>
      </c>
      <c r="M1027" s="5">
        <f>L1027*0.1%</f>
        <v>5.1000000000000004E-2</v>
      </c>
      <c r="N1027" s="5">
        <f>H1027*K1027</f>
        <v>2.5</v>
      </c>
      <c r="O1027" s="5">
        <f>L1027-M1027-N1027</f>
        <v>48.448999999999998</v>
      </c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</row>
    <row r="1028" spans="1:30" hidden="1" x14ac:dyDescent="0.25">
      <c r="A1028" s="9">
        <v>343</v>
      </c>
      <c r="B1028" s="11">
        <v>44183</v>
      </c>
      <c r="C1028" s="10" t="str">
        <f>PROPER(TEXT(B1028,"ddd"))</f>
        <v>Sex</v>
      </c>
      <c r="D1028" s="9">
        <f>_xlfn.ISOWEEKNUM(B:B)</f>
        <v>51</v>
      </c>
      <c r="E1028" s="8">
        <f>DAY(B:B)</f>
        <v>18</v>
      </c>
      <c r="F1028" s="8" t="str">
        <f>PROPER(TEXT(B:B,"mmm"))</f>
        <v>Dez</v>
      </c>
      <c r="G1028" s="8">
        <f>YEAR(B1028)</f>
        <v>2020</v>
      </c>
      <c r="H1028" s="8">
        <v>3</v>
      </c>
      <c r="I1028" s="8" t="s">
        <v>1</v>
      </c>
      <c r="J1028" s="8">
        <f>IF(I1028="Dólar", 1,2)</f>
        <v>1</v>
      </c>
      <c r="K1028" s="7">
        <f>IF(J1028=2,0.5,2.38)</f>
        <v>2.38</v>
      </c>
      <c r="L1028" s="6">
        <v>-23</v>
      </c>
      <c r="M1028" s="5">
        <v>0</v>
      </c>
      <c r="N1028" s="5">
        <f>H1028*K1028</f>
        <v>7.14</v>
      </c>
      <c r="O1028" s="5">
        <f>L1028-M1028-N1028</f>
        <v>-30.14</v>
      </c>
    </row>
    <row r="1029" spans="1:30" hidden="1" x14ac:dyDescent="0.25">
      <c r="A1029" s="9">
        <v>843</v>
      </c>
      <c r="B1029" s="11">
        <v>44042</v>
      </c>
      <c r="C1029" s="10" t="str">
        <f>PROPER(TEXT(B1029,"ddd"))</f>
        <v>Qui</v>
      </c>
      <c r="D1029" s="9">
        <f>_xlfn.ISOWEEKNUM(B:B)</f>
        <v>31</v>
      </c>
      <c r="E1029" s="8">
        <f>DAY(B:B)</f>
        <v>30</v>
      </c>
      <c r="F1029" s="8" t="str">
        <f>PROPER(TEXT(B:B,"mmm"))</f>
        <v>Jul</v>
      </c>
      <c r="G1029" s="8">
        <f>YEAR(B1029)</f>
        <v>2020</v>
      </c>
      <c r="H1029" s="8">
        <v>5</v>
      </c>
      <c r="I1029" s="8" t="s">
        <v>0</v>
      </c>
      <c r="J1029" s="8">
        <f>IF(I1029="Dólar", 1,2)</f>
        <v>2</v>
      </c>
      <c r="K1029" s="7">
        <f>IF(J1029=2,0.5,2.38)</f>
        <v>0.5</v>
      </c>
      <c r="L1029" s="6">
        <v>40</v>
      </c>
      <c r="M1029" s="5">
        <f>L1029*0.1%</f>
        <v>0.04</v>
      </c>
      <c r="N1029" s="5">
        <f>H1029*K1029</f>
        <v>2.5</v>
      </c>
      <c r="O1029" s="5">
        <f>L1029-M1029-N1029</f>
        <v>37.46</v>
      </c>
    </row>
    <row r="1030" spans="1:30" hidden="1" x14ac:dyDescent="0.25">
      <c r="A1030" s="9">
        <v>588</v>
      </c>
      <c r="B1030" s="11">
        <v>44067</v>
      </c>
      <c r="C1030" s="10" t="str">
        <f>PROPER(TEXT(B1030,"ddd"))</f>
        <v>Seg</v>
      </c>
      <c r="D1030" s="9">
        <f>_xlfn.ISOWEEKNUM(B:B)</f>
        <v>35</v>
      </c>
      <c r="E1030" s="8">
        <f>DAY(B:B)</f>
        <v>24</v>
      </c>
      <c r="F1030" s="8" t="str">
        <f>PROPER(TEXT(B:B,"mmm"))</f>
        <v>Ago</v>
      </c>
      <c r="G1030" s="8">
        <f>YEAR(B1030)</f>
        <v>2020</v>
      </c>
      <c r="H1030" s="8">
        <v>2</v>
      </c>
      <c r="I1030" s="8" t="s">
        <v>0</v>
      </c>
      <c r="J1030" s="8">
        <f>IF(I1030="Dólar", 1,2)</f>
        <v>2</v>
      </c>
      <c r="K1030" s="7">
        <f>IF(J1030=2,0.5,2.38)</f>
        <v>0.5</v>
      </c>
      <c r="L1030" s="6">
        <v>38</v>
      </c>
      <c r="M1030" s="5">
        <f>L1030*0.1%</f>
        <v>3.7999999999999999E-2</v>
      </c>
      <c r="N1030" s="5">
        <f>H1030*K1030</f>
        <v>1</v>
      </c>
      <c r="O1030" s="5">
        <f>L1030-M1030-N1030</f>
        <v>36.962000000000003</v>
      </c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</row>
    <row r="1031" spans="1:30" hidden="1" x14ac:dyDescent="0.25">
      <c r="A1031" s="9">
        <v>346</v>
      </c>
      <c r="B1031" s="11">
        <v>44218</v>
      </c>
      <c r="C1031" s="10" t="str">
        <f>PROPER(TEXT(B1031,"ddd"))</f>
        <v>Sex</v>
      </c>
      <c r="D1031" s="9">
        <f>_xlfn.ISOWEEKNUM(B:B)</f>
        <v>3</v>
      </c>
      <c r="E1031" s="8">
        <f>DAY(B:B)</f>
        <v>22</v>
      </c>
      <c r="F1031" s="8" t="str">
        <f>PROPER(TEXT(B:B,"mmm"))</f>
        <v>Jan</v>
      </c>
      <c r="G1031" s="8">
        <f>YEAR(B1031)</f>
        <v>2021</v>
      </c>
      <c r="H1031" s="8">
        <v>5</v>
      </c>
      <c r="I1031" s="8" t="s">
        <v>0</v>
      </c>
      <c r="J1031" s="8">
        <f>IF(I1031="Dólar", 1,2)</f>
        <v>2</v>
      </c>
      <c r="K1031" s="7">
        <f>IF(J1031=2,0.5,2.38)</f>
        <v>0.5</v>
      </c>
      <c r="L1031" s="6">
        <v>40</v>
      </c>
      <c r="M1031" s="5">
        <f>L1031*0.1%</f>
        <v>0.04</v>
      </c>
      <c r="N1031" s="5">
        <f>H1031*K1031</f>
        <v>2.5</v>
      </c>
      <c r="O1031" s="5">
        <f>L1031-M1031-N1031</f>
        <v>37.46</v>
      </c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</row>
    <row r="1032" spans="1:30" hidden="1" x14ac:dyDescent="0.25">
      <c r="A1032" s="9">
        <v>89</v>
      </c>
      <c r="B1032" s="11">
        <v>44222</v>
      </c>
      <c r="C1032" s="10" t="str">
        <f>PROPER(TEXT(B1032,"ddd"))</f>
        <v>Ter</v>
      </c>
      <c r="D1032" s="9">
        <f>_xlfn.ISOWEEKNUM(B:B)</f>
        <v>4</v>
      </c>
      <c r="E1032" s="8">
        <f>DAY(B:B)</f>
        <v>26</v>
      </c>
      <c r="F1032" s="8" t="str">
        <f>PROPER(TEXT(B:B,"mmm"))</f>
        <v>Jan</v>
      </c>
      <c r="G1032" s="8">
        <f>YEAR(B1032)</f>
        <v>2021</v>
      </c>
      <c r="H1032" s="8">
        <v>2</v>
      </c>
      <c r="I1032" s="8" t="s">
        <v>0</v>
      </c>
      <c r="J1032" s="8">
        <f>IF(I1032="Dólar", 1,2)</f>
        <v>2</v>
      </c>
      <c r="K1032" s="7">
        <f>IF(J1032=2,0.5,2.38)</f>
        <v>0.5</v>
      </c>
      <c r="L1032" s="6">
        <v>40</v>
      </c>
      <c r="M1032" s="5">
        <f>L1032*0.1%</f>
        <v>0.04</v>
      </c>
      <c r="N1032" s="5">
        <f>H1032*K1032</f>
        <v>1</v>
      </c>
      <c r="O1032" s="5">
        <f>L1032-M1032-N1032</f>
        <v>38.96</v>
      </c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</row>
    <row r="1033" spans="1:30" hidden="1" x14ac:dyDescent="0.25">
      <c r="A1033" s="9">
        <v>1127</v>
      </c>
      <c r="B1033" s="11">
        <v>44223</v>
      </c>
      <c r="C1033" s="10" t="str">
        <f>PROPER(TEXT(B1033,"ddd"))</f>
        <v>Qua</v>
      </c>
      <c r="D1033" s="9">
        <f>_xlfn.ISOWEEKNUM(B:B)</f>
        <v>4</v>
      </c>
      <c r="E1033" s="8">
        <f>DAY(B:B)</f>
        <v>27</v>
      </c>
      <c r="F1033" s="8" t="str">
        <f>PROPER(TEXT(B:B,"mmm"))</f>
        <v>Jan</v>
      </c>
      <c r="G1033" s="8">
        <f>YEAR(B1033)</f>
        <v>2021</v>
      </c>
      <c r="H1033" s="8">
        <v>3</v>
      </c>
      <c r="I1033" s="8" t="s">
        <v>1</v>
      </c>
      <c r="J1033" s="8">
        <f>IF(I1033="Dólar", 1,2)</f>
        <v>1</v>
      </c>
      <c r="K1033" s="7">
        <f>IF(J1033=2,0.5,2.38)</f>
        <v>2.38</v>
      </c>
      <c r="L1033" s="6">
        <v>40</v>
      </c>
      <c r="M1033" s="5">
        <f>L1033*0.1%</f>
        <v>0.04</v>
      </c>
      <c r="N1033" s="5">
        <f>H1033*K1033</f>
        <v>7.14</v>
      </c>
      <c r="O1033" s="5">
        <f>L1033-M1033-N1033</f>
        <v>32.82</v>
      </c>
    </row>
    <row r="1034" spans="1:30" hidden="1" x14ac:dyDescent="0.25">
      <c r="A1034" s="9">
        <v>1128</v>
      </c>
      <c r="B1034" s="11">
        <v>44230</v>
      </c>
      <c r="C1034" s="10" t="str">
        <f>PROPER(TEXT(B1034,"ddd"))</f>
        <v>Qua</v>
      </c>
      <c r="D1034" s="9">
        <f>_xlfn.ISOWEEKNUM(B:B)</f>
        <v>5</v>
      </c>
      <c r="E1034" s="8">
        <f>DAY(B:B)</f>
        <v>3</v>
      </c>
      <c r="F1034" s="8" t="str">
        <f>PROPER(TEXT(B:B,"mmm"))</f>
        <v>Fev</v>
      </c>
      <c r="G1034" s="8">
        <f>YEAR(B1034)</f>
        <v>2021</v>
      </c>
      <c r="H1034" s="8">
        <v>3</v>
      </c>
      <c r="I1034" s="8" t="s">
        <v>1</v>
      </c>
      <c r="J1034" s="8">
        <f>IF(I1034="Dólar", 1,2)</f>
        <v>1</v>
      </c>
      <c r="K1034" s="7">
        <f>IF(J1034=2,0.5,2.38)</f>
        <v>2.38</v>
      </c>
      <c r="L1034" s="13">
        <v>40</v>
      </c>
      <c r="M1034" s="5">
        <f>L1034*0.1%</f>
        <v>0.04</v>
      </c>
      <c r="N1034" s="5">
        <f>H1034*K1034</f>
        <v>7.14</v>
      </c>
      <c r="O1034" s="5">
        <f>L1034-M1034-N1034</f>
        <v>32.82</v>
      </c>
    </row>
    <row r="1035" spans="1:30" hidden="1" x14ac:dyDescent="0.25">
      <c r="A1035" s="9">
        <v>869</v>
      </c>
      <c r="B1035" s="11">
        <v>44231</v>
      </c>
      <c r="C1035" s="10" t="str">
        <f>PROPER(TEXT(B1035,"ddd"))</f>
        <v>Qui</v>
      </c>
      <c r="D1035" s="9">
        <f>_xlfn.ISOWEEKNUM(B:B)</f>
        <v>5</v>
      </c>
      <c r="E1035" s="8">
        <f>DAY(B:B)</f>
        <v>4</v>
      </c>
      <c r="F1035" s="8" t="str">
        <f>PROPER(TEXT(B:B,"mmm"))</f>
        <v>Fev</v>
      </c>
      <c r="G1035" s="8">
        <f>YEAR(B1035)</f>
        <v>2021</v>
      </c>
      <c r="H1035" s="8">
        <v>4</v>
      </c>
      <c r="I1035" s="8" t="s">
        <v>1</v>
      </c>
      <c r="J1035" s="8">
        <f>IF(I1035="Dólar", 1,2)</f>
        <v>1</v>
      </c>
      <c r="K1035" s="7">
        <f>IF(J1035=2,0.5,2.38)</f>
        <v>2.38</v>
      </c>
      <c r="L1035" s="6">
        <v>40</v>
      </c>
      <c r="M1035" s="5">
        <f>L1035*0.1%</f>
        <v>0.04</v>
      </c>
      <c r="N1035" s="5">
        <f>H1035*K1035</f>
        <v>9.52</v>
      </c>
      <c r="O1035" s="5">
        <f>L1035-M1035-N1035</f>
        <v>30.44</v>
      </c>
    </row>
    <row r="1036" spans="1:30" hidden="1" x14ac:dyDescent="0.25">
      <c r="A1036" s="9">
        <v>879</v>
      </c>
      <c r="B1036" s="11">
        <v>44301</v>
      </c>
      <c r="C1036" s="10" t="str">
        <f>PROPER(TEXT(B1036,"ddd"))</f>
        <v>Qui</v>
      </c>
      <c r="D1036" s="9">
        <f>_xlfn.ISOWEEKNUM(B:B)</f>
        <v>15</v>
      </c>
      <c r="E1036" s="8">
        <f>DAY(B:B)</f>
        <v>15</v>
      </c>
      <c r="F1036" s="8" t="str">
        <f>PROPER(TEXT(B:B,"mmm"))</f>
        <v>Abr</v>
      </c>
      <c r="G1036" s="8">
        <f>YEAR(B1036)</f>
        <v>2021</v>
      </c>
      <c r="H1036" s="8">
        <v>1</v>
      </c>
      <c r="I1036" s="8" t="s">
        <v>1</v>
      </c>
      <c r="J1036" s="8">
        <f>IF(I1036="Dólar", 1,2)</f>
        <v>1</v>
      </c>
      <c r="K1036" s="7">
        <f>IF(J1036=2,0.5,2.38)</f>
        <v>2.38</v>
      </c>
      <c r="L1036" s="6">
        <v>40</v>
      </c>
      <c r="M1036" s="5">
        <f>L1036*0.1%</f>
        <v>0.04</v>
      </c>
      <c r="N1036" s="5">
        <f>H1036*K1036</f>
        <v>2.38</v>
      </c>
      <c r="O1036" s="5">
        <f>L1036-M1036-N1036</f>
        <v>37.58</v>
      </c>
    </row>
    <row r="1037" spans="1:30" hidden="1" x14ac:dyDescent="0.25">
      <c r="A1037" s="9">
        <v>1141</v>
      </c>
      <c r="B1037" s="11">
        <v>44328</v>
      </c>
      <c r="C1037" s="10" t="str">
        <f>PROPER(TEXT(B1037,"ddd"))</f>
        <v>Qua</v>
      </c>
      <c r="D1037" s="9">
        <f>_xlfn.ISOWEEKNUM(B:B)</f>
        <v>19</v>
      </c>
      <c r="E1037" s="8">
        <f>DAY(B:B)</f>
        <v>12</v>
      </c>
      <c r="F1037" s="8" t="str">
        <f>PROPER(TEXT(B:B,"mmm"))</f>
        <v>Mai</v>
      </c>
      <c r="G1037" s="8">
        <f>YEAR(B1037)</f>
        <v>2021</v>
      </c>
      <c r="H1037" s="8">
        <v>2</v>
      </c>
      <c r="I1037" s="8" t="s">
        <v>0</v>
      </c>
      <c r="J1037" s="8">
        <f>IF(I1037="Dólar", 1,2)</f>
        <v>2</v>
      </c>
      <c r="K1037" s="7">
        <f>IF(J1037=2,0.5,2.38)</f>
        <v>0.5</v>
      </c>
      <c r="L1037" s="6">
        <v>40</v>
      </c>
      <c r="M1037" s="5">
        <f>L1037*0.1%</f>
        <v>0.04</v>
      </c>
      <c r="N1037" s="5">
        <f>H1037*K1037</f>
        <v>1</v>
      </c>
      <c r="O1037" s="5">
        <f>L1037-M1037-N1037</f>
        <v>38.96</v>
      </c>
    </row>
    <row r="1038" spans="1:30" hidden="1" x14ac:dyDescent="0.25">
      <c r="A1038" s="9">
        <v>1149</v>
      </c>
      <c r="B1038" s="11">
        <v>44384</v>
      </c>
      <c r="C1038" s="10" t="str">
        <f>PROPER(TEXT(B1038,"ddd"))</f>
        <v>Qua</v>
      </c>
      <c r="D1038" s="9">
        <f>_xlfn.ISOWEEKNUM(B:B)</f>
        <v>27</v>
      </c>
      <c r="E1038" s="8">
        <f>DAY(B:B)</f>
        <v>7</v>
      </c>
      <c r="F1038" s="8" t="str">
        <f>PROPER(TEXT(B:B,"mmm"))</f>
        <v>Jul</v>
      </c>
      <c r="G1038" s="8">
        <f>YEAR(B1038)</f>
        <v>2021</v>
      </c>
      <c r="H1038" s="8">
        <v>5</v>
      </c>
      <c r="I1038" s="8" t="s">
        <v>0</v>
      </c>
      <c r="J1038" s="8">
        <f>IF(I1038="Dólar", 1,2)</f>
        <v>2</v>
      </c>
      <c r="K1038" s="7">
        <f>IF(J1038=2,0.5,2.38)</f>
        <v>0.5</v>
      </c>
      <c r="L1038" s="6">
        <v>40</v>
      </c>
      <c r="M1038" s="5">
        <f>L1038*0.1%</f>
        <v>0.04</v>
      </c>
      <c r="N1038" s="5">
        <f>H1038*K1038</f>
        <v>2.5</v>
      </c>
      <c r="O1038" s="5">
        <f>L1038-M1038-N1038</f>
        <v>37.46</v>
      </c>
    </row>
    <row r="1039" spans="1:30" hidden="1" x14ac:dyDescent="0.25">
      <c r="A1039" s="9">
        <v>374</v>
      </c>
      <c r="B1039" s="11">
        <v>44414</v>
      </c>
      <c r="C1039" s="10" t="str">
        <f>PROPER(TEXT(B1039,"ddd"))</f>
        <v>Sex</v>
      </c>
      <c r="D1039" s="9">
        <f>_xlfn.ISOWEEKNUM(B:B)</f>
        <v>31</v>
      </c>
      <c r="E1039" s="8">
        <f>DAY(B:B)</f>
        <v>6</v>
      </c>
      <c r="F1039" s="8" t="str">
        <f>PROPER(TEXT(B:B,"mmm"))</f>
        <v>Ago</v>
      </c>
      <c r="G1039" s="8">
        <f>YEAR(B1039)</f>
        <v>2021</v>
      </c>
      <c r="H1039" s="8">
        <v>4</v>
      </c>
      <c r="I1039" s="8" t="s">
        <v>1</v>
      </c>
      <c r="J1039" s="8">
        <f>IF(I1039="Dólar", 1,2)</f>
        <v>1</v>
      </c>
      <c r="K1039" s="7">
        <f>IF(J1039=2,0.5,2.38)</f>
        <v>2.38</v>
      </c>
      <c r="L1039" s="6">
        <v>40</v>
      </c>
      <c r="M1039" s="5">
        <f>L1039*0.1%</f>
        <v>0.04</v>
      </c>
      <c r="N1039" s="5">
        <f>H1039*K1039</f>
        <v>9.52</v>
      </c>
      <c r="O1039" s="5">
        <f>L1039-M1039-N1039</f>
        <v>30.44</v>
      </c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</row>
    <row r="1040" spans="1:30" hidden="1" x14ac:dyDescent="0.25">
      <c r="A1040" s="9">
        <v>960</v>
      </c>
      <c r="B1040" s="11">
        <v>44875</v>
      </c>
      <c r="C1040" s="10" t="str">
        <f>PROPER(TEXT(B1040,"ddd"))</f>
        <v>Qui</v>
      </c>
      <c r="D1040" s="9">
        <f>_xlfn.ISOWEEKNUM(B:B)</f>
        <v>45</v>
      </c>
      <c r="E1040" s="8">
        <f>DAY(B:B)</f>
        <v>10</v>
      </c>
      <c r="F1040" s="8" t="str">
        <f>PROPER(TEXT(B:B,"mmm"))</f>
        <v>Nov</v>
      </c>
      <c r="G1040" s="8">
        <f>YEAR(B1040)</f>
        <v>2022</v>
      </c>
      <c r="H1040" s="8">
        <v>2</v>
      </c>
      <c r="I1040" s="8" t="s">
        <v>1</v>
      </c>
      <c r="J1040" s="8">
        <f>IF(I1040="Dólar", 1,2)</f>
        <v>1</v>
      </c>
      <c r="K1040" s="7">
        <f>IF(J1040=2,0.5,2.38)</f>
        <v>2.38</v>
      </c>
      <c r="L1040" s="6">
        <v>42</v>
      </c>
      <c r="M1040" s="5">
        <f>L1040*0.1%</f>
        <v>4.2000000000000003E-2</v>
      </c>
      <c r="N1040" s="5">
        <f>H1040*K1040</f>
        <v>4.76</v>
      </c>
      <c r="O1040" s="5">
        <f>L1040-M1040-N1040</f>
        <v>37.198</v>
      </c>
    </row>
    <row r="1041" spans="1:30" hidden="1" x14ac:dyDescent="0.25">
      <c r="A1041" s="9">
        <v>1054</v>
      </c>
      <c r="B1041" s="11">
        <v>43697</v>
      </c>
      <c r="C1041" s="10" t="str">
        <f>PROPER(TEXT(B1041,"ddd"))</f>
        <v>Ter</v>
      </c>
      <c r="D1041" s="9">
        <f>_xlfn.ISOWEEKNUM(B:B)</f>
        <v>34</v>
      </c>
      <c r="E1041" s="8">
        <f>DAY(B:B)</f>
        <v>20</v>
      </c>
      <c r="F1041" s="8" t="str">
        <f>PROPER(TEXT(B:B,"mmm"))</f>
        <v>Ago</v>
      </c>
      <c r="G1041" s="8">
        <f>YEAR(B1041)</f>
        <v>2019</v>
      </c>
      <c r="H1041" s="8">
        <v>4</v>
      </c>
      <c r="I1041" s="8" t="s">
        <v>1</v>
      </c>
      <c r="J1041" s="8">
        <f>IF(I1041="Dólar", 1,2)</f>
        <v>1</v>
      </c>
      <c r="K1041" s="7">
        <f>IF(J1041=2,0.5,2.38)</f>
        <v>2.38</v>
      </c>
      <c r="L1041" s="6">
        <v>44</v>
      </c>
      <c r="M1041" s="5">
        <f>L1041*0.1%</f>
        <v>4.3999999999999997E-2</v>
      </c>
      <c r="N1041" s="5">
        <f>H1041*K1041</f>
        <v>9.52</v>
      </c>
      <c r="O1041" s="5">
        <f>L1041-M1041-N1041</f>
        <v>34.436000000000007</v>
      </c>
    </row>
    <row r="1042" spans="1:30" hidden="1" x14ac:dyDescent="0.25">
      <c r="A1042" s="9">
        <v>1112</v>
      </c>
      <c r="B1042" s="11">
        <v>44118</v>
      </c>
      <c r="C1042" s="10" t="str">
        <f>PROPER(TEXT(B1042,"ddd"))</f>
        <v>Qua</v>
      </c>
      <c r="D1042" s="9">
        <f>_xlfn.ISOWEEKNUM(B:B)</f>
        <v>42</v>
      </c>
      <c r="E1042" s="8">
        <f>DAY(B:B)</f>
        <v>14</v>
      </c>
      <c r="F1042" s="8" t="str">
        <f>PROPER(TEXT(B:B,"mmm"))</f>
        <v>Out</v>
      </c>
      <c r="G1042" s="8">
        <f>YEAR(B1042)</f>
        <v>2020</v>
      </c>
      <c r="H1042" s="8">
        <v>2</v>
      </c>
      <c r="I1042" s="8" t="s">
        <v>0</v>
      </c>
      <c r="J1042" s="8">
        <f>IF(I1042="Dólar", 1,2)</f>
        <v>2</v>
      </c>
      <c r="K1042" s="7">
        <f>IF(J1042=2,0.5,2.38)</f>
        <v>0.5</v>
      </c>
      <c r="L1042" s="6">
        <v>51</v>
      </c>
      <c r="M1042" s="5">
        <f>L1042*0.1%</f>
        <v>5.1000000000000004E-2</v>
      </c>
      <c r="N1042" s="5">
        <f>H1042*K1042</f>
        <v>1</v>
      </c>
      <c r="O1042" s="5">
        <f>L1042-M1042-N1042</f>
        <v>49.948999999999998</v>
      </c>
    </row>
    <row r="1043" spans="1:30" hidden="1" x14ac:dyDescent="0.25">
      <c r="A1043" s="9">
        <v>75</v>
      </c>
      <c r="B1043" s="11">
        <v>44124</v>
      </c>
      <c r="C1043" s="10" t="str">
        <f>PROPER(TEXT(B1043,"ddd"))</f>
        <v>Ter</v>
      </c>
      <c r="D1043" s="9">
        <f>_xlfn.ISOWEEKNUM(B:B)</f>
        <v>43</v>
      </c>
      <c r="E1043" s="8">
        <f>DAY(B:B)</f>
        <v>20</v>
      </c>
      <c r="F1043" s="8" t="str">
        <f>PROPER(TEXT(B:B,"mmm"))</f>
        <v>Out</v>
      </c>
      <c r="G1043" s="8">
        <f>YEAR(B1043)</f>
        <v>2020</v>
      </c>
      <c r="H1043" s="8">
        <v>1</v>
      </c>
      <c r="I1043" s="8" t="s">
        <v>0</v>
      </c>
      <c r="J1043" s="8">
        <f>IF(I1043="Dólar", 1,2)</f>
        <v>2</v>
      </c>
      <c r="K1043" s="7">
        <f>IF(J1043=2,0.5,2.38)</f>
        <v>0.5</v>
      </c>
      <c r="L1043" s="6">
        <v>51</v>
      </c>
      <c r="M1043" s="5">
        <f>L1043*0.1%</f>
        <v>5.1000000000000004E-2</v>
      </c>
      <c r="N1043" s="5">
        <f>H1043*K1043</f>
        <v>0.5</v>
      </c>
      <c r="O1043" s="5">
        <f>L1043-M1043-N1043</f>
        <v>50.448999999999998</v>
      </c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</row>
    <row r="1044" spans="1:30" hidden="1" x14ac:dyDescent="0.25">
      <c r="A1044" s="9">
        <v>439</v>
      </c>
      <c r="B1044" s="11">
        <v>44876</v>
      </c>
      <c r="C1044" s="10" t="str">
        <f>PROPER(TEXT(B1044,"ddd"))</f>
        <v>Sex</v>
      </c>
      <c r="D1044" s="9">
        <f>_xlfn.ISOWEEKNUM(B:B)</f>
        <v>45</v>
      </c>
      <c r="E1044" s="8">
        <f>DAY(B:B)</f>
        <v>11</v>
      </c>
      <c r="F1044" s="8" t="str">
        <f>PROPER(TEXT(B:B,"mmm"))</f>
        <v>Nov</v>
      </c>
      <c r="G1044" s="8">
        <f>YEAR(B1044)</f>
        <v>2022</v>
      </c>
      <c r="H1044" s="8">
        <v>4</v>
      </c>
      <c r="I1044" s="8" t="s">
        <v>0</v>
      </c>
      <c r="J1044" s="8">
        <f>IF(I1044="Dólar", 1,2)</f>
        <v>2</v>
      </c>
      <c r="K1044" s="7">
        <f>IF(J1044=2,0.5,2.38)</f>
        <v>0.5</v>
      </c>
      <c r="L1044" s="6">
        <v>51</v>
      </c>
      <c r="M1044" s="5">
        <f>L1044*0.1%</f>
        <v>5.1000000000000004E-2</v>
      </c>
      <c r="N1044" s="5">
        <f>H1044*K1044</f>
        <v>2</v>
      </c>
      <c r="O1044" s="5">
        <f>L1044-M1044-N1044</f>
        <v>48.948999999999998</v>
      </c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</row>
    <row r="1045" spans="1:30" hidden="1" x14ac:dyDescent="0.25">
      <c r="A1045" s="9">
        <v>722</v>
      </c>
      <c r="B1045" s="11">
        <v>45033</v>
      </c>
      <c r="C1045" s="10" t="str">
        <f>PROPER(TEXT(B1045,"ddd"))</f>
        <v>Seg</v>
      </c>
      <c r="D1045" s="9">
        <f>_xlfn.ISOWEEKNUM(B:B)</f>
        <v>16</v>
      </c>
      <c r="E1045" s="8">
        <f>DAY(B:B)</f>
        <v>17</v>
      </c>
      <c r="F1045" s="8" t="str">
        <f>PROPER(TEXT(B:B,"mmm"))</f>
        <v>Abr</v>
      </c>
      <c r="G1045" s="8">
        <f>YEAR(B1045)</f>
        <v>2023</v>
      </c>
      <c r="H1045" s="8">
        <v>8</v>
      </c>
      <c r="I1045" s="8" t="s">
        <v>0</v>
      </c>
      <c r="J1045" s="8">
        <f>IF(I1045="Dólar", 1,2)</f>
        <v>2</v>
      </c>
      <c r="K1045" s="7">
        <f>IF(J1045=2,0.5,2.38)</f>
        <v>0.5</v>
      </c>
      <c r="L1045" s="6">
        <v>52</v>
      </c>
      <c r="M1045" s="5">
        <f>L1045*0.1%</f>
        <v>5.2000000000000005E-2</v>
      </c>
      <c r="N1045" s="5">
        <f>H1045*K1045</f>
        <v>4</v>
      </c>
      <c r="O1045" s="5">
        <f>L1045-M1045-N1045</f>
        <v>47.948</v>
      </c>
    </row>
    <row r="1046" spans="1:30" hidden="1" x14ac:dyDescent="0.25">
      <c r="A1046" s="9">
        <v>204</v>
      </c>
      <c r="B1046" s="11">
        <v>45055</v>
      </c>
      <c r="C1046" s="10" t="str">
        <f>PROPER(TEXT(B1046,"ddd"))</f>
        <v>Ter</v>
      </c>
      <c r="D1046" s="9">
        <f>_xlfn.ISOWEEKNUM(B:B)</f>
        <v>19</v>
      </c>
      <c r="E1046" s="8">
        <f>DAY(B:B)</f>
        <v>9</v>
      </c>
      <c r="F1046" s="8" t="str">
        <f>PROPER(TEXT(B:B,"mmm"))</f>
        <v>Mai</v>
      </c>
      <c r="G1046" s="8">
        <f>YEAR(B1046)</f>
        <v>2023</v>
      </c>
      <c r="H1046" s="8">
        <v>5</v>
      </c>
      <c r="I1046" s="8" t="s">
        <v>1</v>
      </c>
      <c r="J1046" s="8">
        <f>IF(I1046="Dólar", 1,2)</f>
        <v>1</v>
      </c>
      <c r="K1046" s="7">
        <f>IF(J1046=2,0.5,2.38)</f>
        <v>2.38</v>
      </c>
      <c r="L1046" s="6">
        <v>52</v>
      </c>
      <c r="M1046" s="5">
        <f>L1046*0.1%</f>
        <v>5.2000000000000005E-2</v>
      </c>
      <c r="N1046" s="5">
        <f>H1046*K1046</f>
        <v>11.899999999999999</v>
      </c>
      <c r="O1046" s="5">
        <f>L1046-M1046-N1046</f>
        <v>40.048000000000002</v>
      </c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</row>
    <row r="1047" spans="1:30" hidden="1" x14ac:dyDescent="0.25">
      <c r="A1047" s="9">
        <v>206</v>
      </c>
      <c r="B1047" s="11">
        <v>45069</v>
      </c>
      <c r="C1047" s="10" t="str">
        <f>PROPER(TEXT(B1047,"ddd"))</f>
        <v>Ter</v>
      </c>
      <c r="D1047" s="9">
        <f>_xlfn.ISOWEEKNUM(B:B)</f>
        <v>21</v>
      </c>
      <c r="E1047" s="8">
        <f>DAY(B:B)</f>
        <v>23</v>
      </c>
      <c r="F1047" s="8" t="str">
        <f>PROPER(TEXT(B:B,"mmm"))</f>
        <v>Mai</v>
      </c>
      <c r="G1047" s="8">
        <f>YEAR(B1047)</f>
        <v>2023</v>
      </c>
      <c r="H1047" s="8">
        <v>4</v>
      </c>
      <c r="I1047" s="8" t="s">
        <v>1</v>
      </c>
      <c r="J1047" s="8">
        <f>IF(I1047="Dólar", 1,2)</f>
        <v>1</v>
      </c>
      <c r="K1047" s="7">
        <f>IF(J1047=2,0.5,2.38)</f>
        <v>2.38</v>
      </c>
      <c r="L1047" s="6">
        <v>52</v>
      </c>
      <c r="M1047" s="5">
        <f>L1047*0.1%</f>
        <v>5.2000000000000005E-2</v>
      </c>
      <c r="N1047" s="5">
        <f>H1047*K1047</f>
        <v>9.52</v>
      </c>
      <c r="O1047" s="5">
        <f>L1047-M1047-N1047</f>
        <v>42.427999999999997</v>
      </c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</row>
    <row r="1048" spans="1:30" hidden="1" x14ac:dyDescent="0.25">
      <c r="A1048" s="9">
        <v>208</v>
      </c>
      <c r="B1048" s="11">
        <v>45083</v>
      </c>
      <c r="C1048" s="10" t="str">
        <f>PROPER(TEXT(B1048,"ddd"))</f>
        <v>Ter</v>
      </c>
      <c r="D1048" s="9">
        <f>_xlfn.ISOWEEKNUM(B:B)</f>
        <v>23</v>
      </c>
      <c r="E1048" s="8">
        <f>DAY(B:B)</f>
        <v>6</v>
      </c>
      <c r="F1048" s="8" t="str">
        <f>PROPER(TEXT(B:B,"mmm"))</f>
        <v>Jun</v>
      </c>
      <c r="G1048" s="8">
        <f>YEAR(B1048)</f>
        <v>2023</v>
      </c>
      <c r="H1048" s="8">
        <v>4</v>
      </c>
      <c r="I1048" s="8" t="s">
        <v>1</v>
      </c>
      <c r="J1048" s="8">
        <f>IF(I1048="Dólar", 1,2)</f>
        <v>1</v>
      </c>
      <c r="K1048" s="7">
        <f>IF(J1048=2,0.5,2.38)</f>
        <v>2.38</v>
      </c>
      <c r="L1048" s="6">
        <v>52</v>
      </c>
      <c r="M1048" s="5">
        <f>L1048*0.1%</f>
        <v>5.2000000000000005E-2</v>
      </c>
      <c r="N1048" s="5">
        <f>H1048*K1048</f>
        <v>9.52</v>
      </c>
      <c r="O1048" s="5">
        <f>L1048-M1048-N1048</f>
        <v>42.427999999999997</v>
      </c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</row>
    <row r="1049" spans="1:30" hidden="1" x14ac:dyDescent="0.25">
      <c r="A1049" s="9">
        <v>210</v>
      </c>
      <c r="B1049" s="11">
        <v>45097</v>
      </c>
      <c r="C1049" s="10" t="str">
        <f>PROPER(TEXT(B1049,"ddd"))</f>
        <v>Ter</v>
      </c>
      <c r="D1049" s="9">
        <f>_xlfn.ISOWEEKNUM(B:B)</f>
        <v>25</v>
      </c>
      <c r="E1049" s="8">
        <f>DAY(B:B)</f>
        <v>20</v>
      </c>
      <c r="F1049" s="8" t="str">
        <f>PROPER(TEXT(B:B,"mmm"))</f>
        <v>Jun</v>
      </c>
      <c r="G1049" s="8">
        <f>YEAR(B1049)</f>
        <v>2023</v>
      </c>
      <c r="H1049" s="8">
        <v>4</v>
      </c>
      <c r="I1049" s="8" t="s">
        <v>1</v>
      </c>
      <c r="J1049" s="8">
        <f>IF(I1049="Dólar", 1,2)</f>
        <v>1</v>
      </c>
      <c r="K1049" s="7">
        <f>IF(J1049=2,0.5,2.38)</f>
        <v>2.38</v>
      </c>
      <c r="L1049" s="6">
        <v>52</v>
      </c>
      <c r="M1049" s="5">
        <f>L1049*0.1%</f>
        <v>5.2000000000000005E-2</v>
      </c>
      <c r="N1049" s="5">
        <f>H1049*K1049</f>
        <v>9.52</v>
      </c>
      <c r="O1049" s="5">
        <f>L1049-M1049-N1049</f>
        <v>42.427999999999997</v>
      </c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</row>
    <row r="1050" spans="1:30" hidden="1" x14ac:dyDescent="0.25">
      <c r="A1050" s="9">
        <v>1249</v>
      </c>
      <c r="B1050" s="11">
        <v>45105</v>
      </c>
      <c r="C1050" s="10" t="str">
        <f>PROPER(TEXT(B1050,"ddd"))</f>
        <v>Qua</v>
      </c>
      <c r="D1050" s="9">
        <f>_xlfn.ISOWEEKNUM(B:B)</f>
        <v>26</v>
      </c>
      <c r="E1050" s="8">
        <f>DAY(B:B)</f>
        <v>28</v>
      </c>
      <c r="F1050" s="8" t="str">
        <f>PROPER(TEXT(B:B,"mmm"))</f>
        <v>Jun</v>
      </c>
      <c r="G1050" s="8">
        <f>YEAR(B1050)</f>
        <v>2023</v>
      </c>
      <c r="H1050" s="8">
        <v>8</v>
      </c>
      <c r="I1050" s="8" t="s">
        <v>0</v>
      </c>
      <c r="J1050" s="8">
        <f>IF(I1050="Dólar", 1,2)</f>
        <v>2</v>
      </c>
      <c r="K1050" s="7">
        <f>IF(J1050=2,0.5,2.38)</f>
        <v>0.5</v>
      </c>
      <c r="L1050" s="6">
        <v>52</v>
      </c>
      <c r="M1050" s="5">
        <f>L1050*0.1%</f>
        <v>5.2000000000000005E-2</v>
      </c>
      <c r="N1050" s="5">
        <f>H1050*K1050</f>
        <v>4</v>
      </c>
      <c r="O1050" s="5">
        <f>L1050-M1050-N1050</f>
        <v>47.948</v>
      </c>
    </row>
    <row r="1051" spans="1:30" hidden="1" x14ac:dyDescent="0.25">
      <c r="A1051" s="9">
        <v>997</v>
      </c>
      <c r="B1051" s="11">
        <v>45134</v>
      </c>
      <c r="C1051" s="10" t="str">
        <f>PROPER(TEXT(B1051,"ddd"))</f>
        <v>Qui</v>
      </c>
      <c r="D1051" s="9">
        <f>_xlfn.ISOWEEKNUM(B:B)</f>
        <v>30</v>
      </c>
      <c r="E1051" s="8">
        <f>DAY(B:B)</f>
        <v>27</v>
      </c>
      <c r="F1051" s="8" t="str">
        <f>PROPER(TEXT(B:B,"mmm"))</f>
        <v>Jul</v>
      </c>
      <c r="G1051" s="8">
        <f>YEAR(B1051)</f>
        <v>2023</v>
      </c>
      <c r="H1051" s="8">
        <v>4</v>
      </c>
      <c r="I1051" s="8" t="s">
        <v>0</v>
      </c>
      <c r="J1051" s="8">
        <f>IF(I1051="Dólar", 1,2)</f>
        <v>2</v>
      </c>
      <c r="K1051" s="7">
        <f>IF(J1051=2,0.5,2.38)</f>
        <v>0.5</v>
      </c>
      <c r="L1051" s="6">
        <v>52</v>
      </c>
      <c r="M1051" s="5">
        <f>L1051*0.1%</f>
        <v>5.2000000000000005E-2</v>
      </c>
      <c r="N1051" s="5">
        <f>H1051*K1051</f>
        <v>2</v>
      </c>
      <c r="O1051" s="5">
        <f>L1051-M1051-N1051</f>
        <v>49.948</v>
      </c>
    </row>
    <row r="1052" spans="1:30" hidden="1" x14ac:dyDescent="0.25">
      <c r="A1052" s="9">
        <v>217</v>
      </c>
      <c r="B1052" s="11">
        <v>45146</v>
      </c>
      <c r="C1052" s="10" t="str">
        <f>PROPER(TEXT(B1052,"ddd"))</f>
        <v>Ter</v>
      </c>
      <c r="D1052" s="9">
        <f>_xlfn.ISOWEEKNUM(B:B)</f>
        <v>32</v>
      </c>
      <c r="E1052" s="8">
        <f>DAY(B:B)</f>
        <v>8</v>
      </c>
      <c r="F1052" s="8" t="str">
        <f>PROPER(TEXT(B:B,"mmm"))</f>
        <v>Ago</v>
      </c>
      <c r="G1052" s="8">
        <f>YEAR(B1052)</f>
        <v>2023</v>
      </c>
      <c r="H1052" s="8">
        <v>4</v>
      </c>
      <c r="I1052" s="8" t="s">
        <v>1</v>
      </c>
      <c r="J1052" s="8">
        <f>IF(I1052="Dólar", 1,2)</f>
        <v>1</v>
      </c>
      <c r="K1052" s="7">
        <f>IF(J1052=2,0.5,2.38)</f>
        <v>2.38</v>
      </c>
      <c r="L1052" s="6">
        <v>52</v>
      </c>
      <c r="M1052" s="5">
        <f>L1052*0.1%</f>
        <v>5.2000000000000005E-2</v>
      </c>
      <c r="N1052" s="5">
        <f>H1052*K1052</f>
        <v>9.52</v>
      </c>
      <c r="O1052" s="5">
        <f>L1052-M1052-N1052</f>
        <v>42.427999999999997</v>
      </c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</row>
    <row r="1053" spans="1:30" hidden="1" x14ac:dyDescent="0.25">
      <c r="A1053" s="9">
        <v>1256</v>
      </c>
      <c r="B1053" s="11">
        <v>45154</v>
      </c>
      <c r="C1053" s="10" t="str">
        <f>PROPER(TEXT(B1053,"ddd"))</f>
        <v>Qua</v>
      </c>
      <c r="D1053" s="9">
        <f>_xlfn.ISOWEEKNUM(B:B)</f>
        <v>33</v>
      </c>
      <c r="E1053" s="8">
        <f>DAY(B:B)</f>
        <v>16</v>
      </c>
      <c r="F1053" s="8" t="str">
        <f>PROPER(TEXT(B:B,"mmm"))</f>
        <v>Ago</v>
      </c>
      <c r="G1053" s="8">
        <f>YEAR(B1053)</f>
        <v>2023</v>
      </c>
      <c r="H1053" s="8">
        <v>8</v>
      </c>
      <c r="I1053" s="8" t="s">
        <v>0</v>
      </c>
      <c r="J1053" s="8">
        <f>IF(I1053="Dólar", 1,2)</f>
        <v>2</v>
      </c>
      <c r="K1053" s="7">
        <f>IF(J1053=2,0.5,2.38)</f>
        <v>0.5</v>
      </c>
      <c r="L1053" s="6">
        <v>52</v>
      </c>
      <c r="M1053" s="5">
        <f>L1053*0.1%</f>
        <v>5.2000000000000005E-2</v>
      </c>
      <c r="N1053" s="5">
        <f>H1053*K1053</f>
        <v>4</v>
      </c>
      <c r="O1053" s="5">
        <f>L1053-M1053-N1053</f>
        <v>47.948</v>
      </c>
    </row>
    <row r="1054" spans="1:30" hidden="1" x14ac:dyDescent="0.25">
      <c r="A1054" s="9">
        <v>1268</v>
      </c>
      <c r="B1054" s="11">
        <v>45238</v>
      </c>
      <c r="C1054" s="10" t="str">
        <f>PROPER(TEXT(B1054,"ddd"))</f>
        <v>Qua</v>
      </c>
      <c r="D1054" s="9">
        <f>_xlfn.ISOWEEKNUM(B:B)</f>
        <v>45</v>
      </c>
      <c r="E1054" s="8">
        <f>DAY(B:B)</f>
        <v>8</v>
      </c>
      <c r="F1054" s="8" t="str">
        <f>PROPER(TEXT(B:B,"mmm"))</f>
        <v>Nov</v>
      </c>
      <c r="G1054" s="8">
        <f>YEAR(B1054)</f>
        <v>2023</v>
      </c>
      <c r="H1054" s="8">
        <v>6</v>
      </c>
      <c r="I1054" s="8" t="s">
        <v>0</v>
      </c>
      <c r="J1054" s="8">
        <f>IF(I1054="Dólar", 1,2)</f>
        <v>2</v>
      </c>
      <c r="K1054" s="7">
        <f>IF(J1054=2,0.5,2.38)</f>
        <v>0.5</v>
      </c>
      <c r="L1054" s="6">
        <v>52</v>
      </c>
      <c r="M1054" s="5">
        <f>L1054*0.1%</f>
        <v>5.2000000000000005E-2</v>
      </c>
      <c r="N1054" s="5">
        <f>H1054*K1054</f>
        <v>3</v>
      </c>
      <c r="O1054" s="5">
        <f>L1054-M1054-N1054</f>
        <v>48.948</v>
      </c>
    </row>
    <row r="1055" spans="1:30" hidden="1" x14ac:dyDescent="0.25">
      <c r="A1055" s="9">
        <v>494</v>
      </c>
      <c r="B1055" s="11">
        <v>45268</v>
      </c>
      <c r="C1055" s="10" t="str">
        <f>PROPER(TEXT(B1055,"ddd"))</f>
        <v>Sex</v>
      </c>
      <c r="D1055" s="9">
        <f>_xlfn.ISOWEEKNUM(B:B)</f>
        <v>49</v>
      </c>
      <c r="E1055" s="8">
        <f>DAY(B:B)</f>
        <v>8</v>
      </c>
      <c r="F1055" s="8" t="str">
        <f>PROPER(TEXT(B:B,"mmm"))</f>
        <v>Dez</v>
      </c>
      <c r="G1055" s="8">
        <f>YEAR(B1055)</f>
        <v>2023</v>
      </c>
      <c r="H1055" s="8">
        <v>4</v>
      </c>
      <c r="I1055" s="8" t="s">
        <v>1</v>
      </c>
      <c r="J1055" s="8">
        <f>IF(I1055="Dólar", 1,2)</f>
        <v>1</v>
      </c>
      <c r="K1055" s="7">
        <f>IF(J1055=2,0.5,2.38)</f>
        <v>2.38</v>
      </c>
      <c r="L1055" s="6">
        <v>52</v>
      </c>
      <c r="M1055" s="5">
        <f>L1055*0.1%</f>
        <v>5.2000000000000005E-2</v>
      </c>
      <c r="N1055" s="5">
        <f>H1055*K1055</f>
        <v>9.52</v>
      </c>
      <c r="O1055" s="5">
        <f>L1055-M1055-N1055</f>
        <v>42.427999999999997</v>
      </c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</row>
    <row r="1056" spans="1:30" hidden="1" x14ac:dyDescent="0.25">
      <c r="A1056" s="9">
        <v>817</v>
      </c>
      <c r="B1056" s="11">
        <v>43860</v>
      </c>
      <c r="C1056" s="10" t="str">
        <f>PROPER(TEXT(B1056,"ddd"))</f>
        <v>Qui</v>
      </c>
      <c r="D1056" s="9">
        <f>_xlfn.ISOWEEKNUM(B:B)</f>
        <v>5</v>
      </c>
      <c r="E1056" s="8">
        <f>DAY(B:B)</f>
        <v>30</v>
      </c>
      <c r="F1056" s="8" t="str">
        <f>PROPER(TEXT(B:B,"mmm"))</f>
        <v>Jan</v>
      </c>
      <c r="G1056" s="8">
        <f>YEAR(B1056)</f>
        <v>2020</v>
      </c>
      <c r="H1056" s="8">
        <v>2</v>
      </c>
      <c r="I1056" s="8" t="s">
        <v>0</v>
      </c>
      <c r="J1056" s="8">
        <f>IF(I1056="Dólar", 1,2)</f>
        <v>2</v>
      </c>
      <c r="K1056" s="7">
        <f>IF(J1056=2,0.5,2.38)</f>
        <v>0.5</v>
      </c>
      <c r="L1056" s="6">
        <v>54</v>
      </c>
      <c r="M1056" s="5">
        <f>L1056*0.1%</f>
        <v>5.3999999999999999E-2</v>
      </c>
      <c r="N1056" s="5">
        <f>H1056*K1056</f>
        <v>1</v>
      </c>
      <c r="O1056" s="5">
        <f>L1056-M1056-N1056</f>
        <v>52.945999999999998</v>
      </c>
    </row>
    <row r="1057" spans="1:30" hidden="1" x14ac:dyDescent="0.25">
      <c r="A1057" s="9">
        <v>128</v>
      </c>
      <c r="B1057" s="11">
        <v>44516</v>
      </c>
      <c r="C1057" s="10" t="str">
        <f>PROPER(TEXT(B1057,"ddd"))</f>
        <v>Ter</v>
      </c>
      <c r="D1057" s="9">
        <f>_xlfn.ISOWEEKNUM(B:B)</f>
        <v>46</v>
      </c>
      <c r="E1057" s="8">
        <f>DAY(B:B)</f>
        <v>16</v>
      </c>
      <c r="F1057" s="8" t="str">
        <f>PROPER(TEXT(B:B,"mmm"))</f>
        <v>Nov</v>
      </c>
      <c r="G1057" s="8">
        <f>YEAR(B1057)</f>
        <v>2021</v>
      </c>
      <c r="H1057" s="8">
        <v>2</v>
      </c>
      <c r="I1057" s="8" t="s">
        <v>0</v>
      </c>
      <c r="J1057" s="8">
        <f>IF(I1057="Dólar", 1,2)</f>
        <v>2</v>
      </c>
      <c r="K1057" s="7">
        <f>IF(J1057=2,0.5,2.38)</f>
        <v>0.5</v>
      </c>
      <c r="L1057" s="6">
        <v>54</v>
      </c>
      <c r="M1057" s="5">
        <f>L1057*0.1%</f>
        <v>5.3999999999999999E-2</v>
      </c>
      <c r="N1057" s="5">
        <f>H1057*K1057</f>
        <v>1</v>
      </c>
      <c r="O1057" s="5">
        <f>L1057-M1057-N1057</f>
        <v>52.945999999999998</v>
      </c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</row>
    <row r="1058" spans="1:30" hidden="1" x14ac:dyDescent="0.25">
      <c r="A1058" s="9">
        <v>150</v>
      </c>
      <c r="B1058" s="11">
        <v>44670</v>
      </c>
      <c r="C1058" s="10" t="str">
        <f>PROPER(TEXT(B1058,"ddd"))</f>
        <v>Ter</v>
      </c>
      <c r="D1058" s="9">
        <f>_xlfn.ISOWEEKNUM(B:B)</f>
        <v>16</v>
      </c>
      <c r="E1058" s="8">
        <f>DAY(B:B)</f>
        <v>19</v>
      </c>
      <c r="F1058" s="8" t="str">
        <f>PROPER(TEXT(B:B,"mmm"))</f>
        <v>Abr</v>
      </c>
      <c r="G1058" s="8">
        <f>YEAR(B1058)</f>
        <v>2022</v>
      </c>
      <c r="H1058" s="8">
        <v>4</v>
      </c>
      <c r="I1058" s="8" t="s">
        <v>0</v>
      </c>
      <c r="J1058" s="8">
        <f>IF(I1058="Dólar", 1,2)</f>
        <v>2</v>
      </c>
      <c r="K1058" s="7">
        <f>IF(J1058=2,0.5,2.38)</f>
        <v>0.5</v>
      </c>
      <c r="L1058" s="6">
        <v>54</v>
      </c>
      <c r="M1058" s="5">
        <f>L1058*0.1%</f>
        <v>5.3999999999999999E-2</v>
      </c>
      <c r="N1058" s="5">
        <f>H1058*K1058</f>
        <v>2</v>
      </c>
      <c r="O1058" s="5">
        <f>L1058-M1058-N1058</f>
        <v>51.945999999999998</v>
      </c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</row>
    <row r="1059" spans="1:30" hidden="1" x14ac:dyDescent="0.25">
      <c r="A1059" s="9">
        <v>442</v>
      </c>
      <c r="B1059" s="11">
        <v>44897</v>
      </c>
      <c r="C1059" s="10" t="str">
        <f>PROPER(TEXT(B1059,"ddd"))</f>
        <v>Sex</v>
      </c>
      <c r="D1059" s="9">
        <f>_xlfn.ISOWEEKNUM(B:B)</f>
        <v>48</v>
      </c>
      <c r="E1059" s="8">
        <f>DAY(B:B)</f>
        <v>2</v>
      </c>
      <c r="F1059" s="8" t="str">
        <f>PROPER(TEXT(B:B,"mmm"))</f>
        <v>Dez</v>
      </c>
      <c r="G1059" s="8">
        <f>YEAR(B1059)</f>
        <v>2022</v>
      </c>
      <c r="H1059" s="8">
        <v>3</v>
      </c>
      <c r="I1059" s="8" t="s">
        <v>1</v>
      </c>
      <c r="J1059" s="8">
        <f>IF(I1059="Dólar", 1,2)</f>
        <v>1</v>
      </c>
      <c r="K1059" s="7">
        <f>IF(J1059=2,0.5,2.38)</f>
        <v>2.38</v>
      </c>
      <c r="L1059" s="6">
        <v>54</v>
      </c>
      <c r="M1059" s="5">
        <f>L1059*0.1%</f>
        <v>5.3999999999999999E-2</v>
      </c>
      <c r="N1059" s="5">
        <f>H1059*K1059</f>
        <v>7.14</v>
      </c>
      <c r="O1059" s="5">
        <f>L1059-M1059-N1059</f>
        <v>46.805999999999997</v>
      </c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</row>
    <row r="1060" spans="1:30" hidden="1" x14ac:dyDescent="0.25">
      <c r="A1060" s="9">
        <v>473</v>
      </c>
      <c r="B1060" s="11">
        <v>45121</v>
      </c>
      <c r="C1060" s="10" t="str">
        <f>PROPER(TEXT(B1060,"ddd"))</f>
        <v>Sex</v>
      </c>
      <c r="D1060" s="9">
        <f>_xlfn.ISOWEEKNUM(B:B)</f>
        <v>28</v>
      </c>
      <c r="E1060" s="8">
        <f>DAY(B:B)</f>
        <v>14</v>
      </c>
      <c r="F1060" s="8" t="str">
        <f>PROPER(TEXT(B:B,"mmm"))</f>
        <v>Jul</v>
      </c>
      <c r="G1060" s="8">
        <f>YEAR(B1060)</f>
        <v>2023</v>
      </c>
      <c r="H1060" s="8">
        <v>5</v>
      </c>
      <c r="I1060" s="8" t="s">
        <v>0</v>
      </c>
      <c r="J1060" s="8">
        <f>IF(I1060="Dólar", 1,2)</f>
        <v>2</v>
      </c>
      <c r="K1060" s="7">
        <f>IF(J1060=2,0.5,2.38)</f>
        <v>0.5</v>
      </c>
      <c r="L1060" s="6">
        <v>54</v>
      </c>
      <c r="M1060" s="5">
        <f>L1060*0.1%</f>
        <v>5.3999999999999999E-2</v>
      </c>
      <c r="N1060" s="5">
        <f>H1060*K1060</f>
        <v>2.5</v>
      </c>
      <c r="O1060" s="5">
        <f>L1060-M1060-N1060</f>
        <v>51.445999999999998</v>
      </c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</row>
    <row r="1061" spans="1:30" hidden="1" x14ac:dyDescent="0.25">
      <c r="A1061" s="9">
        <v>1025</v>
      </c>
      <c r="B1061" s="11">
        <v>45351</v>
      </c>
      <c r="C1061" s="10" t="str">
        <f>PROPER(TEXT(B1061,"ddd"))</f>
        <v>Qui</v>
      </c>
      <c r="D1061" s="9">
        <f>_xlfn.ISOWEEKNUM(B:B)</f>
        <v>9</v>
      </c>
      <c r="E1061" s="8">
        <f>DAY(B:B)</f>
        <v>29</v>
      </c>
      <c r="F1061" s="8" t="str">
        <f>PROPER(TEXT(B:B,"mmm"))</f>
        <v>Fev</v>
      </c>
      <c r="G1061" s="8">
        <f>YEAR(B1061)</f>
        <v>2024</v>
      </c>
      <c r="H1061" s="8">
        <v>5</v>
      </c>
      <c r="I1061" s="8" t="s">
        <v>0</v>
      </c>
      <c r="J1061" s="8">
        <f>IF(I1061="Dólar", 1,2)</f>
        <v>2</v>
      </c>
      <c r="K1061" s="7">
        <f>IF(J1061=2,0.5,2.38)</f>
        <v>0.5</v>
      </c>
      <c r="L1061" s="6">
        <v>54</v>
      </c>
      <c r="M1061" s="5">
        <f>L1061*0.1%</f>
        <v>5.3999999999999999E-2</v>
      </c>
      <c r="N1061" s="5">
        <f>H1061*K1061</f>
        <v>2.5</v>
      </c>
      <c r="O1061" s="5">
        <f>L1061-M1061-N1061</f>
        <v>51.445999999999998</v>
      </c>
    </row>
    <row r="1062" spans="1:30" hidden="1" x14ac:dyDescent="0.25">
      <c r="A1062" s="9">
        <v>3</v>
      </c>
      <c r="B1062" s="11">
        <v>43606</v>
      </c>
      <c r="C1062" s="10" t="str">
        <f>PROPER(TEXT(B1062,"ddd"))</f>
        <v>Ter</v>
      </c>
      <c r="D1062" s="9">
        <f>_xlfn.ISOWEEKNUM(B:B)</f>
        <v>21</v>
      </c>
      <c r="E1062" s="8">
        <f>DAY(B:B)</f>
        <v>21</v>
      </c>
      <c r="F1062" s="8" t="str">
        <f>PROPER(TEXT(B:B,"mmm"))</f>
        <v>Mai</v>
      </c>
      <c r="G1062" s="8">
        <f>YEAR(B1062)</f>
        <v>2019</v>
      </c>
      <c r="H1062" s="8">
        <v>4</v>
      </c>
      <c r="I1062" s="8" t="s">
        <v>0</v>
      </c>
      <c r="J1062" s="8">
        <f>IF(I1062="Dólar", 1,2)</f>
        <v>2</v>
      </c>
      <c r="K1062" s="7">
        <f>IF(J1062=2,0.5,2.38)</f>
        <v>0.5</v>
      </c>
      <c r="L1062" s="6">
        <v>56</v>
      </c>
      <c r="M1062" s="5">
        <f>L1062*0.1%</f>
        <v>5.6000000000000001E-2</v>
      </c>
      <c r="N1062" s="5">
        <f>H1062*K1062</f>
        <v>2</v>
      </c>
      <c r="O1062" s="5">
        <f>L1062-M1062-N1062</f>
        <v>53.944000000000003</v>
      </c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</row>
    <row r="1063" spans="1:30" hidden="1" x14ac:dyDescent="0.25">
      <c r="A1063" s="9">
        <v>840</v>
      </c>
      <c r="B1063" s="11">
        <v>44021</v>
      </c>
      <c r="C1063" s="10" t="str">
        <f>PROPER(TEXT(B1063,"ddd"))</f>
        <v>Qui</v>
      </c>
      <c r="D1063" s="9">
        <f>_xlfn.ISOWEEKNUM(B:B)</f>
        <v>28</v>
      </c>
      <c r="E1063" s="8">
        <f>DAY(B:B)</f>
        <v>9</v>
      </c>
      <c r="F1063" s="8" t="str">
        <f>PROPER(TEXT(B:B,"mmm"))</f>
        <v>Jul</v>
      </c>
      <c r="G1063" s="8">
        <f>YEAR(B1063)</f>
        <v>2020</v>
      </c>
      <c r="H1063" s="8">
        <v>5</v>
      </c>
      <c r="I1063" s="8" t="s">
        <v>0</v>
      </c>
      <c r="J1063" s="8">
        <f>IF(I1063="Dólar", 1,2)</f>
        <v>2</v>
      </c>
      <c r="K1063" s="7">
        <f>IF(J1063=2,0.5,2.38)</f>
        <v>0.5</v>
      </c>
      <c r="L1063" s="6">
        <v>56</v>
      </c>
      <c r="M1063" s="5">
        <f>L1063*0.1%</f>
        <v>5.6000000000000001E-2</v>
      </c>
      <c r="N1063" s="5">
        <f>H1063*K1063</f>
        <v>2.5</v>
      </c>
      <c r="O1063" s="5">
        <f>L1063-M1063-N1063</f>
        <v>53.444000000000003</v>
      </c>
    </row>
    <row r="1064" spans="1:30" hidden="1" x14ac:dyDescent="0.25">
      <c r="A1064" s="9">
        <v>327</v>
      </c>
      <c r="B1064" s="11">
        <v>44071</v>
      </c>
      <c r="C1064" s="10" t="str">
        <f>PROPER(TEXT(B1064,"ddd"))</f>
        <v>Sex</v>
      </c>
      <c r="D1064" s="9">
        <f>_xlfn.ISOWEEKNUM(B:B)</f>
        <v>35</v>
      </c>
      <c r="E1064" s="8">
        <f>DAY(B:B)</f>
        <v>28</v>
      </c>
      <c r="F1064" s="8" t="str">
        <f>PROPER(TEXT(B:B,"mmm"))</f>
        <v>Ago</v>
      </c>
      <c r="G1064" s="8">
        <f>YEAR(B1064)</f>
        <v>2020</v>
      </c>
      <c r="H1064" s="8">
        <v>3</v>
      </c>
      <c r="I1064" s="8" t="s">
        <v>0</v>
      </c>
      <c r="J1064" s="8">
        <f>IF(I1064="Dólar", 1,2)</f>
        <v>2</v>
      </c>
      <c r="K1064" s="7">
        <f>IF(J1064=2,0.5,2.38)</f>
        <v>0.5</v>
      </c>
      <c r="L1064" s="6">
        <v>38</v>
      </c>
      <c r="M1064" s="5">
        <f>L1064*0.1%</f>
        <v>3.7999999999999999E-2</v>
      </c>
      <c r="N1064" s="5">
        <f>H1064*K1064</f>
        <v>1.5</v>
      </c>
      <c r="O1064" s="5">
        <f>L1064-M1064-N1064</f>
        <v>36.462000000000003</v>
      </c>
    </row>
    <row r="1065" spans="1:30" hidden="1" x14ac:dyDescent="0.25">
      <c r="A1065" s="9">
        <v>589</v>
      </c>
      <c r="B1065" s="11">
        <v>44074</v>
      </c>
      <c r="C1065" s="10" t="str">
        <f>PROPER(TEXT(B1065,"ddd"))</f>
        <v>Seg</v>
      </c>
      <c r="D1065" s="9">
        <f>_xlfn.ISOWEEKNUM(B:B)</f>
        <v>36</v>
      </c>
      <c r="E1065" s="8">
        <f>DAY(B:B)</f>
        <v>31</v>
      </c>
      <c r="F1065" s="8" t="str">
        <f>PROPER(TEXT(B:B,"mmm"))</f>
        <v>Ago</v>
      </c>
      <c r="G1065" s="8">
        <f>YEAR(B1065)</f>
        <v>2020</v>
      </c>
      <c r="H1065" s="8">
        <v>2</v>
      </c>
      <c r="I1065" s="8" t="s">
        <v>0</v>
      </c>
      <c r="J1065" s="8">
        <f>IF(I1065="Dólar", 1,2)</f>
        <v>2</v>
      </c>
      <c r="K1065" s="7">
        <f>IF(J1065=2,0.5,2.38)</f>
        <v>0.5</v>
      </c>
      <c r="L1065" s="6">
        <v>38</v>
      </c>
      <c r="M1065" s="5">
        <f>L1065*0.1%</f>
        <v>3.7999999999999999E-2</v>
      </c>
      <c r="N1065" s="5">
        <f>H1065*K1065</f>
        <v>1</v>
      </c>
      <c r="O1065" s="5">
        <f>L1065-M1065-N1065</f>
        <v>36.962000000000003</v>
      </c>
    </row>
    <row r="1066" spans="1:30" hidden="1" x14ac:dyDescent="0.25">
      <c r="A1066" s="9">
        <v>597</v>
      </c>
      <c r="B1066" s="11">
        <v>44151</v>
      </c>
      <c r="C1066" s="10" t="str">
        <f>PROPER(TEXT(B1066,"ddd"))</f>
        <v>Seg</v>
      </c>
      <c r="D1066" s="9">
        <f>_xlfn.ISOWEEKNUM(B:B)</f>
        <v>47</v>
      </c>
      <c r="E1066" s="8">
        <f>DAY(B:B)</f>
        <v>16</v>
      </c>
      <c r="F1066" s="8" t="str">
        <f>PROPER(TEXT(B:B,"mmm"))</f>
        <v>Nov</v>
      </c>
      <c r="G1066" s="8">
        <f>YEAR(B1066)</f>
        <v>2020</v>
      </c>
      <c r="H1066" s="8">
        <v>4</v>
      </c>
      <c r="I1066" s="8" t="s">
        <v>1</v>
      </c>
      <c r="J1066" s="8">
        <f>IF(I1066="Dólar", 1,2)</f>
        <v>1</v>
      </c>
      <c r="K1066" s="7">
        <f>IF(J1066=2,0.5,2.38)</f>
        <v>2.38</v>
      </c>
      <c r="L1066" s="6">
        <v>56</v>
      </c>
      <c r="M1066" s="5">
        <f>L1066*0.1%</f>
        <v>5.6000000000000001E-2</v>
      </c>
      <c r="N1066" s="5">
        <f>H1066*K1066</f>
        <v>9.52</v>
      </c>
      <c r="O1066" s="5">
        <f>L1066-M1066-N1066</f>
        <v>46.424000000000007</v>
      </c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</row>
    <row r="1067" spans="1:30" hidden="1" x14ac:dyDescent="0.25">
      <c r="A1067" s="9">
        <v>932</v>
      </c>
      <c r="B1067" s="11">
        <v>44679</v>
      </c>
      <c r="C1067" s="10" t="str">
        <f>PROPER(TEXT(B1067,"ddd"))</f>
        <v>Qui</v>
      </c>
      <c r="D1067" s="9">
        <f>_xlfn.ISOWEEKNUM(B:B)</f>
        <v>17</v>
      </c>
      <c r="E1067" s="8">
        <f>DAY(B:B)</f>
        <v>28</v>
      </c>
      <c r="F1067" s="8" t="str">
        <f>PROPER(TEXT(B:B,"mmm"))</f>
        <v>Abr</v>
      </c>
      <c r="G1067" s="8">
        <f>YEAR(B1067)</f>
        <v>2022</v>
      </c>
      <c r="H1067" s="8">
        <v>2</v>
      </c>
      <c r="I1067" s="8" t="s">
        <v>0</v>
      </c>
      <c r="J1067" s="8">
        <f>IF(I1067="Dólar", 1,2)</f>
        <v>2</v>
      </c>
      <c r="K1067" s="7">
        <f>IF(J1067=2,0.5,2.38)</f>
        <v>0.5</v>
      </c>
      <c r="L1067" s="6">
        <v>56</v>
      </c>
      <c r="M1067" s="5">
        <f>L1067*0.1%</f>
        <v>5.6000000000000001E-2</v>
      </c>
      <c r="N1067" s="5">
        <f>H1067*K1067</f>
        <v>1</v>
      </c>
      <c r="O1067" s="5">
        <f>L1067-M1067-N1067</f>
        <v>54.944000000000003</v>
      </c>
    </row>
    <row r="1068" spans="1:30" hidden="1" x14ac:dyDescent="0.25">
      <c r="A1068" s="9">
        <v>936</v>
      </c>
      <c r="B1068" s="11">
        <v>44707</v>
      </c>
      <c r="C1068" s="10" t="str">
        <f>PROPER(TEXT(B1068,"ddd"))</f>
        <v>Qui</v>
      </c>
      <c r="D1068" s="9">
        <f>_xlfn.ISOWEEKNUM(B:B)</f>
        <v>21</v>
      </c>
      <c r="E1068" s="8">
        <f>DAY(B:B)</f>
        <v>26</v>
      </c>
      <c r="F1068" s="8" t="str">
        <f>PROPER(TEXT(B:B,"mmm"))</f>
        <v>Mai</v>
      </c>
      <c r="G1068" s="8">
        <f>YEAR(B1068)</f>
        <v>2022</v>
      </c>
      <c r="H1068" s="8">
        <v>8</v>
      </c>
      <c r="I1068" s="8" t="s">
        <v>0</v>
      </c>
      <c r="J1068" s="8">
        <f>IF(I1068="Dólar", 1,2)</f>
        <v>2</v>
      </c>
      <c r="K1068" s="7">
        <f>IF(J1068=2,0.5,2.38)</f>
        <v>0.5</v>
      </c>
      <c r="L1068" s="6">
        <v>56</v>
      </c>
      <c r="M1068" s="5">
        <f>L1068*0.1%</f>
        <v>5.6000000000000001E-2</v>
      </c>
      <c r="N1068" s="5">
        <f>H1068*K1068</f>
        <v>4</v>
      </c>
      <c r="O1068" s="5">
        <f>L1068-M1068-N1068</f>
        <v>51.944000000000003</v>
      </c>
    </row>
    <row r="1069" spans="1:30" hidden="1" x14ac:dyDescent="0.25">
      <c r="A1069" s="9">
        <v>704</v>
      </c>
      <c r="B1069" s="11">
        <v>44907</v>
      </c>
      <c r="C1069" s="10" t="str">
        <f>PROPER(TEXT(B1069,"ddd"))</f>
        <v>Seg</v>
      </c>
      <c r="D1069" s="9">
        <f>_xlfn.ISOWEEKNUM(B:B)</f>
        <v>50</v>
      </c>
      <c r="E1069" s="8">
        <f>DAY(B:B)</f>
        <v>12</v>
      </c>
      <c r="F1069" s="8" t="str">
        <f>PROPER(TEXT(B:B,"mmm"))</f>
        <v>Dez</v>
      </c>
      <c r="G1069" s="8">
        <f>YEAR(B1069)</f>
        <v>2022</v>
      </c>
      <c r="H1069" s="8">
        <v>8</v>
      </c>
      <c r="I1069" s="8" t="s">
        <v>0</v>
      </c>
      <c r="J1069" s="8">
        <f>IF(I1069="Dólar", 1,2)</f>
        <v>2</v>
      </c>
      <c r="K1069" s="7">
        <f>IF(J1069=2,0.5,2.38)</f>
        <v>0.5</v>
      </c>
      <c r="L1069" s="6">
        <v>56</v>
      </c>
      <c r="M1069" s="5">
        <f>L1069*0.1%</f>
        <v>5.6000000000000001E-2</v>
      </c>
      <c r="N1069" s="5">
        <f>H1069*K1069</f>
        <v>4</v>
      </c>
      <c r="O1069" s="5">
        <f>L1069-M1069-N1069</f>
        <v>51.944000000000003</v>
      </c>
    </row>
    <row r="1070" spans="1:30" hidden="1" x14ac:dyDescent="0.25">
      <c r="A1070" s="9">
        <v>708</v>
      </c>
      <c r="B1070" s="11">
        <v>44935</v>
      </c>
      <c r="C1070" s="10" t="str">
        <f>PROPER(TEXT(B1070,"ddd"))</f>
        <v>Seg</v>
      </c>
      <c r="D1070" s="9">
        <f>_xlfn.ISOWEEKNUM(B:B)</f>
        <v>2</v>
      </c>
      <c r="E1070" s="8">
        <f>DAY(B:B)</f>
        <v>9</v>
      </c>
      <c r="F1070" s="8" t="str">
        <f>PROPER(TEXT(B:B,"mmm"))</f>
        <v>Jan</v>
      </c>
      <c r="G1070" s="8">
        <f>YEAR(B1070)</f>
        <v>2023</v>
      </c>
      <c r="H1070" s="8">
        <v>5</v>
      </c>
      <c r="I1070" s="8" t="s">
        <v>0</v>
      </c>
      <c r="J1070" s="8">
        <f>IF(I1070="Dólar", 1,2)</f>
        <v>2</v>
      </c>
      <c r="K1070" s="7">
        <f>IF(J1070=2,0.5,2.38)</f>
        <v>0.5</v>
      </c>
      <c r="L1070" s="6">
        <v>56</v>
      </c>
      <c r="M1070" s="5">
        <f>L1070*0.1%</f>
        <v>5.6000000000000001E-2</v>
      </c>
      <c r="N1070" s="5">
        <f>H1070*K1070</f>
        <v>2.5</v>
      </c>
      <c r="O1070" s="5">
        <f>L1070-M1070-N1070</f>
        <v>53.444000000000003</v>
      </c>
    </row>
    <row r="1071" spans="1:30" hidden="1" x14ac:dyDescent="0.25">
      <c r="A1071" s="9">
        <v>507</v>
      </c>
      <c r="B1071" s="11">
        <v>45359</v>
      </c>
      <c r="C1071" s="10" t="str">
        <f>PROPER(TEXT(B1071,"ddd"))</f>
        <v>Sex</v>
      </c>
      <c r="D1071" s="9">
        <f>_xlfn.ISOWEEKNUM(B:B)</f>
        <v>10</v>
      </c>
      <c r="E1071" s="8">
        <f>DAY(B:B)</f>
        <v>8</v>
      </c>
      <c r="F1071" s="8" t="str">
        <f>PROPER(TEXT(B:B,"mmm"))</f>
        <v>Mar</v>
      </c>
      <c r="G1071" s="8">
        <f>YEAR(B1071)</f>
        <v>2024</v>
      </c>
      <c r="H1071" s="8">
        <v>1</v>
      </c>
      <c r="I1071" s="8" t="s">
        <v>0</v>
      </c>
      <c r="J1071" s="8">
        <f>IF(I1071="Dólar", 1,2)</f>
        <v>2</v>
      </c>
      <c r="K1071" s="7">
        <f>IF(J1071=2,0.5,2.38)</f>
        <v>0.5</v>
      </c>
      <c r="L1071" s="6">
        <v>56</v>
      </c>
      <c r="M1071" s="5">
        <f>L1071*0.1%</f>
        <v>5.6000000000000001E-2</v>
      </c>
      <c r="N1071" s="5">
        <f>H1071*K1071</f>
        <v>0.5</v>
      </c>
      <c r="O1071" s="5">
        <f>L1071-M1071-N1071</f>
        <v>55.444000000000003</v>
      </c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</row>
    <row r="1072" spans="1:30" hidden="1" x14ac:dyDescent="0.25">
      <c r="A1072" s="9">
        <v>511</v>
      </c>
      <c r="B1072" s="11">
        <v>45387</v>
      </c>
      <c r="C1072" s="10" t="str">
        <f>PROPER(TEXT(B1072,"ddd"))</f>
        <v>Sex</v>
      </c>
      <c r="D1072" s="9">
        <f>_xlfn.ISOWEEKNUM(B:B)</f>
        <v>14</v>
      </c>
      <c r="E1072" s="8">
        <f>DAY(B:B)</f>
        <v>5</v>
      </c>
      <c r="F1072" s="8" t="str">
        <f>PROPER(TEXT(B:B,"mmm"))</f>
        <v>Abr</v>
      </c>
      <c r="G1072" s="8">
        <f>YEAR(B1072)</f>
        <v>2024</v>
      </c>
      <c r="H1072" s="8">
        <v>1</v>
      </c>
      <c r="I1072" s="8" t="s">
        <v>0</v>
      </c>
      <c r="J1072" s="8">
        <f>IF(I1072="Dólar", 1,2)</f>
        <v>2</v>
      </c>
      <c r="K1072" s="7">
        <f>IF(J1072=2,0.5,2.38)</f>
        <v>0.5</v>
      </c>
      <c r="L1072" s="6">
        <v>56</v>
      </c>
      <c r="M1072" s="5">
        <f>L1072*0.1%</f>
        <v>5.6000000000000001E-2</v>
      </c>
      <c r="N1072" s="5">
        <f>H1072*K1072</f>
        <v>0.5</v>
      </c>
      <c r="O1072" s="5">
        <f>L1072-M1072-N1072</f>
        <v>55.444000000000003</v>
      </c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</row>
    <row r="1073" spans="1:30" hidden="1" x14ac:dyDescent="0.25">
      <c r="A1073" s="9">
        <v>1068</v>
      </c>
      <c r="B1073" s="11">
        <v>43796</v>
      </c>
      <c r="C1073" s="10" t="str">
        <f>PROPER(TEXT(B1073,"ddd"))</f>
        <v>Qua</v>
      </c>
      <c r="D1073" s="9">
        <f>_xlfn.ISOWEEKNUM(B:B)</f>
        <v>48</v>
      </c>
      <c r="E1073" s="8">
        <f>DAY(B:B)</f>
        <v>27</v>
      </c>
      <c r="F1073" s="8" t="str">
        <f>PROPER(TEXT(B:B,"mmm"))</f>
        <v>Nov</v>
      </c>
      <c r="G1073" s="8">
        <f>YEAR(B1073)</f>
        <v>2019</v>
      </c>
      <c r="H1073" s="8">
        <v>4</v>
      </c>
      <c r="I1073" s="8" t="s">
        <v>1</v>
      </c>
      <c r="J1073" s="8">
        <f>IF(I1073="Dólar", 1,2)</f>
        <v>1</v>
      </c>
      <c r="K1073" s="7">
        <f>IF(J1073=2,0.5,2.38)</f>
        <v>2.38</v>
      </c>
      <c r="L1073" s="6">
        <v>58</v>
      </c>
      <c r="M1073" s="5">
        <f>L1073*0.1%</f>
        <v>5.8000000000000003E-2</v>
      </c>
      <c r="N1073" s="5">
        <f>H1073*K1073</f>
        <v>9.52</v>
      </c>
      <c r="O1073" s="5">
        <f>L1073-M1073-N1073</f>
        <v>48.421999999999997</v>
      </c>
    </row>
    <row r="1074" spans="1:30" hidden="1" x14ac:dyDescent="0.25">
      <c r="A1074" s="9">
        <v>917</v>
      </c>
      <c r="B1074" s="11">
        <v>44567</v>
      </c>
      <c r="C1074" s="10" t="str">
        <f>PROPER(TEXT(B1074,"ddd"))</f>
        <v>Qui</v>
      </c>
      <c r="D1074" s="9">
        <f>_xlfn.ISOWEEKNUM(B:B)</f>
        <v>1</v>
      </c>
      <c r="E1074" s="8">
        <f>DAY(B:B)</f>
        <v>6</v>
      </c>
      <c r="F1074" s="8" t="str">
        <f>PROPER(TEXT(B:B,"mmm"))</f>
        <v>Jan</v>
      </c>
      <c r="G1074" s="8">
        <f>YEAR(B1074)</f>
        <v>2022</v>
      </c>
      <c r="H1074" s="8">
        <v>3</v>
      </c>
      <c r="I1074" s="8" t="s">
        <v>1</v>
      </c>
      <c r="J1074" s="8">
        <f>IF(I1074="Dólar", 1,2)</f>
        <v>1</v>
      </c>
      <c r="K1074" s="7">
        <f>IF(J1074=2,0.5,2.38)</f>
        <v>2.38</v>
      </c>
      <c r="L1074" s="6">
        <v>58</v>
      </c>
      <c r="M1074" s="5">
        <f>L1074*0.1%</f>
        <v>5.8000000000000003E-2</v>
      </c>
      <c r="N1074" s="5">
        <f>H1074*K1074</f>
        <v>7.14</v>
      </c>
      <c r="O1074" s="5">
        <f>L1074-M1074-N1074</f>
        <v>50.802</v>
      </c>
    </row>
    <row r="1075" spans="1:30" hidden="1" x14ac:dyDescent="0.25">
      <c r="A1075" s="9">
        <v>403</v>
      </c>
      <c r="B1075" s="11">
        <v>44624</v>
      </c>
      <c r="C1075" s="10" t="str">
        <f>PROPER(TEXT(B1075,"ddd"))</f>
        <v>Sex</v>
      </c>
      <c r="D1075" s="9">
        <f>_xlfn.ISOWEEKNUM(B:B)</f>
        <v>9</v>
      </c>
      <c r="E1075" s="8">
        <f>DAY(B:B)</f>
        <v>4</v>
      </c>
      <c r="F1075" s="8" t="str">
        <f>PROPER(TEXT(B:B,"mmm"))</f>
        <v>Mar</v>
      </c>
      <c r="G1075" s="8">
        <f>YEAR(B1075)</f>
        <v>2022</v>
      </c>
      <c r="H1075" s="8">
        <v>8</v>
      </c>
      <c r="I1075" s="8" t="s">
        <v>1</v>
      </c>
      <c r="J1075" s="8">
        <f>IF(I1075="Dólar", 1,2)</f>
        <v>1</v>
      </c>
      <c r="K1075" s="7">
        <f>IF(J1075=2,0.5,2.38)</f>
        <v>2.38</v>
      </c>
      <c r="L1075" s="6">
        <v>58</v>
      </c>
      <c r="M1075" s="5">
        <f>L1075*0.1%</f>
        <v>5.8000000000000003E-2</v>
      </c>
      <c r="N1075" s="5">
        <f>H1075*K1075</f>
        <v>19.04</v>
      </c>
      <c r="O1075" s="5">
        <f>L1075-M1075-N1075</f>
        <v>38.902000000000001</v>
      </c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</row>
    <row r="1076" spans="1:30" hidden="1" x14ac:dyDescent="0.25">
      <c r="A1076" s="9">
        <v>424</v>
      </c>
      <c r="B1076" s="11">
        <v>44771</v>
      </c>
      <c r="C1076" s="10" t="str">
        <f>PROPER(TEXT(B1076,"ddd"))</f>
        <v>Sex</v>
      </c>
      <c r="D1076" s="9">
        <f>_xlfn.ISOWEEKNUM(B:B)</f>
        <v>30</v>
      </c>
      <c r="E1076" s="8">
        <f>DAY(B:B)</f>
        <v>29</v>
      </c>
      <c r="F1076" s="8" t="str">
        <f>PROPER(TEXT(B:B,"mmm"))</f>
        <v>Jul</v>
      </c>
      <c r="G1076" s="8">
        <f>YEAR(B1076)</f>
        <v>2022</v>
      </c>
      <c r="H1076" s="8">
        <v>3</v>
      </c>
      <c r="I1076" s="8" t="s">
        <v>1</v>
      </c>
      <c r="J1076" s="8">
        <f>IF(I1076="Dólar", 1,2)</f>
        <v>1</v>
      </c>
      <c r="K1076" s="7">
        <f>IF(J1076=2,0.5,2.38)</f>
        <v>2.38</v>
      </c>
      <c r="L1076" s="6">
        <v>58</v>
      </c>
      <c r="M1076" s="5">
        <f>L1076*0.1%</f>
        <v>5.8000000000000003E-2</v>
      </c>
      <c r="N1076" s="5">
        <f>H1076*K1076</f>
        <v>7.14</v>
      </c>
      <c r="O1076" s="5">
        <f>L1076-M1076-N1076</f>
        <v>50.802</v>
      </c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</row>
    <row r="1077" spans="1:30" hidden="1" x14ac:dyDescent="0.25">
      <c r="A1077" s="9">
        <v>1206</v>
      </c>
      <c r="B1077" s="11">
        <v>44783</v>
      </c>
      <c r="C1077" s="10" t="str">
        <f>PROPER(TEXT(B1077,"ddd"))</f>
        <v>Qua</v>
      </c>
      <c r="D1077" s="9">
        <f>_xlfn.ISOWEEKNUM(B:B)</f>
        <v>32</v>
      </c>
      <c r="E1077" s="8">
        <f>DAY(B:B)</f>
        <v>10</v>
      </c>
      <c r="F1077" s="8" t="str">
        <f>PROPER(TEXT(B:B,"mmm"))</f>
        <v>Ago</v>
      </c>
      <c r="G1077" s="8">
        <f>YEAR(B1077)</f>
        <v>2022</v>
      </c>
      <c r="H1077" s="8">
        <v>2</v>
      </c>
      <c r="I1077" s="8" t="s">
        <v>0</v>
      </c>
      <c r="J1077" s="8">
        <f>IF(I1077="Dólar", 1,2)</f>
        <v>2</v>
      </c>
      <c r="K1077" s="7">
        <f>IF(J1077=2,0.5,2.38)</f>
        <v>0.5</v>
      </c>
      <c r="L1077" s="6">
        <v>58</v>
      </c>
      <c r="M1077" s="5">
        <f>L1077*0.1%</f>
        <v>5.8000000000000003E-2</v>
      </c>
      <c r="N1077" s="5">
        <f>H1077*K1077</f>
        <v>1</v>
      </c>
      <c r="O1077" s="5">
        <f>L1077-M1077-N1077</f>
        <v>56.942</v>
      </c>
    </row>
    <row r="1078" spans="1:30" hidden="1" x14ac:dyDescent="0.25">
      <c r="A1078" s="9">
        <v>952</v>
      </c>
      <c r="B1078" s="11">
        <v>44819</v>
      </c>
      <c r="C1078" s="10" t="str">
        <f>PROPER(TEXT(B1078,"ddd"))</f>
        <v>Qui</v>
      </c>
      <c r="D1078" s="9">
        <f>_xlfn.ISOWEEKNUM(B:B)</f>
        <v>37</v>
      </c>
      <c r="E1078" s="8">
        <f>DAY(B:B)</f>
        <v>15</v>
      </c>
      <c r="F1078" s="8" t="str">
        <f>PROPER(TEXT(B:B,"mmm"))</f>
        <v>Set</v>
      </c>
      <c r="G1078" s="8">
        <f>YEAR(B1078)</f>
        <v>2022</v>
      </c>
      <c r="H1078" s="8">
        <v>2</v>
      </c>
      <c r="I1078" s="8" t="s">
        <v>0</v>
      </c>
      <c r="J1078" s="8">
        <f>IF(I1078="Dólar", 1,2)</f>
        <v>2</v>
      </c>
      <c r="K1078" s="7">
        <f>IF(J1078=2,0.5,2.38)</f>
        <v>0.5</v>
      </c>
      <c r="L1078" s="6">
        <v>58</v>
      </c>
      <c r="M1078" s="5">
        <f>L1078*0.1%</f>
        <v>5.8000000000000003E-2</v>
      </c>
      <c r="N1078" s="5">
        <f>H1078*K1078</f>
        <v>1</v>
      </c>
      <c r="O1078" s="5">
        <f>L1078-M1078-N1078</f>
        <v>56.942</v>
      </c>
    </row>
    <row r="1079" spans="1:30" hidden="1" x14ac:dyDescent="0.25">
      <c r="A1079" s="9">
        <v>954</v>
      </c>
      <c r="B1079" s="11">
        <v>44833</v>
      </c>
      <c r="C1079" s="10" t="str">
        <f>PROPER(TEXT(B1079,"ddd"))</f>
        <v>Qui</v>
      </c>
      <c r="D1079" s="9">
        <f>_xlfn.ISOWEEKNUM(B:B)</f>
        <v>39</v>
      </c>
      <c r="E1079" s="8">
        <f>DAY(B:B)</f>
        <v>29</v>
      </c>
      <c r="F1079" s="8" t="str">
        <f>PROPER(TEXT(B:B,"mmm"))</f>
        <v>Set</v>
      </c>
      <c r="G1079" s="8">
        <f>YEAR(B1079)</f>
        <v>2022</v>
      </c>
      <c r="H1079" s="8">
        <v>1</v>
      </c>
      <c r="I1079" s="8" t="s">
        <v>0</v>
      </c>
      <c r="J1079" s="8">
        <f>IF(I1079="Dólar", 1,2)</f>
        <v>2</v>
      </c>
      <c r="K1079" s="7">
        <f>IF(J1079=2,0.5,2.38)</f>
        <v>0.5</v>
      </c>
      <c r="L1079" s="6">
        <v>58</v>
      </c>
      <c r="M1079" s="5">
        <f>L1079*0.1%</f>
        <v>5.8000000000000003E-2</v>
      </c>
      <c r="N1079" s="5">
        <f>H1079*K1079</f>
        <v>0.5</v>
      </c>
      <c r="O1079" s="5">
        <f>L1079-M1079-N1079</f>
        <v>57.442</v>
      </c>
    </row>
    <row r="1080" spans="1:30" hidden="1" x14ac:dyDescent="0.25">
      <c r="A1080" s="9">
        <v>696</v>
      </c>
      <c r="B1080" s="11">
        <v>44851</v>
      </c>
      <c r="C1080" s="10" t="str">
        <f>PROPER(TEXT(B1080,"ddd"))</f>
        <v>Seg</v>
      </c>
      <c r="D1080" s="9">
        <f>_xlfn.ISOWEEKNUM(B:B)</f>
        <v>42</v>
      </c>
      <c r="E1080" s="8">
        <f>DAY(B:B)</f>
        <v>17</v>
      </c>
      <c r="F1080" s="8" t="str">
        <f>PROPER(TEXT(B:B,"mmm"))</f>
        <v>Out</v>
      </c>
      <c r="G1080" s="8">
        <f>YEAR(B1080)</f>
        <v>2022</v>
      </c>
      <c r="H1080" s="8">
        <v>7</v>
      </c>
      <c r="I1080" s="8" t="s">
        <v>0</v>
      </c>
      <c r="J1080" s="8">
        <f>IF(I1080="Dólar", 1,2)</f>
        <v>2</v>
      </c>
      <c r="K1080" s="7">
        <f>IF(J1080=2,0.5,2.38)</f>
        <v>0.5</v>
      </c>
      <c r="L1080" s="6">
        <v>58</v>
      </c>
      <c r="M1080" s="5">
        <f>L1080*0.1%</f>
        <v>5.8000000000000003E-2</v>
      </c>
      <c r="N1080" s="5">
        <f>H1080*K1080</f>
        <v>3.5</v>
      </c>
      <c r="O1080" s="5">
        <f>L1080-M1080-N1080</f>
        <v>54.442</v>
      </c>
    </row>
    <row r="1081" spans="1:30" x14ac:dyDescent="0.25">
      <c r="A1081" s="9">
        <v>240</v>
      </c>
      <c r="B1081" s="11">
        <v>45307</v>
      </c>
      <c r="C1081" s="10" t="str">
        <f>PROPER(TEXT(B1081,"ddd"))</f>
        <v>Ter</v>
      </c>
      <c r="D1081" s="9">
        <f>_xlfn.ISOWEEKNUM(B:B)</f>
        <v>3</v>
      </c>
      <c r="E1081" s="8">
        <f>DAY(B:B)</f>
        <v>16</v>
      </c>
      <c r="F1081" s="8" t="str">
        <f>PROPER(TEXT(B:B,"mmm"))</f>
        <v>Jan</v>
      </c>
      <c r="G1081" s="8">
        <f>YEAR(B1081)</f>
        <v>2024</v>
      </c>
      <c r="H1081" s="8">
        <v>5</v>
      </c>
      <c r="I1081" s="8" t="s">
        <v>1</v>
      </c>
      <c r="J1081" s="8">
        <f>IF(I1081="Dólar", 1,2)</f>
        <v>1</v>
      </c>
      <c r="K1081" s="7">
        <f>IF(J1081=2,0.5,2.38)</f>
        <v>2.38</v>
      </c>
      <c r="L1081" s="6">
        <v>58</v>
      </c>
      <c r="M1081" s="5">
        <f>L1081*0.1%</f>
        <v>5.8000000000000003E-2</v>
      </c>
      <c r="N1081" s="5">
        <f>H1081*K1081</f>
        <v>11.899999999999999</v>
      </c>
      <c r="O1081" s="5">
        <f>L1081-M1081-N1081</f>
        <v>46.042000000000002</v>
      </c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</row>
    <row r="1082" spans="1:30" hidden="1" x14ac:dyDescent="0.25">
      <c r="A1082" s="9">
        <v>11</v>
      </c>
      <c r="B1082" s="11">
        <v>43662</v>
      </c>
      <c r="C1082" s="10" t="str">
        <f>PROPER(TEXT(B1082,"ddd"))</f>
        <v>Ter</v>
      </c>
      <c r="D1082" s="9">
        <f>_xlfn.ISOWEEKNUM(B:B)</f>
        <v>29</v>
      </c>
      <c r="E1082" s="8">
        <f>DAY(B:B)</f>
        <v>16</v>
      </c>
      <c r="F1082" s="8" t="str">
        <f>PROPER(TEXT(B:B,"mmm"))</f>
        <v>Jul</v>
      </c>
      <c r="G1082" s="8">
        <f>YEAR(B1082)</f>
        <v>2019</v>
      </c>
      <c r="H1082" s="8">
        <v>4</v>
      </c>
      <c r="I1082" s="8" t="s">
        <v>1</v>
      </c>
      <c r="J1082" s="8">
        <f>IF(I1082="Dólar", 1,2)</f>
        <v>1</v>
      </c>
      <c r="K1082" s="7">
        <f>IF(J1082=2,0.5,2.38)</f>
        <v>2.38</v>
      </c>
      <c r="L1082" s="6">
        <v>61</v>
      </c>
      <c r="M1082" s="5">
        <f>L1082*0.1%</f>
        <v>6.0999999999999999E-2</v>
      </c>
      <c r="N1082" s="5">
        <f>H1082*K1082</f>
        <v>9.52</v>
      </c>
      <c r="O1082" s="5">
        <f>L1082-M1082-N1082</f>
        <v>51.418999999999997</v>
      </c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</row>
    <row r="1083" spans="1:30" hidden="1" x14ac:dyDescent="0.25">
      <c r="A1083" s="9">
        <v>81</v>
      </c>
      <c r="B1083" s="11">
        <v>44166</v>
      </c>
      <c r="C1083" s="10" t="str">
        <f>PROPER(TEXT(B1083,"ddd"))</f>
        <v>Ter</v>
      </c>
      <c r="D1083" s="9">
        <f>_xlfn.ISOWEEKNUM(B:B)</f>
        <v>49</v>
      </c>
      <c r="E1083" s="8">
        <f>DAY(B:B)</f>
        <v>1</v>
      </c>
      <c r="F1083" s="8" t="str">
        <f>PROPER(TEXT(B:B,"mmm"))</f>
        <v>Dez</v>
      </c>
      <c r="G1083" s="8">
        <f>YEAR(B1083)</f>
        <v>2020</v>
      </c>
      <c r="H1083" s="8">
        <v>5</v>
      </c>
      <c r="I1083" s="8" t="s">
        <v>0</v>
      </c>
      <c r="J1083" s="8">
        <f>IF(I1083="Dólar", 1,2)</f>
        <v>2</v>
      </c>
      <c r="K1083" s="7">
        <f>IF(J1083=2,0.5,2.38)</f>
        <v>0.5</v>
      </c>
      <c r="L1083" s="6">
        <v>-32</v>
      </c>
      <c r="M1083" s="5">
        <v>0</v>
      </c>
      <c r="N1083" s="5">
        <f>H1083*K1083</f>
        <v>2.5</v>
      </c>
      <c r="O1083" s="5">
        <f>L1083-M1083-N1083</f>
        <v>-34.5</v>
      </c>
    </row>
    <row r="1084" spans="1:30" hidden="1" x14ac:dyDescent="0.25">
      <c r="A1084" s="9">
        <v>861</v>
      </c>
      <c r="B1084" s="11">
        <v>44168</v>
      </c>
      <c r="C1084" s="10" t="str">
        <f>PROPER(TEXT(B1084,"ddd"))</f>
        <v>Qui</v>
      </c>
      <c r="D1084" s="9">
        <f>_xlfn.ISOWEEKNUM(B:B)</f>
        <v>49</v>
      </c>
      <c r="E1084" s="8">
        <f>DAY(B:B)</f>
        <v>3</v>
      </c>
      <c r="F1084" s="8" t="str">
        <f>PROPER(TEXT(B:B,"mmm"))</f>
        <v>Dez</v>
      </c>
      <c r="G1084" s="8">
        <f>YEAR(B1084)</f>
        <v>2020</v>
      </c>
      <c r="H1084" s="8">
        <v>2</v>
      </c>
      <c r="I1084" s="8" t="s">
        <v>0</v>
      </c>
      <c r="J1084" s="8">
        <f>IF(I1084="Dólar", 1,2)</f>
        <v>2</v>
      </c>
      <c r="K1084" s="7">
        <f>IF(J1084=2,0.5,2.38)</f>
        <v>0.5</v>
      </c>
      <c r="L1084" s="6">
        <v>34</v>
      </c>
      <c r="M1084" s="5">
        <f>L1084*0.1%</f>
        <v>3.4000000000000002E-2</v>
      </c>
      <c r="N1084" s="5">
        <f>H1084*K1084</f>
        <v>1</v>
      </c>
      <c r="O1084" s="5">
        <f>L1084-M1084-N1084</f>
        <v>32.966000000000001</v>
      </c>
    </row>
    <row r="1085" spans="1:30" hidden="1" x14ac:dyDescent="0.25">
      <c r="A1085" s="9">
        <v>1114</v>
      </c>
      <c r="B1085" s="11">
        <v>44132</v>
      </c>
      <c r="C1085" s="10" t="str">
        <f>PROPER(TEXT(B1085,"ddd"))</f>
        <v>Qua</v>
      </c>
      <c r="D1085" s="9">
        <f>_xlfn.ISOWEEKNUM(B:B)</f>
        <v>44</v>
      </c>
      <c r="E1085" s="8">
        <f>DAY(B:B)</f>
        <v>28</v>
      </c>
      <c r="F1085" s="8" t="str">
        <f>PROPER(TEXT(B:B,"mmm"))</f>
        <v>Out</v>
      </c>
      <c r="G1085" s="8">
        <f>YEAR(B1085)</f>
        <v>2020</v>
      </c>
      <c r="H1085" s="8">
        <v>2</v>
      </c>
      <c r="I1085" s="8" t="s">
        <v>0</v>
      </c>
      <c r="J1085" s="8">
        <f>IF(I1085="Dólar", 1,2)</f>
        <v>2</v>
      </c>
      <c r="K1085" s="7">
        <f>IF(J1085=2,0.5,2.38)</f>
        <v>0.5</v>
      </c>
      <c r="L1085" s="6">
        <v>61</v>
      </c>
      <c r="M1085" s="5">
        <f>L1085*0.1%</f>
        <v>6.0999999999999999E-2</v>
      </c>
      <c r="N1085" s="5">
        <f>H1085*K1085</f>
        <v>1</v>
      </c>
      <c r="O1085" s="5">
        <f>L1085-M1085-N1085</f>
        <v>59.939</v>
      </c>
    </row>
    <row r="1086" spans="1:30" hidden="1" x14ac:dyDescent="0.25">
      <c r="A1086" s="9">
        <v>88</v>
      </c>
      <c r="B1086" s="11">
        <v>44215</v>
      </c>
      <c r="C1086" s="10" t="str">
        <f>PROPER(TEXT(B1086,"ddd"))</f>
        <v>Ter</v>
      </c>
      <c r="D1086" s="9">
        <f>_xlfn.ISOWEEKNUM(B:B)</f>
        <v>3</v>
      </c>
      <c r="E1086" s="8">
        <f>DAY(B:B)</f>
        <v>19</v>
      </c>
      <c r="F1086" s="8" t="str">
        <f>PROPER(TEXT(B:B,"mmm"))</f>
        <v>Jan</v>
      </c>
      <c r="G1086" s="8">
        <f>YEAR(B1086)</f>
        <v>2021</v>
      </c>
      <c r="H1086" s="8">
        <v>2</v>
      </c>
      <c r="I1086" s="8" t="s">
        <v>0</v>
      </c>
      <c r="J1086" s="8">
        <f>IF(I1086="Dólar", 1,2)</f>
        <v>2</v>
      </c>
      <c r="K1086" s="7">
        <f>IF(J1086=2,0.5,2.38)</f>
        <v>0.5</v>
      </c>
      <c r="L1086" s="6">
        <v>61</v>
      </c>
      <c r="M1086" s="5">
        <f>L1086*0.1%</f>
        <v>6.0999999999999999E-2</v>
      </c>
      <c r="N1086" s="5">
        <f>H1086*K1086</f>
        <v>1</v>
      </c>
      <c r="O1086" s="5">
        <f>L1086-M1086-N1086</f>
        <v>59.939</v>
      </c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</row>
    <row r="1087" spans="1:30" hidden="1" x14ac:dyDescent="0.25">
      <c r="A1087" s="9">
        <v>867</v>
      </c>
      <c r="B1087" s="11">
        <v>44217</v>
      </c>
      <c r="C1087" s="10" t="str">
        <f>PROPER(TEXT(B1087,"ddd"))</f>
        <v>Qui</v>
      </c>
      <c r="D1087" s="9">
        <f>_xlfn.ISOWEEKNUM(B:B)</f>
        <v>3</v>
      </c>
      <c r="E1087" s="8">
        <f>DAY(B:B)</f>
        <v>21</v>
      </c>
      <c r="F1087" s="8" t="str">
        <f>PROPER(TEXT(B:B,"mmm"))</f>
        <v>Jan</v>
      </c>
      <c r="G1087" s="8">
        <f>YEAR(B1087)</f>
        <v>2021</v>
      </c>
      <c r="H1087" s="8">
        <v>4</v>
      </c>
      <c r="I1087" s="8" t="s">
        <v>1</v>
      </c>
      <c r="J1087" s="8">
        <f>IF(I1087="Dólar", 1,2)</f>
        <v>1</v>
      </c>
      <c r="K1087" s="7">
        <f>IF(J1087=2,0.5,2.38)</f>
        <v>2.38</v>
      </c>
      <c r="L1087" s="6">
        <v>61</v>
      </c>
      <c r="M1087" s="5">
        <f>L1087*0.1%</f>
        <v>6.0999999999999999E-2</v>
      </c>
      <c r="N1087" s="5">
        <f>H1087*K1087</f>
        <v>9.52</v>
      </c>
      <c r="O1087" s="5">
        <f>L1087-M1087-N1087</f>
        <v>51.418999999999997</v>
      </c>
    </row>
    <row r="1088" spans="1:30" hidden="1" x14ac:dyDescent="0.25">
      <c r="A1088" s="9">
        <v>875</v>
      </c>
      <c r="B1088" s="11">
        <v>44273</v>
      </c>
      <c r="C1088" s="10" t="str">
        <f>PROPER(TEXT(B1088,"ddd"))</f>
        <v>Qui</v>
      </c>
      <c r="D1088" s="9">
        <f>_xlfn.ISOWEEKNUM(B:B)</f>
        <v>11</v>
      </c>
      <c r="E1088" s="8">
        <f>DAY(B:B)</f>
        <v>18</v>
      </c>
      <c r="F1088" s="8" t="str">
        <f>PROPER(TEXT(B:B,"mmm"))</f>
        <v>Mar</v>
      </c>
      <c r="G1088" s="8">
        <f>YEAR(B1088)</f>
        <v>2021</v>
      </c>
      <c r="H1088" s="8">
        <v>1</v>
      </c>
      <c r="I1088" s="8" t="s">
        <v>1</v>
      </c>
      <c r="J1088" s="8">
        <f>IF(I1088="Dólar", 1,2)</f>
        <v>1</v>
      </c>
      <c r="K1088" s="7">
        <f>IF(J1088=2,0.5,2.38)</f>
        <v>2.38</v>
      </c>
      <c r="L1088" s="6">
        <v>61</v>
      </c>
      <c r="M1088" s="5">
        <f>L1088*0.1%</f>
        <v>6.0999999999999999E-2</v>
      </c>
      <c r="N1088" s="5">
        <f>H1088*K1088</f>
        <v>2.38</v>
      </c>
      <c r="O1088" s="5">
        <f>L1088-M1088-N1088</f>
        <v>58.558999999999997</v>
      </c>
    </row>
    <row r="1089" spans="1:30" hidden="1" x14ac:dyDescent="0.25">
      <c r="A1089" s="9">
        <v>664</v>
      </c>
      <c r="B1089" s="11">
        <v>44627</v>
      </c>
      <c r="C1089" s="10" t="str">
        <f>PROPER(TEXT(B1089,"ddd"))</f>
        <v>Seg</v>
      </c>
      <c r="D1089" s="9">
        <f>_xlfn.ISOWEEKNUM(B:B)</f>
        <v>10</v>
      </c>
      <c r="E1089" s="8">
        <f>DAY(B:B)</f>
        <v>7</v>
      </c>
      <c r="F1089" s="8" t="str">
        <f>PROPER(TEXT(B:B,"mmm"))</f>
        <v>Mar</v>
      </c>
      <c r="G1089" s="8">
        <f>YEAR(B1089)</f>
        <v>2022</v>
      </c>
      <c r="H1089" s="8">
        <v>2</v>
      </c>
      <c r="I1089" s="8" t="s">
        <v>0</v>
      </c>
      <c r="J1089" s="8">
        <f>IF(I1089="Dólar", 1,2)</f>
        <v>2</v>
      </c>
      <c r="K1089" s="7">
        <f>IF(J1089=2,0.5,2.38)</f>
        <v>0.5</v>
      </c>
      <c r="L1089" s="6">
        <v>61</v>
      </c>
      <c r="M1089" s="5">
        <f>L1089*0.1%</f>
        <v>6.0999999999999999E-2</v>
      </c>
      <c r="N1089" s="5">
        <f>H1089*K1089</f>
        <v>1</v>
      </c>
      <c r="O1089" s="5">
        <f>L1089-M1089-N1089</f>
        <v>59.939</v>
      </c>
    </row>
    <row r="1090" spans="1:30" hidden="1" x14ac:dyDescent="0.25">
      <c r="A1090" s="9">
        <v>432</v>
      </c>
      <c r="B1090" s="11">
        <v>44827</v>
      </c>
      <c r="C1090" s="10" t="str">
        <f>PROPER(TEXT(B1090,"ddd"))</f>
        <v>Sex</v>
      </c>
      <c r="D1090" s="9">
        <f>_xlfn.ISOWEEKNUM(B:B)</f>
        <v>38</v>
      </c>
      <c r="E1090" s="8">
        <f>DAY(B:B)</f>
        <v>23</v>
      </c>
      <c r="F1090" s="8" t="str">
        <f>PROPER(TEXT(B:B,"mmm"))</f>
        <v>Set</v>
      </c>
      <c r="G1090" s="8">
        <f>YEAR(B1090)</f>
        <v>2022</v>
      </c>
      <c r="H1090" s="8">
        <v>2</v>
      </c>
      <c r="I1090" s="8" t="s">
        <v>0</v>
      </c>
      <c r="J1090" s="8">
        <f>IF(I1090="Dólar", 1,2)</f>
        <v>2</v>
      </c>
      <c r="K1090" s="7">
        <f>IF(J1090=2,0.5,2.38)</f>
        <v>0.5</v>
      </c>
      <c r="L1090" s="6">
        <v>61</v>
      </c>
      <c r="M1090" s="5">
        <f>L1090*0.1%</f>
        <v>6.0999999999999999E-2</v>
      </c>
      <c r="N1090" s="5">
        <f>H1090*K1090</f>
        <v>1</v>
      </c>
      <c r="O1090" s="5">
        <f>L1090-M1090-N1090</f>
        <v>59.939</v>
      </c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</row>
    <row r="1091" spans="1:30" hidden="1" x14ac:dyDescent="0.25">
      <c r="A1091" s="9">
        <v>1235</v>
      </c>
      <c r="B1091" s="11">
        <v>45007</v>
      </c>
      <c r="C1091" s="10" t="str">
        <f>PROPER(TEXT(B1091,"ddd"))</f>
        <v>Qua</v>
      </c>
      <c r="D1091" s="9">
        <f>_xlfn.ISOWEEKNUM(B:B)</f>
        <v>12</v>
      </c>
      <c r="E1091" s="8">
        <f>DAY(B:B)</f>
        <v>22</v>
      </c>
      <c r="F1091" s="8" t="str">
        <f>PROPER(TEXT(B:B,"mmm"))</f>
        <v>Mar</v>
      </c>
      <c r="G1091" s="8">
        <f>YEAR(B1091)</f>
        <v>2023</v>
      </c>
      <c r="H1091" s="8">
        <v>3</v>
      </c>
      <c r="I1091" s="8" t="s">
        <v>0</v>
      </c>
      <c r="J1091" s="8">
        <f>IF(I1091="Dólar", 1,2)</f>
        <v>2</v>
      </c>
      <c r="K1091" s="7">
        <f>IF(J1091=2,0.5,2.38)</f>
        <v>0.5</v>
      </c>
      <c r="L1091" s="6">
        <v>61</v>
      </c>
      <c r="M1091" s="5">
        <f>L1091*0.1%</f>
        <v>6.0999999999999999E-2</v>
      </c>
      <c r="N1091" s="5">
        <f>H1091*K1091</f>
        <v>1.5</v>
      </c>
      <c r="O1091" s="5">
        <f>L1091-M1091-N1091</f>
        <v>59.439</v>
      </c>
    </row>
    <row r="1092" spans="1:30" hidden="1" x14ac:dyDescent="0.25">
      <c r="A1092" s="9">
        <v>496</v>
      </c>
      <c r="B1092" s="11">
        <v>45282</v>
      </c>
      <c r="C1092" s="10" t="str">
        <f>PROPER(TEXT(B1092,"ddd"))</f>
        <v>Sex</v>
      </c>
      <c r="D1092" s="9">
        <f>_xlfn.ISOWEEKNUM(B:B)</f>
        <v>51</v>
      </c>
      <c r="E1092" s="8">
        <f>DAY(B:B)</f>
        <v>22</v>
      </c>
      <c r="F1092" s="8" t="str">
        <f>PROPER(TEXT(B:B,"mmm"))</f>
        <v>Dez</v>
      </c>
      <c r="G1092" s="8">
        <f>YEAR(B1092)</f>
        <v>2023</v>
      </c>
      <c r="H1092" s="8">
        <v>4</v>
      </c>
      <c r="I1092" s="8" t="s">
        <v>1</v>
      </c>
      <c r="J1092" s="8">
        <f>IF(I1092="Dólar", 1,2)</f>
        <v>1</v>
      </c>
      <c r="K1092" s="7">
        <f>IF(J1092=2,0.5,2.38)</f>
        <v>2.38</v>
      </c>
      <c r="L1092" s="6">
        <v>61</v>
      </c>
      <c r="M1092" s="5">
        <f>L1092*0.1%</f>
        <v>6.0999999999999999E-2</v>
      </c>
      <c r="N1092" s="5">
        <f>H1092*K1092</f>
        <v>9.52</v>
      </c>
      <c r="O1092" s="5">
        <f>L1092-M1092-N1092</f>
        <v>51.418999999999997</v>
      </c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</row>
    <row r="1093" spans="1:30" x14ac:dyDescent="0.25">
      <c r="A1093" s="9">
        <v>1277</v>
      </c>
      <c r="B1093" s="11">
        <v>45308</v>
      </c>
      <c r="C1093" s="10" t="str">
        <f>PROPER(TEXT(B1093,"ddd"))</f>
        <v>Qua</v>
      </c>
      <c r="D1093" s="9">
        <f>_xlfn.ISOWEEKNUM(B:B)</f>
        <v>3</v>
      </c>
      <c r="E1093" s="8">
        <f>DAY(B:B)</f>
        <v>17</v>
      </c>
      <c r="F1093" s="8" t="str">
        <f>PROPER(TEXT(B:B,"mmm"))</f>
        <v>Jan</v>
      </c>
      <c r="G1093" s="8">
        <f>YEAR(B1093)</f>
        <v>2024</v>
      </c>
      <c r="H1093" s="8">
        <v>8</v>
      </c>
      <c r="I1093" s="8" t="s">
        <v>1</v>
      </c>
      <c r="J1093" s="8">
        <f>IF(I1093="Dólar", 1,2)</f>
        <v>1</v>
      </c>
      <c r="K1093" s="7">
        <f>IF(J1093=2,0.5,2.38)</f>
        <v>2.38</v>
      </c>
      <c r="L1093" s="6">
        <v>-25</v>
      </c>
      <c r="M1093" s="5">
        <v>0</v>
      </c>
      <c r="N1093" s="5">
        <f>H1093*K1093</f>
        <v>19.04</v>
      </c>
      <c r="O1093" s="5">
        <f>L1093-M1093-N1093</f>
        <v>-44.04</v>
      </c>
    </row>
    <row r="1094" spans="1:30" hidden="1" x14ac:dyDescent="0.25">
      <c r="A1094" s="9">
        <v>14</v>
      </c>
      <c r="B1094" s="11">
        <v>43684</v>
      </c>
      <c r="C1094" s="10" t="str">
        <f>PROPER(TEXT(B1094,"ddd"))</f>
        <v>Qua</v>
      </c>
      <c r="D1094" s="9">
        <f>_xlfn.ISOWEEKNUM(B:B)</f>
        <v>32</v>
      </c>
      <c r="E1094" s="8">
        <f>DAY(B:B)</f>
        <v>7</v>
      </c>
      <c r="F1094" s="8" t="str">
        <f>PROPER(TEXT(B:B,"mmm"))</f>
        <v>Ago</v>
      </c>
      <c r="G1094" s="8">
        <f>YEAR(B1094)</f>
        <v>2019</v>
      </c>
      <c r="H1094" s="8">
        <v>5</v>
      </c>
      <c r="I1094" s="8" t="s">
        <v>0</v>
      </c>
      <c r="J1094" s="8">
        <f>IF(I1094="Dólar", 1,2)</f>
        <v>2</v>
      </c>
      <c r="K1094" s="7">
        <f>IF(J1094=2,0.5,2.38)</f>
        <v>0.5</v>
      </c>
      <c r="L1094" s="6">
        <v>62</v>
      </c>
      <c r="M1094" s="5">
        <f>L1094*0.1%</f>
        <v>6.2E-2</v>
      </c>
      <c r="N1094" s="5">
        <f>H1094*K1094</f>
        <v>2.5</v>
      </c>
      <c r="O1094" s="5">
        <f>L1094-M1094-N1094</f>
        <v>59.438000000000002</v>
      </c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</row>
    <row r="1095" spans="1:30" hidden="1" x14ac:dyDescent="0.25">
      <c r="A1095" s="9">
        <v>285</v>
      </c>
      <c r="B1095" s="11">
        <v>43763</v>
      </c>
      <c r="C1095" s="10" t="str">
        <f>PROPER(TEXT(B1095,"ddd"))</f>
        <v>Sex</v>
      </c>
      <c r="D1095" s="9">
        <f>_xlfn.ISOWEEKNUM(B:B)</f>
        <v>43</v>
      </c>
      <c r="E1095" s="8">
        <f>DAY(B:B)</f>
        <v>25</v>
      </c>
      <c r="F1095" s="8" t="str">
        <f>PROPER(TEXT(B:B,"mmm"))</f>
        <v>Out</v>
      </c>
      <c r="G1095" s="8">
        <f>YEAR(B1095)</f>
        <v>2019</v>
      </c>
      <c r="H1095" s="8">
        <v>2</v>
      </c>
      <c r="I1095" s="8" t="s">
        <v>0</v>
      </c>
      <c r="J1095" s="8">
        <f>IF(I1095="Dólar", 1,2)</f>
        <v>2</v>
      </c>
      <c r="K1095" s="7">
        <f>IF(J1095=2,0.5,2.38)</f>
        <v>0.5</v>
      </c>
      <c r="L1095" s="6">
        <v>62</v>
      </c>
      <c r="M1095" s="5">
        <f>L1095*0.1%</f>
        <v>6.2E-2</v>
      </c>
      <c r="N1095" s="5">
        <f>H1095*K1095</f>
        <v>1</v>
      </c>
      <c r="O1095" s="5">
        <f>L1095-M1095-N1095</f>
        <v>60.938000000000002</v>
      </c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</row>
    <row r="1096" spans="1:30" hidden="1" x14ac:dyDescent="0.25">
      <c r="A1096" s="9">
        <v>288</v>
      </c>
      <c r="B1096" s="11">
        <v>43791</v>
      </c>
      <c r="C1096" s="10" t="str">
        <f>PROPER(TEXT(B1096,"ddd"))</f>
        <v>Sex</v>
      </c>
      <c r="D1096" s="9">
        <f>_xlfn.ISOWEEKNUM(B:B)</f>
        <v>47</v>
      </c>
      <c r="E1096" s="8">
        <f>DAY(B:B)</f>
        <v>22</v>
      </c>
      <c r="F1096" s="8" t="str">
        <f>PROPER(TEXT(B:B,"mmm"))</f>
        <v>Nov</v>
      </c>
      <c r="G1096" s="8">
        <f>YEAR(B1096)</f>
        <v>2019</v>
      </c>
      <c r="H1096" s="8">
        <v>1</v>
      </c>
      <c r="I1096" s="8" t="s">
        <v>0</v>
      </c>
      <c r="J1096" s="8">
        <f>IF(I1096="Dólar", 1,2)</f>
        <v>2</v>
      </c>
      <c r="K1096" s="7">
        <f>IF(J1096=2,0.5,2.38)</f>
        <v>0.5</v>
      </c>
      <c r="L1096" s="6">
        <v>62</v>
      </c>
      <c r="M1096" s="5">
        <f>L1096*0.1%</f>
        <v>6.2E-2</v>
      </c>
      <c r="N1096" s="5">
        <f>H1096*K1096</f>
        <v>0.5</v>
      </c>
      <c r="O1096" s="5">
        <f>L1096-M1096-N1096</f>
        <v>61.438000000000002</v>
      </c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</row>
    <row r="1097" spans="1:30" hidden="1" x14ac:dyDescent="0.25">
      <c r="A1097" s="9">
        <v>298</v>
      </c>
      <c r="B1097" s="11">
        <v>43861</v>
      </c>
      <c r="C1097" s="10" t="str">
        <f>PROPER(TEXT(B1097,"ddd"))</f>
        <v>Sex</v>
      </c>
      <c r="D1097" s="9">
        <f>_xlfn.ISOWEEKNUM(B:B)</f>
        <v>5</v>
      </c>
      <c r="E1097" s="8">
        <f>DAY(B:B)</f>
        <v>31</v>
      </c>
      <c r="F1097" s="8" t="str">
        <f>PROPER(TEXT(B:B,"mmm"))</f>
        <v>Jan</v>
      </c>
      <c r="G1097" s="8">
        <f>YEAR(B1097)</f>
        <v>2020</v>
      </c>
      <c r="H1097" s="8">
        <v>3</v>
      </c>
      <c r="I1097" s="8" t="s">
        <v>1</v>
      </c>
      <c r="J1097" s="8">
        <f>IF(I1097="Dólar", 1,2)</f>
        <v>1</v>
      </c>
      <c r="K1097" s="7">
        <f>IF(J1097=2,0.5,2.38)</f>
        <v>2.38</v>
      </c>
      <c r="L1097" s="6">
        <v>62</v>
      </c>
      <c r="M1097" s="5">
        <f>L1097*0.1%</f>
        <v>6.2E-2</v>
      </c>
      <c r="N1097" s="5">
        <f>H1097*K1097</f>
        <v>7.14</v>
      </c>
      <c r="O1097" s="5">
        <f>L1097-M1097-N1097</f>
        <v>54.798000000000002</v>
      </c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</row>
    <row r="1098" spans="1:30" hidden="1" x14ac:dyDescent="0.25">
      <c r="A1098" s="9">
        <v>49</v>
      </c>
      <c r="B1098" s="11">
        <v>43935</v>
      </c>
      <c r="C1098" s="10" t="str">
        <f>PROPER(TEXT(B1098,"ddd"))</f>
        <v>Ter</v>
      </c>
      <c r="D1098" s="9">
        <f>_xlfn.ISOWEEKNUM(B:B)</f>
        <v>16</v>
      </c>
      <c r="E1098" s="8">
        <f>DAY(B:B)</f>
        <v>14</v>
      </c>
      <c r="F1098" s="8" t="str">
        <f>PROPER(TEXT(B:B,"mmm"))</f>
        <v>Abr</v>
      </c>
      <c r="G1098" s="8">
        <f>YEAR(B1098)</f>
        <v>2020</v>
      </c>
      <c r="H1098" s="8">
        <v>5</v>
      </c>
      <c r="I1098" s="8" t="s">
        <v>0</v>
      </c>
      <c r="J1098" s="8">
        <f>IF(I1098="Dólar", 1,2)</f>
        <v>2</v>
      </c>
      <c r="K1098" s="7">
        <f>IF(J1098=2,0.5,2.38)</f>
        <v>0.5</v>
      </c>
      <c r="L1098" s="6">
        <v>62</v>
      </c>
      <c r="M1098" s="5">
        <f>L1098*0.1%</f>
        <v>6.2E-2</v>
      </c>
      <c r="N1098" s="5">
        <f>H1098*K1098</f>
        <v>2.5</v>
      </c>
      <c r="O1098" s="5">
        <f>L1098-M1098-N1098</f>
        <v>59.438000000000002</v>
      </c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</row>
    <row r="1099" spans="1:30" hidden="1" x14ac:dyDescent="0.25">
      <c r="A1099" s="9">
        <v>846</v>
      </c>
      <c r="B1099" s="11">
        <v>44063</v>
      </c>
      <c r="C1099" s="10" t="str">
        <f>PROPER(TEXT(B1099,"ddd"))</f>
        <v>Qui</v>
      </c>
      <c r="D1099" s="9">
        <f>_xlfn.ISOWEEKNUM(B:B)</f>
        <v>34</v>
      </c>
      <c r="E1099" s="8">
        <f>DAY(B:B)</f>
        <v>20</v>
      </c>
      <c r="F1099" s="8" t="str">
        <f>PROPER(TEXT(B:B,"mmm"))</f>
        <v>Ago</v>
      </c>
      <c r="G1099" s="8">
        <f>YEAR(B1099)</f>
        <v>2020</v>
      </c>
      <c r="H1099" s="8">
        <v>5</v>
      </c>
      <c r="I1099" s="8" t="s">
        <v>0</v>
      </c>
      <c r="J1099" s="8">
        <f>IF(I1099="Dólar", 1,2)</f>
        <v>2</v>
      </c>
      <c r="K1099" s="7">
        <f>IF(J1099=2,0.5,2.38)</f>
        <v>0.5</v>
      </c>
      <c r="L1099" s="6">
        <v>39</v>
      </c>
      <c r="M1099" s="5">
        <f>L1099*0.1%</f>
        <v>3.9E-2</v>
      </c>
      <c r="N1099" s="5">
        <f>H1099*K1099</f>
        <v>2.5</v>
      </c>
      <c r="O1099" s="5">
        <f>L1099-M1099-N1099</f>
        <v>36.460999999999999</v>
      </c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</row>
    <row r="1100" spans="1:30" hidden="1" x14ac:dyDescent="0.25">
      <c r="A1100" s="9">
        <v>600</v>
      </c>
      <c r="B1100" s="11">
        <v>44172</v>
      </c>
      <c r="C1100" s="10" t="str">
        <f>PROPER(TEXT(B1100,"ddd"))</f>
        <v>Seg</v>
      </c>
      <c r="D1100" s="9">
        <f>_xlfn.ISOWEEKNUM(B:B)</f>
        <v>50</v>
      </c>
      <c r="E1100" s="8">
        <f>DAY(B:B)</f>
        <v>7</v>
      </c>
      <c r="F1100" s="8" t="str">
        <f>PROPER(TEXT(B:B,"mmm"))</f>
        <v>Dez</v>
      </c>
      <c r="G1100" s="8">
        <f>YEAR(B1100)</f>
        <v>2020</v>
      </c>
      <c r="H1100" s="8">
        <v>1</v>
      </c>
      <c r="I1100" s="8" t="s">
        <v>1</v>
      </c>
      <c r="J1100" s="8">
        <f>IF(I1100="Dólar", 1,2)</f>
        <v>1</v>
      </c>
      <c r="K1100" s="7">
        <f>IF(J1100=2,0.5,2.38)</f>
        <v>2.38</v>
      </c>
      <c r="L1100" s="6">
        <v>52</v>
      </c>
      <c r="M1100" s="5">
        <f>L1100*0.1%</f>
        <v>5.2000000000000005E-2</v>
      </c>
      <c r="N1100" s="5">
        <f>H1100*K1100</f>
        <v>2.38</v>
      </c>
      <c r="O1100" s="5">
        <f>L1100-M1100-N1100</f>
        <v>49.567999999999998</v>
      </c>
    </row>
    <row r="1101" spans="1:30" hidden="1" x14ac:dyDescent="0.25">
      <c r="A1101" s="9">
        <v>866</v>
      </c>
      <c r="B1101" s="11">
        <v>44210</v>
      </c>
      <c r="C1101" s="10" t="str">
        <f>PROPER(TEXT(B1101,"ddd"))</f>
        <v>Qui</v>
      </c>
      <c r="D1101" s="9">
        <f>_xlfn.ISOWEEKNUM(B:B)</f>
        <v>2</v>
      </c>
      <c r="E1101" s="8">
        <f>DAY(B:B)</f>
        <v>14</v>
      </c>
      <c r="F1101" s="8" t="str">
        <f>PROPER(TEXT(B:B,"mmm"))</f>
        <v>Jan</v>
      </c>
      <c r="G1101" s="8">
        <f>YEAR(B1101)</f>
        <v>2021</v>
      </c>
      <c r="H1101" s="8">
        <v>7</v>
      </c>
      <c r="I1101" s="8" t="s">
        <v>1</v>
      </c>
      <c r="J1101" s="8">
        <f>IF(I1101="Dólar", 1,2)</f>
        <v>1</v>
      </c>
      <c r="K1101" s="7">
        <f>IF(J1101=2,0.5,2.38)</f>
        <v>2.38</v>
      </c>
      <c r="L1101" s="6">
        <v>62</v>
      </c>
      <c r="M1101" s="5">
        <f>L1101*0.1%</f>
        <v>6.2E-2</v>
      </c>
      <c r="N1101" s="5">
        <f>H1101*K1101</f>
        <v>16.66</v>
      </c>
      <c r="O1101" s="5">
        <f>L1101-M1101-N1101</f>
        <v>45.278000000000006</v>
      </c>
    </row>
    <row r="1102" spans="1:30" hidden="1" x14ac:dyDescent="0.25">
      <c r="A1102" s="9">
        <v>102</v>
      </c>
      <c r="B1102" s="11">
        <v>44313</v>
      </c>
      <c r="C1102" s="10" t="str">
        <f>PROPER(TEXT(B1102,"ddd"))</f>
        <v>Ter</v>
      </c>
      <c r="D1102" s="9">
        <f>_xlfn.ISOWEEKNUM(B:B)</f>
        <v>17</v>
      </c>
      <c r="E1102" s="8">
        <f>DAY(B:B)</f>
        <v>27</v>
      </c>
      <c r="F1102" s="8" t="str">
        <f>PROPER(TEXT(B:B,"mmm"))</f>
        <v>Abr</v>
      </c>
      <c r="G1102" s="8">
        <f>YEAR(B1102)</f>
        <v>2021</v>
      </c>
      <c r="H1102" s="8">
        <v>5</v>
      </c>
      <c r="I1102" s="8" t="s">
        <v>0</v>
      </c>
      <c r="J1102" s="8">
        <f>IF(I1102="Dólar", 1,2)</f>
        <v>2</v>
      </c>
      <c r="K1102" s="7">
        <f>IF(J1102=2,0.5,2.38)</f>
        <v>0.5</v>
      </c>
      <c r="L1102" s="6">
        <v>62</v>
      </c>
      <c r="M1102" s="5">
        <f>L1102*0.1%</f>
        <v>6.2E-2</v>
      </c>
      <c r="N1102" s="5">
        <f>H1102*K1102</f>
        <v>2.5</v>
      </c>
      <c r="O1102" s="5">
        <f>L1102-M1102-N1102</f>
        <v>59.438000000000002</v>
      </c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</row>
    <row r="1103" spans="1:30" hidden="1" x14ac:dyDescent="0.25">
      <c r="A1103" s="9">
        <v>623</v>
      </c>
      <c r="B1103" s="11">
        <v>44333</v>
      </c>
      <c r="C1103" s="10" t="str">
        <f>PROPER(TEXT(B1103,"ddd"))</f>
        <v>Seg</v>
      </c>
      <c r="D1103" s="9">
        <f>_xlfn.ISOWEEKNUM(B:B)</f>
        <v>20</v>
      </c>
      <c r="E1103" s="8">
        <f>DAY(B:B)</f>
        <v>17</v>
      </c>
      <c r="F1103" s="8" t="str">
        <f>PROPER(TEXT(B:B,"mmm"))</f>
        <v>Mai</v>
      </c>
      <c r="G1103" s="8">
        <f>YEAR(B1103)</f>
        <v>2021</v>
      </c>
      <c r="H1103" s="8">
        <v>3</v>
      </c>
      <c r="I1103" s="8" t="s">
        <v>0</v>
      </c>
      <c r="J1103" s="8">
        <f>IF(I1103="Dólar", 1,2)</f>
        <v>2</v>
      </c>
      <c r="K1103" s="7">
        <f>IF(J1103=2,0.5,2.38)</f>
        <v>0.5</v>
      </c>
      <c r="L1103" s="6">
        <v>62</v>
      </c>
      <c r="M1103" s="5">
        <f>L1103*0.1%</f>
        <v>6.2E-2</v>
      </c>
      <c r="N1103" s="5">
        <f>H1103*K1103</f>
        <v>1.5</v>
      </c>
      <c r="O1103" s="5">
        <f>L1103-M1103-N1103</f>
        <v>60.438000000000002</v>
      </c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</row>
    <row r="1104" spans="1:30" hidden="1" x14ac:dyDescent="0.25">
      <c r="A1104" s="9">
        <v>106</v>
      </c>
      <c r="B1104" s="11">
        <v>44341</v>
      </c>
      <c r="C1104" s="10" t="str">
        <f>PROPER(TEXT(B1104,"ddd"))</f>
        <v>Ter</v>
      </c>
      <c r="D1104" s="9">
        <f>_xlfn.ISOWEEKNUM(B:B)</f>
        <v>21</v>
      </c>
      <c r="E1104" s="8">
        <f>DAY(B:B)</f>
        <v>25</v>
      </c>
      <c r="F1104" s="8" t="str">
        <f>PROPER(TEXT(B:B,"mmm"))</f>
        <v>Mai</v>
      </c>
      <c r="G1104" s="8">
        <f>YEAR(B1104)</f>
        <v>2021</v>
      </c>
      <c r="H1104" s="8">
        <v>7</v>
      </c>
      <c r="I1104" s="8" t="s">
        <v>0</v>
      </c>
      <c r="J1104" s="8">
        <f>IF(I1104="Dólar", 1,2)</f>
        <v>2</v>
      </c>
      <c r="K1104" s="7">
        <f>IF(J1104=2,0.5,2.38)</f>
        <v>0.5</v>
      </c>
      <c r="L1104" s="6">
        <v>62</v>
      </c>
      <c r="M1104" s="5">
        <f>L1104*0.1%</f>
        <v>6.2E-2</v>
      </c>
      <c r="N1104" s="5">
        <f>H1104*K1104</f>
        <v>3.5</v>
      </c>
      <c r="O1104" s="5">
        <f>L1104-M1104-N1104</f>
        <v>58.438000000000002</v>
      </c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</row>
    <row r="1105" spans="1:30" hidden="1" x14ac:dyDescent="0.25">
      <c r="A1105" s="9">
        <v>116</v>
      </c>
      <c r="B1105" s="11">
        <v>44411</v>
      </c>
      <c r="C1105" s="10" t="str">
        <f>PROPER(TEXT(B1105,"ddd"))</f>
        <v>Ter</v>
      </c>
      <c r="D1105" s="9">
        <f>_xlfn.ISOWEEKNUM(B:B)</f>
        <v>31</v>
      </c>
      <c r="E1105" s="8">
        <f>DAY(B:B)</f>
        <v>3</v>
      </c>
      <c r="F1105" s="8" t="str">
        <f>PROPER(TEXT(B:B,"mmm"))</f>
        <v>Ago</v>
      </c>
      <c r="G1105" s="8">
        <f>YEAR(B1105)</f>
        <v>2021</v>
      </c>
      <c r="H1105" s="8">
        <v>1</v>
      </c>
      <c r="I1105" s="8" t="s">
        <v>0</v>
      </c>
      <c r="J1105" s="8">
        <f>IF(I1105="Dólar", 1,2)</f>
        <v>2</v>
      </c>
      <c r="K1105" s="7">
        <f>IF(J1105=2,0.5,2.38)</f>
        <v>0.5</v>
      </c>
      <c r="L1105" s="6">
        <v>62</v>
      </c>
      <c r="M1105" s="5">
        <f>L1105*0.1%</f>
        <v>6.2E-2</v>
      </c>
      <c r="N1105" s="5">
        <f>H1105*K1105</f>
        <v>0.5</v>
      </c>
      <c r="O1105" s="5">
        <f>L1105-M1105-N1105</f>
        <v>61.438000000000002</v>
      </c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</row>
    <row r="1106" spans="1:30" hidden="1" x14ac:dyDescent="0.25">
      <c r="A1106" s="9">
        <v>657</v>
      </c>
      <c r="B1106" s="11">
        <v>44578</v>
      </c>
      <c r="C1106" s="10" t="str">
        <f>PROPER(TEXT(B1106,"ddd"))</f>
        <v>Seg</v>
      </c>
      <c r="D1106" s="9">
        <f>_xlfn.ISOWEEKNUM(B:B)</f>
        <v>3</v>
      </c>
      <c r="E1106" s="8">
        <f>DAY(B:B)</f>
        <v>17</v>
      </c>
      <c r="F1106" s="8" t="str">
        <f>PROPER(TEXT(B:B,"mmm"))</f>
        <v>Jan</v>
      </c>
      <c r="G1106" s="8">
        <f>YEAR(B1106)</f>
        <v>2022</v>
      </c>
      <c r="H1106" s="8">
        <v>5</v>
      </c>
      <c r="I1106" s="8" t="s">
        <v>0</v>
      </c>
      <c r="J1106" s="8">
        <f>IF(I1106="Dólar", 1,2)</f>
        <v>2</v>
      </c>
      <c r="K1106" s="7">
        <f>IF(J1106=2,0.5,2.38)</f>
        <v>0.5</v>
      </c>
      <c r="L1106" s="6">
        <v>62</v>
      </c>
      <c r="M1106" s="5">
        <f>L1106*0.1%</f>
        <v>6.2E-2</v>
      </c>
      <c r="N1106" s="5">
        <f>H1106*K1106</f>
        <v>2.5</v>
      </c>
      <c r="O1106" s="5">
        <f>L1106-M1106-N1106</f>
        <v>59.438000000000002</v>
      </c>
    </row>
    <row r="1107" spans="1:30" hidden="1" x14ac:dyDescent="0.25">
      <c r="A1107" s="9">
        <v>925</v>
      </c>
      <c r="B1107" s="11">
        <v>44623</v>
      </c>
      <c r="C1107" s="10" t="str">
        <f>PROPER(TEXT(B1107,"ddd"))</f>
        <v>Qui</v>
      </c>
      <c r="D1107" s="9">
        <f>_xlfn.ISOWEEKNUM(B:B)</f>
        <v>9</v>
      </c>
      <c r="E1107" s="8">
        <f>DAY(B:B)</f>
        <v>3</v>
      </c>
      <c r="F1107" s="8" t="str">
        <f>PROPER(TEXT(B:B,"mmm"))</f>
        <v>Mar</v>
      </c>
      <c r="G1107" s="8">
        <f>YEAR(B1107)</f>
        <v>2022</v>
      </c>
      <c r="H1107" s="8">
        <v>5</v>
      </c>
      <c r="I1107" s="8" t="s">
        <v>1</v>
      </c>
      <c r="J1107" s="8">
        <f>IF(I1107="Dólar", 1,2)</f>
        <v>1</v>
      </c>
      <c r="K1107" s="7">
        <f>IF(J1107=2,0.5,2.38)</f>
        <v>2.38</v>
      </c>
      <c r="L1107" s="6">
        <v>62</v>
      </c>
      <c r="M1107" s="5">
        <f>L1107*0.1%</f>
        <v>6.2E-2</v>
      </c>
      <c r="N1107" s="5">
        <f>H1107*K1107</f>
        <v>11.899999999999999</v>
      </c>
      <c r="O1107" s="5">
        <f>L1107-M1107-N1107</f>
        <v>50.038000000000004</v>
      </c>
    </row>
    <row r="1108" spans="1:30" hidden="1" x14ac:dyDescent="0.25">
      <c r="A1108" s="9">
        <v>1184</v>
      </c>
      <c r="B1108" s="11">
        <v>44629</v>
      </c>
      <c r="C1108" s="10" t="str">
        <f>PROPER(TEXT(B1108,"ddd"))</f>
        <v>Qua</v>
      </c>
      <c r="D1108" s="9">
        <f>_xlfn.ISOWEEKNUM(B:B)</f>
        <v>10</v>
      </c>
      <c r="E1108" s="8">
        <f>DAY(B:B)</f>
        <v>9</v>
      </c>
      <c r="F1108" s="8" t="str">
        <f>PROPER(TEXT(B:B,"mmm"))</f>
        <v>Mar</v>
      </c>
      <c r="G1108" s="8">
        <f>YEAR(B1108)</f>
        <v>2022</v>
      </c>
      <c r="H1108" s="8">
        <v>4</v>
      </c>
      <c r="I1108" s="8" t="s">
        <v>0</v>
      </c>
      <c r="J1108" s="8">
        <f>IF(I1108="Dólar", 1,2)</f>
        <v>2</v>
      </c>
      <c r="K1108" s="7">
        <f>IF(J1108=2,0.5,2.38)</f>
        <v>0.5</v>
      </c>
      <c r="L1108" s="6">
        <v>62</v>
      </c>
      <c r="M1108" s="5">
        <f>L1108*0.1%</f>
        <v>6.2E-2</v>
      </c>
      <c r="N1108" s="5">
        <f>H1108*K1108</f>
        <v>2</v>
      </c>
      <c r="O1108" s="5">
        <f>L1108-M1108-N1108</f>
        <v>59.938000000000002</v>
      </c>
    </row>
    <row r="1109" spans="1:30" hidden="1" x14ac:dyDescent="0.25">
      <c r="A1109" s="9">
        <v>1190</v>
      </c>
      <c r="B1109" s="11">
        <v>44671</v>
      </c>
      <c r="C1109" s="10" t="str">
        <f>PROPER(TEXT(B1109,"ddd"))</f>
        <v>Qua</v>
      </c>
      <c r="D1109" s="9">
        <f>_xlfn.ISOWEEKNUM(B:B)</f>
        <v>16</v>
      </c>
      <c r="E1109" s="8">
        <f>DAY(B:B)</f>
        <v>20</v>
      </c>
      <c r="F1109" s="8" t="str">
        <f>PROPER(TEXT(B:B,"mmm"))</f>
        <v>Abr</v>
      </c>
      <c r="G1109" s="8">
        <f>YEAR(B1109)</f>
        <v>2022</v>
      </c>
      <c r="H1109" s="8">
        <v>5</v>
      </c>
      <c r="I1109" s="8" t="s">
        <v>0</v>
      </c>
      <c r="J1109" s="8">
        <f>IF(I1109="Dólar", 1,2)</f>
        <v>2</v>
      </c>
      <c r="K1109" s="7">
        <f>IF(J1109=2,0.5,2.38)</f>
        <v>0.5</v>
      </c>
      <c r="L1109" s="6">
        <v>62</v>
      </c>
      <c r="M1109" s="5">
        <f>L1109*0.1%</f>
        <v>6.2E-2</v>
      </c>
      <c r="N1109" s="5">
        <f>H1109*K1109</f>
        <v>2.5</v>
      </c>
      <c r="O1109" s="5">
        <f>L1109-M1109-N1109</f>
        <v>59.438000000000002</v>
      </c>
    </row>
    <row r="1110" spans="1:30" hidden="1" x14ac:dyDescent="0.25">
      <c r="A1110" s="9">
        <v>940</v>
      </c>
      <c r="B1110" s="11">
        <v>44735</v>
      </c>
      <c r="C1110" s="10" t="str">
        <f>PROPER(TEXT(B1110,"ddd"))</f>
        <v>Qui</v>
      </c>
      <c r="D1110" s="9">
        <f>_xlfn.ISOWEEKNUM(B:B)</f>
        <v>25</v>
      </c>
      <c r="E1110" s="8">
        <f>DAY(B:B)</f>
        <v>23</v>
      </c>
      <c r="F1110" s="8" t="str">
        <f>PROPER(TEXT(B:B,"mmm"))</f>
        <v>Jun</v>
      </c>
      <c r="G1110" s="8">
        <f>YEAR(B1110)</f>
        <v>2022</v>
      </c>
      <c r="H1110" s="8">
        <v>2</v>
      </c>
      <c r="I1110" s="8" t="s">
        <v>0</v>
      </c>
      <c r="J1110" s="8">
        <f>IF(I1110="Dólar", 1,2)</f>
        <v>2</v>
      </c>
      <c r="K1110" s="7">
        <f>IF(J1110=2,0.5,2.38)</f>
        <v>0.5</v>
      </c>
      <c r="L1110" s="6">
        <v>62</v>
      </c>
      <c r="M1110" s="5">
        <f>L1110*0.1%</f>
        <v>6.2E-2</v>
      </c>
      <c r="N1110" s="5">
        <f>H1110*K1110</f>
        <v>1</v>
      </c>
      <c r="O1110" s="5">
        <f>L1110-M1110-N1110</f>
        <v>60.938000000000002</v>
      </c>
    </row>
    <row r="1111" spans="1:30" hidden="1" x14ac:dyDescent="0.25">
      <c r="A1111" s="9">
        <v>421</v>
      </c>
      <c r="B1111" s="11">
        <v>44750</v>
      </c>
      <c r="C1111" s="10" t="str">
        <f>PROPER(TEXT(B1111,"ddd"))</f>
        <v>Sex</v>
      </c>
      <c r="D1111" s="9">
        <f>_xlfn.ISOWEEKNUM(B:B)</f>
        <v>27</v>
      </c>
      <c r="E1111" s="8">
        <f>DAY(B:B)</f>
        <v>8</v>
      </c>
      <c r="F1111" s="8" t="str">
        <f>PROPER(TEXT(B:B,"mmm"))</f>
        <v>Jul</v>
      </c>
      <c r="G1111" s="8">
        <f>YEAR(B1111)</f>
        <v>2022</v>
      </c>
      <c r="H1111" s="8">
        <v>3</v>
      </c>
      <c r="I1111" s="8" t="s">
        <v>1</v>
      </c>
      <c r="J1111" s="8">
        <f>IF(I1111="Dólar", 1,2)</f>
        <v>1</v>
      </c>
      <c r="K1111" s="7">
        <f>IF(J1111=2,0.5,2.38)</f>
        <v>2.38</v>
      </c>
      <c r="L1111" s="6">
        <v>62</v>
      </c>
      <c r="M1111" s="5">
        <f>L1111*0.1%</f>
        <v>6.2E-2</v>
      </c>
      <c r="N1111" s="5">
        <f>H1111*K1111</f>
        <v>7.14</v>
      </c>
      <c r="O1111" s="5">
        <f>L1111-M1111-N1111</f>
        <v>54.798000000000002</v>
      </c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</row>
    <row r="1112" spans="1:30" hidden="1" x14ac:dyDescent="0.25">
      <c r="A1112" s="9">
        <v>423</v>
      </c>
      <c r="B1112" s="11">
        <v>44764</v>
      </c>
      <c r="C1112" s="10" t="str">
        <f>PROPER(TEXT(B1112,"ddd"))</f>
        <v>Sex</v>
      </c>
      <c r="D1112" s="9">
        <f>_xlfn.ISOWEEKNUM(B:B)</f>
        <v>29</v>
      </c>
      <c r="E1112" s="8">
        <f>DAY(B:B)</f>
        <v>22</v>
      </c>
      <c r="F1112" s="8" t="str">
        <f>PROPER(TEXT(B:B,"mmm"))</f>
        <v>Jul</v>
      </c>
      <c r="G1112" s="8">
        <f>YEAR(B1112)</f>
        <v>2022</v>
      </c>
      <c r="H1112" s="8">
        <v>3</v>
      </c>
      <c r="I1112" s="8" t="s">
        <v>1</v>
      </c>
      <c r="J1112" s="8">
        <f>IF(I1112="Dólar", 1,2)</f>
        <v>1</v>
      </c>
      <c r="K1112" s="7">
        <f>IF(J1112=2,0.5,2.38)</f>
        <v>2.38</v>
      </c>
      <c r="L1112" s="6">
        <v>-52</v>
      </c>
      <c r="M1112" s="5">
        <v>0</v>
      </c>
      <c r="N1112" s="5">
        <f>H1112*K1112</f>
        <v>7.14</v>
      </c>
      <c r="O1112" s="5">
        <f>L1112-M1112-N1112</f>
        <v>-59.14</v>
      </c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</row>
    <row r="1113" spans="1:30" hidden="1" x14ac:dyDescent="0.25">
      <c r="A1113" s="9">
        <v>945</v>
      </c>
      <c r="B1113" s="11">
        <v>44770</v>
      </c>
      <c r="C1113" s="10" t="str">
        <f>PROPER(TEXT(B1113,"ddd"))</f>
        <v>Qui</v>
      </c>
      <c r="D1113" s="9">
        <f>_xlfn.ISOWEEKNUM(B:B)</f>
        <v>30</v>
      </c>
      <c r="E1113" s="8">
        <f>DAY(B:B)</f>
        <v>28</v>
      </c>
      <c r="F1113" s="8" t="str">
        <f>PROPER(TEXT(B:B,"mmm"))</f>
        <v>Jul</v>
      </c>
      <c r="G1113" s="8">
        <f>YEAR(B1113)</f>
        <v>2022</v>
      </c>
      <c r="H1113" s="8">
        <v>2</v>
      </c>
      <c r="I1113" s="8" t="s">
        <v>0</v>
      </c>
      <c r="J1113" s="8">
        <f>IF(I1113="Dólar", 1,2)</f>
        <v>2</v>
      </c>
      <c r="K1113" s="7">
        <f>IF(J1113=2,0.5,2.38)</f>
        <v>0.5</v>
      </c>
      <c r="L1113" s="6">
        <v>62</v>
      </c>
      <c r="M1113" s="5">
        <f>L1113*0.1%</f>
        <v>6.2E-2</v>
      </c>
      <c r="N1113" s="5">
        <f>H1113*K1113</f>
        <v>1</v>
      </c>
      <c r="O1113" s="5">
        <f>L1113-M1113-N1113</f>
        <v>60.938000000000002</v>
      </c>
    </row>
    <row r="1114" spans="1:30" hidden="1" x14ac:dyDescent="0.25">
      <c r="A1114" s="9">
        <v>1205</v>
      </c>
      <c r="B1114" s="11">
        <v>44776</v>
      </c>
      <c r="C1114" s="10" t="str">
        <f>PROPER(TEXT(B1114,"ddd"))</f>
        <v>Qua</v>
      </c>
      <c r="D1114" s="9">
        <f>_xlfn.ISOWEEKNUM(B:B)</f>
        <v>31</v>
      </c>
      <c r="E1114" s="8">
        <f>DAY(B:B)</f>
        <v>3</v>
      </c>
      <c r="F1114" s="8" t="str">
        <f>PROPER(TEXT(B:B,"mmm"))</f>
        <v>Ago</v>
      </c>
      <c r="G1114" s="8">
        <f>YEAR(B1114)</f>
        <v>2022</v>
      </c>
      <c r="H1114" s="8">
        <v>1</v>
      </c>
      <c r="I1114" s="8" t="s">
        <v>0</v>
      </c>
      <c r="J1114" s="8">
        <f>IF(I1114="Dólar", 1,2)</f>
        <v>2</v>
      </c>
      <c r="K1114" s="7">
        <f>IF(J1114=2,0.5,2.38)</f>
        <v>0.5</v>
      </c>
      <c r="L1114" s="6">
        <v>62</v>
      </c>
      <c r="M1114" s="5">
        <f>L1114*0.1%</f>
        <v>6.2E-2</v>
      </c>
      <c r="N1114" s="5">
        <f>H1114*K1114</f>
        <v>0.5</v>
      </c>
      <c r="O1114" s="5">
        <f>L1114-M1114-N1114</f>
        <v>61.438000000000002</v>
      </c>
    </row>
    <row r="1115" spans="1:30" hidden="1" x14ac:dyDescent="0.25">
      <c r="A1115" s="9">
        <v>166</v>
      </c>
      <c r="B1115" s="11">
        <v>44782</v>
      </c>
      <c r="C1115" s="10" t="str">
        <f>PROPER(TEXT(B1115,"ddd"))</f>
        <v>Ter</v>
      </c>
      <c r="D1115" s="9">
        <f>_xlfn.ISOWEEKNUM(B:B)</f>
        <v>32</v>
      </c>
      <c r="E1115" s="8">
        <f>DAY(B:B)</f>
        <v>9</v>
      </c>
      <c r="F1115" s="8" t="str">
        <f>PROPER(TEXT(B:B,"mmm"))</f>
        <v>Ago</v>
      </c>
      <c r="G1115" s="8">
        <f>YEAR(B1115)</f>
        <v>2022</v>
      </c>
      <c r="H1115" s="8">
        <v>8</v>
      </c>
      <c r="I1115" s="8" t="s">
        <v>0</v>
      </c>
      <c r="J1115" s="8">
        <f>IF(I1115="Dólar", 1,2)</f>
        <v>2</v>
      </c>
      <c r="K1115" s="7">
        <f>IF(J1115=2,0.5,2.38)</f>
        <v>0.5</v>
      </c>
      <c r="L1115" s="6">
        <v>62</v>
      </c>
      <c r="M1115" s="5">
        <f>L1115*0.1%</f>
        <v>6.2E-2</v>
      </c>
      <c r="N1115" s="5">
        <f>H1115*K1115</f>
        <v>4</v>
      </c>
      <c r="O1115" s="5">
        <f>L1115-M1115-N1115</f>
        <v>57.938000000000002</v>
      </c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</row>
    <row r="1116" spans="1:30" hidden="1" x14ac:dyDescent="0.25">
      <c r="A1116" s="9">
        <v>951</v>
      </c>
      <c r="B1116" s="11">
        <v>44812</v>
      </c>
      <c r="C1116" s="10" t="str">
        <f>PROPER(TEXT(B1116,"ddd"))</f>
        <v>Qui</v>
      </c>
      <c r="D1116" s="9">
        <f>_xlfn.ISOWEEKNUM(B:B)</f>
        <v>36</v>
      </c>
      <c r="E1116" s="8">
        <f>DAY(B:B)</f>
        <v>8</v>
      </c>
      <c r="F1116" s="8" t="str">
        <f>PROPER(TEXT(B:B,"mmm"))</f>
        <v>Set</v>
      </c>
      <c r="G1116" s="8">
        <f>YEAR(B1116)</f>
        <v>2022</v>
      </c>
      <c r="H1116" s="8">
        <v>7</v>
      </c>
      <c r="I1116" s="8" t="s">
        <v>0</v>
      </c>
      <c r="J1116" s="8">
        <f>IF(I1116="Dólar", 1,2)</f>
        <v>2</v>
      </c>
      <c r="K1116" s="7">
        <f>IF(J1116=2,0.5,2.38)</f>
        <v>0.5</v>
      </c>
      <c r="L1116" s="6">
        <v>62</v>
      </c>
      <c r="M1116" s="5">
        <f>L1116*0.1%</f>
        <v>6.2E-2</v>
      </c>
      <c r="N1116" s="5">
        <f>H1116*K1116</f>
        <v>3.5</v>
      </c>
      <c r="O1116" s="5">
        <f>L1116-M1116-N1116</f>
        <v>58.438000000000002</v>
      </c>
    </row>
    <row r="1117" spans="1:30" hidden="1" x14ac:dyDescent="0.25">
      <c r="A1117" s="9">
        <v>1210</v>
      </c>
      <c r="B1117" s="11">
        <v>44818</v>
      </c>
      <c r="C1117" s="10" t="str">
        <f>PROPER(TEXT(B1117,"ddd"))</f>
        <v>Qua</v>
      </c>
      <c r="D1117" s="9">
        <f>_xlfn.ISOWEEKNUM(B:B)</f>
        <v>37</v>
      </c>
      <c r="E1117" s="8">
        <f>DAY(B:B)</f>
        <v>14</v>
      </c>
      <c r="F1117" s="8" t="str">
        <f>PROPER(TEXT(B:B,"mmm"))</f>
        <v>Set</v>
      </c>
      <c r="G1117" s="8">
        <f>YEAR(B1117)</f>
        <v>2022</v>
      </c>
      <c r="H1117" s="8">
        <v>1</v>
      </c>
      <c r="I1117" s="8" t="s">
        <v>0</v>
      </c>
      <c r="J1117" s="8">
        <f>IF(I1117="Dólar", 1,2)</f>
        <v>2</v>
      </c>
      <c r="K1117" s="7">
        <f>IF(J1117=2,0.5,2.38)</f>
        <v>0.5</v>
      </c>
      <c r="L1117" s="6">
        <v>62</v>
      </c>
      <c r="M1117" s="5">
        <f>L1117*0.1%</f>
        <v>6.2E-2</v>
      </c>
      <c r="N1117" s="5">
        <f>H1117*K1117</f>
        <v>0.5</v>
      </c>
      <c r="O1117" s="5">
        <f>L1117-M1117-N1117</f>
        <v>61.438000000000002</v>
      </c>
    </row>
    <row r="1118" spans="1:30" hidden="1" x14ac:dyDescent="0.25">
      <c r="A1118" s="9">
        <v>1212</v>
      </c>
      <c r="B1118" s="11">
        <v>44832</v>
      </c>
      <c r="C1118" s="10" t="str">
        <f>PROPER(TEXT(B1118,"ddd"))</f>
        <v>Qua</v>
      </c>
      <c r="D1118" s="9">
        <f>_xlfn.ISOWEEKNUM(B:B)</f>
        <v>39</v>
      </c>
      <c r="E1118" s="8">
        <f>DAY(B:B)</f>
        <v>28</v>
      </c>
      <c r="F1118" s="8" t="str">
        <f>PROPER(TEXT(B:B,"mmm"))</f>
        <v>Set</v>
      </c>
      <c r="G1118" s="8">
        <f>YEAR(B1118)</f>
        <v>2022</v>
      </c>
      <c r="H1118" s="8">
        <v>5</v>
      </c>
      <c r="I1118" s="8" t="s">
        <v>0</v>
      </c>
      <c r="J1118" s="8">
        <f>IF(I1118="Dólar", 1,2)</f>
        <v>2</v>
      </c>
      <c r="K1118" s="7">
        <f>IF(J1118=2,0.5,2.38)</f>
        <v>0.5</v>
      </c>
      <c r="L1118" s="6">
        <v>62</v>
      </c>
      <c r="M1118" s="5">
        <f>L1118*0.1%</f>
        <v>6.2E-2</v>
      </c>
      <c r="N1118" s="5">
        <f>H1118*K1118</f>
        <v>2.5</v>
      </c>
      <c r="O1118" s="5">
        <f>L1118-M1118-N1118</f>
        <v>59.438000000000002</v>
      </c>
    </row>
    <row r="1119" spans="1:30" hidden="1" x14ac:dyDescent="0.25">
      <c r="A1119" s="9">
        <v>435</v>
      </c>
      <c r="B1119" s="11">
        <v>44848</v>
      </c>
      <c r="C1119" s="10" t="str">
        <f>PROPER(TEXT(B1119,"ddd"))</f>
        <v>Sex</v>
      </c>
      <c r="D1119" s="9">
        <f>_xlfn.ISOWEEKNUM(B:B)</f>
        <v>41</v>
      </c>
      <c r="E1119" s="8">
        <f>DAY(B:B)</f>
        <v>14</v>
      </c>
      <c r="F1119" s="8" t="str">
        <f>PROPER(TEXT(B:B,"mmm"))</f>
        <v>Out</v>
      </c>
      <c r="G1119" s="8">
        <f>YEAR(B1119)</f>
        <v>2022</v>
      </c>
      <c r="H1119" s="8">
        <v>5</v>
      </c>
      <c r="I1119" s="8" t="s">
        <v>0</v>
      </c>
      <c r="J1119" s="8">
        <f>IF(I1119="Dólar", 1,2)</f>
        <v>2</v>
      </c>
      <c r="K1119" s="7">
        <f>IF(J1119=2,0.5,2.38)</f>
        <v>0.5</v>
      </c>
      <c r="L1119" s="6">
        <v>62</v>
      </c>
      <c r="M1119" s="5">
        <f>L1119*0.1%</f>
        <v>6.2E-2</v>
      </c>
      <c r="N1119" s="5">
        <f>H1119*K1119</f>
        <v>2.5</v>
      </c>
      <c r="O1119" s="5">
        <f>L1119-M1119-N1119</f>
        <v>59.438000000000002</v>
      </c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</row>
    <row r="1120" spans="1:30" hidden="1" x14ac:dyDescent="0.25">
      <c r="A1120" s="9">
        <v>957</v>
      </c>
      <c r="B1120" s="11">
        <v>44854</v>
      </c>
      <c r="C1120" s="10" t="str">
        <f>PROPER(TEXT(B1120,"ddd"))</f>
        <v>Qui</v>
      </c>
      <c r="D1120" s="9">
        <f>_xlfn.ISOWEEKNUM(B:B)</f>
        <v>42</v>
      </c>
      <c r="E1120" s="8">
        <f>DAY(B:B)</f>
        <v>20</v>
      </c>
      <c r="F1120" s="8" t="str">
        <f>PROPER(TEXT(B:B,"mmm"))</f>
        <v>Out</v>
      </c>
      <c r="G1120" s="8">
        <f>YEAR(B1120)</f>
        <v>2022</v>
      </c>
      <c r="H1120" s="8">
        <v>8</v>
      </c>
      <c r="I1120" s="8" t="s">
        <v>0</v>
      </c>
      <c r="J1120" s="8">
        <f>IF(I1120="Dólar", 1,2)</f>
        <v>2</v>
      </c>
      <c r="K1120" s="7">
        <f>IF(J1120=2,0.5,2.38)</f>
        <v>0.5</v>
      </c>
      <c r="L1120" s="6">
        <v>62</v>
      </c>
      <c r="M1120" s="5">
        <f>L1120*0.1%</f>
        <v>6.2E-2</v>
      </c>
      <c r="N1120" s="5">
        <f>H1120*K1120</f>
        <v>4</v>
      </c>
      <c r="O1120" s="5">
        <f>L1120-M1120-N1120</f>
        <v>57.938000000000002</v>
      </c>
    </row>
    <row r="1121" spans="1:30" hidden="1" x14ac:dyDescent="0.25">
      <c r="A1121" s="9">
        <v>699</v>
      </c>
      <c r="B1121" s="11">
        <v>44872</v>
      </c>
      <c r="C1121" s="10" t="str">
        <f>PROPER(TEXT(B1121,"ddd"))</f>
        <v>Seg</v>
      </c>
      <c r="D1121" s="9">
        <f>_xlfn.ISOWEEKNUM(B:B)</f>
        <v>45</v>
      </c>
      <c r="E1121" s="8">
        <f>DAY(B:B)</f>
        <v>7</v>
      </c>
      <c r="F1121" s="8" t="str">
        <f>PROPER(TEXT(B:B,"mmm"))</f>
        <v>Nov</v>
      </c>
      <c r="G1121" s="8">
        <f>YEAR(B1121)</f>
        <v>2022</v>
      </c>
      <c r="H1121" s="8">
        <v>4</v>
      </c>
      <c r="I1121" s="8" t="s">
        <v>0</v>
      </c>
      <c r="J1121" s="8">
        <f>IF(I1121="Dólar", 1,2)</f>
        <v>2</v>
      </c>
      <c r="K1121" s="7">
        <f>IF(J1121=2,0.5,2.38)</f>
        <v>0.5</v>
      </c>
      <c r="L1121" s="6">
        <v>62</v>
      </c>
      <c r="M1121" s="5">
        <f>L1121*0.1%</f>
        <v>6.2E-2</v>
      </c>
      <c r="N1121" s="5">
        <f>H1121*K1121</f>
        <v>2</v>
      </c>
      <c r="O1121" s="5">
        <f>L1121-M1121-N1121</f>
        <v>59.938000000000002</v>
      </c>
    </row>
    <row r="1122" spans="1:30" hidden="1" x14ac:dyDescent="0.25">
      <c r="A1122" s="9">
        <v>703</v>
      </c>
      <c r="B1122" s="11">
        <v>44900</v>
      </c>
      <c r="C1122" s="10" t="str">
        <f>PROPER(TEXT(B1122,"ddd"))</f>
        <v>Seg</v>
      </c>
      <c r="D1122" s="9">
        <f>_xlfn.ISOWEEKNUM(B:B)</f>
        <v>49</v>
      </c>
      <c r="E1122" s="8">
        <f>DAY(B:B)</f>
        <v>5</v>
      </c>
      <c r="F1122" s="8" t="str">
        <f>PROPER(TEXT(B:B,"mmm"))</f>
        <v>Dez</v>
      </c>
      <c r="G1122" s="8">
        <f>YEAR(B1122)</f>
        <v>2022</v>
      </c>
      <c r="H1122" s="8">
        <v>4</v>
      </c>
      <c r="I1122" s="8" t="s">
        <v>0</v>
      </c>
      <c r="J1122" s="8">
        <f>IF(I1122="Dólar", 1,2)</f>
        <v>2</v>
      </c>
      <c r="K1122" s="7">
        <f>IF(J1122=2,0.5,2.38)</f>
        <v>0.5</v>
      </c>
      <c r="L1122" s="6">
        <v>62</v>
      </c>
      <c r="M1122" s="5">
        <f>L1122*0.1%</f>
        <v>6.2E-2</v>
      </c>
      <c r="N1122" s="5">
        <f>H1122*K1122</f>
        <v>2</v>
      </c>
      <c r="O1122" s="5">
        <f>L1122-M1122-N1122</f>
        <v>59.938000000000002</v>
      </c>
    </row>
    <row r="1123" spans="1:30" hidden="1" x14ac:dyDescent="0.25">
      <c r="A1123" s="9">
        <v>712</v>
      </c>
      <c r="B1123" s="11">
        <v>44963</v>
      </c>
      <c r="C1123" s="10" t="str">
        <f>PROPER(TEXT(B1123,"ddd"))</f>
        <v>Seg</v>
      </c>
      <c r="D1123" s="9">
        <f>_xlfn.ISOWEEKNUM(B:B)</f>
        <v>6</v>
      </c>
      <c r="E1123" s="8">
        <f>DAY(B:B)</f>
        <v>6</v>
      </c>
      <c r="F1123" s="8" t="str">
        <f>PROPER(TEXT(B:B,"mmm"))</f>
        <v>Fev</v>
      </c>
      <c r="G1123" s="8">
        <f>YEAR(B1123)</f>
        <v>2023</v>
      </c>
      <c r="H1123" s="8">
        <v>5</v>
      </c>
      <c r="I1123" s="8" t="s">
        <v>0</v>
      </c>
      <c r="J1123" s="8">
        <f>IF(I1123="Dólar", 1,2)</f>
        <v>2</v>
      </c>
      <c r="K1123" s="7">
        <f>IF(J1123=2,0.5,2.38)</f>
        <v>0.5</v>
      </c>
      <c r="L1123" s="6">
        <v>62</v>
      </c>
      <c r="M1123" s="5">
        <f>L1123*0.1%</f>
        <v>6.2E-2</v>
      </c>
      <c r="N1123" s="5">
        <f>H1123*K1123</f>
        <v>2.5</v>
      </c>
      <c r="O1123" s="5">
        <f>L1123-M1123-N1123</f>
        <v>59.438000000000002</v>
      </c>
    </row>
    <row r="1124" spans="1:30" hidden="1" x14ac:dyDescent="0.25">
      <c r="A1124" s="9">
        <v>193</v>
      </c>
      <c r="B1124" s="11">
        <v>44978</v>
      </c>
      <c r="C1124" s="10" t="str">
        <f>PROPER(TEXT(B1124,"ddd"))</f>
        <v>Ter</v>
      </c>
      <c r="D1124" s="9">
        <f>_xlfn.ISOWEEKNUM(B:B)</f>
        <v>8</v>
      </c>
      <c r="E1124" s="8">
        <f>DAY(B:B)</f>
        <v>21</v>
      </c>
      <c r="F1124" s="8" t="str">
        <f>PROPER(TEXT(B:B,"mmm"))</f>
        <v>Fev</v>
      </c>
      <c r="G1124" s="8">
        <f>YEAR(B1124)</f>
        <v>2023</v>
      </c>
      <c r="H1124" s="8">
        <v>4</v>
      </c>
      <c r="I1124" s="8" t="s">
        <v>0</v>
      </c>
      <c r="J1124" s="8">
        <f>IF(I1124="Dólar", 1,2)</f>
        <v>2</v>
      </c>
      <c r="K1124" s="7">
        <f>IF(J1124=2,0.5,2.38)</f>
        <v>0.5</v>
      </c>
      <c r="L1124" s="6">
        <v>62</v>
      </c>
      <c r="M1124" s="5">
        <f>L1124*0.1%</f>
        <v>6.2E-2</v>
      </c>
      <c r="N1124" s="5">
        <f>H1124*K1124</f>
        <v>2</v>
      </c>
      <c r="O1124" s="5">
        <f>L1124-M1124-N1124</f>
        <v>59.938000000000002</v>
      </c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</row>
    <row r="1125" spans="1:30" hidden="1" x14ac:dyDescent="0.25">
      <c r="A1125" s="9">
        <v>461</v>
      </c>
      <c r="B1125" s="11">
        <v>45030</v>
      </c>
      <c r="C1125" s="10" t="str">
        <f>PROPER(TEXT(B1125,"ddd"))</f>
        <v>Sex</v>
      </c>
      <c r="D1125" s="9">
        <f>_xlfn.ISOWEEKNUM(B:B)</f>
        <v>15</v>
      </c>
      <c r="E1125" s="8">
        <f>DAY(B:B)</f>
        <v>14</v>
      </c>
      <c r="F1125" s="8" t="str">
        <f>PROPER(TEXT(B:B,"mmm"))</f>
        <v>Abr</v>
      </c>
      <c r="G1125" s="8">
        <f>YEAR(B1125)</f>
        <v>2023</v>
      </c>
      <c r="H1125" s="8">
        <v>5</v>
      </c>
      <c r="I1125" s="8" t="s">
        <v>1</v>
      </c>
      <c r="J1125" s="8">
        <f>IF(I1125="Dólar", 1,2)</f>
        <v>1</v>
      </c>
      <c r="K1125" s="7">
        <f>IF(J1125=2,0.5,2.38)</f>
        <v>2.38</v>
      </c>
      <c r="L1125" s="6">
        <v>62</v>
      </c>
      <c r="M1125" s="5">
        <f>L1125*0.1%</f>
        <v>6.2E-2</v>
      </c>
      <c r="N1125" s="5">
        <f>H1125*K1125</f>
        <v>11.899999999999999</v>
      </c>
      <c r="O1125" s="5">
        <f>L1125-M1125-N1125</f>
        <v>50.038000000000004</v>
      </c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</row>
    <row r="1126" spans="1:30" hidden="1" x14ac:dyDescent="0.25">
      <c r="A1126" s="9">
        <v>723</v>
      </c>
      <c r="B1126" s="11">
        <v>45040</v>
      </c>
      <c r="C1126" s="10" t="str">
        <f>PROPER(TEXT(B1126,"ddd"))</f>
        <v>Seg</v>
      </c>
      <c r="D1126" s="9">
        <f>_xlfn.ISOWEEKNUM(B:B)</f>
        <v>17</v>
      </c>
      <c r="E1126" s="8">
        <f>DAY(B:B)</f>
        <v>24</v>
      </c>
      <c r="F1126" s="8" t="str">
        <f>PROPER(TEXT(B:B,"mmm"))</f>
        <v>Abr</v>
      </c>
      <c r="G1126" s="8">
        <f>YEAR(B1126)</f>
        <v>2023</v>
      </c>
      <c r="H1126" s="8">
        <v>6</v>
      </c>
      <c r="I1126" s="8" t="s">
        <v>1</v>
      </c>
      <c r="J1126" s="8">
        <f>IF(I1126="Dólar", 1,2)</f>
        <v>1</v>
      </c>
      <c r="K1126" s="7">
        <f>IF(J1126=2,0.5,2.38)</f>
        <v>2.38</v>
      </c>
      <c r="L1126" s="6">
        <v>62</v>
      </c>
      <c r="M1126" s="5">
        <f>L1126*0.1%</f>
        <v>6.2E-2</v>
      </c>
      <c r="N1126" s="5">
        <f>H1126*K1126</f>
        <v>14.28</v>
      </c>
      <c r="O1126" s="5">
        <f>L1126-M1126-N1126</f>
        <v>47.658000000000001</v>
      </c>
    </row>
    <row r="1127" spans="1:30" hidden="1" x14ac:dyDescent="0.25">
      <c r="A1127" s="9">
        <v>1240</v>
      </c>
      <c r="B1127" s="11">
        <v>45042</v>
      </c>
      <c r="C1127" s="10" t="str">
        <f>PROPER(TEXT(B1127,"ddd"))</f>
        <v>Qua</v>
      </c>
      <c r="D1127" s="9">
        <f>_xlfn.ISOWEEKNUM(B:B)</f>
        <v>17</v>
      </c>
      <c r="E1127" s="8">
        <f>DAY(B:B)</f>
        <v>26</v>
      </c>
      <c r="F1127" s="8" t="str">
        <f>PROPER(TEXT(B:B,"mmm"))</f>
        <v>Abr</v>
      </c>
      <c r="G1127" s="8">
        <f>YEAR(B1127)</f>
        <v>2023</v>
      </c>
      <c r="H1127" s="8">
        <v>8</v>
      </c>
      <c r="I1127" s="8" t="s">
        <v>0</v>
      </c>
      <c r="J1127" s="8">
        <f>IF(I1127="Dólar", 1,2)</f>
        <v>2</v>
      </c>
      <c r="K1127" s="7">
        <f>IF(J1127=2,0.5,2.38)</f>
        <v>0.5</v>
      </c>
      <c r="L1127" s="6">
        <v>62</v>
      </c>
      <c r="M1127" s="5">
        <f>L1127*0.1%</f>
        <v>6.2E-2</v>
      </c>
      <c r="N1127" s="5">
        <f>H1127*K1127</f>
        <v>4</v>
      </c>
      <c r="O1127" s="5">
        <f>L1127-M1127-N1127</f>
        <v>57.938000000000002</v>
      </c>
    </row>
    <row r="1128" spans="1:30" hidden="1" x14ac:dyDescent="0.25">
      <c r="A1128" s="9">
        <v>724</v>
      </c>
      <c r="B1128" s="11">
        <v>45054</v>
      </c>
      <c r="C1128" s="10" t="str">
        <f>PROPER(TEXT(B1128,"ddd"))</f>
        <v>Seg</v>
      </c>
      <c r="D1128" s="9">
        <f>_xlfn.ISOWEEKNUM(B:B)</f>
        <v>19</v>
      </c>
      <c r="E1128" s="8">
        <f>DAY(B:B)</f>
        <v>8</v>
      </c>
      <c r="F1128" s="8" t="str">
        <f>PROPER(TEXT(B:B,"mmm"))</f>
        <v>Mai</v>
      </c>
      <c r="G1128" s="8">
        <f>YEAR(B1128)</f>
        <v>2023</v>
      </c>
      <c r="H1128" s="8">
        <v>6</v>
      </c>
      <c r="I1128" s="8" t="s">
        <v>1</v>
      </c>
      <c r="J1128" s="8">
        <f>IF(I1128="Dólar", 1,2)</f>
        <v>1</v>
      </c>
      <c r="K1128" s="7">
        <f>IF(J1128=2,0.5,2.38)</f>
        <v>2.38</v>
      </c>
      <c r="L1128" s="6">
        <v>62</v>
      </c>
      <c r="M1128" s="5">
        <f>L1128*0.1%</f>
        <v>6.2E-2</v>
      </c>
      <c r="N1128" s="5">
        <f>H1128*K1128</f>
        <v>14.28</v>
      </c>
      <c r="O1128" s="5">
        <f>L1128-M1128-N1128</f>
        <v>47.658000000000001</v>
      </c>
    </row>
    <row r="1129" spans="1:30" hidden="1" x14ac:dyDescent="0.25">
      <c r="A1129" s="9">
        <v>725</v>
      </c>
      <c r="B1129" s="11">
        <v>45061</v>
      </c>
      <c r="C1129" s="10" t="str">
        <f>PROPER(TEXT(B1129,"ddd"))</f>
        <v>Seg</v>
      </c>
      <c r="D1129" s="9">
        <f>_xlfn.ISOWEEKNUM(B:B)</f>
        <v>20</v>
      </c>
      <c r="E1129" s="8">
        <f>DAY(B:B)</f>
        <v>15</v>
      </c>
      <c r="F1129" s="8" t="str">
        <f>PROPER(TEXT(B:B,"mmm"))</f>
        <v>Mai</v>
      </c>
      <c r="G1129" s="8">
        <f>YEAR(B1129)</f>
        <v>2023</v>
      </c>
      <c r="H1129" s="8">
        <v>5</v>
      </c>
      <c r="I1129" s="8" t="s">
        <v>1</v>
      </c>
      <c r="J1129" s="8">
        <f>IF(I1129="Dólar", 1,2)</f>
        <v>1</v>
      </c>
      <c r="K1129" s="7">
        <f>IF(J1129=2,0.5,2.38)</f>
        <v>2.38</v>
      </c>
      <c r="L1129" s="6">
        <v>62</v>
      </c>
      <c r="M1129" s="5">
        <f>L1129*0.1%</f>
        <v>6.2E-2</v>
      </c>
      <c r="N1129" s="5">
        <f>H1129*K1129</f>
        <v>11.899999999999999</v>
      </c>
      <c r="O1129" s="5">
        <f>L1129-M1129-N1129</f>
        <v>50.038000000000004</v>
      </c>
    </row>
    <row r="1130" spans="1:30" hidden="1" x14ac:dyDescent="0.25">
      <c r="A1130" s="9">
        <v>726</v>
      </c>
      <c r="B1130" s="11">
        <v>45068</v>
      </c>
      <c r="C1130" s="10" t="str">
        <f>PROPER(TEXT(B1130,"ddd"))</f>
        <v>Seg</v>
      </c>
      <c r="D1130" s="9">
        <f>_xlfn.ISOWEEKNUM(B:B)</f>
        <v>21</v>
      </c>
      <c r="E1130" s="8">
        <f>DAY(B:B)</f>
        <v>22</v>
      </c>
      <c r="F1130" s="8" t="str">
        <f>PROPER(TEXT(B:B,"mmm"))</f>
        <v>Mai</v>
      </c>
      <c r="G1130" s="8">
        <f>YEAR(B1130)</f>
        <v>2023</v>
      </c>
      <c r="H1130" s="8">
        <v>3</v>
      </c>
      <c r="I1130" s="8" t="s">
        <v>1</v>
      </c>
      <c r="J1130" s="8">
        <f>IF(I1130="Dólar", 1,2)</f>
        <v>1</v>
      </c>
      <c r="K1130" s="7">
        <f>IF(J1130=2,0.5,2.38)</f>
        <v>2.38</v>
      </c>
      <c r="L1130" s="6">
        <v>62</v>
      </c>
      <c r="M1130" s="5">
        <f>L1130*0.1%</f>
        <v>6.2E-2</v>
      </c>
      <c r="N1130" s="5">
        <f>H1130*K1130</f>
        <v>7.14</v>
      </c>
      <c r="O1130" s="5">
        <f>L1130-M1130-N1130</f>
        <v>54.798000000000002</v>
      </c>
    </row>
    <row r="1131" spans="1:30" hidden="1" x14ac:dyDescent="0.25">
      <c r="A1131" s="9">
        <v>727</v>
      </c>
      <c r="B1131" s="11">
        <v>45075</v>
      </c>
      <c r="C1131" s="10" t="str">
        <f>PROPER(TEXT(B1131,"ddd"))</f>
        <v>Seg</v>
      </c>
      <c r="D1131" s="9">
        <f>_xlfn.ISOWEEKNUM(B:B)</f>
        <v>22</v>
      </c>
      <c r="E1131" s="8">
        <f>DAY(B:B)</f>
        <v>29</v>
      </c>
      <c r="F1131" s="8" t="str">
        <f>PROPER(TEXT(B:B,"mmm"))</f>
        <v>Mai</v>
      </c>
      <c r="G1131" s="8">
        <f>YEAR(B1131)</f>
        <v>2023</v>
      </c>
      <c r="H1131" s="8">
        <v>6</v>
      </c>
      <c r="I1131" s="8" t="s">
        <v>1</v>
      </c>
      <c r="J1131" s="8">
        <f>IF(I1131="Dólar", 1,2)</f>
        <v>1</v>
      </c>
      <c r="K1131" s="7">
        <f>IF(J1131=2,0.5,2.38)</f>
        <v>2.38</v>
      </c>
      <c r="L1131" s="6">
        <v>62</v>
      </c>
      <c r="M1131" s="5">
        <f>L1131*0.1%</f>
        <v>6.2E-2</v>
      </c>
      <c r="N1131" s="5">
        <f>H1131*K1131</f>
        <v>14.28</v>
      </c>
      <c r="O1131" s="5">
        <f>L1131-M1131-N1131</f>
        <v>47.658000000000001</v>
      </c>
    </row>
    <row r="1132" spans="1:30" hidden="1" x14ac:dyDescent="0.25">
      <c r="A1132" s="9">
        <v>728</v>
      </c>
      <c r="B1132" s="11">
        <v>45082</v>
      </c>
      <c r="C1132" s="10" t="str">
        <f>PROPER(TEXT(B1132,"ddd"))</f>
        <v>Seg</v>
      </c>
      <c r="D1132" s="9">
        <f>_xlfn.ISOWEEKNUM(B:B)</f>
        <v>23</v>
      </c>
      <c r="E1132" s="8">
        <f>DAY(B:B)</f>
        <v>5</v>
      </c>
      <c r="F1132" s="8" t="str">
        <f>PROPER(TEXT(B:B,"mmm"))</f>
        <v>Jun</v>
      </c>
      <c r="G1132" s="8">
        <f>YEAR(B1132)</f>
        <v>2023</v>
      </c>
      <c r="H1132" s="8">
        <v>3</v>
      </c>
      <c r="I1132" s="8" t="s">
        <v>1</v>
      </c>
      <c r="J1132" s="8">
        <f>IF(I1132="Dólar", 1,2)</f>
        <v>1</v>
      </c>
      <c r="K1132" s="7">
        <f>IF(J1132=2,0.5,2.38)</f>
        <v>2.38</v>
      </c>
      <c r="L1132" s="6">
        <v>62</v>
      </c>
      <c r="M1132" s="5">
        <f>L1132*0.1%</f>
        <v>6.2E-2</v>
      </c>
      <c r="N1132" s="5">
        <f>H1132*K1132</f>
        <v>7.14</v>
      </c>
      <c r="O1132" s="5">
        <f>L1132-M1132-N1132</f>
        <v>54.798000000000002</v>
      </c>
    </row>
    <row r="1133" spans="1:30" hidden="1" x14ac:dyDescent="0.25">
      <c r="A1133" s="9">
        <v>729</v>
      </c>
      <c r="B1133" s="11">
        <v>45089</v>
      </c>
      <c r="C1133" s="10" t="str">
        <f>PROPER(TEXT(B1133,"ddd"))</f>
        <v>Seg</v>
      </c>
      <c r="D1133" s="9">
        <f>_xlfn.ISOWEEKNUM(B:B)</f>
        <v>24</v>
      </c>
      <c r="E1133" s="8">
        <f>DAY(B:B)</f>
        <v>12</v>
      </c>
      <c r="F1133" s="8" t="str">
        <f>PROPER(TEXT(B:B,"mmm"))</f>
        <v>Jun</v>
      </c>
      <c r="G1133" s="8">
        <f>YEAR(B1133)</f>
        <v>2023</v>
      </c>
      <c r="H1133" s="8">
        <v>6</v>
      </c>
      <c r="I1133" s="8" t="s">
        <v>1</v>
      </c>
      <c r="J1133" s="8">
        <f>IF(I1133="Dólar", 1,2)</f>
        <v>1</v>
      </c>
      <c r="K1133" s="7">
        <f>IF(J1133=2,0.5,2.38)</f>
        <v>2.38</v>
      </c>
      <c r="L1133" s="6">
        <v>62</v>
      </c>
      <c r="M1133" s="5">
        <f>L1133*0.1%</f>
        <v>6.2E-2</v>
      </c>
      <c r="N1133" s="5">
        <f>H1133*K1133</f>
        <v>14.28</v>
      </c>
      <c r="O1133" s="5">
        <f>L1133-M1133-N1133</f>
        <v>47.658000000000001</v>
      </c>
    </row>
    <row r="1134" spans="1:30" hidden="1" x14ac:dyDescent="0.25">
      <c r="A1134" s="9">
        <v>730</v>
      </c>
      <c r="B1134" s="11">
        <v>45096</v>
      </c>
      <c r="C1134" s="10" t="str">
        <f>PROPER(TEXT(B1134,"ddd"))</f>
        <v>Seg</v>
      </c>
      <c r="D1134" s="9">
        <f>_xlfn.ISOWEEKNUM(B:B)</f>
        <v>25</v>
      </c>
      <c r="E1134" s="8">
        <f>DAY(B:B)</f>
        <v>19</v>
      </c>
      <c r="F1134" s="8" t="str">
        <f>PROPER(TEXT(B:B,"mmm"))</f>
        <v>Jun</v>
      </c>
      <c r="G1134" s="8">
        <f>YEAR(B1134)</f>
        <v>2023</v>
      </c>
      <c r="H1134" s="8">
        <v>3</v>
      </c>
      <c r="I1134" s="8" t="s">
        <v>1</v>
      </c>
      <c r="J1134" s="8">
        <f>IF(I1134="Dólar", 1,2)</f>
        <v>1</v>
      </c>
      <c r="K1134" s="7">
        <f>IF(J1134=2,0.5,2.38)</f>
        <v>2.38</v>
      </c>
      <c r="L1134" s="6">
        <v>62</v>
      </c>
      <c r="M1134" s="5">
        <f>L1134*0.1%</f>
        <v>6.2E-2</v>
      </c>
      <c r="N1134" s="5">
        <f>H1134*K1134</f>
        <v>7.14</v>
      </c>
      <c r="O1134" s="5">
        <f>L1134-M1134-N1134</f>
        <v>54.798000000000002</v>
      </c>
    </row>
    <row r="1135" spans="1:30" hidden="1" x14ac:dyDescent="0.25">
      <c r="A1135" s="9">
        <v>211</v>
      </c>
      <c r="B1135" s="11">
        <v>45104</v>
      </c>
      <c r="C1135" s="10" t="str">
        <f>PROPER(TEXT(B1135,"ddd"))</f>
        <v>Ter</v>
      </c>
      <c r="D1135" s="9">
        <f>_xlfn.ISOWEEKNUM(B:B)</f>
        <v>26</v>
      </c>
      <c r="E1135" s="8">
        <f>DAY(B:B)</f>
        <v>27</v>
      </c>
      <c r="F1135" s="8" t="str">
        <f>PROPER(TEXT(B:B,"mmm"))</f>
        <v>Jun</v>
      </c>
      <c r="G1135" s="8">
        <f>YEAR(B1135)</f>
        <v>2023</v>
      </c>
      <c r="H1135" s="8">
        <v>5</v>
      </c>
      <c r="I1135" s="8" t="s">
        <v>1</v>
      </c>
      <c r="J1135" s="8">
        <f>IF(I1135="Dólar", 1,2)</f>
        <v>1</v>
      </c>
      <c r="K1135" s="7">
        <f>IF(J1135=2,0.5,2.38)</f>
        <v>2.38</v>
      </c>
      <c r="L1135" s="6">
        <v>62</v>
      </c>
      <c r="M1135" s="5">
        <f>L1135*0.1%</f>
        <v>6.2E-2</v>
      </c>
      <c r="N1135" s="5">
        <f>H1135*K1135</f>
        <v>11.899999999999999</v>
      </c>
      <c r="O1135" s="5">
        <f>L1135-M1135-N1135</f>
        <v>50.038000000000004</v>
      </c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</row>
    <row r="1136" spans="1:30" hidden="1" x14ac:dyDescent="0.25">
      <c r="A1136" s="9">
        <v>212</v>
      </c>
      <c r="B1136" s="11">
        <v>45111</v>
      </c>
      <c r="C1136" s="10" t="str">
        <f>PROPER(TEXT(B1136,"ddd"))</f>
        <v>Ter</v>
      </c>
      <c r="D1136" s="9">
        <f>_xlfn.ISOWEEKNUM(B:B)</f>
        <v>27</v>
      </c>
      <c r="E1136" s="8">
        <f>DAY(B:B)</f>
        <v>4</v>
      </c>
      <c r="F1136" s="8" t="str">
        <f>PROPER(TEXT(B:B,"mmm"))</f>
        <v>Jul</v>
      </c>
      <c r="G1136" s="8">
        <f>YEAR(B1136)</f>
        <v>2023</v>
      </c>
      <c r="H1136" s="8">
        <v>6</v>
      </c>
      <c r="I1136" s="8" t="s">
        <v>1</v>
      </c>
      <c r="J1136" s="8">
        <f>IF(I1136="Dólar", 1,2)</f>
        <v>1</v>
      </c>
      <c r="K1136" s="7">
        <f>IF(J1136=2,0.5,2.38)</f>
        <v>2.38</v>
      </c>
      <c r="L1136" s="6">
        <v>62</v>
      </c>
      <c r="M1136" s="5">
        <f>L1136*0.1%</f>
        <v>6.2E-2</v>
      </c>
      <c r="N1136" s="5">
        <f>H1136*K1136</f>
        <v>14.28</v>
      </c>
      <c r="O1136" s="5">
        <f>L1136-M1136-N1136</f>
        <v>47.658000000000001</v>
      </c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</row>
    <row r="1137" spans="1:30" hidden="1" x14ac:dyDescent="0.25">
      <c r="A1137" s="9">
        <v>994</v>
      </c>
      <c r="B1137" s="11">
        <v>45113</v>
      </c>
      <c r="C1137" s="10" t="str">
        <f>PROPER(TEXT(B1137,"ddd"))</f>
        <v>Qui</v>
      </c>
      <c r="D1137" s="9">
        <f>_xlfn.ISOWEEKNUM(B:B)</f>
        <v>27</v>
      </c>
      <c r="E1137" s="8">
        <f>DAY(B:B)</f>
        <v>6</v>
      </c>
      <c r="F1137" s="8" t="str">
        <f>PROPER(TEXT(B:B,"mmm"))</f>
        <v>Jul</v>
      </c>
      <c r="G1137" s="8">
        <f>YEAR(B1137)</f>
        <v>2023</v>
      </c>
      <c r="H1137" s="8">
        <v>8</v>
      </c>
      <c r="I1137" s="8" t="s">
        <v>0</v>
      </c>
      <c r="J1137" s="8">
        <f>IF(I1137="Dólar", 1,2)</f>
        <v>2</v>
      </c>
      <c r="K1137" s="7">
        <f>IF(J1137=2,0.5,2.38)</f>
        <v>0.5</v>
      </c>
      <c r="L1137" s="6">
        <v>62</v>
      </c>
      <c r="M1137" s="5">
        <f>L1137*0.1%</f>
        <v>6.2E-2</v>
      </c>
      <c r="N1137" s="5">
        <f>H1137*K1137</f>
        <v>4</v>
      </c>
      <c r="O1137" s="5">
        <f>L1137-M1137-N1137</f>
        <v>57.938000000000002</v>
      </c>
    </row>
    <row r="1138" spans="1:30" hidden="1" x14ac:dyDescent="0.25">
      <c r="A1138" s="9">
        <v>734</v>
      </c>
      <c r="B1138" s="11">
        <v>45124</v>
      </c>
      <c r="C1138" s="10" t="str">
        <f>PROPER(TEXT(B1138,"ddd"))</f>
        <v>Seg</v>
      </c>
      <c r="D1138" s="9">
        <f>_xlfn.ISOWEEKNUM(B:B)</f>
        <v>29</v>
      </c>
      <c r="E1138" s="8">
        <f>DAY(B:B)</f>
        <v>17</v>
      </c>
      <c r="F1138" s="8" t="str">
        <f>PROPER(TEXT(B:B,"mmm"))</f>
        <v>Jul</v>
      </c>
      <c r="G1138" s="8">
        <f>YEAR(B1138)</f>
        <v>2023</v>
      </c>
      <c r="H1138" s="8">
        <v>6</v>
      </c>
      <c r="I1138" s="8" t="s">
        <v>1</v>
      </c>
      <c r="J1138" s="8">
        <f>IF(I1138="Dólar", 1,2)</f>
        <v>1</v>
      </c>
      <c r="K1138" s="7">
        <f>IF(J1138=2,0.5,2.38)</f>
        <v>2.38</v>
      </c>
      <c r="L1138" s="6">
        <v>62</v>
      </c>
      <c r="M1138" s="5">
        <f>L1138*0.1%</f>
        <v>6.2E-2</v>
      </c>
      <c r="N1138" s="5">
        <f>H1138*K1138</f>
        <v>14.28</v>
      </c>
      <c r="O1138" s="5">
        <f>L1138-M1138-N1138</f>
        <v>47.658000000000001</v>
      </c>
    </row>
    <row r="1139" spans="1:30" hidden="1" x14ac:dyDescent="0.25">
      <c r="A1139" s="9">
        <v>1253</v>
      </c>
      <c r="B1139" s="11">
        <v>45133</v>
      </c>
      <c r="C1139" s="10" t="str">
        <f>PROPER(TEXT(B1139,"ddd"))</f>
        <v>Qua</v>
      </c>
      <c r="D1139" s="9">
        <f>_xlfn.ISOWEEKNUM(B:B)</f>
        <v>30</v>
      </c>
      <c r="E1139" s="8">
        <f>DAY(B:B)</f>
        <v>26</v>
      </c>
      <c r="F1139" s="8" t="str">
        <f>PROPER(TEXT(B:B,"mmm"))</f>
        <v>Jul</v>
      </c>
      <c r="G1139" s="8">
        <f>YEAR(B1139)</f>
        <v>2023</v>
      </c>
      <c r="H1139" s="8">
        <v>5</v>
      </c>
      <c r="I1139" s="8" t="s">
        <v>0</v>
      </c>
      <c r="J1139" s="8">
        <f>IF(I1139="Dólar", 1,2)</f>
        <v>2</v>
      </c>
      <c r="K1139" s="7">
        <f>IF(J1139=2,0.5,2.38)</f>
        <v>0.5</v>
      </c>
      <c r="L1139" s="6">
        <v>62</v>
      </c>
      <c r="M1139" s="5">
        <f>L1139*0.1%</f>
        <v>6.2E-2</v>
      </c>
      <c r="N1139" s="5">
        <f>H1139*K1139</f>
        <v>2.5</v>
      </c>
      <c r="O1139" s="5">
        <f>L1139-M1139-N1139</f>
        <v>59.438000000000002</v>
      </c>
    </row>
    <row r="1140" spans="1:30" hidden="1" x14ac:dyDescent="0.25">
      <c r="A1140" s="9">
        <v>737</v>
      </c>
      <c r="B1140" s="11">
        <v>45145</v>
      </c>
      <c r="C1140" s="10" t="str">
        <f>PROPER(TEXT(B1140,"ddd"))</f>
        <v>Seg</v>
      </c>
      <c r="D1140" s="9">
        <f>_xlfn.ISOWEEKNUM(B:B)</f>
        <v>32</v>
      </c>
      <c r="E1140" s="8">
        <f>DAY(B:B)</f>
        <v>7</v>
      </c>
      <c r="F1140" s="8" t="str">
        <f>PROPER(TEXT(B:B,"mmm"))</f>
        <v>Ago</v>
      </c>
      <c r="G1140" s="8">
        <f>YEAR(B1140)</f>
        <v>2023</v>
      </c>
      <c r="H1140" s="8">
        <v>3</v>
      </c>
      <c r="I1140" s="8" t="s">
        <v>1</v>
      </c>
      <c r="J1140" s="8">
        <f>IF(I1140="Dólar", 1,2)</f>
        <v>1</v>
      </c>
      <c r="K1140" s="7">
        <f>IF(J1140=2,0.5,2.38)</f>
        <v>2.38</v>
      </c>
      <c r="L1140" s="6">
        <v>62</v>
      </c>
      <c r="M1140" s="5">
        <f>L1140*0.1%</f>
        <v>6.2E-2</v>
      </c>
      <c r="N1140" s="5">
        <f>H1140*K1140</f>
        <v>7.14</v>
      </c>
      <c r="O1140" s="5">
        <f>L1140-M1140-N1140</f>
        <v>54.798000000000002</v>
      </c>
    </row>
    <row r="1141" spans="1:30" hidden="1" x14ac:dyDescent="0.25">
      <c r="A1141" s="9">
        <v>218</v>
      </c>
      <c r="B1141" s="11">
        <v>45153</v>
      </c>
      <c r="C1141" s="10" t="str">
        <f>PROPER(TEXT(B1141,"ddd"))</f>
        <v>Ter</v>
      </c>
      <c r="D1141" s="9">
        <f>_xlfn.ISOWEEKNUM(B:B)</f>
        <v>33</v>
      </c>
      <c r="E1141" s="8">
        <f>DAY(B:B)</f>
        <v>15</v>
      </c>
      <c r="F1141" s="8" t="str">
        <f>PROPER(TEXT(B:B,"mmm"))</f>
        <v>Ago</v>
      </c>
      <c r="G1141" s="8">
        <f>YEAR(B1141)</f>
        <v>2023</v>
      </c>
      <c r="H1141" s="8">
        <v>5</v>
      </c>
      <c r="I1141" s="8" t="s">
        <v>1</v>
      </c>
      <c r="J1141" s="8">
        <f>IF(I1141="Dólar", 1,2)</f>
        <v>1</v>
      </c>
      <c r="K1141" s="7">
        <f>IF(J1141=2,0.5,2.38)</f>
        <v>2.38</v>
      </c>
      <c r="L1141" s="6">
        <v>62</v>
      </c>
      <c r="M1141" s="5">
        <f>L1141*0.1%</f>
        <v>6.2E-2</v>
      </c>
      <c r="N1141" s="5">
        <f>H1141*K1141</f>
        <v>11.899999999999999</v>
      </c>
      <c r="O1141" s="5">
        <f>L1141-M1141-N1141</f>
        <v>50.038000000000004</v>
      </c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</row>
    <row r="1142" spans="1:30" hidden="1" x14ac:dyDescent="0.25">
      <c r="A1142" s="9">
        <v>219</v>
      </c>
      <c r="B1142" s="11">
        <v>45160</v>
      </c>
      <c r="C1142" s="10" t="str">
        <f>PROPER(TEXT(B1142,"ddd"))</f>
        <v>Ter</v>
      </c>
      <c r="D1142" s="9">
        <f>_xlfn.ISOWEEKNUM(B:B)</f>
        <v>34</v>
      </c>
      <c r="E1142" s="8">
        <f>DAY(B:B)</f>
        <v>22</v>
      </c>
      <c r="F1142" s="8" t="str">
        <f>PROPER(TEXT(B:B,"mmm"))</f>
        <v>Ago</v>
      </c>
      <c r="G1142" s="8">
        <f>YEAR(B1142)</f>
        <v>2023</v>
      </c>
      <c r="H1142" s="8">
        <v>5</v>
      </c>
      <c r="I1142" s="8" t="s">
        <v>1</v>
      </c>
      <c r="J1142" s="8">
        <f>IF(I1142="Dólar", 1,2)</f>
        <v>1</v>
      </c>
      <c r="K1142" s="7">
        <f>IF(J1142=2,0.5,2.38)</f>
        <v>2.38</v>
      </c>
      <c r="L1142" s="6">
        <v>62</v>
      </c>
      <c r="M1142" s="5">
        <f>L1142*0.1%</f>
        <v>6.2E-2</v>
      </c>
      <c r="N1142" s="5">
        <f>H1142*K1142</f>
        <v>11.899999999999999</v>
      </c>
      <c r="O1142" s="5">
        <f>L1142-M1142-N1142</f>
        <v>50.038000000000004</v>
      </c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</row>
    <row r="1143" spans="1:30" hidden="1" x14ac:dyDescent="0.25">
      <c r="A1143" s="9">
        <v>1001</v>
      </c>
      <c r="B1143" s="11">
        <v>45162</v>
      </c>
      <c r="C1143" s="10" t="str">
        <f>PROPER(TEXT(B1143,"ddd"))</f>
        <v>Qui</v>
      </c>
      <c r="D1143" s="9">
        <f>_xlfn.ISOWEEKNUM(B:B)</f>
        <v>34</v>
      </c>
      <c r="E1143" s="8">
        <f>DAY(B:B)</f>
        <v>24</v>
      </c>
      <c r="F1143" s="8" t="str">
        <f>PROPER(TEXT(B:B,"mmm"))</f>
        <v>Ago</v>
      </c>
      <c r="G1143" s="8">
        <f>YEAR(B1143)</f>
        <v>2023</v>
      </c>
      <c r="H1143" s="8">
        <v>2</v>
      </c>
      <c r="I1143" s="8" t="s">
        <v>0</v>
      </c>
      <c r="J1143" s="8">
        <f>IF(I1143="Dólar", 1,2)</f>
        <v>2</v>
      </c>
      <c r="K1143" s="7">
        <f>IF(J1143=2,0.5,2.38)</f>
        <v>0.5</v>
      </c>
      <c r="L1143" s="6">
        <v>62</v>
      </c>
      <c r="M1143" s="5">
        <f>L1143*0.1%</f>
        <v>6.2E-2</v>
      </c>
      <c r="N1143" s="5">
        <f>H1143*K1143</f>
        <v>1</v>
      </c>
      <c r="O1143" s="5">
        <f>L1143-M1143-N1143</f>
        <v>60.938000000000002</v>
      </c>
    </row>
    <row r="1144" spans="1:30" hidden="1" x14ac:dyDescent="0.25">
      <c r="A1144" s="9">
        <v>223</v>
      </c>
      <c r="B1144" s="11">
        <v>45188</v>
      </c>
      <c r="C1144" s="10" t="str">
        <f>PROPER(TEXT(B1144,"ddd"))</f>
        <v>Ter</v>
      </c>
      <c r="D1144" s="9">
        <f>_xlfn.ISOWEEKNUM(B:B)</f>
        <v>38</v>
      </c>
      <c r="E1144" s="8">
        <f>DAY(B:B)</f>
        <v>19</v>
      </c>
      <c r="F1144" s="8" t="str">
        <f>PROPER(TEXT(B:B,"mmm"))</f>
        <v>Set</v>
      </c>
      <c r="G1144" s="8">
        <f>YEAR(B1144)</f>
        <v>2023</v>
      </c>
      <c r="H1144" s="8">
        <v>5</v>
      </c>
      <c r="I1144" s="8" t="s">
        <v>1</v>
      </c>
      <c r="J1144" s="8">
        <f>IF(I1144="Dólar", 1,2)</f>
        <v>1</v>
      </c>
      <c r="K1144" s="7">
        <f>IF(J1144=2,0.5,2.38)</f>
        <v>2.38</v>
      </c>
      <c r="L1144" s="6">
        <v>62</v>
      </c>
      <c r="M1144" s="5">
        <f>L1144*0.1%</f>
        <v>6.2E-2</v>
      </c>
      <c r="N1144" s="5">
        <f>H1144*K1144</f>
        <v>11.899999999999999</v>
      </c>
      <c r="O1144" s="5">
        <f>L1144-M1144-N1144</f>
        <v>50.038000000000004</v>
      </c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</row>
    <row r="1145" spans="1:30" hidden="1" x14ac:dyDescent="0.25">
      <c r="A1145" s="9">
        <v>1263</v>
      </c>
      <c r="B1145" s="11">
        <v>45203</v>
      </c>
      <c r="C1145" s="10" t="str">
        <f>PROPER(TEXT(B1145,"ddd"))</f>
        <v>Qua</v>
      </c>
      <c r="D1145" s="9">
        <f>_xlfn.ISOWEEKNUM(B:B)</f>
        <v>40</v>
      </c>
      <c r="E1145" s="8">
        <f>DAY(B:B)</f>
        <v>4</v>
      </c>
      <c r="F1145" s="8" t="str">
        <f>PROPER(TEXT(B:B,"mmm"))</f>
        <v>Out</v>
      </c>
      <c r="G1145" s="8">
        <f>YEAR(B1145)</f>
        <v>2023</v>
      </c>
      <c r="H1145" s="8">
        <v>8</v>
      </c>
      <c r="I1145" s="8" t="s">
        <v>1</v>
      </c>
      <c r="J1145" s="8">
        <f>IF(I1145="Dólar", 1,2)</f>
        <v>1</v>
      </c>
      <c r="K1145" s="7">
        <f>IF(J1145=2,0.5,2.38)</f>
        <v>2.38</v>
      </c>
      <c r="L1145" s="6">
        <v>62</v>
      </c>
      <c r="M1145" s="5">
        <f>L1145*0.1%</f>
        <v>6.2E-2</v>
      </c>
      <c r="N1145" s="5">
        <f>H1145*K1145</f>
        <v>19.04</v>
      </c>
      <c r="O1145" s="5">
        <f>L1145-M1145-N1145</f>
        <v>42.898000000000003</v>
      </c>
    </row>
    <row r="1146" spans="1:30" hidden="1" x14ac:dyDescent="0.25">
      <c r="A1146" s="9">
        <v>230</v>
      </c>
      <c r="B1146" s="11">
        <v>45237</v>
      </c>
      <c r="C1146" s="10" t="str">
        <f>PROPER(TEXT(B1146,"ddd"))</f>
        <v>Ter</v>
      </c>
      <c r="D1146" s="9">
        <f>_xlfn.ISOWEEKNUM(B:B)</f>
        <v>45</v>
      </c>
      <c r="E1146" s="8">
        <f>DAY(B:B)</f>
        <v>7</v>
      </c>
      <c r="F1146" s="8" t="str">
        <f>PROPER(TEXT(B:B,"mmm"))</f>
        <v>Nov</v>
      </c>
      <c r="G1146" s="8">
        <f>YEAR(B1146)</f>
        <v>2023</v>
      </c>
      <c r="H1146" s="8">
        <v>5</v>
      </c>
      <c r="I1146" s="8" t="s">
        <v>0</v>
      </c>
      <c r="J1146" s="8">
        <f>IF(I1146="Dólar", 1,2)</f>
        <v>2</v>
      </c>
      <c r="K1146" s="7">
        <f>IF(J1146=2,0.5,2.38)</f>
        <v>0.5</v>
      </c>
      <c r="L1146" s="6">
        <v>62</v>
      </c>
      <c r="M1146" s="5">
        <f>L1146*0.1%</f>
        <v>6.2E-2</v>
      </c>
      <c r="N1146" s="5">
        <f>H1146*K1146</f>
        <v>2.5</v>
      </c>
      <c r="O1146" s="5">
        <f>L1146-M1146-N1146</f>
        <v>59.438000000000002</v>
      </c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</row>
    <row r="1147" spans="1:30" hidden="1" x14ac:dyDescent="0.25">
      <c r="A1147" s="9">
        <v>231</v>
      </c>
      <c r="B1147" s="11">
        <v>45244</v>
      </c>
      <c r="C1147" s="10" t="str">
        <f>PROPER(TEXT(B1147,"ddd"))</f>
        <v>Ter</v>
      </c>
      <c r="D1147" s="9">
        <f>_xlfn.ISOWEEKNUM(B:B)</f>
        <v>46</v>
      </c>
      <c r="E1147" s="8">
        <f>DAY(B:B)</f>
        <v>14</v>
      </c>
      <c r="F1147" s="8" t="str">
        <f>PROPER(TEXT(B:B,"mmm"))</f>
        <v>Nov</v>
      </c>
      <c r="G1147" s="8">
        <f>YEAR(B1147)</f>
        <v>2023</v>
      </c>
      <c r="H1147" s="8">
        <v>3</v>
      </c>
      <c r="I1147" s="8" t="s">
        <v>0</v>
      </c>
      <c r="J1147" s="8">
        <f>IF(I1147="Dólar", 1,2)</f>
        <v>2</v>
      </c>
      <c r="K1147" s="7">
        <f>IF(J1147=2,0.5,2.38)</f>
        <v>0.5</v>
      </c>
      <c r="L1147" s="6">
        <v>62</v>
      </c>
      <c r="M1147" s="5">
        <f>L1147*0.1%</f>
        <v>6.2E-2</v>
      </c>
      <c r="N1147" s="5">
        <f>H1147*K1147</f>
        <v>1.5</v>
      </c>
      <c r="O1147" s="5">
        <f>L1147-M1147-N1147</f>
        <v>60.438000000000002</v>
      </c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</row>
    <row r="1148" spans="1:30" hidden="1" x14ac:dyDescent="0.25">
      <c r="A1148" s="9">
        <v>491</v>
      </c>
      <c r="B1148" s="11">
        <v>45247</v>
      </c>
      <c r="C1148" s="10" t="str">
        <f>PROPER(TEXT(B1148,"ddd"))</f>
        <v>Sex</v>
      </c>
      <c r="D1148" s="9">
        <f>_xlfn.ISOWEEKNUM(B:B)</f>
        <v>46</v>
      </c>
      <c r="E1148" s="8">
        <f>DAY(B:B)</f>
        <v>17</v>
      </c>
      <c r="F1148" s="8" t="str">
        <f>PROPER(TEXT(B:B,"mmm"))</f>
        <v>Nov</v>
      </c>
      <c r="G1148" s="8">
        <f>YEAR(B1148)</f>
        <v>2023</v>
      </c>
      <c r="H1148" s="8">
        <v>4</v>
      </c>
      <c r="I1148" s="8" t="s">
        <v>1</v>
      </c>
      <c r="J1148" s="8">
        <f>IF(I1148="Dólar", 1,2)</f>
        <v>1</v>
      </c>
      <c r="K1148" s="7">
        <f>IF(J1148=2,0.5,2.38)</f>
        <v>2.38</v>
      </c>
      <c r="L1148" s="6">
        <v>62</v>
      </c>
      <c r="M1148" s="5">
        <f>L1148*0.1%</f>
        <v>6.2E-2</v>
      </c>
      <c r="N1148" s="5">
        <f>H1148*K1148</f>
        <v>9.52</v>
      </c>
      <c r="O1148" s="5">
        <f>L1148-M1148-N1148</f>
        <v>52.418000000000006</v>
      </c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</row>
    <row r="1149" spans="1:30" hidden="1" x14ac:dyDescent="0.25">
      <c r="A1149" s="9">
        <v>1013</v>
      </c>
      <c r="B1149" s="11">
        <v>45267</v>
      </c>
      <c r="C1149" s="10" t="str">
        <f>PROPER(TEXT(B1149,"ddd"))</f>
        <v>Qui</v>
      </c>
      <c r="D1149" s="9">
        <f>_xlfn.ISOWEEKNUM(B:B)</f>
        <v>49</v>
      </c>
      <c r="E1149" s="8">
        <f>DAY(B:B)</f>
        <v>7</v>
      </c>
      <c r="F1149" s="8" t="str">
        <f>PROPER(TEXT(B:B,"mmm"))</f>
        <v>Dez</v>
      </c>
      <c r="G1149" s="8">
        <f>YEAR(B1149)</f>
        <v>2023</v>
      </c>
      <c r="H1149" s="8">
        <v>3</v>
      </c>
      <c r="I1149" s="8" t="s">
        <v>0</v>
      </c>
      <c r="J1149" s="8">
        <f>IF(I1149="Dólar", 1,2)</f>
        <v>2</v>
      </c>
      <c r="K1149" s="7">
        <f>IF(J1149=2,0.5,2.38)</f>
        <v>0.5</v>
      </c>
      <c r="L1149" s="6">
        <v>62</v>
      </c>
      <c r="M1149" s="5">
        <f>L1149*0.1%</f>
        <v>6.2E-2</v>
      </c>
      <c r="N1149" s="5">
        <f>H1149*K1149</f>
        <v>1.5</v>
      </c>
      <c r="O1149" s="5">
        <f>L1149-M1149-N1149</f>
        <v>60.438000000000002</v>
      </c>
    </row>
    <row r="1150" spans="1:30" hidden="1" x14ac:dyDescent="0.25">
      <c r="A1150" s="9">
        <v>1014</v>
      </c>
      <c r="B1150" s="11">
        <v>45274</v>
      </c>
      <c r="C1150" s="10" t="str">
        <f>PROPER(TEXT(B1150,"ddd"))</f>
        <v>Qui</v>
      </c>
      <c r="D1150" s="9">
        <f>_xlfn.ISOWEEKNUM(B:B)</f>
        <v>50</v>
      </c>
      <c r="E1150" s="8">
        <f>DAY(B:B)</f>
        <v>14</v>
      </c>
      <c r="F1150" s="8" t="str">
        <f>PROPER(TEXT(B:B,"mmm"))</f>
        <v>Dez</v>
      </c>
      <c r="G1150" s="8">
        <f>YEAR(B1150)</f>
        <v>2023</v>
      </c>
      <c r="H1150" s="8">
        <v>6</v>
      </c>
      <c r="I1150" s="8" t="s">
        <v>0</v>
      </c>
      <c r="J1150" s="8">
        <f>IF(I1150="Dólar", 1,2)</f>
        <v>2</v>
      </c>
      <c r="K1150" s="7">
        <f>IF(J1150=2,0.5,2.38)</f>
        <v>0.5</v>
      </c>
      <c r="L1150" s="6">
        <v>62</v>
      </c>
      <c r="M1150" s="5">
        <f>L1150*0.1%</f>
        <v>6.2E-2</v>
      </c>
      <c r="N1150" s="5">
        <f>H1150*K1150</f>
        <v>3</v>
      </c>
      <c r="O1150" s="5">
        <f>L1150-M1150-N1150</f>
        <v>58.938000000000002</v>
      </c>
    </row>
    <row r="1151" spans="1:30" hidden="1" x14ac:dyDescent="0.25">
      <c r="A1151" s="9">
        <v>756</v>
      </c>
      <c r="B1151" s="11">
        <v>45278</v>
      </c>
      <c r="C1151" s="10" t="str">
        <f>PROPER(TEXT(B1151,"ddd"))</f>
        <v>Seg</v>
      </c>
      <c r="D1151" s="9">
        <f>_xlfn.ISOWEEKNUM(B:B)</f>
        <v>51</v>
      </c>
      <c r="E1151" s="8">
        <f>DAY(B:B)</f>
        <v>18</v>
      </c>
      <c r="F1151" s="8" t="str">
        <f>PROPER(TEXT(B:B,"mmm"))</f>
        <v>Dez</v>
      </c>
      <c r="G1151" s="8">
        <f>YEAR(B1151)</f>
        <v>2023</v>
      </c>
      <c r="H1151" s="8">
        <v>8</v>
      </c>
      <c r="I1151" s="8" t="s">
        <v>1</v>
      </c>
      <c r="J1151" s="8">
        <f>IF(I1151="Dólar", 1,2)</f>
        <v>1</v>
      </c>
      <c r="K1151" s="7">
        <f>IF(J1151=2,0.5,2.38)</f>
        <v>2.38</v>
      </c>
      <c r="L1151" s="6">
        <v>62</v>
      </c>
      <c r="M1151" s="5">
        <f>L1151*0.1%</f>
        <v>6.2E-2</v>
      </c>
      <c r="N1151" s="5">
        <f>H1151*K1151</f>
        <v>19.04</v>
      </c>
      <c r="O1151" s="5">
        <f>L1151-M1151-N1151</f>
        <v>42.898000000000003</v>
      </c>
    </row>
    <row r="1152" spans="1:30" hidden="1" x14ac:dyDescent="0.25">
      <c r="A1152" s="9">
        <v>1274</v>
      </c>
      <c r="B1152" s="11">
        <v>45287</v>
      </c>
      <c r="C1152" s="10" t="str">
        <f>PROPER(TEXT(B1152,"ddd"))</f>
        <v>Qua</v>
      </c>
      <c r="D1152" s="9">
        <f>_xlfn.ISOWEEKNUM(B:B)</f>
        <v>52</v>
      </c>
      <c r="E1152" s="8">
        <f>DAY(B:B)</f>
        <v>27</v>
      </c>
      <c r="F1152" s="8" t="str">
        <f>PROPER(TEXT(B:B,"mmm"))</f>
        <v>Dez</v>
      </c>
      <c r="G1152" s="8">
        <f>YEAR(B1152)</f>
        <v>2023</v>
      </c>
      <c r="H1152" s="8">
        <v>4</v>
      </c>
      <c r="I1152" s="8" t="s">
        <v>0</v>
      </c>
      <c r="J1152" s="8">
        <f>IF(I1152="Dólar", 1,2)</f>
        <v>2</v>
      </c>
      <c r="K1152" s="7">
        <f>IF(J1152=2,0.5,2.38)</f>
        <v>0.5</v>
      </c>
      <c r="L1152" s="6">
        <v>62</v>
      </c>
      <c r="M1152" s="5">
        <f>L1152*0.1%</f>
        <v>6.2E-2</v>
      </c>
      <c r="N1152" s="5">
        <f>H1152*K1152</f>
        <v>2</v>
      </c>
      <c r="O1152" s="5">
        <f>L1152-M1152-N1152</f>
        <v>59.938000000000002</v>
      </c>
    </row>
    <row r="1153" spans="1:30" hidden="1" x14ac:dyDescent="0.25">
      <c r="A1153" s="9">
        <v>758</v>
      </c>
      <c r="B1153" s="11">
        <v>45306</v>
      </c>
      <c r="C1153" s="10" t="str">
        <f>PROPER(TEXT(B1153,"ddd"))</f>
        <v>Seg</v>
      </c>
      <c r="D1153" s="9">
        <f>_xlfn.ISOWEEKNUM(B:B)</f>
        <v>3</v>
      </c>
      <c r="E1153" s="8">
        <f>DAY(B:B)</f>
        <v>15</v>
      </c>
      <c r="F1153" s="8" t="str">
        <f>PROPER(TEXT(B:B,"mmm"))</f>
        <v>Jan</v>
      </c>
      <c r="G1153" s="8">
        <f>YEAR(B1153)</f>
        <v>2024</v>
      </c>
      <c r="H1153" s="8">
        <v>6</v>
      </c>
      <c r="I1153" s="8" t="s">
        <v>0</v>
      </c>
      <c r="J1153" s="8">
        <f>IF(I1153="Dólar", 1,2)</f>
        <v>2</v>
      </c>
      <c r="K1153" s="7">
        <f>IF(J1153=2,0.5,2.38)</f>
        <v>0.5</v>
      </c>
      <c r="L1153" s="6">
        <v>62</v>
      </c>
      <c r="M1153" s="5">
        <f>L1153*0.1%</f>
        <v>6.2E-2</v>
      </c>
      <c r="N1153" s="5">
        <f>H1153*K1153</f>
        <v>3</v>
      </c>
      <c r="O1153" s="5">
        <f>L1153-M1153-N1153</f>
        <v>58.938000000000002</v>
      </c>
    </row>
    <row r="1154" spans="1:30" hidden="1" x14ac:dyDescent="0.25">
      <c r="A1154" s="9">
        <v>500</v>
      </c>
      <c r="B1154" s="11">
        <v>45310</v>
      </c>
      <c r="C1154" s="10" t="str">
        <f>PROPER(TEXT(B1154,"ddd"))</f>
        <v>Sex</v>
      </c>
      <c r="D1154" s="9">
        <f>_xlfn.ISOWEEKNUM(B:B)</f>
        <v>3</v>
      </c>
      <c r="E1154" s="8">
        <f>DAY(B:B)</f>
        <v>19</v>
      </c>
      <c r="F1154" s="8" t="str">
        <f>PROPER(TEXT(B:B,"mmm"))</f>
        <v>Jan</v>
      </c>
      <c r="G1154" s="8">
        <f>YEAR(B1154)</f>
        <v>2024</v>
      </c>
      <c r="H1154" s="8">
        <v>1</v>
      </c>
      <c r="I1154" s="8" t="s">
        <v>0</v>
      </c>
      <c r="J1154" s="8">
        <f>IF(I1154="Dólar", 1,2)</f>
        <v>2</v>
      </c>
      <c r="K1154" s="7">
        <f>IF(J1154=2,0.5,2.38)</f>
        <v>0.5</v>
      </c>
      <c r="L1154" s="6">
        <v>62</v>
      </c>
      <c r="M1154" s="5">
        <f>L1154*0.1%</f>
        <v>6.2E-2</v>
      </c>
      <c r="N1154" s="5">
        <f>H1154*K1154</f>
        <v>0.5</v>
      </c>
      <c r="O1154" s="5">
        <f>L1154-M1154-N1154</f>
        <v>61.438000000000002</v>
      </c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</row>
    <row r="1155" spans="1:30" hidden="1" x14ac:dyDescent="0.25">
      <c r="A1155" s="9">
        <v>506</v>
      </c>
      <c r="B1155" s="11">
        <v>45352</v>
      </c>
      <c r="C1155" s="10" t="str">
        <f>PROPER(TEXT(B1155,"ddd"))</f>
        <v>Sex</v>
      </c>
      <c r="D1155" s="9">
        <f>_xlfn.ISOWEEKNUM(B:B)</f>
        <v>9</v>
      </c>
      <c r="E1155" s="8">
        <f>DAY(B:B)</f>
        <v>1</v>
      </c>
      <c r="F1155" s="8" t="str">
        <f>PROPER(TEXT(B:B,"mmm"))</f>
        <v>Mar</v>
      </c>
      <c r="G1155" s="8">
        <f>YEAR(B1155)</f>
        <v>2024</v>
      </c>
      <c r="H1155" s="8">
        <v>1</v>
      </c>
      <c r="I1155" s="8" t="s">
        <v>0</v>
      </c>
      <c r="J1155" s="8">
        <f>IF(I1155="Dólar", 1,2)</f>
        <v>2</v>
      </c>
      <c r="K1155" s="7">
        <f>IF(J1155=2,0.5,2.38)</f>
        <v>0.5</v>
      </c>
      <c r="L1155" s="6">
        <v>62</v>
      </c>
      <c r="M1155" s="5">
        <f>L1155*0.1%</f>
        <v>6.2E-2</v>
      </c>
      <c r="N1155" s="5">
        <f>H1155*K1155</f>
        <v>0.5</v>
      </c>
      <c r="O1155" s="5">
        <f>L1155-M1155-N1155</f>
        <v>61.438000000000002</v>
      </c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</row>
    <row r="1156" spans="1:30" hidden="1" x14ac:dyDescent="0.25">
      <c r="A1156" s="9">
        <v>774</v>
      </c>
      <c r="B1156" s="11">
        <v>45418</v>
      </c>
      <c r="C1156" s="10" t="str">
        <f>PROPER(TEXT(B1156,"ddd"))</f>
        <v>Seg</v>
      </c>
      <c r="D1156" s="9">
        <f>_xlfn.ISOWEEKNUM(B:B)</f>
        <v>19</v>
      </c>
      <c r="E1156" s="8">
        <f>DAY(B:B)</f>
        <v>6</v>
      </c>
      <c r="F1156" s="8" t="str">
        <f>PROPER(TEXT(B:B,"mmm"))</f>
        <v>Mai</v>
      </c>
      <c r="G1156" s="8">
        <f>YEAR(B1156)</f>
        <v>2024</v>
      </c>
      <c r="H1156" s="8">
        <v>1</v>
      </c>
      <c r="I1156" s="8" t="s">
        <v>0</v>
      </c>
      <c r="J1156" s="8">
        <f>IF(I1156="Dólar", 1,2)</f>
        <v>2</v>
      </c>
      <c r="K1156" s="7">
        <f>IF(J1156=2,0.5,2.38)</f>
        <v>0.5</v>
      </c>
      <c r="L1156" s="6">
        <v>62</v>
      </c>
      <c r="M1156" s="5">
        <f>L1156*0.1%</f>
        <v>6.2E-2</v>
      </c>
      <c r="N1156" s="5">
        <f>H1156*K1156</f>
        <v>0.5</v>
      </c>
      <c r="O1156" s="5">
        <f>L1156-M1156-N1156</f>
        <v>61.438000000000002</v>
      </c>
    </row>
    <row r="1157" spans="1:30" hidden="1" x14ac:dyDescent="0.25">
      <c r="A1157" s="9">
        <v>258</v>
      </c>
      <c r="B1157" s="11">
        <v>45433</v>
      </c>
      <c r="C1157" s="10" t="str">
        <f>PROPER(TEXT(B1157,"ddd"))</f>
        <v>Ter</v>
      </c>
      <c r="D1157" s="9">
        <f>_xlfn.ISOWEEKNUM(B:B)</f>
        <v>21</v>
      </c>
      <c r="E1157" s="8">
        <f>DAY(B:B)</f>
        <v>21</v>
      </c>
      <c r="F1157" s="8" t="str">
        <f>PROPER(TEXT(B:B,"mmm"))</f>
        <v>Mai</v>
      </c>
      <c r="G1157" s="8">
        <f>YEAR(B1157)</f>
        <v>2024</v>
      </c>
      <c r="H1157" s="8">
        <v>2</v>
      </c>
      <c r="I1157" s="8" t="s">
        <v>0</v>
      </c>
      <c r="J1157" s="8">
        <f>IF(I1157="Dólar", 1,2)</f>
        <v>2</v>
      </c>
      <c r="K1157" s="7">
        <f>IF(J1157=2,0.5,2.38)</f>
        <v>0.5</v>
      </c>
      <c r="L1157" s="6">
        <v>62</v>
      </c>
      <c r="M1157" s="5">
        <f>L1157*0.1%</f>
        <v>6.2E-2</v>
      </c>
      <c r="N1157" s="5">
        <f>H1157*K1157</f>
        <v>1</v>
      </c>
      <c r="O1157" s="5">
        <f>L1157-M1157-N1157</f>
        <v>60.938000000000002</v>
      </c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</row>
    <row r="1158" spans="1:30" hidden="1" x14ac:dyDescent="0.25">
      <c r="A1158" s="9">
        <v>274</v>
      </c>
      <c r="B1158" s="11">
        <v>43685</v>
      </c>
      <c r="C1158" s="10" t="str">
        <f>PROPER(TEXT(B1158,"ddd"))</f>
        <v>Qui</v>
      </c>
      <c r="D1158" s="9">
        <f>_xlfn.ISOWEEKNUM(B:B)</f>
        <v>32</v>
      </c>
      <c r="E1158" s="8">
        <f>DAY(B:B)</f>
        <v>8</v>
      </c>
      <c r="F1158" s="8" t="str">
        <f>PROPER(TEXT(B:B,"mmm"))</f>
        <v>Ago</v>
      </c>
      <c r="G1158" s="8">
        <f>YEAR(B1158)</f>
        <v>2019</v>
      </c>
      <c r="H1158" s="8">
        <v>1</v>
      </c>
      <c r="I1158" s="8" t="s">
        <v>0</v>
      </c>
      <c r="J1158" s="8">
        <f>IF(I1158="Dólar", 1,2)</f>
        <v>2</v>
      </c>
      <c r="K1158" s="7">
        <f>IF(J1158=2,0.5,2.38)</f>
        <v>0.5</v>
      </c>
      <c r="L1158" s="6">
        <v>63</v>
      </c>
      <c r="M1158" s="5">
        <f>L1158*0.1%</f>
        <v>6.3E-2</v>
      </c>
      <c r="N1158" s="5">
        <f>H1158*K1158</f>
        <v>0.5</v>
      </c>
      <c r="O1158" s="5">
        <f>L1158-M1158-N1158</f>
        <v>62.436999999999998</v>
      </c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</row>
    <row r="1159" spans="1:30" hidden="1" x14ac:dyDescent="0.25">
      <c r="A1159" s="9">
        <v>201</v>
      </c>
      <c r="B1159" s="11">
        <v>45034</v>
      </c>
      <c r="C1159" s="10" t="str">
        <f>PROPER(TEXT(B1159,"ddd"))</f>
        <v>Ter</v>
      </c>
      <c r="D1159" s="9">
        <f>_xlfn.ISOWEEKNUM(B:B)</f>
        <v>16</v>
      </c>
      <c r="E1159" s="8">
        <f>DAY(B:B)</f>
        <v>18</v>
      </c>
      <c r="F1159" s="8" t="str">
        <f>PROPER(TEXT(B:B,"mmm"))</f>
        <v>Abr</v>
      </c>
      <c r="G1159" s="8">
        <f>YEAR(B1159)</f>
        <v>2023</v>
      </c>
      <c r="H1159" s="8">
        <v>1</v>
      </c>
      <c r="I1159" s="8" t="s">
        <v>0</v>
      </c>
      <c r="J1159" s="8">
        <f>IF(I1159="Dólar", 1,2)</f>
        <v>2</v>
      </c>
      <c r="K1159" s="7">
        <f>IF(J1159=2,0.5,2.38)</f>
        <v>0.5</v>
      </c>
      <c r="L1159" s="6">
        <v>63</v>
      </c>
      <c r="M1159" s="5">
        <f>L1159*0.1%</f>
        <v>6.3E-2</v>
      </c>
      <c r="N1159" s="5">
        <f>H1159*K1159</f>
        <v>0.5</v>
      </c>
      <c r="O1159" s="5">
        <f>L1159-M1159-N1159</f>
        <v>62.436999999999998</v>
      </c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</row>
    <row r="1160" spans="1:30" hidden="1" x14ac:dyDescent="0.25">
      <c r="A1160" s="9">
        <v>1242</v>
      </c>
      <c r="B1160" s="11">
        <v>45056</v>
      </c>
      <c r="C1160" s="10" t="str">
        <f>PROPER(TEXT(B1160,"ddd"))</f>
        <v>Qua</v>
      </c>
      <c r="D1160" s="9">
        <f>_xlfn.ISOWEEKNUM(B:B)</f>
        <v>19</v>
      </c>
      <c r="E1160" s="8">
        <f>DAY(B:B)</f>
        <v>10</v>
      </c>
      <c r="F1160" s="8" t="str">
        <f>PROPER(TEXT(B:B,"mmm"))</f>
        <v>Mai</v>
      </c>
      <c r="G1160" s="8">
        <f>YEAR(B1160)</f>
        <v>2023</v>
      </c>
      <c r="H1160" s="8">
        <v>8</v>
      </c>
      <c r="I1160" s="8" t="s">
        <v>0</v>
      </c>
      <c r="J1160" s="8">
        <f>IF(I1160="Dólar", 1,2)</f>
        <v>2</v>
      </c>
      <c r="K1160" s="7">
        <f>IF(J1160=2,0.5,2.38)</f>
        <v>0.5</v>
      </c>
      <c r="L1160" s="6">
        <v>63</v>
      </c>
      <c r="M1160" s="5">
        <f>L1160*0.1%</f>
        <v>6.3E-2</v>
      </c>
      <c r="N1160" s="5">
        <f>H1160*K1160</f>
        <v>4</v>
      </c>
      <c r="O1160" s="5">
        <f>L1160-M1160-N1160</f>
        <v>58.936999999999998</v>
      </c>
    </row>
    <row r="1161" spans="1:30" hidden="1" x14ac:dyDescent="0.25">
      <c r="A1161" s="9">
        <v>1244</v>
      </c>
      <c r="B1161" s="11">
        <v>45070</v>
      </c>
      <c r="C1161" s="10" t="str">
        <f>PROPER(TEXT(B1161,"ddd"))</f>
        <v>Qua</v>
      </c>
      <c r="D1161" s="9">
        <f>_xlfn.ISOWEEKNUM(B:B)</f>
        <v>21</v>
      </c>
      <c r="E1161" s="8">
        <f>DAY(B:B)</f>
        <v>24</v>
      </c>
      <c r="F1161" s="8" t="str">
        <f>PROPER(TEXT(B:B,"mmm"))</f>
        <v>Mai</v>
      </c>
      <c r="G1161" s="8">
        <f>YEAR(B1161)</f>
        <v>2023</v>
      </c>
      <c r="H1161" s="8">
        <v>5</v>
      </c>
      <c r="I1161" s="8" t="s">
        <v>0</v>
      </c>
      <c r="J1161" s="8">
        <f>IF(I1161="Dólar", 1,2)</f>
        <v>2</v>
      </c>
      <c r="K1161" s="7">
        <f>IF(J1161=2,0.5,2.38)</f>
        <v>0.5</v>
      </c>
      <c r="L1161" s="6">
        <v>63</v>
      </c>
      <c r="M1161" s="5">
        <f>L1161*0.1%</f>
        <v>6.3E-2</v>
      </c>
      <c r="N1161" s="5">
        <f>H1161*K1161</f>
        <v>2.5</v>
      </c>
      <c r="O1161" s="5">
        <f>L1161-M1161-N1161</f>
        <v>60.436999999999998</v>
      </c>
    </row>
    <row r="1162" spans="1:30" hidden="1" x14ac:dyDescent="0.25">
      <c r="A1162" s="9">
        <v>1246</v>
      </c>
      <c r="B1162" s="11">
        <v>45084</v>
      </c>
      <c r="C1162" s="10" t="str">
        <f>PROPER(TEXT(B1162,"ddd"))</f>
        <v>Qua</v>
      </c>
      <c r="D1162" s="9">
        <f>_xlfn.ISOWEEKNUM(B:B)</f>
        <v>23</v>
      </c>
      <c r="E1162" s="8">
        <f>DAY(B:B)</f>
        <v>7</v>
      </c>
      <c r="F1162" s="8" t="str">
        <f>PROPER(TEXT(B:B,"mmm"))</f>
        <v>Jun</v>
      </c>
      <c r="G1162" s="8">
        <f>YEAR(B1162)</f>
        <v>2023</v>
      </c>
      <c r="H1162" s="8">
        <v>5</v>
      </c>
      <c r="I1162" s="8" t="s">
        <v>0</v>
      </c>
      <c r="J1162" s="8">
        <f>IF(I1162="Dólar", 1,2)</f>
        <v>2</v>
      </c>
      <c r="K1162" s="7">
        <f>IF(J1162=2,0.5,2.38)</f>
        <v>0.5</v>
      </c>
      <c r="L1162" s="6">
        <v>63</v>
      </c>
      <c r="M1162" s="5">
        <f>L1162*0.1%</f>
        <v>6.3E-2</v>
      </c>
      <c r="N1162" s="5">
        <f>H1162*K1162</f>
        <v>2.5</v>
      </c>
      <c r="O1162" s="5">
        <f>L1162-M1162-N1162</f>
        <v>60.436999999999998</v>
      </c>
    </row>
    <row r="1163" spans="1:30" hidden="1" x14ac:dyDescent="0.25">
      <c r="A1163" s="9">
        <v>993</v>
      </c>
      <c r="B1163" s="11">
        <v>45106</v>
      </c>
      <c r="C1163" s="10" t="str">
        <f>PROPER(TEXT(B1163,"ddd"))</f>
        <v>Qui</v>
      </c>
      <c r="D1163" s="9">
        <f>_xlfn.ISOWEEKNUM(B:B)</f>
        <v>26</v>
      </c>
      <c r="E1163" s="8">
        <f>DAY(B:B)</f>
        <v>29</v>
      </c>
      <c r="F1163" s="8" t="str">
        <f>PROPER(TEXT(B:B,"mmm"))</f>
        <v>Jun</v>
      </c>
      <c r="G1163" s="8">
        <f>YEAR(B1163)</f>
        <v>2023</v>
      </c>
      <c r="H1163" s="8">
        <v>1</v>
      </c>
      <c r="I1163" s="8" t="s">
        <v>0</v>
      </c>
      <c r="J1163" s="8">
        <f>IF(I1163="Dólar", 1,2)</f>
        <v>2</v>
      </c>
      <c r="K1163" s="7">
        <f>IF(J1163=2,0.5,2.38)</f>
        <v>0.5</v>
      </c>
      <c r="L1163" s="6">
        <v>63</v>
      </c>
      <c r="M1163" s="5">
        <f>L1163*0.1%</f>
        <v>6.3E-2</v>
      </c>
      <c r="N1163" s="5">
        <f>H1163*K1163</f>
        <v>0.5</v>
      </c>
      <c r="O1163" s="5">
        <f>L1163-M1163-N1163</f>
        <v>62.436999999999998</v>
      </c>
    </row>
    <row r="1164" spans="1:30" hidden="1" x14ac:dyDescent="0.25">
      <c r="A1164" s="9">
        <v>475</v>
      </c>
      <c r="B1164" s="11">
        <v>45135</v>
      </c>
      <c r="C1164" s="10" t="str">
        <f>PROPER(TEXT(B1164,"ddd"))</f>
        <v>Sex</v>
      </c>
      <c r="D1164" s="9">
        <f>_xlfn.ISOWEEKNUM(B:B)</f>
        <v>30</v>
      </c>
      <c r="E1164" s="8">
        <f>DAY(B:B)</f>
        <v>28</v>
      </c>
      <c r="F1164" s="8" t="str">
        <f>PROPER(TEXT(B:B,"mmm"))</f>
        <v>Jul</v>
      </c>
      <c r="G1164" s="8">
        <f>YEAR(B1164)</f>
        <v>2023</v>
      </c>
      <c r="H1164" s="8">
        <v>5</v>
      </c>
      <c r="I1164" s="8" t="s">
        <v>0</v>
      </c>
      <c r="J1164" s="8">
        <f>IF(I1164="Dólar", 1,2)</f>
        <v>2</v>
      </c>
      <c r="K1164" s="7">
        <f>IF(J1164=2,0.5,2.38)</f>
        <v>0.5</v>
      </c>
      <c r="L1164" s="6">
        <v>63</v>
      </c>
      <c r="M1164" s="5">
        <f>L1164*0.1%</f>
        <v>6.3E-2</v>
      </c>
      <c r="N1164" s="5">
        <f>H1164*K1164</f>
        <v>2.5</v>
      </c>
      <c r="O1164" s="5">
        <f>L1164-M1164-N1164</f>
        <v>60.436999999999998</v>
      </c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</row>
    <row r="1165" spans="1:30" hidden="1" x14ac:dyDescent="0.25">
      <c r="A1165" s="9">
        <v>1000</v>
      </c>
      <c r="B1165" s="11">
        <v>45155</v>
      </c>
      <c r="C1165" s="10" t="str">
        <f>PROPER(TEXT(B1165,"ddd"))</f>
        <v>Qui</v>
      </c>
      <c r="D1165" s="9">
        <f>_xlfn.ISOWEEKNUM(B:B)</f>
        <v>33</v>
      </c>
      <c r="E1165" s="8">
        <f>DAY(B:B)</f>
        <v>17</v>
      </c>
      <c r="F1165" s="8" t="str">
        <f>PROPER(TEXT(B:B,"mmm"))</f>
        <v>Ago</v>
      </c>
      <c r="G1165" s="8">
        <f>YEAR(B1165)</f>
        <v>2023</v>
      </c>
      <c r="H1165" s="8">
        <v>4</v>
      </c>
      <c r="I1165" s="8" t="s">
        <v>0</v>
      </c>
      <c r="J1165" s="8">
        <f>IF(I1165="Dólar", 1,2)</f>
        <v>2</v>
      </c>
      <c r="K1165" s="7">
        <f>IF(J1165=2,0.5,2.38)</f>
        <v>0.5</v>
      </c>
      <c r="L1165" s="6">
        <v>63</v>
      </c>
      <c r="M1165" s="5">
        <f>L1165*0.1%</f>
        <v>6.3E-2</v>
      </c>
      <c r="N1165" s="5">
        <f>H1165*K1165</f>
        <v>2</v>
      </c>
      <c r="O1165" s="5">
        <f>L1165-M1165-N1165</f>
        <v>60.936999999999998</v>
      </c>
    </row>
    <row r="1166" spans="1:30" hidden="1" x14ac:dyDescent="0.25">
      <c r="A1166" s="9">
        <v>1009</v>
      </c>
      <c r="B1166" s="11">
        <v>45239</v>
      </c>
      <c r="C1166" s="10" t="str">
        <f>PROPER(TEXT(B1166,"ddd"))</f>
        <v>Qui</v>
      </c>
      <c r="D1166" s="9">
        <f>_xlfn.ISOWEEKNUM(B:B)</f>
        <v>45</v>
      </c>
      <c r="E1166" s="8">
        <f>DAY(B:B)</f>
        <v>9</v>
      </c>
      <c r="F1166" s="8" t="str">
        <f>PROPER(TEXT(B:B,"mmm"))</f>
        <v>Nov</v>
      </c>
      <c r="G1166" s="8">
        <f>YEAR(B1166)</f>
        <v>2023</v>
      </c>
      <c r="H1166" s="8">
        <v>5</v>
      </c>
      <c r="I1166" s="8" t="s">
        <v>1</v>
      </c>
      <c r="J1166" s="8">
        <f>IF(I1166="Dólar", 1,2)</f>
        <v>1</v>
      </c>
      <c r="K1166" s="7">
        <f>IF(J1166=2,0.5,2.38)</f>
        <v>2.38</v>
      </c>
      <c r="L1166" s="6">
        <v>63</v>
      </c>
      <c r="M1166" s="5">
        <f>L1166*0.1%</f>
        <v>6.3E-2</v>
      </c>
      <c r="N1166" s="5">
        <f>H1166*K1166</f>
        <v>11.899999999999999</v>
      </c>
      <c r="O1166" s="5">
        <f>L1166-M1166-N1166</f>
        <v>51.036999999999999</v>
      </c>
    </row>
    <row r="1167" spans="1:30" hidden="1" x14ac:dyDescent="0.25">
      <c r="A1167" s="9">
        <v>755</v>
      </c>
      <c r="B1167" s="11">
        <v>45271</v>
      </c>
      <c r="C1167" s="10" t="str">
        <f>PROPER(TEXT(B1167,"ddd"))</f>
        <v>Seg</v>
      </c>
      <c r="D1167" s="9">
        <f>_xlfn.ISOWEEKNUM(B:B)</f>
        <v>50</v>
      </c>
      <c r="E1167" s="8">
        <f>DAY(B:B)</f>
        <v>11</v>
      </c>
      <c r="F1167" s="8" t="str">
        <f>PROPER(TEXT(B:B,"mmm"))</f>
        <v>Dez</v>
      </c>
      <c r="G1167" s="8">
        <f>YEAR(B1167)</f>
        <v>2023</v>
      </c>
      <c r="H1167" s="8">
        <v>5</v>
      </c>
      <c r="I1167" s="8" t="s">
        <v>1</v>
      </c>
      <c r="J1167" s="8">
        <f>IF(I1167="Dólar", 1,2)</f>
        <v>1</v>
      </c>
      <c r="K1167" s="7">
        <f>IF(J1167=2,0.5,2.38)</f>
        <v>2.38</v>
      </c>
      <c r="L1167" s="6">
        <v>63</v>
      </c>
      <c r="M1167" s="5">
        <f>L1167*0.1%</f>
        <v>6.3E-2</v>
      </c>
      <c r="N1167" s="5">
        <f>H1167*K1167</f>
        <v>11.899999999999999</v>
      </c>
      <c r="O1167" s="5">
        <f>L1167-M1167-N1167</f>
        <v>51.036999999999999</v>
      </c>
    </row>
    <row r="1168" spans="1:30" hidden="1" x14ac:dyDescent="0.25">
      <c r="A1168" s="9">
        <v>279</v>
      </c>
      <c r="B1168" s="11">
        <v>43721</v>
      </c>
      <c r="C1168" s="10" t="str">
        <f>PROPER(TEXT(B1168,"ddd"))</f>
        <v>Sex</v>
      </c>
      <c r="D1168" s="9">
        <f>_xlfn.ISOWEEKNUM(B:B)</f>
        <v>37</v>
      </c>
      <c r="E1168" s="8">
        <f>DAY(B:B)</f>
        <v>13</v>
      </c>
      <c r="F1168" s="8" t="str">
        <f>PROPER(TEXT(B:B,"mmm"))</f>
        <v>Set</v>
      </c>
      <c r="G1168" s="8">
        <f>YEAR(B1168)</f>
        <v>2019</v>
      </c>
      <c r="H1168" s="8">
        <v>2</v>
      </c>
      <c r="I1168" s="8" t="s">
        <v>0</v>
      </c>
      <c r="J1168" s="8">
        <f>IF(I1168="Dólar", 1,2)</f>
        <v>2</v>
      </c>
      <c r="K1168" s="7">
        <f>IF(J1168=2,0.5,2.38)</f>
        <v>0.5</v>
      </c>
      <c r="L1168" s="6">
        <v>64</v>
      </c>
      <c r="M1168" s="5">
        <f>L1168*0.1%</f>
        <v>6.4000000000000001E-2</v>
      </c>
      <c r="N1168" s="5">
        <f>H1168*K1168</f>
        <v>1</v>
      </c>
      <c r="O1168" s="5">
        <f>L1168-M1168-N1168</f>
        <v>62.936</v>
      </c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</row>
    <row r="1169" spans="1:30" hidden="1" x14ac:dyDescent="0.25">
      <c r="A1169" s="9">
        <v>23</v>
      </c>
      <c r="B1169" s="11">
        <v>43746</v>
      </c>
      <c r="C1169" s="10" t="str">
        <f>PROPER(TEXT(B1169,"ddd"))</f>
        <v>Ter</v>
      </c>
      <c r="D1169" s="9">
        <f>_xlfn.ISOWEEKNUM(B:B)</f>
        <v>41</v>
      </c>
      <c r="E1169" s="8">
        <f>DAY(B:B)</f>
        <v>8</v>
      </c>
      <c r="F1169" s="8" t="str">
        <f>PROPER(TEXT(B:B,"mmm"))</f>
        <v>Out</v>
      </c>
      <c r="G1169" s="8">
        <f>YEAR(B1169)</f>
        <v>2019</v>
      </c>
      <c r="H1169" s="8">
        <v>4</v>
      </c>
      <c r="I1169" s="8" t="s">
        <v>1</v>
      </c>
      <c r="J1169" s="8">
        <f>IF(I1169="Dólar", 1,2)</f>
        <v>1</v>
      </c>
      <c r="K1169" s="7">
        <f>IF(J1169=2,0.5,2.38)</f>
        <v>2.38</v>
      </c>
      <c r="L1169" s="6">
        <v>64</v>
      </c>
      <c r="M1169" s="5">
        <f>L1169*0.1%</f>
        <v>6.4000000000000001E-2</v>
      </c>
      <c r="N1169" s="5">
        <f>H1169*K1169</f>
        <v>9.52</v>
      </c>
      <c r="O1169" s="5">
        <f>L1169-M1169-N1169</f>
        <v>54.415999999999997</v>
      </c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</row>
    <row r="1170" spans="1:30" hidden="1" x14ac:dyDescent="0.25">
      <c r="A1170" s="9">
        <v>29</v>
      </c>
      <c r="B1170" s="11">
        <v>43788</v>
      </c>
      <c r="C1170" s="10" t="str">
        <f>PROPER(TEXT(B1170,"ddd"))</f>
        <v>Ter</v>
      </c>
      <c r="D1170" s="9">
        <f>_xlfn.ISOWEEKNUM(B:B)</f>
        <v>47</v>
      </c>
      <c r="E1170" s="8">
        <f>DAY(B:B)</f>
        <v>19</v>
      </c>
      <c r="F1170" s="8" t="str">
        <f>PROPER(TEXT(B:B,"mmm"))</f>
        <v>Nov</v>
      </c>
      <c r="G1170" s="8">
        <f>YEAR(B1170)</f>
        <v>2019</v>
      </c>
      <c r="H1170" s="8">
        <v>3</v>
      </c>
      <c r="I1170" s="8" t="s">
        <v>1</v>
      </c>
      <c r="J1170" s="8">
        <f>IF(I1170="Dólar", 1,2)</f>
        <v>1</v>
      </c>
      <c r="K1170" s="7">
        <f>IF(J1170=2,0.5,2.38)</f>
        <v>2.38</v>
      </c>
      <c r="L1170" s="6">
        <v>64</v>
      </c>
      <c r="M1170" s="5">
        <f>L1170*0.1%</f>
        <v>6.4000000000000001E-2</v>
      </c>
      <c r="N1170" s="5">
        <f>H1170*K1170</f>
        <v>7.14</v>
      </c>
      <c r="O1170" s="5">
        <f>L1170-M1170-N1170</f>
        <v>56.795999999999999</v>
      </c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</row>
    <row r="1171" spans="1:30" hidden="1" x14ac:dyDescent="0.25">
      <c r="A1171" s="9">
        <v>558</v>
      </c>
      <c r="B1171" s="11">
        <v>43857</v>
      </c>
      <c r="C1171" s="10" t="str">
        <f>PROPER(TEXT(B1171,"ddd"))</f>
        <v>Seg</v>
      </c>
      <c r="D1171" s="9">
        <f>_xlfn.ISOWEEKNUM(B:B)</f>
        <v>5</v>
      </c>
      <c r="E1171" s="8">
        <f>DAY(B:B)</f>
        <v>27</v>
      </c>
      <c r="F1171" s="8" t="str">
        <f>PROPER(TEXT(B:B,"mmm"))</f>
        <v>Jan</v>
      </c>
      <c r="G1171" s="8">
        <f>YEAR(B1171)</f>
        <v>2020</v>
      </c>
      <c r="H1171" s="8">
        <v>4</v>
      </c>
      <c r="I1171" s="8" t="s">
        <v>1</v>
      </c>
      <c r="J1171" s="8">
        <f>IF(I1171="Dólar", 1,2)</f>
        <v>1</v>
      </c>
      <c r="K1171" s="7">
        <f>IF(J1171=2,0.5,2.38)</f>
        <v>2.38</v>
      </c>
      <c r="L1171" s="6">
        <v>64</v>
      </c>
      <c r="M1171" s="5">
        <f>L1171*0.1%</f>
        <v>6.4000000000000001E-2</v>
      </c>
      <c r="N1171" s="5">
        <f>H1171*K1171</f>
        <v>9.52</v>
      </c>
      <c r="O1171" s="5">
        <f>L1171-M1171-N1171</f>
        <v>54.415999999999997</v>
      </c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</row>
    <row r="1172" spans="1:30" hidden="1" x14ac:dyDescent="0.25">
      <c r="A1172" s="9">
        <v>822</v>
      </c>
      <c r="B1172" s="11">
        <v>43895</v>
      </c>
      <c r="C1172" s="10" t="str">
        <f>PROPER(TEXT(B1172,"ddd"))</f>
        <v>Qui</v>
      </c>
      <c r="D1172" s="9">
        <f>_xlfn.ISOWEEKNUM(B:B)</f>
        <v>10</v>
      </c>
      <c r="E1172" s="8">
        <f>DAY(B:B)</f>
        <v>5</v>
      </c>
      <c r="F1172" s="8" t="str">
        <f>PROPER(TEXT(B:B,"mmm"))</f>
        <v>Mar</v>
      </c>
      <c r="G1172" s="8">
        <f>YEAR(B1172)</f>
        <v>2020</v>
      </c>
      <c r="H1172" s="8">
        <v>2</v>
      </c>
      <c r="I1172" s="8" t="s">
        <v>0</v>
      </c>
      <c r="J1172" s="8">
        <f>IF(I1172="Dólar", 1,2)</f>
        <v>2</v>
      </c>
      <c r="K1172" s="7">
        <f>IF(J1172=2,0.5,2.38)</f>
        <v>0.5</v>
      </c>
      <c r="L1172" s="6">
        <v>64</v>
      </c>
      <c r="M1172" s="5">
        <f>L1172*0.1%</f>
        <v>6.4000000000000001E-2</v>
      </c>
      <c r="N1172" s="5">
        <f>H1172*K1172</f>
        <v>1</v>
      </c>
      <c r="O1172" s="5">
        <f>L1172-M1172-N1172</f>
        <v>62.936</v>
      </c>
    </row>
    <row r="1173" spans="1:30" hidden="1" x14ac:dyDescent="0.25">
      <c r="A1173" s="9">
        <v>1081</v>
      </c>
      <c r="B1173" s="11">
        <v>43901</v>
      </c>
      <c r="C1173" s="10" t="str">
        <f>PROPER(TEXT(B1173,"ddd"))</f>
        <v>Qua</v>
      </c>
      <c r="D1173" s="9">
        <f>_xlfn.ISOWEEKNUM(B:B)</f>
        <v>11</v>
      </c>
      <c r="E1173" s="8">
        <f>DAY(B:B)</f>
        <v>11</v>
      </c>
      <c r="F1173" s="8" t="str">
        <f>PROPER(TEXT(B:B,"mmm"))</f>
        <v>Mar</v>
      </c>
      <c r="G1173" s="8">
        <f>YEAR(B1173)</f>
        <v>2020</v>
      </c>
      <c r="H1173" s="8">
        <v>1</v>
      </c>
      <c r="I1173" s="8" t="s">
        <v>0</v>
      </c>
      <c r="J1173" s="8">
        <f>IF(I1173="Dólar", 1,2)</f>
        <v>2</v>
      </c>
      <c r="K1173" s="7">
        <f>IF(J1173=2,0.5,2.38)</f>
        <v>0.5</v>
      </c>
      <c r="L1173" s="6">
        <v>64</v>
      </c>
      <c r="M1173" s="5">
        <f>L1173*0.1%</f>
        <v>6.4000000000000001E-2</v>
      </c>
      <c r="N1173" s="5">
        <f>H1173*K1173</f>
        <v>0.5</v>
      </c>
      <c r="O1173" s="5">
        <f>L1173-M1173-N1173</f>
        <v>63.436</v>
      </c>
    </row>
    <row r="1174" spans="1:30" hidden="1" x14ac:dyDescent="0.25">
      <c r="A1174" s="9">
        <v>304</v>
      </c>
      <c r="B1174" s="11">
        <v>43903</v>
      </c>
      <c r="C1174" s="10" t="str">
        <f>PROPER(TEXT(B1174,"ddd"))</f>
        <v>Sex</v>
      </c>
      <c r="D1174" s="9">
        <f>_xlfn.ISOWEEKNUM(B:B)</f>
        <v>11</v>
      </c>
      <c r="E1174" s="8">
        <f>DAY(B:B)</f>
        <v>13</v>
      </c>
      <c r="F1174" s="8" t="str">
        <f>PROPER(TEXT(B:B,"mmm"))</f>
        <v>Mar</v>
      </c>
      <c r="G1174" s="8">
        <f>YEAR(B1174)</f>
        <v>2020</v>
      </c>
      <c r="H1174" s="8">
        <v>3</v>
      </c>
      <c r="I1174" s="8" t="s">
        <v>1</v>
      </c>
      <c r="J1174" s="8">
        <f>IF(I1174="Dólar", 1,2)</f>
        <v>1</v>
      </c>
      <c r="K1174" s="7">
        <f>IF(J1174=2,0.5,2.38)</f>
        <v>2.38</v>
      </c>
      <c r="L1174" s="6">
        <v>64</v>
      </c>
      <c r="M1174" s="5">
        <f>L1174*0.1%</f>
        <v>6.4000000000000001E-2</v>
      </c>
      <c r="N1174" s="5">
        <f>H1174*K1174</f>
        <v>7.14</v>
      </c>
      <c r="O1174" s="5">
        <f>L1174-M1174-N1174</f>
        <v>56.795999999999999</v>
      </c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</row>
    <row r="1175" spans="1:30" hidden="1" x14ac:dyDescent="0.25">
      <c r="A1175" s="9">
        <v>847</v>
      </c>
      <c r="B1175" s="11">
        <v>44070</v>
      </c>
      <c r="C1175" s="10" t="str">
        <f>PROPER(TEXT(B1175,"ddd"))</f>
        <v>Qui</v>
      </c>
      <c r="D1175" s="9">
        <f>_xlfn.ISOWEEKNUM(B:B)</f>
        <v>35</v>
      </c>
      <c r="E1175" s="8">
        <f>DAY(B:B)</f>
        <v>27</v>
      </c>
      <c r="F1175" s="8" t="str">
        <f>PROPER(TEXT(B:B,"mmm"))</f>
        <v>Ago</v>
      </c>
      <c r="G1175" s="8">
        <f>YEAR(B1175)</f>
        <v>2020</v>
      </c>
      <c r="H1175" s="8">
        <v>2</v>
      </c>
      <c r="I1175" s="8" t="s">
        <v>0</v>
      </c>
      <c r="J1175" s="8">
        <f>IF(I1175="Dólar", 1,2)</f>
        <v>2</v>
      </c>
      <c r="K1175" s="7">
        <f>IF(J1175=2,0.5,2.38)</f>
        <v>0.5</v>
      </c>
      <c r="L1175" s="6">
        <v>39</v>
      </c>
      <c r="M1175" s="5">
        <f>L1175*0.1%</f>
        <v>3.9E-2</v>
      </c>
      <c r="N1175" s="5">
        <f>H1175*K1175</f>
        <v>1</v>
      </c>
      <c r="O1175" s="5">
        <f>L1175-M1175-N1175</f>
        <v>37.960999999999999</v>
      </c>
    </row>
    <row r="1176" spans="1:30" hidden="1" x14ac:dyDescent="0.25">
      <c r="A1176" s="9">
        <v>1123</v>
      </c>
      <c r="B1176" s="11">
        <v>44195</v>
      </c>
      <c r="C1176" s="10" t="str">
        <f>PROPER(TEXT(B1176,"ddd"))</f>
        <v>Qua</v>
      </c>
      <c r="D1176" s="9">
        <f>_xlfn.ISOWEEKNUM(B:B)</f>
        <v>53</v>
      </c>
      <c r="E1176" s="8">
        <f>DAY(B:B)</f>
        <v>30</v>
      </c>
      <c r="F1176" s="8" t="str">
        <f>PROPER(TEXT(B:B,"mmm"))</f>
        <v>Dez</v>
      </c>
      <c r="G1176" s="8">
        <f>YEAR(B1176)</f>
        <v>2020</v>
      </c>
      <c r="H1176" s="8">
        <v>5</v>
      </c>
      <c r="I1176" s="8" t="s">
        <v>0</v>
      </c>
      <c r="J1176" s="8">
        <f>IF(I1176="Dólar", 1,2)</f>
        <v>2</v>
      </c>
      <c r="K1176" s="7">
        <f>IF(J1176=2,0.5,2.38)</f>
        <v>0.5</v>
      </c>
      <c r="L1176" s="6">
        <v>35</v>
      </c>
      <c r="M1176" s="5">
        <f>L1176*0.1%</f>
        <v>3.5000000000000003E-2</v>
      </c>
      <c r="N1176" s="5">
        <f>H1176*K1176</f>
        <v>2.5</v>
      </c>
      <c r="O1176" s="5">
        <f>L1176-M1176-N1176</f>
        <v>32.465000000000003</v>
      </c>
    </row>
    <row r="1177" spans="1:30" hidden="1" x14ac:dyDescent="0.25">
      <c r="A1177" s="9">
        <v>92</v>
      </c>
      <c r="B1177" s="11">
        <v>44243</v>
      </c>
      <c r="C1177" s="10" t="str">
        <f>PROPER(TEXT(B1177,"ddd"))</f>
        <v>Ter</v>
      </c>
      <c r="D1177" s="9">
        <f>_xlfn.ISOWEEKNUM(B:B)</f>
        <v>7</v>
      </c>
      <c r="E1177" s="8">
        <f>DAY(B:B)</f>
        <v>16</v>
      </c>
      <c r="F1177" s="8" t="str">
        <f>PROPER(TEXT(B:B,"mmm"))</f>
        <v>Fev</v>
      </c>
      <c r="G1177" s="8">
        <f>YEAR(B1177)</f>
        <v>2021</v>
      </c>
      <c r="H1177" s="8">
        <v>6</v>
      </c>
      <c r="I1177" s="8" t="s">
        <v>0</v>
      </c>
      <c r="J1177" s="8">
        <f>IF(I1177="Dólar", 1,2)</f>
        <v>2</v>
      </c>
      <c r="K1177" s="7">
        <f>IF(J1177=2,0.5,2.38)</f>
        <v>0.5</v>
      </c>
      <c r="L1177" s="6">
        <v>64</v>
      </c>
      <c r="M1177" s="5">
        <f>L1177*0.1%</f>
        <v>6.4000000000000001E-2</v>
      </c>
      <c r="N1177" s="5">
        <f>H1177*K1177</f>
        <v>3</v>
      </c>
      <c r="O1177" s="5">
        <f>L1177-M1177-N1177</f>
        <v>60.936</v>
      </c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</row>
    <row r="1178" spans="1:30" hidden="1" x14ac:dyDescent="0.25">
      <c r="A1178" s="9">
        <v>1139</v>
      </c>
      <c r="B1178" s="11">
        <v>44314</v>
      </c>
      <c r="C1178" s="10" t="str">
        <f>PROPER(TEXT(B1178,"ddd"))</f>
        <v>Qua</v>
      </c>
      <c r="D1178" s="9">
        <f>_xlfn.ISOWEEKNUM(B:B)</f>
        <v>17</v>
      </c>
      <c r="E1178" s="8">
        <f>DAY(B:B)</f>
        <v>28</v>
      </c>
      <c r="F1178" s="8" t="str">
        <f>PROPER(TEXT(B:B,"mmm"))</f>
        <v>Abr</v>
      </c>
      <c r="G1178" s="8">
        <f>YEAR(B1178)</f>
        <v>2021</v>
      </c>
      <c r="H1178" s="8">
        <v>6</v>
      </c>
      <c r="I1178" s="8" t="s">
        <v>0</v>
      </c>
      <c r="J1178" s="8">
        <f>IF(I1178="Dólar", 1,2)</f>
        <v>2</v>
      </c>
      <c r="K1178" s="7">
        <f>IF(J1178=2,0.5,2.38)</f>
        <v>0.5</v>
      </c>
      <c r="L1178" s="6">
        <v>64</v>
      </c>
      <c r="M1178" s="5">
        <f>L1178*0.1%</f>
        <v>6.4000000000000001E-2</v>
      </c>
      <c r="N1178" s="5">
        <f>H1178*K1178</f>
        <v>3</v>
      </c>
      <c r="O1178" s="5">
        <f>L1178-M1178-N1178</f>
        <v>60.936</v>
      </c>
    </row>
    <row r="1179" spans="1:30" hidden="1" x14ac:dyDescent="0.25">
      <c r="A1179" s="9">
        <v>388</v>
      </c>
      <c r="B1179" s="11">
        <v>44512</v>
      </c>
      <c r="C1179" s="10" t="str">
        <f>PROPER(TEXT(B1179,"ddd"))</f>
        <v>Sex</v>
      </c>
      <c r="D1179" s="9">
        <f>_xlfn.ISOWEEKNUM(B:B)</f>
        <v>45</v>
      </c>
      <c r="E1179" s="8">
        <f>DAY(B:B)</f>
        <v>12</v>
      </c>
      <c r="F1179" s="8" t="str">
        <f>PROPER(TEXT(B:B,"mmm"))</f>
        <v>Nov</v>
      </c>
      <c r="G1179" s="8">
        <f>YEAR(B1179)</f>
        <v>2021</v>
      </c>
      <c r="H1179" s="8">
        <v>1</v>
      </c>
      <c r="I1179" s="8" t="s">
        <v>0</v>
      </c>
      <c r="J1179" s="8">
        <f>IF(I1179="Dólar", 1,2)</f>
        <v>2</v>
      </c>
      <c r="K1179" s="7">
        <f>IF(J1179=2,0.5,2.38)</f>
        <v>0.5</v>
      </c>
      <c r="L1179" s="6">
        <v>64</v>
      </c>
      <c r="M1179" s="5">
        <f>L1179*0.1%</f>
        <v>6.4000000000000001E-2</v>
      </c>
      <c r="N1179" s="5">
        <f>H1179*K1179</f>
        <v>0.5</v>
      </c>
      <c r="O1179" s="5">
        <f>L1179-M1179-N1179</f>
        <v>63.436</v>
      </c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</row>
    <row r="1180" spans="1:30" hidden="1" x14ac:dyDescent="0.25">
      <c r="A1180" s="9">
        <v>662</v>
      </c>
      <c r="B1180" s="11">
        <v>44613</v>
      </c>
      <c r="C1180" s="10" t="str">
        <f>PROPER(TEXT(B1180,"ddd"))</f>
        <v>Seg</v>
      </c>
      <c r="D1180" s="9">
        <f>_xlfn.ISOWEEKNUM(B:B)</f>
        <v>8</v>
      </c>
      <c r="E1180" s="8">
        <f>DAY(B:B)</f>
        <v>21</v>
      </c>
      <c r="F1180" s="8" t="str">
        <f>PROPER(TEXT(B:B,"mmm"))</f>
        <v>Fev</v>
      </c>
      <c r="G1180" s="8">
        <f>YEAR(B1180)</f>
        <v>2022</v>
      </c>
      <c r="H1180" s="8">
        <v>5</v>
      </c>
      <c r="I1180" s="8" t="s">
        <v>0</v>
      </c>
      <c r="J1180" s="8">
        <f>IF(I1180="Dólar", 1,2)</f>
        <v>2</v>
      </c>
      <c r="K1180" s="7">
        <f>IF(J1180=2,0.5,2.38)</f>
        <v>0.5</v>
      </c>
      <c r="L1180" s="6">
        <v>64</v>
      </c>
      <c r="M1180" s="5">
        <f>L1180*0.1%</f>
        <v>6.4000000000000001E-2</v>
      </c>
      <c r="N1180" s="5">
        <f>H1180*K1180</f>
        <v>2.5</v>
      </c>
      <c r="O1180" s="5">
        <f>L1180-M1180-N1180</f>
        <v>61.436</v>
      </c>
    </row>
    <row r="1181" spans="1:30" hidden="1" x14ac:dyDescent="0.25">
      <c r="A1181" s="9">
        <v>1182</v>
      </c>
      <c r="B1181" s="11">
        <v>44615</v>
      </c>
      <c r="C1181" s="10" t="str">
        <f>PROPER(TEXT(B1181,"ddd"))</f>
        <v>Qua</v>
      </c>
      <c r="D1181" s="9">
        <f>_xlfn.ISOWEEKNUM(B:B)</f>
        <v>8</v>
      </c>
      <c r="E1181" s="8">
        <f>DAY(B:B)</f>
        <v>23</v>
      </c>
      <c r="F1181" s="8" t="str">
        <f>PROPER(TEXT(B:B,"mmm"))</f>
        <v>Fev</v>
      </c>
      <c r="G1181" s="8">
        <f>YEAR(B1181)</f>
        <v>2022</v>
      </c>
      <c r="H1181" s="8">
        <v>2</v>
      </c>
      <c r="I1181" s="8" t="s">
        <v>0</v>
      </c>
      <c r="J1181" s="8">
        <f>IF(I1181="Dólar", 1,2)</f>
        <v>2</v>
      </c>
      <c r="K1181" s="7">
        <f>IF(J1181=2,0.5,2.38)</f>
        <v>0.5</v>
      </c>
      <c r="L1181" s="6">
        <v>64</v>
      </c>
      <c r="M1181" s="5">
        <f>L1181*0.1%</f>
        <v>6.4000000000000001E-2</v>
      </c>
      <c r="N1181" s="5">
        <f>H1181*K1181</f>
        <v>1</v>
      </c>
      <c r="O1181" s="5">
        <f>L1181-M1181-N1181</f>
        <v>62.936</v>
      </c>
    </row>
    <row r="1182" spans="1:30" hidden="1" x14ac:dyDescent="0.25">
      <c r="A1182" s="9">
        <v>143</v>
      </c>
      <c r="B1182" s="11">
        <v>44621</v>
      </c>
      <c r="C1182" s="10" t="str">
        <f>PROPER(TEXT(B1182,"ddd"))</f>
        <v>Ter</v>
      </c>
      <c r="D1182" s="9">
        <f>_xlfn.ISOWEEKNUM(B:B)</f>
        <v>9</v>
      </c>
      <c r="E1182" s="8">
        <f>DAY(B:B)</f>
        <v>1</v>
      </c>
      <c r="F1182" s="8" t="str">
        <f>PROPER(TEXT(B:B,"mmm"))</f>
        <v>Mar</v>
      </c>
      <c r="G1182" s="8">
        <f>YEAR(B1182)</f>
        <v>2022</v>
      </c>
      <c r="H1182" s="8">
        <v>7</v>
      </c>
      <c r="I1182" s="8" t="s">
        <v>0</v>
      </c>
      <c r="J1182" s="8">
        <f>IF(I1182="Dólar", 1,2)</f>
        <v>2</v>
      </c>
      <c r="K1182" s="7">
        <f>IF(J1182=2,0.5,2.38)</f>
        <v>0.5</v>
      </c>
      <c r="L1182" s="6">
        <v>64</v>
      </c>
      <c r="M1182" s="5">
        <f>L1182*0.1%</f>
        <v>6.4000000000000001E-2</v>
      </c>
      <c r="N1182" s="5">
        <f>H1182*K1182</f>
        <v>3.5</v>
      </c>
      <c r="O1182" s="5">
        <f>L1182-M1182-N1182</f>
        <v>60.436</v>
      </c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</row>
    <row r="1183" spans="1:30" hidden="1" x14ac:dyDescent="0.25">
      <c r="A1183" s="9">
        <v>405</v>
      </c>
      <c r="B1183" s="11">
        <v>44638</v>
      </c>
      <c r="C1183" s="10" t="str">
        <f>PROPER(TEXT(B1183,"ddd"))</f>
        <v>Sex</v>
      </c>
      <c r="D1183" s="9">
        <f>_xlfn.ISOWEEKNUM(B:B)</f>
        <v>11</v>
      </c>
      <c r="E1183" s="8">
        <f>DAY(B:B)</f>
        <v>18</v>
      </c>
      <c r="F1183" s="8" t="str">
        <f>PROPER(TEXT(B:B,"mmm"))</f>
        <v>Mar</v>
      </c>
      <c r="G1183" s="8">
        <f>YEAR(B1183)</f>
        <v>2022</v>
      </c>
      <c r="H1183" s="8">
        <v>3</v>
      </c>
      <c r="I1183" s="8" t="s">
        <v>1</v>
      </c>
      <c r="J1183" s="8">
        <f>IF(I1183="Dólar", 1,2)</f>
        <v>1</v>
      </c>
      <c r="K1183" s="7">
        <f>IF(J1183=2,0.5,2.38)</f>
        <v>2.38</v>
      </c>
      <c r="L1183" s="6">
        <v>64</v>
      </c>
      <c r="M1183" s="5">
        <f>L1183*0.1%</f>
        <v>6.4000000000000001E-2</v>
      </c>
      <c r="N1183" s="5">
        <f>H1183*K1183</f>
        <v>7.14</v>
      </c>
      <c r="O1183" s="5">
        <f>L1183-M1183-N1183</f>
        <v>56.795999999999999</v>
      </c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</row>
    <row r="1184" spans="1:30" hidden="1" x14ac:dyDescent="0.25">
      <c r="A1184" s="9">
        <v>1188</v>
      </c>
      <c r="B1184" s="11">
        <v>44657</v>
      </c>
      <c r="C1184" s="10" t="str">
        <f>PROPER(TEXT(B1184,"ddd"))</f>
        <v>Qua</v>
      </c>
      <c r="D1184" s="9">
        <f>_xlfn.ISOWEEKNUM(B:B)</f>
        <v>14</v>
      </c>
      <c r="E1184" s="8">
        <f>DAY(B:B)</f>
        <v>6</v>
      </c>
      <c r="F1184" s="8" t="str">
        <f>PROPER(TEXT(B:B,"mmm"))</f>
        <v>Abr</v>
      </c>
      <c r="G1184" s="8">
        <f>YEAR(B1184)</f>
        <v>2022</v>
      </c>
      <c r="H1184" s="8">
        <v>3</v>
      </c>
      <c r="I1184" s="8" t="s">
        <v>0</v>
      </c>
      <c r="J1184" s="8">
        <f>IF(I1184="Dólar", 1,2)</f>
        <v>2</v>
      </c>
      <c r="K1184" s="7">
        <f>IF(J1184=2,0.5,2.38)</f>
        <v>0.5</v>
      </c>
      <c r="L1184" s="6">
        <v>64</v>
      </c>
      <c r="M1184" s="5">
        <f>L1184*0.1%</f>
        <v>6.4000000000000001E-2</v>
      </c>
      <c r="N1184" s="5">
        <f>H1184*K1184</f>
        <v>1.5</v>
      </c>
      <c r="O1184" s="5">
        <f>L1184-M1184-N1184</f>
        <v>62.436</v>
      </c>
    </row>
    <row r="1185" spans="1:30" hidden="1" x14ac:dyDescent="0.25">
      <c r="A1185" s="9">
        <v>164</v>
      </c>
      <c r="B1185" s="11">
        <v>44768</v>
      </c>
      <c r="C1185" s="10" t="str">
        <f>PROPER(TEXT(B1185,"ddd"))</f>
        <v>Ter</v>
      </c>
      <c r="D1185" s="9">
        <f>_xlfn.ISOWEEKNUM(B:B)</f>
        <v>30</v>
      </c>
      <c r="E1185" s="8">
        <f>DAY(B:B)</f>
        <v>26</v>
      </c>
      <c r="F1185" s="8" t="str">
        <f>PROPER(TEXT(B:B,"mmm"))</f>
        <v>Jul</v>
      </c>
      <c r="G1185" s="8">
        <f>YEAR(B1185)</f>
        <v>2022</v>
      </c>
      <c r="H1185" s="8">
        <v>5</v>
      </c>
      <c r="I1185" s="8" t="s">
        <v>0</v>
      </c>
      <c r="J1185" s="8">
        <f>IF(I1185="Dólar", 1,2)</f>
        <v>2</v>
      </c>
      <c r="K1185" s="7">
        <f>IF(J1185=2,0.5,2.38)</f>
        <v>0.5</v>
      </c>
      <c r="L1185" s="6">
        <v>64</v>
      </c>
      <c r="M1185" s="5">
        <f>L1185*0.1%</f>
        <v>6.4000000000000001E-2</v>
      </c>
      <c r="N1185" s="5">
        <f>H1185*K1185</f>
        <v>2.5</v>
      </c>
      <c r="O1185" s="5">
        <f>L1185-M1185-N1185</f>
        <v>61.436</v>
      </c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</row>
    <row r="1186" spans="1:30" hidden="1" x14ac:dyDescent="0.25">
      <c r="A1186" s="9">
        <v>425</v>
      </c>
      <c r="B1186" s="11">
        <v>44778</v>
      </c>
      <c r="C1186" s="10" t="str">
        <f>PROPER(TEXT(B1186,"ddd"))</f>
        <v>Sex</v>
      </c>
      <c r="D1186" s="9">
        <f>_xlfn.ISOWEEKNUM(B:B)</f>
        <v>31</v>
      </c>
      <c r="E1186" s="8">
        <f>DAY(B:B)</f>
        <v>5</v>
      </c>
      <c r="F1186" s="8" t="str">
        <f>PROPER(TEXT(B:B,"mmm"))</f>
        <v>Ago</v>
      </c>
      <c r="G1186" s="8">
        <f>YEAR(B1186)</f>
        <v>2022</v>
      </c>
      <c r="H1186" s="8">
        <v>3</v>
      </c>
      <c r="I1186" s="8" t="s">
        <v>1</v>
      </c>
      <c r="J1186" s="8">
        <f>IF(I1186="Dólar", 1,2)</f>
        <v>1</v>
      </c>
      <c r="K1186" s="7">
        <f>IF(J1186=2,0.5,2.38)</f>
        <v>2.38</v>
      </c>
      <c r="L1186" s="6">
        <v>64</v>
      </c>
      <c r="M1186" s="5">
        <f>L1186*0.1%</f>
        <v>6.4000000000000001E-2</v>
      </c>
      <c r="N1186" s="5">
        <f>H1186*K1186</f>
        <v>7.14</v>
      </c>
      <c r="O1186" s="5">
        <f>L1186-M1186-N1186</f>
        <v>56.795999999999999</v>
      </c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</row>
    <row r="1187" spans="1:30" hidden="1" x14ac:dyDescent="0.25">
      <c r="A1187" s="9">
        <v>691</v>
      </c>
      <c r="B1187" s="11">
        <v>44816</v>
      </c>
      <c r="C1187" s="10" t="str">
        <f>PROPER(TEXT(B1187,"ddd"))</f>
        <v>Seg</v>
      </c>
      <c r="D1187" s="9">
        <f>_xlfn.ISOWEEKNUM(B:B)</f>
        <v>37</v>
      </c>
      <c r="E1187" s="8">
        <f>DAY(B:B)</f>
        <v>12</v>
      </c>
      <c r="F1187" s="8" t="str">
        <f>PROPER(TEXT(B:B,"mmm"))</f>
        <v>Set</v>
      </c>
      <c r="G1187" s="8">
        <f>YEAR(B1187)</f>
        <v>2022</v>
      </c>
      <c r="H1187" s="8">
        <v>4</v>
      </c>
      <c r="I1187" s="8" t="s">
        <v>1</v>
      </c>
      <c r="J1187" s="8">
        <f>IF(I1187="Dólar", 1,2)</f>
        <v>1</v>
      </c>
      <c r="K1187" s="7">
        <f>IF(J1187=2,0.5,2.38)</f>
        <v>2.38</v>
      </c>
      <c r="L1187" s="6">
        <v>64</v>
      </c>
      <c r="M1187" s="5">
        <f>L1187*0.1%</f>
        <v>6.4000000000000001E-2</v>
      </c>
      <c r="N1187" s="5">
        <f>H1187*K1187</f>
        <v>9.52</v>
      </c>
      <c r="O1187" s="5">
        <f>L1187-M1187-N1187</f>
        <v>54.415999999999997</v>
      </c>
    </row>
    <row r="1188" spans="1:30" hidden="1" x14ac:dyDescent="0.25">
      <c r="A1188" s="9">
        <v>693</v>
      </c>
      <c r="B1188" s="11">
        <v>44830</v>
      </c>
      <c r="C1188" s="10" t="str">
        <f>PROPER(TEXT(B1188,"ddd"))</f>
        <v>Seg</v>
      </c>
      <c r="D1188" s="9">
        <f>_xlfn.ISOWEEKNUM(B:B)</f>
        <v>39</v>
      </c>
      <c r="E1188" s="8">
        <f>DAY(B:B)</f>
        <v>26</v>
      </c>
      <c r="F1188" s="8" t="str">
        <f>PROPER(TEXT(B:B,"mmm"))</f>
        <v>Set</v>
      </c>
      <c r="G1188" s="8">
        <f>YEAR(B1188)</f>
        <v>2022</v>
      </c>
      <c r="H1188" s="8">
        <v>3</v>
      </c>
      <c r="I1188" s="8" t="s">
        <v>1</v>
      </c>
      <c r="J1188" s="8">
        <f>IF(I1188="Dólar", 1,2)</f>
        <v>1</v>
      </c>
      <c r="K1188" s="7">
        <f>IF(J1188=2,0.5,2.38)</f>
        <v>2.38</v>
      </c>
      <c r="L1188" s="6">
        <v>64</v>
      </c>
      <c r="M1188" s="5">
        <f>L1188*0.1%</f>
        <v>6.4000000000000001E-2</v>
      </c>
      <c r="N1188" s="5">
        <f>H1188*K1188</f>
        <v>7.14</v>
      </c>
      <c r="O1188" s="5">
        <f>L1188-M1188-N1188</f>
        <v>56.795999999999999</v>
      </c>
    </row>
    <row r="1189" spans="1:30" hidden="1" x14ac:dyDescent="0.25">
      <c r="A1189" s="9">
        <v>694</v>
      </c>
      <c r="B1189" s="11">
        <v>44837</v>
      </c>
      <c r="C1189" s="10" t="str">
        <f>PROPER(TEXT(B1189,"ddd"))</f>
        <v>Seg</v>
      </c>
      <c r="D1189" s="9">
        <f>_xlfn.ISOWEEKNUM(B:B)</f>
        <v>40</v>
      </c>
      <c r="E1189" s="8">
        <f>DAY(B:B)</f>
        <v>3</v>
      </c>
      <c r="F1189" s="8" t="str">
        <f>PROPER(TEXT(B:B,"mmm"))</f>
        <v>Out</v>
      </c>
      <c r="G1189" s="8">
        <f>YEAR(B1189)</f>
        <v>2022</v>
      </c>
      <c r="H1189" s="8">
        <v>3</v>
      </c>
      <c r="I1189" s="8" t="s">
        <v>1</v>
      </c>
      <c r="J1189" s="8">
        <f>IF(I1189="Dólar", 1,2)</f>
        <v>1</v>
      </c>
      <c r="K1189" s="7">
        <f>IF(J1189=2,0.5,2.38)</f>
        <v>2.38</v>
      </c>
      <c r="L1189" s="6">
        <v>-52</v>
      </c>
      <c r="M1189" s="5">
        <v>0</v>
      </c>
      <c r="N1189" s="5">
        <f>H1189*K1189</f>
        <v>7.14</v>
      </c>
      <c r="O1189" s="5">
        <f>L1189-M1189-N1189</f>
        <v>-59.14</v>
      </c>
    </row>
    <row r="1190" spans="1:30" hidden="1" x14ac:dyDescent="0.25">
      <c r="A1190" s="9">
        <v>1213</v>
      </c>
      <c r="B1190" s="11">
        <v>44839</v>
      </c>
      <c r="C1190" s="10" t="str">
        <f>PROPER(TEXT(B1190,"ddd"))</f>
        <v>Qua</v>
      </c>
      <c r="D1190" s="9">
        <f>_xlfn.ISOWEEKNUM(B:B)</f>
        <v>40</v>
      </c>
      <c r="E1190" s="8">
        <f>DAY(B:B)</f>
        <v>5</v>
      </c>
      <c r="F1190" s="8" t="str">
        <f>PROPER(TEXT(B:B,"mmm"))</f>
        <v>Out</v>
      </c>
      <c r="G1190" s="8">
        <f>YEAR(B1190)</f>
        <v>2022</v>
      </c>
      <c r="H1190" s="8">
        <v>5</v>
      </c>
      <c r="I1190" s="8" t="s">
        <v>0</v>
      </c>
      <c r="J1190" s="8">
        <f>IF(I1190="Dólar", 1,2)</f>
        <v>2</v>
      </c>
      <c r="K1190" s="7">
        <f>IF(J1190=2,0.5,2.38)</f>
        <v>0.5</v>
      </c>
      <c r="L1190" s="6">
        <v>64</v>
      </c>
      <c r="M1190" s="5">
        <f>L1190*0.1%</f>
        <v>6.4000000000000001E-2</v>
      </c>
      <c r="N1190" s="5">
        <f>H1190*K1190</f>
        <v>2.5</v>
      </c>
      <c r="O1190" s="5">
        <f>L1190-M1190-N1190</f>
        <v>61.436</v>
      </c>
    </row>
    <row r="1191" spans="1:30" hidden="1" x14ac:dyDescent="0.25">
      <c r="A1191" s="9">
        <v>175</v>
      </c>
      <c r="B1191" s="11">
        <v>44845</v>
      </c>
      <c r="C1191" s="10" t="str">
        <f>PROPER(TEXT(B1191,"ddd"))</f>
        <v>Ter</v>
      </c>
      <c r="D1191" s="9">
        <f>_xlfn.ISOWEEKNUM(B:B)</f>
        <v>41</v>
      </c>
      <c r="E1191" s="8">
        <f>DAY(B:B)</f>
        <v>11</v>
      </c>
      <c r="F1191" s="8" t="str">
        <f>PROPER(TEXT(B:B,"mmm"))</f>
        <v>Out</v>
      </c>
      <c r="G1191" s="8">
        <f>YEAR(B1191)</f>
        <v>2022</v>
      </c>
      <c r="H1191" s="8">
        <v>3</v>
      </c>
      <c r="I1191" s="8" t="s">
        <v>1</v>
      </c>
      <c r="J1191" s="8">
        <f>IF(I1191="Dólar", 1,2)</f>
        <v>1</v>
      </c>
      <c r="K1191" s="7">
        <f>IF(J1191=2,0.5,2.38)</f>
        <v>2.38</v>
      </c>
      <c r="L1191" s="6">
        <v>64</v>
      </c>
      <c r="M1191" s="5">
        <f>L1191*0.1%</f>
        <v>6.4000000000000001E-2</v>
      </c>
      <c r="N1191" s="5">
        <f>H1191*K1191</f>
        <v>7.14</v>
      </c>
      <c r="O1191" s="5">
        <f>L1191-M1191-N1191</f>
        <v>56.795999999999999</v>
      </c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</row>
    <row r="1192" spans="1:30" hidden="1" x14ac:dyDescent="0.25">
      <c r="A1192" s="9">
        <v>436</v>
      </c>
      <c r="B1192" s="11">
        <v>44855</v>
      </c>
      <c r="C1192" s="10" t="str">
        <f>PROPER(TEXT(B1192,"ddd"))</f>
        <v>Sex</v>
      </c>
      <c r="D1192" s="9">
        <f>_xlfn.ISOWEEKNUM(B:B)</f>
        <v>42</v>
      </c>
      <c r="E1192" s="8">
        <f>DAY(B:B)</f>
        <v>21</v>
      </c>
      <c r="F1192" s="8" t="str">
        <f>PROPER(TEXT(B:B,"mmm"))</f>
        <v>Out</v>
      </c>
      <c r="G1192" s="8">
        <f>YEAR(B1192)</f>
        <v>2022</v>
      </c>
      <c r="H1192" s="8">
        <v>2</v>
      </c>
      <c r="I1192" s="8" t="s">
        <v>0</v>
      </c>
      <c r="J1192" s="8">
        <f>IF(I1192="Dólar", 1,2)</f>
        <v>2</v>
      </c>
      <c r="K1192" s="7">
        <f>IF(J1192=2,0.5,2.38)</f>
        <v>0.5</v>
      </c>
      <c r="L1192" s="6">
        <v>64</v>
      </c>
      <c r="M1192" s="5">
        <f>L1192*0.1%</f>
        <v>6.4000000000000001E-2</v>
      </c>
      <c r="N1192" s="5">
        <f>H1192*K1192</f>
        <v>1</v>
      </c>
      <c r="O1192" s="5">
        <f>L1192-M1192-N1192</f>
        <v>62.936</v>
      </c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</row>
    <row r="1193" spans="1:30" hidden="1" x14ac:dyDescent="0.25">
      <c r="A1193" s="9">
        <v>698</v>
      </c>
      <c r="B1193" s="11">
        <v>44865</v>
      </c>
      <c r="C1193" s="10" t="str">
        <f>PROPER(TEXT(B1193,"ddd"))</f>
        <v>Seg</v>
      </c>
      <c r="D1193" s="9">
        <f>_xlfn.ISOWEEKNUM(B:B)</f>
        <v>44</v>
      </c>
      <c r="E1193" s="8">
        <f>DAY(B:B)</f>
        <v>31</v>
      </c>
      <c r="F1193" s="8" t="str">
        <f>PROPER(TEXT(B:B,"mmm"))</f>
        <v>Out</v>
      </c>
      <c r="G1193" s="8">
        <f>YEAR(B1193)</f>
        <v>2022</v>
      </c>
      <c r="H1193" s="8">
        <v>5</v>
      </c>
      <c r="I1193" s="8" t="s">
        <v>0</v>
      </c>
      <c r="J1193" s="8">
        <f>IF(I1193="Dólar", 1,2)</f>
        <v>2</v>
      </c>
      <c r="K1193" s="7">
        <f>IF(J1193=2,0.5,2.38)</f>
        <v>0.5</v>
      </c>
      <c r="L1193" s="6">
        <v>64</v>
      </c>
      <c r="M1193" s="5">
        <f>L1193*0.1%</f>
        <v>6.4000000000000001E-2</v>
      </c>
      <c r="N1193" s="5">
        <f>H1193*K1193</f>
        <v>2.5</v>
      </c>
      <c r="O1193" s="5">
        <f>L1193-M1193-N1193</f>
        <v>61.436</v>
      </c>
    </row>
    <row r="1194" spans="1:30" hidden="1" x14ac:dyDescent="0.25">
      <c r="A1194" s="9">
        <v>701</v>
      </c>
      <c r="B1194" s="11">
        <v>44886</v>
      </c>
      <c r="C1194" s="10" t="str">
        <f>PROPER(TEXT(B1194,"ddd"))</f>
        <v>Seg</v>
      </c>
      <c r="D1194" s="9">
        <f>_xlfn.ISOWEEKNUM(B:B)</f>
        <v>47</v>
      </c>
      <c r="E1194" s="8">
        <f>DAY(B:B)</f>
        <v>21</v>
      </c>
      <c r="F1194" s="8" t="str">
        <f>PROPER(TEXT(B:B,"mmm"))</f>
        <v>Nov</v>
      </c>
      <c r="G1194" s="8">
        <f>YEAR(B1194)</f>
        <v>2022</v>
      </c>
      <c r="H1194" s="8">
        <v>5</v>
      </c>
      <c r="I1194" s="8" t="s">
        <v>0</v>
      </c>
      <c r="J1194" s="8">
        <f>IF(I1194="Dólar", 1,2)</f>
        <v>2</v>
      </c>
      <c r="K1194" s="7">
        <f>IF(J1194=2,0.5,2.38)</f>
        <v>0.5</v>
      </c>
      <c r="L1194" s="6">
        <v>64</v>
      </c>
      <c r="M1194" s="5">
        <f>L1194*0.1%</f>
        <v>6.4000000000000001E-2</v>
      </c>
      <c r="N1194" s="5">
        <f>H1194*K1194</f>
        <v>2.5</v>
      </c>
      <c r="O1194" s="5">
        <f>L1194-M1194-N1194</f>
        <v>61.436</v>
      </c>
    </row>
    <row r="1195" spans="1:30" x14ac:dyDescent="0.25">
      <c r="A1195" s="9">
        <v>1275</v>
      </c>
      <c r="B1195" s="11">
        <v>45294</v>
      </c>
      <c r="C1195" s="10" t="str">
        <f>PROPER(TEXT(B1195,"ddd"))</f>
        <v>Qua</v>
      </c>
      <c r="D1195" s="9">
        <f>_xlfn.ISOWEEKNUM(B:B)</f>
        <v>1</v>
      </c>
      <c r="E1195" s="8">
        <f>DAY(B:B)</f>
        <v>3</v>
      </c>
      <c r="F1195" s="8" t="str">
        <f>PROPER(TEXT(B:B,"mmm"))</f>
        <v>Jan</v>
      </c>
      <c r="G1195" s="8">
        <f>YEAR(B1195)</f>
        <v>2024</v>
      </c>
      <c r="H1195" s="8">
        <v>8</v>
      </c>
      <c r="I1195" s="8" t="s">
        <v>1</v>
      </c>
      <c r="J1195" s="8">
        <f>IF(I1195="Dólar", 1,2)</f>
        <v>1</v>
      </c>
      <c r="K1195" s="7">
        <f>IF(J1195=2,0.5,2.38)</f>
        <v>2.38</v>
      </c>
      <c r="L1195" s="6">
        <v>-25</v>
      </c>
      <c r="M1195" s="5">
        <v>0</v>
      </c>
      <c r="N1195" s="5">
        <f>H1195*K1195</f>
        <v>19.04</v>
      </c>
      <c r="O1195" s="5">
        <f>L1195-M1195-N1195</f>
        <v>-44.04</v>
      </c>
    </row>
    <row r="1196" spans="1:30" hidden="1" x14ac:dyDescent="0.25">
      <c r="A1196" s="9">
        <v>498</v>
      </c>
      <c r="B1196" s="11">
        <v>45296</v>
      </c>
      <c r="C1196" s="10" t="str">
        <f>PROPER(TEXT(B1196,"ddd"))</f>
        <v>Sex</v>
      </c>
      <c r="D1196" s="9">
        <f>_xlfn.ISOWEEKNUM(B:B)</f>
        <v>1</v>
      </c>
      <c r="E1196" s="8">
        <f>DAY(B:B)</f>
        <v>5</v>
      </c>
      <c r="F1196" s="8" t="str">
        <f>PROPER(TEXT(B:B,"mmm"))</f>
        <v>Jan</v>
      </c>
      <c r="G1196" s="8">
        <f>YEAR(B1196)</f>
        <v>2024</v>
      </c>
      <c r="H1196" s="8">
        <v>3</v>
      </c>
      <c r="I1196" s="8" t="s">
        <v>0</v>
      </c>
      <c r="J1196" s="8">
        <f>IF(I1196="Dólar", 1,2)</f>
        <v>2</v>
      </c>
      <c r="K1196" s="7">
        <f>IF(J1196=2,0.5,2.38)</f>
        <v>0.5</v>
      </c>
      <c r="L1196" s="6">
        <v>64</v>
      </c>
      <c r="M1196" s="5">
        <f>L1196*0.1%</f>
        <v>6.4000000000000001E-2</v>
      </c>
      <c r="N1196" s="5">
        <f>H1196*K1196</f>
        <v>1.5</v>
      </c>
      <c r="O1196" s="5">
        <f>L1196-M1196-N1196</f>
        <v>62.436</v>
      </c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</row>
    <row r="1197" spans="1:30" hidden="1" x14ac:dyDescent="0.25">
      <c r="A1197" s="9">
        <v>1018</v>
      </c>
      <c r="B1197" s="11">
        <v>45302</v>
      </c>
      <c r="C1197" s="10" t="str">
        <f>PROPER(TEXT(B1197,"ddd"))</f>
        <v>Qui</v>
      </c>
      <c r="D1197" s="9">
        <f>_xlfn.ISOWEEKNUM(B:B)</f>
        <v>2</v>
      </c>
      <c r="E1197" s="8">
        <f>DAY(B:B)</f>
        <v>11</v>
      </c>
      <c r="F1197" s="8" t="str">
        <f>PROPER(TEXT(B:B,"mmm"))</f>
        <v>Jan</v>
      </c>
      <c r="G1197" s="8">
        <f>YEAR(B1197)</f>
        <v>2024</v>
      </c>
      <c r="H1197" s="8">
        <v>4</v>
      </c>
      <c r="I1197" s="8" t="s">
        <v>0</v>
      </c>
      <c r="J1197" s="8">
        <f>IF(I1197="Dólar", 1,2)</f>
        <v>2</v>
      </c>
      <c r="K1197" s="7">
        <f>IF(J1197=2,0.5,2.38)</f>
        <v>0.5</v>
      </c>
      <c r="L1197" s="6">
        <v>64</v>
      </c>
      <c r="M1197" s="5">
        <f>L1197*0.1%</f>
        <v>6.4000000000000001E-2</v>
      </c>
      <c r="N1197" s="5">
        <f>H1197*K1197</f>
        <v>2</v>
      </c>
      <c r="O1197" s="5">
        <f>L1197-M1197-N1197</f>
        <v>61.936</v>
      </c>
    </row>
    <row r="1198" spans="1:30" hidden="1" x14ac:dyDescent="0.25">
      <c r="A1198" s="9">
        <v>759</v>
      </c>
      <c r="B1198" s="11">
        <v>45313</v>
      </c>
      <c r="C1198" s="10" t="str">
        <f>PROPER(TEXT(B1198,"ddd"))</f>
        <v>Seg</v>
      </c>
      <c r="D1198" s="9">
        <f>_xlfn.ISOWEEKNUM(B:B)</f>
        <v>4</v>
      </c>
      <c r="E1198" s="8">
        <f>DAY(B:B)</f>
        <v>22</v>
      </c>
      <c r="F1198" s="8" t="str">
        <f>PROPER(TEXT(B:B,"mmm"))</f>
        <v>Jan</v>
      </c>
      <c r="G1198" s="8">
        <f>YEAR(B1198)</f>
        <v>2024</v>
      </c>
      <c r="H1198" s="8">
        <v>2</v>
      </c>
      <c r="I1198" s="8" t="s">
        <v>0</v>
      </c>
      <c r="J1198" s="8">
        <f>IF(I1198="Dólar", 1,2)</f>
        <v>2</v>
      </c>
      <c r="K1198" s="7">
        <f>IF(J1198=2,0.5,2.38)</f>
        <v>0.5</v>
      </c>
      <c r="L1198" s="6">
        <v>64</v>
      </c>
      <c r="M1198" s="5">
        <f>L1198*0.1%</f>
        <v>6.4000000000000001E-2</v>
      </c>
      <c r="N1198" s="5">
        <f>H1198*K1198</f>
        <v>1</v>
      </c>
      <c r="O1198" s="5">
        <f>L1198-M1198-N1198</f>
        <v>62.936</v>
      </c>
    </row>
    <row r="1199" spans="1:30" x14ac:dyDescent="0.25">
      <c r="A1199" s="9">
        <v>242</v>
      </c>
      <c r="B1199" s="11">
        <v>45321</v>
      </c>
      <c r="C1199" s="10" t="str">
        <f>PROPER(TEXT(B1199,"ddd"))</f>
        <v>Ter</v>
      </c>
      <c r="D1199" s="9">
        <f>_xlfn.ISOWEEKNUM(B:B)</f>
        <v>5</v>
      </c>
      <c r="E1199" s="8">
        <f>DAY(B:B)</f>
        <v>30</v>
      </c>
      <c r="F1199" s="8" t="str">
        <f>PROPER(TEXT(B:B,"mmm"))</f>
        <v>Jan</v>
      </c>
      <c r="G1199" s="8">
        <f>YEAR(B1199)</f>
        <v>2024</v>
      </c>
      <c r="H1199" s="8">
        <v>3</v>
      </c>
      <c r="I1199" s="8" t="s">
        <v>1</v>
      </c>
      <c r="J1199" s="8">
        <f>IF(I1199="Dólar", 1,2)</f>
        <v>1</v>
      </c>
      <c r="K1199" s="7">
        <f>IF(J1199=2,0.5,2.38)</f>
        <v>2.38</v>
      </c>
      <c r="L1199" s="6">
        <v>64</v>
      </c>
      <c r="M1199" s="5">
        <f>L1199*0.1%</f>
        <v>6.4000000000000001E-2</v>
      </c>
      <c r="N1199" s="5">
        <f>H1199*K1199</f>
        <v>7.14</v>
      </c>
      <c r="O1199" s="5">
        <f>L1199-M1199-N1199</f>
        <v>56.795999999999999</v>
      </c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</row>
    <row r="1200" spans="1:30" hidden="1" x14ac:dyDescent="0.25">
      <c r="A1200" s="9">
        <v>504</v>
      </c>
      <c r="B1200" s="11">
        <v>45338</v>
      </c>
      <c r="C1200" s="10" t="str">
        <f>PROPER(TEXT(B1200,"ddd"))</f>
        <v>Sex</v>
      </c>
      <c r="D1200" s="9">
        <f>_xlfn.ISOWEEKNUM(B:B)</f>
        <v>7</v>
      </c>
      <c r="E1200" s="8">
        <f>DAY(B:B)</f>
        <v>16</v>
      </c>
      <c r="F1200" s="8" t="str">
        <f>PROPER(TEXT(B:B,"mmm"))</f>
        <v>Fev</v>
      </c>
      <c r="G1200" s="8">
        <f>YEAR(B1200)</f>
        <v>2024</v>
      </c>
      <c r="H1200" s="8">
        <v>1</v>
      </c>
      <c r="I1200" s="8" t="s">
        <v>0</v>
      </c>
      <c r="J1200" s="8">
        <f>IF(I1200="Dólar", 1,2)</f>
        <v>2</v>
      </c>
      <c r="K1200" s="7">
        <f>IF(J1200=2,0.5,2.38)</f>
        <v>0.5</v>
      </c>
      <c r="L1200" s="6">
        <v>64</v>
      </c>
      <c r="M1200" s="5">
        <f>L1200*0.1%</f>
        <v>6.4000000000000001E-2</v>
      </c>
      <c r="N1200" s="5">
        <f>H1200*K1200</f>
        <v>0.5</v>
      </c>
      <c r="O1200" s="5">
        <f>L1200-M1200-N1200</f>
        <v>63.436</v>
      </c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</row>
    <row r="1201" spans="1:30" hidden="1" x14ac:dyDescent="0.25">
      <c r="A1201" s="9">
        <v>553</v>
      </c>
      <c r="B1201" s="11">
        <v>43822</v>
      </c>
      <c r="C1201" s="10" t="str">
        <f>PROPER(TEXT(B1201,"ddd"))</f>
        <v>Seg</v>
      </c>
      <c r="D1201" s="9">
        <f>_xlfn.ISOWEEKNUM(B:B)</f>
        <v>52</v>
      </c>
      <c r="E1201" s="8">
        <f>DAY(B:B)</f>
        <v>23</v>
      </c>
      <c r="F1201" s="8" t="str">
        <f>PROPER(TEXT(B:B,"mmm"))</f>
        <v>Dez</v>
      </c>
      <c r="G1201" s="8">
        <f>YEAR(B1201)</f>
        <v>2019</v>
      </c>
      <c r="H1201" s="8">
        <v>2</v>
      </c>
      <c r="I1201" s="8" t="s">
        <v>0</v>
      </c>
      <c r="J1201" s="8">
        <f>IF(I1201="Dólar", 1,2)</f>
        <v>2</v>
      </c>
      <c r="K1201" s="7">
        <f>IF(J1201=2,0.5,2.38)</f>
        <v>0.5</v>
      </c>
      <c r="L1201" s="6">
        <v>65</v>
      </c>
      <c r="M1201" s="5">
        <f>L1201*0.1%</f>
        <v>6.5000000000000002E-2</v>
      </c>
      <c r="N1201" s="5">
        <f>H1201*K1201</f>
        <v>1</v>
      </c>
      <c r="O1201" s="5">
        <f>L1201-M1201-N1201</f>
        <v>63.935000000000002</v>
      </c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</row>
    <row r="1202" spans="1:30" hidden="1" x14ac:dyDescent="0.25">
      <c r="A1202" s="9">
        <v>1099</v>
      </c>
      <c r="B1202" s="11">
        <v>44027</v>
      </c>
      <c r="C1202" s="10" t="str">
        <f>PROPER(TEXT(B1202,"ddd"))</f>
        <v>Qua</v>
      </c>
      <c r="D1202" s="9">
        <f>_xlfn.ISOWEEKNUM(B:B)</f>
        <v>29</v>
      </c>
      <c r="E1202" s="8">
        <f>DAY(B:B)</f>
        <v>15</v>
      </c>
      <c r="F1202" s="8" t="str">
        <f>PROPER(TEXT(B:B,"mmm"))</f>
        <v>Jul</v>
      </c>
      <c r="G1202" s="8">
        <f>YEAR(B1202)</f>
        <v>2020</v>
      </c>
      <c r="H1202" s="8">
        <v>4</v>
      </c>
      <c r="I1202" s="8" t="s">
        <v>1</v>
      </c>
      <c r="J1202" s="8">
        <f>IF(I1202="Dólar", 1,2)</f>
        <v>1</v>
      </c>
      <c r="K1202" s="7">
        <f>IF(J1202=2,0.5,2.38)</f>
        <v>2.38</v>
      </c>
      <c r="L1202" s="6">
        <v>65</v>
      </c>
      <c r="M1202" s="5">
        <f>L1202*0.1%</f>
        <v>6.5000000000000002E-2</v>
      </c>
      <c r="N1202" s="5">
        <f>H1202*K1202</f>
        <v>9.52</v>
      </c>
      <c r="O1202" s="5">
        <f>L1202-M1202-N1202</f>
        <v>55.415000000000006</v>
      </c>
    </row>
    <row r="1203" spans="1:30" hidden="1" x14ac:dyDescent="0.25">
      <c r="A1203" s="9">
        <v>177</v>
      </c>
      <c r="B1203" s="11">
        <v>44859</v>
      </c>
      <c r="C1203" s="10" t="str">
        <f>PROPER(TEXT(B1203,"ddd"))</f>
        <v>Ter</v>
      </c>
      <c r="D1203" s="9">
        <f>_xlfn.ISOWEEKNUM(B:B)</f>
        <v>43</v>
      </c>
      <c r="E1203" s="8">
        <f>DAY(B:B)</f>
        <v>25</v>
      </c>
      <c r="F1203" s="8" t="str">
        <f>PROPER(TEXT(B:B,"mmm"))</f>
        <v>Out</v>
      </c>
      <c r="G1203" s="8">
        <f>YEAR(B1203)</f>
        <v>2022</v>
      </c>
      <c r="H1203" s="8">
        <v>4</v>
      </c>
      <c r="I1203" s="8" t="s">
        <v>1</v>
      </c>
      <c r="J1203" s="8">
        <f>IF(I1203="Dólar", 1,2)</f>
        <v>1</v>
      </c>
      <c r="K1203" s="7">
        <f>IF(J1203=2,0.5,2.38)</f>
        <v>2.38</v>
      </c>
      <c r="L1203" s="6">
        <v>15</v>
      </c>
      <c r="M1203" s="5">
        <f>L1203*0.1%</f>
        <v>1.4999999999999999E-2</v>
      </c>
      <c r="N1203" s="5">
        <f>H1203*K1203</f>
        <v>9.52</v>
      </c>
      <c r="O1203" s="5">
        <f>L1203-M1203-N1203</f>
        <v>5.4649999999999999</v>
      </c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</row>
    <row r="1204" spans="1:30" x14ac:dyDescent="0.25">
      <c r="A1204" s="9">
        <v>1278</v>
      </c>
      <c r="B1204" s="11">
        <v>45315</v>
      </c>
      <c r="C1204" s="10" t="str">
        <f>PROPER(TEXT(B1204,"ddd"))</f>
        <v>Qua</v>
      </c>
      <c r="D1204" s="9">
        <f>_xlfn.ISOWEEKNUM(B:B)</f>
        <v>4</v>
      </c>
      <c r="E1204" s="8">
        <f>DAY(B:B)</f>
        <v>24</v>
      </c>
      <c r="F1204" s="8" t="str">
        <f>PROPER(TEXT(B:B,"mmm"))</f>
        <v>Jan</v>
      </c>
      <c r="G1204" s="8">
        <f>YEAR(B1204)</f>
        <v>2024</v>
      </c>
      <c r="H1204" s="8">
        <v>4</v>
      </c>
      <c r="I1204" s="8" t="s">
        <v>1</v>
      </c>
      <c r="J1204" s="8">
        <f>IF(I1204="Dólar", 1,2)</f>
        <v>1</v>
      </c>
      <c r="K1204" s="7">
        <f>IF(J1204=2,0.5,2.38)</f>
        <v>2.38</v>
      </c>
      <c r="L1204" s="6">
        <v>65</v>
      </c>
      <c r="M1204" s="5">
        <f>L1204*0.1%</f>
        <v>6.5000000000000002E-2</v>
      </c>
      <c r="N1204" s="5">
        <f>H1204*K1204</f>
        <v>9.52</v>
      </c>
      <c r="O1204" s="5">
        <f>L1204-M1204-N1204</f>
        <v>55.415000000000006</v>
      </c>
    </row>
    <row r="1205" spans="1:30" hidden="1" x14ac:dyDescent="0.25">
      <c r="A1205" s="9">
        <v>1085</v>
      </c>
      <c r="B1205" s="11">
        <v>43929</v>
      </c>
      <c r="C1205" s="10" t="str">
        <f>PROPER(TEXT(B1205,"ddd"))</f>
        <v>Qua</v>
      </c>
      <c r="D1205" s="9">
        <f>_xlfn.ISOWEEKNUM(B:B)</f>
        <v>15</v>
      </c>
      <c r="E1205" s="8">
        <f>DAY(B:B)</f>
        <v>8</v>
      </c>
      <c r="F1205" s="8" t="str">
        <f>PROPER(TEXT(B:B,"mmm"))</f>
        <v>Abr</v>
      </c>
      <c r="G1205" s="8">
        <f>YEAR(B1205)</f>
        <v>2020</v>
      </c>
      <c r="H1205" s="8">
        <v>1</v>
      </c>
      <c r="I1205" s="8" t="s">
        <v>0</v>
      </c>
      <c r="J1205" s="8">
        <f>IF(I1205="Dólar", 1,2)</f>
        <v>2</v>
      </c>
      <c r="K1205" s="7">
        <f>IF(J1205=2,0.5,2.38)</f>
        <v>0.5</v>
      </c>
      <c r="L1205" s="6">
        <v>66</v>
      </c>
      <c r="M1205" s="5">
        <f>L1205*0.1%</f>
        <v>6.6000000000000003E-2</v>
      </c>
      <c r="N1205" s="5">
        <f>H1205*K1205</f>
        <v>0.5</v>
      </c>
      <c r="O1205" s="5">
        <f>L1205-M1205-N1205</f>
        <v>65.433999999999997</v>
      </c>
    </row>
    <row r="1206" spans="1:30" hidden="1" x14ac:dyDescent="0.25">
      <c r="A1206" s="9">
        <v>1101</v>
      </c>
      <c r="B1206" s="11">
        <v>44041</v>
      </c>
      <c r="C1206" s="10" t="str">
        <f>PROPER(TEXT(B1206,"ddd"))</f>
        <v>Qua</v>
      </c>
      <c r="D1206" s="9">
        <f>_xlfn.ISOWEEKNUM(B:B)</f>
        <v>31</v>
      </c>
      <c r="E1206" s="8">
        <f>DAY(B:B)</f>
        <v>29</v>
      </c>
      <c r="F1206" s="8" t="str">
        <f>PROPER(TEXT(B:B,"mmm"))</f>
        <v>Jul</v>
      </c>
      <c r="G1206" s="8">
        <f>YEAR(B1206)</f>
        <v>2020</v>
      </c>
      <c r="H1206" s="8">
        <v>4</v>
      </c>
      <c r="I1206" s="8" t="s">
        <v>1</v>
      </c>
      <c r="J1206" s="8">
        <f>IF(I1206="Dólar", 1,2)</f>
        <v>1</v>
      </c>
      <c r="K1206" s="7">
        <f>IF(J1206=2,0.5,2.38)</f>
        <v>2.38</v>
      </c>
      <c r="L1206" s="6">
        <v>66</v>
      </c>
      <c r="M1206" s="5">
        <f>L1206*0.1%</f>
        <v>6.6000000000000003E-2</v>
      </c>
      <c r="N1206" s="5">
        <f>H1206*K1206</f>
        <v>9.52</v>
      </c>
      <c r="O1206" s="5">
        <f>L1206-M1206-N1206</f>
        <v>56.414000000000001</v>
      </c>
    </row>
    <row r="1207" spans="1:30" hidden="1" x14ac:dyDescent="0.25">
      <c r="A1207" s="9">
        <v>161</v>
      </c>
      <c r="B1207" s="11">
        <v>44747</v>
      </c>
      <c r="C1207" s="10" t="str">
        <f>PROPER(TEXT(B1207,"ddd"))</f>
        <v>Ter</v>
      </c>
      <c r="D1207" s="9">
        <f>_xlfn.ISOWEEKNUM(B:B)</f>
        <v>27</v>
      </c>
      <c r="E1207" s="8">
        <f>DAY(B:B)</f>
        <v>5</v>
      </c>
      <c r="F1207" s="8" t="str">
        <f>PROPER(TEXT(B:B,"mmm"))</f>
        <v>Jul</v>
      </c>
      <c r="G1207" s="8">
        <f>YEAR(B1207)</f>
        <v>2022</v>
      </c>
      <c r="H1207" s="8">
        <v>5</v>
      </c>
      <c r="I1207" s="8" t="s">
        <v>0</v>
      </c>
      <c r="J1207" s="8">
        <f>IF(I1207="Dólar", 1,2)</f>
        <v>2</v>
      </c>
      <c r="K1207" s="7">
        <f>IF(J1207=2,0.5,2.38)</f>
        <v>0.5</v>
      </c>
      <c r="L1207" s="6">
        <v>66</v>
      </c>
      <c r="M1207" s="5">
        <f>L1207*0.1%</f>
        <v>6.6000000000000003E-2</v>
      </c>
      <c r="N1207" s="5">
        <f>H1207*K1207</f>
        <v>2.5</v>
      </c>
      <c r="O1207" s="5">
        <f>L1207-M1207-N1207</f>
        <v>63.433999999999997</v>
      </c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</row>
    <row r="1208" spans="1:30" hidden="1" x14ac:dyDescent="0.25">
      <c r="A1208" s="9">
        <v>974</v>
      </c>
      <c r="B1208" s="11">
        <v>44973</v>
      </c>
      <c r="C1208" s="10" t="str">
        <f>PROPER(TEXT(B1208,"ddd"))</f>
        <v>Qui</v>
      </c>
      <c r="D1208" s="9">
        <f>_xlfn.ISOWEEKNUM(B:B)</f>
        <v>7</v>
      </c>
      <c r="E1208" s="8">
        <f>DAY(B:B)</f>
        <v>16</v>
      </c>
      <c r="F1208" s="8" t="str">
        <f>PROPER(TEXT(B:B,"mmm"))</f>
        <v>Fev</v>
      </c>
      <c r="G1208" s="8">
        <f>YEAR(B1208)</f>
        <v>2023</v>
      </c>
      <c r="H1208" s="8">
        <v>3</v>
      </c>
      <c r="I1208" s="8" t="s">
        <v>1</v>
      </c>
      <c r="J1208" s="8">
        <f>IF(I1208="Dólar", 1,2)</f>
        <v>1</v>
      </c>
      <c r="K1208" s="7">
        <f>IF(J1208=2,0.5,2.38)</f>
        <v>2.38</v>
      </c>
      <c r="L1208" s="6">
        <v>66</v>
      </c>
      <c r="M1208" s="5">
        <f>L1208*0.1%</f>
        <v>6.6000000000000003E-2</v>
      </c>
      <c r="N1208" s="5">
        <f>H1208*K1208</f>
        <v>7.14</v>
      </c>
      <c r="O1208" s="5">
        <f>L1208-M1208-N1208</f>
        <v>58.793999999999997</v>
      </c>
    </row>
    <row r="1209" spans="1:30" hidden="1" x14ac:dyDescent="0.25">
      <c r="A1209" s="9">
        <v>484</v>
      </c>
      <c r="B1209" s="11">
        <v>45198</v>
      </c>
      <c r="C1209" s="10" t="str">
        <f>PROPER(TEXT(B1209,"ddd"))</f>
        <v>Sex</v>
      </c>
      <c r="D1209" s="9">
        <f>_xlfn.ISOWEEKNUM(B:B)</f>
        <v>39</v>
      </c>
      <c r="E1209" s="8">
        <f>DAY(B:B)</f>
        <v>29</v>
      </c>
      <c r="F1209" s="8" t="str">
        <f>PROPER(TEXT(B:B,"mmm"))</f>
        <v>Set</v>
      </c>
      <c r="G1209" s="8">
        <f>YEAR(B1209)</f>
        <v>2023</v>
      </c>
      <c r="H1209" s="8">
        <v>5</v>
      </c>
      <c r="I1209" s="8" t="s">
        <v>0</v>
      </c>
      <c r="J1209" s="8">
        <f>IF(I1209="Dólar", 1,2)</f>
        <v>2</v>
      </c>
      <c r="K1209" s="7">
        <f>IF(J1209=2,0.5,2.38)</f>
        <v>0.5</v>
      </c>
      <c r="L1209" s="6">
        <v>66</v>
      </c>
      <c r="M1209" s="5">
        <f>L1209*0.1%</f>
        <v>6.6000000000000003E-2</v>
      </c>
      <c r="N1209" s="5">
        <f>H1209*K1209</f>
        <v>2.5</v>
      </c>
      <c r="O1209" s="5">
        <f>L1209-M1209-N1209</f>
        <v>63.433999999999997</v>
      </c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</row>
    <row r="1210" spans="1:30" hidden="1" x14ac:dyDescent="0.25">
      <c r="A1210" s="9">
        <v>1036</v>
      </c>
      <c r="B1210" s="11">
        <v>45428</v>
      </c>
      <c r="C1210" s="10" t="str">
        <f>PROPER(TEXT(B1210,"ddd"))</f>
        <v>Qui</v>
      </c>
      <c r="D1210" s="9">
        <f>_xlfn.ISOWEEKNUM(B:B)</f>
        <v>20</v>
      </c>
      <c r="E1210" s="8">
        <f>DAY(B:B)</f>
        <v>16</v>
      </c>
      <c r="F1210" s="8" t="str">
        <f>PROPER(TEXT(B:B,"mmm"))</f>
        <v>Mai</v>
      </c>
      <c r="G1210" s="8">
        <f>YEAR(B1210)</f>
        <v>2024</v>
      </c>
      <c r="H1210" s="8">
        <v>4</v>
      </c>
      <c r="I1210" s="8" t="s">
        <v>1</v>
      </c>
      <c r="J1210" s="8">
        <f>IF(I1210="Dólar", 1,2)</f>
        <v>1</v>
      </c>
      <c r="K1210" s="7">
        <f>IF(J1210=2,0.5,2.38)</f>
        <v>2.38</v>
      </c>
      <c r="L1210" s="6">
        <v>66</v>
      </c>
      <c r="M1210" s="5">
        <f>L1210*0.1%</f>
        <v>6.6000000000000003E-2</v>
      </c>
      <c r="N1210" s="5">
        <f>H1210*K1210</f>
        <v>9.52</v>
      </c>
      <c r="O1210" s="5">
        <f>L1210-M1210-N1210</f>
        <v>56.414000000000001</v>
      </c>
    </row>
    <row r="1211" spans="1:30" hidden="1" x14ac:dyDescent="0.25">
      <c r="A1211" s="9">
        <v>290</v>
      </c>
      <c r="B1211" s="11">
        <v>43805</v>
      </c>
      <c r="C1211" s="10" t="str">
        <f>PROPER(TEXT(B1211,"ddd"))</f>
        <v>Sex</v>
      </c>
      <c r="D1211" s="9">
        <f>_xlfn.ISOWEEKNUM(B:B)</f>
        <v>49</v>
      </c>
      <c r="E1211" s="8">
        <f>DAY(B:B)</f>
        <v>6</v>
      </c>
      <c r="F1211" s="8" t="str">
        <f>PROPER(TEXT(B:B,"mmm"))</f>
        <v>Dez</v>
      </c>
      <c r="G1211" s="8">
        <f>YEAR(B1211)</f>
        <v>2019</v>
      </c>
      <c r="H1211" s="8">
        <v>1</v>
      </c>
      <c r="I1211" s="8" t="s">
        <v>0</v>
      </c>
      <c r="J1211" s="8">
        <f>IF(I1211="Dólar", 1,2)</f>
        <v>2</v>
      </c>
      <c r="K1211" s="7">
        <f>IF(J1211=2,0.5,2.38)</f>
        <v>0.5</v>
      </c>
      <c r="L1211" s="6">
        <v>71</v>
      </c>
      <c r="M1211" s="5">
        <f>L1211*0.1%</f>
        <v>7.1000000000000008E-2</v>
      </c>
      <c r="N1211" s="5">
        <f>H1211*K1211</f>
        <v>0.5</v>
      </c>
      <c r="O1211" s="5">
        <f>L1211-M1211-N1211</f>
        <v>70.429000000000002</v>
      </c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</row>
    <row r="1212" spans="1:30" hidden="1" x14ac:dyDescent="0.25">
      <c r="A1212" s="9">
        <v>107</v>
      </c>
      <c r="B1212" s="11">
        <v>44348</v>
      </c>
      <c r="C1212" s="10" t="str">
        <f>PROPER(TEXT(B1212,"ddd"))</f>
        <v>Ter</v>
      </c>
      <c r="D1212" s="9">
        <f>_xlfn.ISOWEEKNUM(B:B)</f>
        <v>22</v>
      </c>
      <c r="E1212" s="8">
        <f>DAY(B:B)</f>
        <v>1</v>
      </c>
      <c r="F1212" s="8" t="str">
        <f>PROPER(TEXT(B:B,"mmm"))</f>
        <v>Jun</v>
      </c>
      <c r="G1212" s="8">
        <f>YEAR(B1212)</f>
        <v>2021</v>
      </c>
      <c r="H1212" s="8">
        <v>1</v>
      </c>
      <c r="I1212" s="8" t="s">
        <v>0</v>
      </c>
      <c r="J1212" s="8">
        <f>IF(I1212="Dólar", 1,2)</f>
        <v>2</v>
      </c>
      <c r="K1212" s="7">
        <f>IF(J1212=2,0.5,2.38)</f>
        <v>0.5</v>
      </c>
      <c r="L1212" s="6">
        <v>71</v>
      </c>
      <c r="M1212" s="5">
        <f>L1212*0.1%</f>
        <v>7.1000000000000008E-2</v>
      </c>
      <c r="N1212" s="5">
        <f>H1212*K1212</f>
        <v>0.5</v>
      </c>
      <c r="O1212" s="5">
        <f>L1212-M1212-N1212</f>
        <v>70.429000000000002</v>
      </c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</row>
    <row r="1213" spans="1:30" hidden="1" x14ac:dyDescent="0.25">
      <c r="A1213" s="9">
        <v>148</v>
      </c>
      <c r="B1213" s="11">
        <v>44656</v>
      </c>
      <c r="C1213" s="10" t="str">
        <f>PROPER(TEXT(B1213,"ddd"))</f>
        <v>Ter</v>
      </c>
      <c r="D1213" s="9">
        <f>_xlfn.ISOWEEKNUM(B:B)</f>
        <v>14</v>
      </c>
      <c r="E1213" s="8">
        <f>DAY(B:B)</f>
        <v>5</v>
      </c>
      <c r="F1213" s="8" t="str">
        <f>PROPER(TEXT(B:B,"mmm"))</f>
        <v>Abr</v>
      </c>
      <c r="G1213" s="8">
        <f>YEAR(B1213)</f>
        <v>2022</v>
      </c>
      <c r="H1213" s="8">
        <v>2</v>
      </c>
      <c r="I1213" s="8" t="s">
        <v>0</v>
      </c>
      <c r="J1213" s="8">
        <f>IF(I1213="Dólar", 1,2)</f>
        <v>2</v>
      </c>
      <c r="K1213" s="7">
        <f>IF(J1213=2,0.5,2.38)</f>
        <v>0.5</v>
      </c>
      <c r="L1213" s="6">
        <v>71</v>
      </c>
      <c r="M1213" s="5">
        <f>L1213*0.1%</f>
        <v>7.1000000000000008E-2</v>
      </c>
      <c r="N1213" s="5">
        <f>H1213*K1213</f>
        <v>1</v>
      </c>
      <c r="O1213" s="5">
        <f>L1213-M1213-N1213</f>
        <v>69.929000000000002</v>
      </c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</row>
    <row r="1214" spans="1:30" hidden="1" x14ac:dyDescent="0.25">
      <c r="A1214" s="9">
        <v>440</v>
      </c>
      <c r="B1214" s="11">
        <v>44883</v>
      </c>
      <c r="C1214" s="10" t="str">
        <f>PROPER(TEXT(B1214,"ddd"))</f>
        <v>Sex</v>
      </c>
      <c r="D1214" s="9">
        <f>_xlfn.ISOWEEKNUM(B:B)</f>
        <v>46</v>
      </c>
      <c r="E1214" s="8">
        <f>DAY(B:B)</f>
        <v>18</v>
      </c>
      <c r="F1214" s="8" t="str">
        <f>PROPER(TEXT(B:B,"mmm"))</f>
        <v>Nov</v>
      </c>
      <c r="G1214" s="8">
        <f>YEAR(B1214)</f>
        <v>2022</v>
      </c>
      <c r="H1214" s="8">
        <v>3</v>
      </c>
      <c r="I1214" s="8" t="s">
        <v>1</v>
      </c>
      <c r="J1214" s="8">
        <f>IF(I1214="Dólar", 1,2)</f>
        <v>1</v>
      </c>
      <c r="K1214" s="7">
        <f>IF(J1214=2,0.5,2.38)</f>
        <v>2.38</v>
      </c>
      <c r="L1214" s="6">
        <v>71</v>
      </c>
      <c r="M1214" s="5">
        <f>L1214*0.1%</f>
        <v>7.1000000000000008E-2</v>
      </c>
      <c r="N1214" s="5">
        <f>H1214*K1214</f>
        <v>7.14</v>
      </c>
      <c r="O1214" s="5">
        <f>L1214-M1214-N1214</f>
        <v>63.789000000000001</v>
      </c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</row>
    <row r="1215" spans="1:30" hidden="1" x14ac:dyDescent="0.25">
      <c r="A1215" s="9">
        <v>1023</v>
      </c>
      <c r="B1215" s="11">
        <v>45337</v>
      </c>
      <c r="C1215" s="10" t="str">
        <f>PROPER(TEXT(B1215,"ddd"))</f>
        <v>Qui</v>
      </c>
      <c r="D1215" s="9">
        <f>_xlfn.ISOWEEKNUM(B:B)</f>
        <v>7</v>
      </c>
      <c r="E1215" s="8">
        <f>DAY(B:B)</f>
        <v>15</v>
      </c>
      <c r="F1215" s="8" t="str">
        <f>PROPER(TEXT(B:B,"mmm"))</f>
        <v>Fev</v>
      </c>
      <c r="G1215" s="8">
        <f>YEAR(B1215)</f>
        <v>2024</v>
      </c>
      <c r="H1215" s="8">
        <v>5</v>
      </c>
      <c r="I1215" s="8" t="s">
        <v>0</v>
      </c>
      <c r="J1215" s="8">
        <f>IF(I1215="Dólar", 1,2)</f>
        <v>2</v>
      </c>
      <c r="K1215" s="7">
        <f>IF(J1215=2,0.5,2.38)</f>
        <v>0.5</v>
      </c>
      <c r="L1215" s="6">
        <v>71</v>
      </c>
      <c r="M1215" s="5">
        <f>L1215*0.1%</f>
        <v>7.1000000000000008E-2</v>
      </c>
      <c r="N1215" s="5">
        <f>H1215*K1215</f>
        <v>2.5</v>
      </c>
      <c r="O1215" s="5">
        <f>L1215-M1215-N1215</f>
        <v>68.429000000000002</v>
      </c>
    </row>
    <row r="1216" spans="1:30" hidden="1" x14ac:dyDescent="0.25">
      <c r="A1216" s="9">
        <v>26</v>
      </c>
      <c r="B1216" s="11">
        <v>43767</v>
      </c>
      <c r="C1216" s="10" t="str">
        <f>PROPER(TEXT(B1216,"ddd"))</f>
        <v>Ter</v>
      </c>
      <c r="D1216" s="9">
        <f>_xlfn.ISOWEEKNUM(B:B)</f>
        <v>44</v>
      </c>
      <c r="E1216" s="8">
        <f>DAY(B:B)</f>
        <v>29</v>
      </c>
      <c r="F1216" s="8" t="str">
        <f>PROPER(TEXT(B:B,"mmm"))</f>
        <v>Out</v>
      </c>
      <c r="G1216" s="8">
        <f>YEAR(B1216)</f>
        <v>2019</v>
      </c>
      <c r="H1216" s="8">
        <v>4</v>
      </c>
      <c r="I1216" s="8" t="s">
        <v>1</v>
      </c>
      <c r="J1216" s="8">
        <f>IF(I1216="Dólar", 1,2)</f>
        <v>1</v>
      </c>
      <c r="K1216" s="7">
        <f>IF(J1216=2,0.5,2.38)</f>
        <v>2.38</v>
      </c>
      <c r="L1216" s="6">
        <v>72</v>
      </c>
      <c r="M1216" s="5">
        <f>L1216*0.1%</f>
        <v>7.2000000000000008E-2</v>
      </c>
      <c r="N1216" s="5">
        <f>H1216*K1216</f>
        <v>9.52</v>
      </c>
      <c r="O1216" s="5">
        <f>L1216-M1216-N1216</f>
        <v>62.408000000000001</v>
      </c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</row>
    <row r="1217" spans="1:30" hidden="1" x14ac:dyDescent="0.25">
      <c r="A1217" s="9">
        <v>41</v>
      </c>
      <c r="B1217" s="11">
        <v>43879</v>
      </c>
      <c r="C1217" s="10" t="str">
        <f>PROPER(TEXT(B1217,"ddd"))</f>
        <v>Ter</v>
      </c>
      <c r="D1217" s="9">
        <f>_xlfn.ISOWEEKNUM(B:B)</f>
        <v>8</v>
      </c>
      <c r="E1217" s="8">
        <f>DAY(B:B)</f>
        <v>18</v>
      </c>
      <c r="F1217" s="8" t="str">
        <f>PROPER(TEXT(B:B,"mmm"))</f>
        <v>Fev</v>
      </c>
      <c r="G1217" s="8">
        <f>YEAR(B1217)</f>
        <v>2020</v>
      </c>
      <c r="H1217" s="8">
        <v>5</v>
      </c>
      <c r="I1217" s="8" t="s">
        <v>0</v>
      </c>
      <c r="J1217" s="8">
        <f>IF(I1217="Dólar", 1,2)</f>
        <v>2</v>
      </c>
      <c r="K1217" s="7">
        <f>IF(J1217=2,0.5,2.38)</f>
        <v>0.5</v>
      </c>
      <c r="L1217" s="6">
        <v>72</v>
      </c>
      <c r="M1217" s="5">
        <f>L1217*0.1%</f>
        <v>7.2000000000000008E-2</v>
      </c>
      <c r="N1217" s="5">
        <f>H1217*K1217</f>
        <v>2.5</v>
      </c>
      <c r="O1217" s="5">
        <f>L1217-M1217-N1217</f>
        <v>69.427999999999997</v>
      </c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</row>
    <row r="1218" spans="1:30" hidden="1" x14ac:dyDescent="0.25">
      <c r="A1218" s="9">
        <v>1186</v>
      </c>
      <c r="B1218" s="11">
        <v>44643</v>
      </c>
      <c r="C1218" s="10" t="str">
        <f>PROPER(TEXT(B1218,"ddd"))</f>
        <v>Qua</v>
      </c>
      <c r="D1218" s="9">
        <f>_xlfn.ISOWEEKNUM(B:B)</f>
        <v>12</v>
      </c>
      <c r="E1218" s="8">
        <f>DAY(B:B)</f>
        <v>23</v>
      </c>
      <c r="F1218" s="8" t="str">
        <f>PROPER(TEXT(B:B,"mmm"))</f>
        <v>Mar</v>
      </c>
      <c r="G1218" s="8">
        <f>YEAR(B1218)</f>
        <v>2022</v>
      </c>
      <c r="H1218" s="8">
        <v>7</v>
      </c>
      <c r="I1218" s="8" t="s">
        <v>0</v>
      </c>
      <c r="J1218" s="8">
        <f>IF(I1218="Dólar", 1,2)</f>
        <v>2</v>
      </c>
      <c r="K1218" s="7">
        <f>IF(J1218=2,0.5,2.38)</f>
        <v>0.5</v>
      </c>
      <c r="L1218" s="6">
        <v>72</v>
      </c>
      <c r="M1218" s="5">
        <f>L1218*0.1%</f>
        <v>7.2000000000000008E-2</v>
      </c>
      <c r="N1218" s="5">
        <f>H1218*K1218</f>
        <v>3.5</v>
      </c>
      <c r="O1218" s="5">
        <f>L1218-M1218-N1218</f>
        <v>68.427999999999997</v>
      </c>
    </row>
    <row r="1219" spans="1:30" hidden="1" x14ac:dyDescent="0.25">
      <c r="A1219" s="9">
        <v>502</v>
      </c>
      <c r="B1219" s="11">
        <v>45324</v>
      </c>
      <c r="C1219" s="10" t="str">
        <f>PROPER(TEXT(B1219,"ddd"))</f>
        <v>Sex</v>
      </c>
      <c r="D1219" s="9">
        <f>_xlfn.ISOWEEKNUM(B:B)</f>
        <v>5</v>
      </c>
      <c r="E1219" s="8">
        <f>DAY(B:B)</f>
        <v>2</v>
      </c>
      <c r="F1219" s="8" t="str">
        <f>PROPER(TEXT(B:B,"mmm"))</f>
        <v>Fev</v>
      </c>
      <c r="G1219" s="8">
        <f>YEAR(B1219)</f>
        <v>2024</v>
      </c>
      <c r="H1219" s="8">
        <v>1</v>
      </c>
      <c r="I1219" s="8" t="s">
        <v>0</v>
      </c>
      <c r="J1219" s="8">
        <f>IF(I1219="Dólar", 1,2)</f>
        <v>2</v>
      </c>
      <c r="K1219" s="7">
        <f>IF(J1219=2,0.5,2.38)</f>
        <v>0.5</v>
      </c>
      <c r="L1219" s="6">
        <v>72</v>
      </c>
      <c r="M1219" s="5">
        <f>L1219*0.1%</f>
        <v>7.2000000000000008E-2</v>
      </c>
      <c r="N1219" s="5">
        <f>H1219*K1219</f>
        <v>0.5</v>
      </c>
      <c r="O1219" s="5">
        <f>L1219-M1219-N1219</f>
        <v>71.427999999999997</v>
      </c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</row>
    <row r="1220" spans="1:30" hidden="1" x14ac:dyDescent="0.25">
      <c r="A1220" s="9">
        <v>15</v>
      </c>
      <c r="B1220" s="11">
        <v>43691</v>
      </c>
      <c r="C1220" s="10" t="str">
        <f>PROPER(TEXT(B1220,"ddd"))</f>
        <v>Qua</v>
      </c>
      <c r="D1220" s="9">
        <f>_xlfn.ISOWEEKNUM(B:B)</f>
        <v>33</v>
      </c>
      <c r="E1220" s="8">
        <f>DAY(B:B)</f>
        <v>14</v>
      </c>
      <c r="F1220" s="8" t="str">
        <f>PROPER(TEXT(B:B,"mmm"))</f>
        <v>Ago</v>
      </c>
      <c r="G1220" s="8">
        <f>YEAR(B1220)</f>
        <v>2019</v>
      </c>
      <c r="H1220" s="8">
        <v>5</v>
      </c>
      <c r="I1220" s="8" t="s">
        <v>0</v>
      </c>
      <c r="J1220" s="8">
        <f>IF(I1220="Dólar", 1,2)</f>
        <v>2</v>
      </c>
      <c r="K1220" s="7">
        <f>IF(J1220=2,0.5,2.38)</f>
        <v>0.5</v>
      </c>
      <c r="L1220" s="6">
        <v>75</v>
      </c>
      <c r="M1220" s="5">
        <v>0</v>
      </c>
      <c r="N1220" s="5">
        <f>H1220*K1220</f>
        <v>2.5</v>
      </c>
      <c r="O1220" s="5">
        <f>L1220-M1220-N1220</f>
        <v>72.5</v>
      </c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</row>
    <row r="1221" spans="1:30" hidden="1" x14ac:dyDescent="0.25">
      <c r="A1221" s="9">
        <v>1119</v>
      </c>
      <c r="B1221" s="11">
        <v>44167</v>
      </c>
      <c r="C1221" s="10" t="str">
        <f>PROPER(TEXT(B1221,"ddd"))</f>
        <v>Qua</v>
      </c>
      <c r="D1221" s="9">
        <f>_xlfn.ISOWEEKNUM(B:B)</f>
        <v>49</v>
      </c>
      <c r="E1221" s="8">
        <f>DAY(B:B)</f>
        <v>2</v>
      </c>
      <c r="F1221" s="8" t="str">
        <f>PROPER(TEXT(B:B,"mmm"))</f>
        <v>Dez</v>
      </c>
      <c r="G1221" s="8">
        <f>YEAR(B1221)</f>
        <v>2020</v>
      </c>
      <c r="H1221" s="8">
        <v>1</v>
      </c>
      <c r="I1221" s="8" t="s">
        <v>0</v>
      </c>
      <c r="J1221" s="8">
        <f>IF(I1221="Dólar", 1,2)</f>
        <v>2</v>
      </c>
      <c r="K1221" s="7">
        <f>IF(J1221=2,0.5,2.38)</f>
        <v>0.5</v>
      </c>
      <c r="L1221" s="6">
        <v>36</v>
      </c>
      <c r="M1221" s="5">
        <f>L1221*0.1%</f>
        <v>3.6000000000000004E-2</v>
      </c>
      <c r="N1221" s="5">
        <f>H1221*K1221</f>
        <v>0.5</v>
      </c>
      <c r="O1221" s="5">
        <f>L1221-M1221-N1221</f>
        <v>35.463999999999999</v>
      </c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</row>
    <row r="1222" spans="1:30" hidden="1" x14ac:dyDescent="0.25">
      <c r="A1222" s="9">
        <v>632</v>
      </c>
      <c r="B1222" s="11">
        <v>44396</v>
      </c>
      <c r="C1222" s="10" t="str">
        <f>PROPER(TEXT(B1222,"ddd"))</f>
        <v>Seg</v>
      </c>
      <c r="D1222" s="9">
        <f>_xlfn.ISOWEEKNUM(B:B)</f>
        <v>29</v>
      </c>
      <c r="E1222" s="8">
        <f>DAY(B:B)</f>
        <v>19</v>
      </c>
      <c r="F1222" s="8" t="str">
        <f>PROPER(TEXT(B:B,"mmm"))</f>
        <v>Jul</v>
      </c>
      <c r="G1222" s="8">
        <f>YEAR(B1222)</f>
        <v>2021</v>
      </c>
      <c r="H1222" s="8">
        <v>1</v>
      </c>
      <c r="I1222" s="8" t="s">
        <v>0</v>
      </c>
      <c r="J1222" s="8">
        <f>IF(I1222="Dólar", 1,2)</f>
        <v>2</v>
      </c>
      <c r="K1222" s="7">
        <f>IF(J1222=2,0.5,2.38)</f>
        <v>0.5</v>
      </c>
      <c r="L1222" s="6">
        <v>81</v>
      </c>
      <c r="M1222" s="5">
        <f>L1222*0.1%</f>
        <v>8.1000000000000003E-2</v>
      </c>
      <c r="N1222" s="5">
        <f>H1222*K1222</f>
        <v>0.5</v>
      </c>
      <c r="O1222" s="5">
        <f>L1222-M1222-N1222</f>
        <v>80.418999999999997</v>
      </c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</row>
    <row r="1223" spans="1:30" x14ac:dyDescent="0.25">
      <c r="A1223" s="9">
        <v>243</v>
      </c>
      <c r="B1223" s="11">
        <v>45328</v>
      </c>
      <c r="C1223" s="10" t="str">
        <f>PROPER(TEXT(B1223,"ddd"))</f>
        <v>Ter</v>
      </c>
      <c r="D1223" s="9">
        <f>_xlfn.ISOWEEKNUM(B:B)</f>
        <v>6</v>
      </c>
      <c r="E1223" s="8">
        <f>DAY(B:B)</f>
        <v>6</v>
      </c>
      <c r="F1223" s="8" t="str">
        <f>PROPER(TEXT(B:B,"mmm"))</f>
        <v>Fev</v>
      </c>
      <c r="G1223" s="8">
        <f>YEAR(B1223)</f>
        <v>2024</v>
      </c>
      <c r="H1223" s="8">
        <v>3</v>
      </c>
      <c r="I1223" s="8" t="s">
        <v>1</v>
      </c>
      <c r="J1223" s="8">
        <f>IF(I1223="Dólar", 1,2)</f>
        <v>1</v>
      </c>
      <c r="K1223" s="7">
        <f>IF(J1223=2,0.5,2.38)</f>
        <v>2.38</v>
      </c>
      <c r="L1223" s="6">
        <v>81</v>
      </c>
      <c r="M1223" s="5">
        <f>L1223*0.1%</f>
        <v>8.1000000000000003E-2</v>
      </c>
      <c r="N1223" s="5">
        <f>H1223*K1223</f>
        <v>7.14</v>
      </c>
      <c r="O1223" s="5">
        <f>L1223-M1223-N1223</f>
        <v>73.778999999999996</v>
      </c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</row>
    <row r="1224" spans="1:30" hidden="1" x14ac:dyDescent="0.25">
      <c r="A1224" s="9">
        <v>885</v>
      </c>
      <c r="B1224" s="11">
        <v>44343</v>
      </c>
      <c r="C1224" s="10" t="str">
        <f>PROPER(TEXT(B1224,"ddd"))</f>
        <v>Qui</v>
      </c>
      <c r="D1224" s="9">
        <f>_xlfn.ISOWEEKNUM(B:B)</f>
        <v>21</v>
      </c>
      <c r="E1224" s="8">
        <f>DAY(B:B)</f>
        <v>27</v>
      </c>
      <c r="F1224" s="8" t="str">
        <f>PROPER(TEXT(B:B,"mmm"))</f>
        <v>Mai</v>
      </c>
      <c r="G1224" s="8">
        <f>YEAR(B1224)</f>
        <v>2021</v>
      </c>
      <c r="H1224" s="8">
        <v>2</v>
      </c>
      <c r="I1224" s="8" t="s">
        <v>1</v>
      </c>
      <c r="J1224" s="8">
        <f>IF(I1224="Dólar", 1,2)</f>
        <v>1</v>
      </c>
      <c r="K1224" s="7">
        <f>IF(J1224=2,0.5,2.38)</f>
        <v>2.38</v>
      </c>
      <c r="L1224" s="6">
        <v>-26</v>
      </c>
      <c r="M1224" s="5">
        <v>0</v>
      </c>
      <c r="N1224" s="5">
        <f>H1224*K1224</f>
        <v>4.76</v>
      </c>
      <c r="O1224" s="5">
        <f>L1224-M1224-N1224</f>
        <v>-30.759999999999998</v>
      </c>
    </row>
    <row r="1225" spans="1:30" hidden="1" x14ac:dyDescent="0.25">
      <c r="A1225" s="9">
        <v>894</v>
      </c>
      <c r="B1225" s="11">
        <v>44406</v>
      </c>
      <c r="C1225" s="10" t="str">
        <f>PROPER(TEXT(B1225,"ddd"))</f>
        <v>Qui</v>
      </c>
      <c r="D1225" s="9">
        <f>_xlfn.ISOWEEKNUM(B:B)</f>
        <v>30</v>
      </c>
      <c r="E1225" s="8">
        <f>DAY(B:B)</f>
        <v>29</v>
      </c>
      <c r="F1225" s="8" t="str">
        <f>PROPER(TEXT(B:B,"mmm"))</f>
        <v>Jul</v>
      </c>
      <c r="G1225" s="8">
        <f>YEAR(B1225)</f>
        <v>2021</v>
      </c>
      <c r="H1225" s="8">
        <v>8</v>
      </c>
      <c r="I1225" s="8" t="s">
        <v>1</v>
      </c>
      <c r="J1225" s="8">
        <f>IF(I1225="Dólar", 1,2)</f>
        <v>1</v>
      </c>
      <c r="K1225" s="7">
        <f>IF(J1225=2,0.5,2.38)</f>
        <v>2.38</v>
      </c>
      <c r="L1225" s="6">
        <v>-19</v>
      </c>
      <c r="M1225" s="5">
        <v>0</v>
      </c>
      <c r="N1225" s="5">
        <f>H1225*K1225</f>
        <v>19.04</v>
      </c>
      <c r="O1225" s="5">
        <f>L1225-M1225-N1225</f>
        <v>-38.04</v>
      </c>
    </row>
    <row r="1226" spans="1:30" hidden="1" x14ac:dyDescent="0.25">
      <c r="A1226" s="9">
        <v>668</v>
      </c>
      <c r="B1226" s="11">
        <v>44655</v>
      </c>
      <c r="C1226" s="10" t="str">
        <f>PROPER(TEXT(B1226,"ddd"))</f>
        <v>Seg</v>
      </c>
      <c r="D1226" s="9">
        <f>_xlfn.ISOWEEKNUM(B:B)</f>
        <v>14</v>
      </c>
      <c r="E1226" s="8">
        <f>DAY(B:B)</f>
        <v>4</v>
      </c>
      <c r="F1226" s="8" t="str">
        <f>PROPER(TEXT(B:B,"mmm"))</f>
        <v>Abr</v>
      </c>
      <c r="G1226" s="8">
        <f>YEAR(B1226)</f>
        <v>2022</v>
      </c>
      <c r="H1226" s="8">
        <v>8</v>
      </c>
      <c r="I1226" s="8" t="s">
        <v>0</v>
      </c>
      <c r="J1226" s="8">
        <f>IF(I1226="Dólar", 1,2)</f>
        <v>2</v>
      </c>
      <c r="K1226" s="7">
        <f>IF(J1226=2,0.5,2.38)</f>
        <v>0.5</v>
      </c>
      <c r="L1226" s="6">
        <v>82</v>
      </c>
      <c r="M1226" s="5">
        <f>L1226*0.1%</f>
        <v>8.2000000000000003E-2</v>
      </c>
      <c r="N1226" s="5">
        <f>H1226*K1226</f>
        <v>4</v>
      </c>
      <c r="O1226" s="5">
        <f>L1226-M1226-N1226</f>
        <v>77.918000000000006</v>
      </c>
    </row>
    <row r="1227" spans="1:30" hidden="1" x14ac:dyDescent="0.25">
      <c r="A1227" s="9">
        <v>1022</v>
      </c>
      <c r="B1227" s="11">
        <v>45330</v>
      </c>
      <c r="C1227" s="10" t="str">
        <f>PROPER(TEXT(B1227,"ddd"))</f>
        <v>Qui</v>
      </c>
      <c r="D1227" s="9">
        <f>_xlfn.ISOWEEKNUM(B:B)</f>
        <v>6</v>
      </c>
      <c r="E1227" s="8">
        <f>DAY(B:B)</f>
        <v>8</v>
      </c>
      <c r="F1227" s="8" t="str">
        <f>PROPER(TEXT(B:B,"mmm"))</f>
        <v>Fev</v>
      </c>
      <c r="G1227" s="8">
        <f>YEAR(B1227)</f>
        <v>2024</v>
      </c>
      <c r="H1227" s="8">
        <v>5</v>
      </c>
      <c r="I1227" s="8" t="s">
        <v>0</v>
      </c>
      <c r="J1227" s="8">
        <f>IF(I1227="Dólar", 1,2)</f>
        <v>2</v>
      </c>
      <c r="K1227" s="7">
        <f>IF(J1227=2,0.5,2.38)</f>
        <v>0.5</v>
      </c>
      <c r="L1227" s="6">
        <v>82</v>
      </c>
      <c r="M1227" s="5">
        <f>L1227*0.1%</f>
        <v>8.2000000000000003E-2</v>
      </c>
      <c r="N1227" s="5">
        <f>H1227*K1227</f>
        <v>2.5</v>
      </c>
      <c r="O1227" s="5">
        <f>L1227-M1227-N1227</f>
        <v>79.418000000000006</v>
      </c>
    </row>
    <row r="1228" spans="1:30" x14ac:dyDescent="0.25">
      <c r="A1228" s="9">
        <v>1281</v>
      </c>
      <c r="B1228" s="11">
        <v>45336</v>
      </c>
      <c r="C1228" s="10" t="str">
        <f>PROPER(TEXT(B1228,"ddd"))</f>
        <v>Qua</v>
      </c>
      <c r="D1228" s="9">
        <f>_xlfn.ISOWEEKNUM(B:B)</f>
        <v>7</v>
      </c>
      <c r="E1228" s="8">
        <f>DAY(B:B)</f>
        <v>14</v>
      </c>
      <c r="F1228" s="8" t="str">
        <f>PROPER(TEXT(B:B,"mmm"))</f>
        <v>Fev</v>
      </c>
      <c r="G1228" s="8">
        <f>YEAR(B1228)</f>
        <v>2024</v>
      </c>
      <c r="H1228" s="8">
        <v>4</v>
      </c>
      <c r="I1228" s="8" t="s">
        <v>1</v>
      </c>
      <c r="J1228" s="8">
        <f>IF(I1228="Dólar", 1,2)</f>
        <v>1</v>
      </c>
      <c r="K1228" s="7">
        <f>IF(J1228=2,0.5,2.38)</f>
        <v>2.38</v>
      </c>
      <c r="L1228" s="6">
        <v>82</v>
      </c>
      <c r="M1228" s="5">
        <f>L1228*0.1%</f>
        <v>8.2000000000000003E-2</v>
      </c>
      <c r="N1228" s="5">
        <f>H1228*K1228</f>
        <v>9.52</v>
      </c>
      <c r="O1228" s="5">
        <f>L1228-M1228-N1228</f>
        <v>72.39800000000001</v>
      </c>
    </row>
    <row r="1229" spans="1:30" hidden="1" x14ac:dyDescent="0.25">
      <c r="A1229" s="9">
        <v>134</v>
      </c>
      <c r="B1229" s="11">
        <v>44558</v>
      </c>
      <c r="C1229" s="10" t="str">
        <f>PROPER(TEXT(B1229,"ddd"))</f>
        <v>Ter</v>
      </c>
      <c r="D1229" s="9">
        <f>_xlfn.ISOWEEKNUM(B:B)</f>
        <v>52</v>
      </c>
      <c r="E1229" s="8">
        <f>DAY(B:B)</f>
        <v>28</v>
      </c>
      <c r="F1229" s="8" t="str">
        <f>PROPER(TEXT(B:B,"mmm"))</f>
        <v>Dez</v>
      </c>
      <c r="G1229" s="8">
        <f>YEAR(B1229)</f>
        <v>2021</v>
      </c>
      <c r="H1229" s="8">
        <v>2</v>
      </c>
      <c r="I1229" s="8" t="s">
        <v>0</v>
      </c>
      <c r="J1229" s="8">
        <f>IF(I1229="Dólar", 1,2)</f>
        <v>2</v>
      </c>
      <c r="K1229" s="7">
        <f>IF(J1229=2,0.5,2.38)</f>
        <v>0.5</v>
      </c>
      <c r="L1229" s="6">
        <v>83</v>
      </c>
      <c r="M1229" s="5">
        <f>L1229*0.1%</f>
        <v>8.3000000000000004E-2</v>
      </c>
      <c r="N1229" s="5">
        <f>H1229*K1229</f>
        <v>1</v>
      </c>
      <c r="O1229" s="5">
        <f>L1229-M1229-N1229</f>
        <v>81.917000000000002</v>
      </c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</row>
    <row r="1230" spans="1:30" hidden="1" x14ac:dyDescent="0.25">
      <c r="A1230" s="9">
        <v>503</v>
      </c>
      <c r="B1230" s="11">
        <v>45331</v>
      </c>
      <c r="C1230" s="10" t="str">
        <f>PROPER(TEXT(B1230,"ddd"))</f>
        <v>Sex</v>
      </c>
      <c r="D1230" s="9">
        <f>_xlfn.ISOWEEKNUM(B:B)</f>
        <v>6</v>
      </c>
      <c r="E1230" s="8">
        <f>DAY(B:B)</f>
        <v>9</v>
      </c>
      <c r="F1230" s="8" t="str">
        <f>PROPER(TEXT(B:B,"mmm"))</f>
        <v>Fev</v>
      </c>
      <c r="G1230" s="8">
        <f>YEAR(B1230)</f>
        <v>2024</v>
      </c>
      <c r="H1230" s="8">
        <v>1</v>
      </c>
      <c r="I1230" s="8" t="s">
        <v>0</v>
      </c>
      <c r="J1230" s="8">
        <f>IF(I1230="Dólar", 1,2)</f>
        <v>2</v>
      </c>
      <c r="K1230" s="7">
        <f>IF(J1230=2,0.5,2.38)</f>
        <v>0.5</v>
      </c>
      <c r="L1230" s="6">
        <v>83</v>
      </c>
      <c r="M1230" s="5">
        <f>L1230*0.1%</f>
        <v>8.3000000000000004E-2</v>
      </c>
      <c r="N1230" s="5">
        <f>H1230*K1230</f>
        <v>0.5</v>
      </c>
      <c r="O1230" s="5">
        <f>L1230-M1230-N1230</f>
        <v>82.417000000000002</v>
      </c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</row>
    <row r="1231" spans="1:30" hidden="1" x14ac:dyDescent="0.25">
      <c r="A1231" s="9">
        <v>1121</v>
      </c>
      <c r="B1231" s="11">
        <v>44181</v>
      </c>
      <c r="C1231" s="10" t="str">
        <f>PROPER(TEXT(B1231,"ddd"))</f>
        <v>Qua</v>
      </c>
      <c r="D1231" s="9">
        <f>_xlfn.ISOWEEKNUM(B:B)</f>
        <v>51</v>
      </c>
      <c r="E1231" s="8">
        <f>DAY(B:B)</f>
        <v>16</v>
      </c>
      <c r="F1231" s="8" t="str">
        <f>PROPER(TEXT(B:B,"mmm"))</f>
        <v>Dez</v>
      </c>
      <c r="G1231" s="8">
        <f>YEAR(B1231)</f>
        <v>2020</v>
      </c>
      <c r="H1231" s="8">
        <v>1</v>
      </c>
      <c r="I1231" s="8" t="s">
        <v>0</v>
      </c>
      <c r="J1231" s="8">
        <f>IF(I1231="Dólar", 1,2)</f>
        <v>2</v>
      </c>
      <c r="K1231" s="7">
        <f>IF(J1231=2,0.5,2.38)</f>
        <v>0.5</v>
      </c>
      <c r="L1231" s="6">
        <v>-21</v>
      </c>
      <c r="M1231" s="5">
        <v>0</v>
      </c>
      <c r="N1231" s="5">
        <f>H1231*K1231</f>
        <v>0.5</v>
      </c>
      <c r="O1231" s="5">
        <f>L1231-M1231-N1231</f>
        <v>-21.5</v>
      </c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</row>
    <row r="1232" spans="1:30" hidden="1" x14ac:dyDescent="0.25">
      <c r="A1232" s="9">
        <v>365</v>
      </c>
      <c r="B1232" s="11">
        <v>44351</v>
      </c>
      <c r="C1232" s="10" t="str">
        <f>PROPER(TEXT(B1232,"ddd"))</f>
        <v>Sex</v>
      </c>
      <c r="D1232" s="9">
        <f>_xlfn.ISOWEEKNUM(B:B)</f>
        <v>22</v>
      </c>
      <c r="E1232" s="8">
        <f>DAY(B:B)</f>
        <v>4</v>
      </c>
      <c r="F1232" s="8" t="str">
        <f>PROPER(TEXT(B:B,"mmm"))</f>
        <v>Jun</v>
      </c>
      <c r="G1232" s="8">
        <f>YEAR(B1232)</f>
        <v>2021</v>
      </c>
      <c r="H1232" s="8">
        <v>4</v>
      </c>
      <c r="I1232" s="8" t="s">
        <v>1</v>
      </c>
      <c r="J1232" s="8">
        <f>IF(I1232="Dólar", 1,2)</f>
        <v>1</v>
      </c>
      <c r="K1232" s="7">
        <f>IF(J1232=2,0.5,2.38)</f>
        <v>2.38</v>
      </c>
      <c r="L1232" s="6">
        <v>85</v>
      </c>
      <c r="M1232" s="5">
        <f>L1232*0.1%</f>
        <v>8.5000000000000006E-2</v>
      </c>
      <c r="N1232" s="5">
        <f>H1232*K1232</f>
        <v>9.52</v>
      </c>
      <c r="O1232" s="5">
        <f>L1232-M1232-N1232</f>
        <v>75.39500000000001</v>
      </c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</row>
    <row r="1233" spans="1:30" hidden="1" x14ac:dyDescent="0.25">
      <c r="A1233" s="9">
        <v>407</v>
      </c>
      <c r="B1233" s="11">
        <v>44652</v>
      </c>
      <c r="C1233" s="10" t="str">
        <f>PROPER(TEXT(B1233,"ddd"))</f>
        <v>Sex</v>
      </c>
      <c r="D1233" s="9">
        <f>_xlfn.ISOWEEKNUM(B:B)</f>
        <v>13</v>
      </c>
      <c r="E1233" s="8">
        <f>DAY(B:B)</f>
        <v>1</v>
      </c>
      <c r="F1233" s="8" t="str">
        <f>PROPER(TEXT(B:B,"mmm"))</f>
        <v>Abr</v>
      </c>
      <c r="G1233" s="8">
        <f>YEAR(B1233)</f>
        <v>2022</v>
      </c>
      <c r="H1233" s="8">
        <v>5</v>
      </c>
      <c r="I1233" s="8" t="s">
        <v>1</v>
      </c>
      <c r="J1233" s="8">
        <f>IF(I1233="Dólar", 1,2)</f>
        <v>1</v>
      </c>
      <c r="K1233" s="7">
        <f>IF(J1233=2,0.5,2.38)</f>
        <v>2.38</v>
      </c>
      <c r="L1233" s="6">
        <v>85</v>
      </c>
      <c r="M1233" s="5">
        <f>L1233*0.1%</f>
        <v>8.5000000000000006E-2</v>
      </c>
      <c r="N1233" s="5">
        <f>H1233*K1233</f>
        <v>11.899999999999999</v>
      </c>
      <c r="O1233" s="5">
        <f>L1233-M1233-N1233</f>
        <v>73.015000000000015</v>
      </c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</row>
    <row r="1234" spans="1:30" x14ac:dyDescent="0.25">
      <c r="A1234" s="9">
        <v>244</v>
      </c>
      <c r="B1234" s="11">
        <v>45335</v>
      </c>
      <c r="C1234" s="10" t="str">
        <f>PROPER(TEXT(B1234,"ddd"))</f>
        <v>Ter</v>
      </c>
      <c r="D1234" s="9">
        <f>_xlfn.ISOWEEKNUM(B:B)</f>
        <v>7</v>
      </c>
      <c r="E1234" s="8">
        <f>DAY(B:B)</f>
        <v>13</v>
      </c>
      <c r="F1234" s="8" t="str">
        <f>PROPER(TEXT(B:B,"mmm"))</f>
        <v>Fev</v>
      </c>
      <c r="G1234" s="8">
        <f>YEAR(B1234)</f>
        <v>2024</v>
      </c>
      <c r="H1234" s="8">
        <v>3</v>
      </c>
      <c r="I1234" s="8" t="s">
        <v>1</v>
      </c>
      <c r="J1234" s="8">
        <f>IF(I1234="Dólar", 1,2)</f>
        <v>1</v>
      </c>
      <c r="K1234" s="7">
        <f>IF(J1234=2,0.5,2.38)</f>
        <v>2.38</v>
      </c>
      <c r="L1234" s="6">
        <v>85</v>
      </c>
      <c r="M1234" s="5">
        <f>L1234*0.1%</f>
        <v>8.5000000000000006E-2</v>
      </c>
      <c r="N1234" s="5">
        <f>H1234*K1234</f>
        <v>7.14</v>
      </c>
      <c r="O1234" s="5">
        <f>L1234-M1234-N1234</f>
        <v>77.775000000000006</v>
      </c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</row>
    <row r="1235" spans="1:30" hidden="1" x14ac:dyDescent="0.25">
      <c r="A1235" s="9">
        <v>77</v>
      </c>
      <c r="B1235" s="11">
        <v>44138</v>
      </c>
      <c r="C1235" s="10" t="str">
        <f>PROPER(TEXT(B1235,"ddd"))</f>
        <v>Ter</v>
      </c>
      <c r="D1235" s="9">
        <f>_xlfn.ISOWEEKNUM(B:B)</f>
        <v>45</v>
      </c>
      <c r="E1235" s="8">
        <f>DAY(B:B)</f>
        <v>3</v>
      </c>
      <c r="F1235" s="8" t="str">
        <f>PROPER(TEXT(B:B,"mmm"))</f>
        <v>Nov</v>
      </c>
      <c r="G1235" s="8">
        <f>YEAR(B1235)</f>
        <v>2020</v>
      </c>
      <c r="H1235" s="8">
        <v>5</v>
      </c>
      <c r="I1235" s="8" t="s">
        <v>0</v>
      </c>
      <c r="J1235" s="8">
        <f>IF(I1235="Dólar", 1,2)</f>
        <v>2</v>
      </c>
      <c r="K1235" s="7">
        <f>IF(J1235=2,0.5,2.38)</f>
        <v>0.5</v>
      </c>
      <c r="L1235" s="6">
        <v>86</v>
      </c>
      <c r="M1235" s="5">
        <f>L1235*0.1%</f>
        <v>8.6000000000000007E-2</v>
      </c>
      <c r="N1235" s="5">
        <f>H1235*K1235</f>
        <v>2.5</v>
      </c>
      <c r="O1235" s="5">
        <f>L1235-M1235-N1235</f>
        <v>83.414000000000001</v>
      </c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</row>
    <row r="1236" spans="1:30" hidden="1" x14ac:dyDescent="0.25">
      <c r="A1236" s="9">
        <v>373</v>
      </c>
      <c r="B1236" s="11">
        <v>44407</v>
      </c>
      <c r="C1236" s="10" t="str">
        <f>PROPER(TEXT(B1236,"ddd"))</f>
        <v>Sex</v>
      </c>
      <c r="D1236" s="9">
        <f>_xlfn.ISOWEEKNUM(B:B)</f>
        <v>30</v>
      </c>
      <c r="E1236" s="8">
        <f>DAY(B:B)</f>
        <v>30</v>
      </c>
      <c r="F1236" s="8" t="str">
        <f>PROPER(TEXT(B:B,"mmm"))</f>
        <v>Jul</v>
      </c>
      <c r="G1236" s="8">
        <f>YEAR(B1236)</f>
        <v>2021</v>
      </c>
      <c r="H1236" s="8">
        <v>4</v>
      </c>
      <c r="I1236" s="8" t="s">
        <v>1</v>
      </c>
      <c r="J1236" s="8">
        <f>IF(I1236="Dólar", 1,2)</f>
        <v>1</v>
      </c>
      <c r="K1236" s="7">
        <f>IF(J1236=2,0.5,2.38)</f>
        <v>2.38</v>
      </c>
      <c r="L1236" s="6">
        <v>86</v>
      </c>
      <c r="M1236" s="5">
        <f>L1236*0.1%</f>
        <v>8.6000000000000007E-2</v>
      </c>
      <c r="N1236" s="5">
        <f>H1236*K1236</f>
        <v>9.52</v>
      </c>
      <c r="O1236" s="5">
        <f>L1236-M1236-N1236</f>
        <v>76.394000000000005</v>
      </c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</row>
    <row r="1237" spans="1:30" hidden="1" x14ac:dyDescent="0.25">
      <c r="A1237" s="9">
        <v>929</v>
      </c>
      <c r="B1237" s="11">
        <v>44651</v>
      </c>
      <c r="C1237" s="10" t="str">
        <f>PROPER(TEXT(B1237,"ddd"))</f>
        <v>Qui</v>
      </c>
      <c r="D1237" s="9">
        <f>_xlfn.ISOWEEKNUM(B:B)</f>
        <v>13</v>
      </c>
      <c r="E1237" s="8">
        <f>DAY(B:B)</f>
        <v>31</v>
      </c>
      <c r="F1237" s="8" t="str">
        <f>PROPER(TEXT(B:B,"mmm"))</f>
        <v>Mar</v>
      </c>
      <c r="G1237" s="8">
        <f>YEAR(B1237)</f>
        <v>2022</v>
      </c>
      <c r="H1237" s="8">
        <v>3</v>
      </c>
      <c r="I1237" s="8" t="s">
        <v>1</v>
      </c>
      <c r="J1237" s="8">
        <f>IF(I1237="Dólar", 1,2)</f>
        <v>1</v>
      </c>
      <c r="K1237" s="7">
        <f>IF(J1237=2,0.5,2.38)</f>
        <v>2.38</v>
      </c>
      <c r="L1237" s="6">
        <v>86</v>
      </c>
      <c r="M1237" s="5">
        <f>L1237*0.1%</f>
        <v>8.6000000000000007E-2</v>
      </c>
      <c r="N1237" s="5">
        <f>H1237*K1237</f>
        <v>7.14</v>
      </c>
      <c r="O1237" s="5">
        <f>L1237-M1237-N1237</f>
        <v>78.774000000000001</v>
      </c>
    </row>
    <row r="1238" spans="1:30" hidden="1" x14ac:dyDescent="0.25">
      <c r="A1238" s="9">
        <v>762</v>
      </c>
      <c r="B1238" s="11">
        <v>45334</v>
      </c>
      <c r="C1238" s="10" t="str">
        <f>PROPER(TEXT(B1238,"ddd"))</f>
        <v>Seg</v>
      </c>
      <c r="D1238" s="9">
        <f>_xlfn.ISOWEEKNUM(B:B)</f>
        <v>7</v>
      </c>
      <c r="E1238" s="8">
        <f>DAY(B:B)</f>
        <v>12</v>
      </c>
      <c r="F1238" s="8" t="str">
        <f>PROPER(TEXT(B:B,"mmm"))</f>
        <v>Fev</v>
      </c>
      <c r="G1238" s="8">
        <f>YEAR(B1238)</f>
        <v>2024</v>
      </c>
      <c r="H1238" s="8">
        <v>2</v>
      </c>
      <c r="I1238" s="8" t="s">
        <v>0</v>
      </c>
      <c r="J1238" s="8">
        <f>IF(I1238="Dólar", 1,2)</f>
        <v>2</v>
      </c>
      <c r="K1238" s="7">
        <f>IF(J1238=2,0.5,2.38)</f>
        <v>0.5</v>
      </c>
      <c r="L1238" s="6">
        <v>86</v>
      </c>
      <c r="M1238" s="5">
        <f>L1238*0.1%</f>
        <v>8.6000000000000007E-2</v>
      </c>
      <c r="N1238" s="5">
        <f>H1238*K1238</f>
        <v>1</v>
      </c>
      <c r="O1238" s="5">
        <f>L1238-M1238-N1238</f>
        <v>84.914000000000001</v>
      </c>
    </row>
    <row r="1239" spans="1:30" hidden="1" x14ac:dyDescent="0.25">
      <c r="A1239" s="9">
        <v>531</v>
      </c>
      <c r="B1239" s="11">
        <v>43668</v>
      </c>
      <c r="C1239" s="10" t="str">
        <f>PROPER(TEXT(B1239,"ddd"))</f>
        <v>Seg</v>
      </c>
      <c r="D1239" s="9">
        <f>_xlfn.ISOWEEKNUM(B:B)</f>
        <v>30</v>
      </c>
      <c r="E1239" s="8">
        <f>DAY(B:B)</f>
        <v>22</v>
      </c>
      <c r="F1239" s="8" t="str">
        <f>PROPER(TEXT(B:B,"mmm"))</f>
        <v>Jul</v>
      </c>
      <c r="G1239" s="8">
        <f>YEAR(B1239)</f>
        <v>2019</v>
      </c>
      <c r="H1239" s="8">
        <v>3</v>
      </c>
      <c r="I1239" s="8" t="s">
        <v>1</v>
      </c>
      <c r="J1239" s="8">
        <f>IF(I1239="Dólar", 1,2)</f>
        <v>1</v>
      </c>
      <c r="K1239" s="7">
        <f>IF(J1239=2,0.5,2.38)</f>
        <v>2.38</v>
      </c>
      <c r="L1239" s="6">
        <v>87</v>
      </c>
      <c r="M1239" s="5">
        <f>L1239*0.1%</f>
        <v>8.7000000000000008E-2</v>
      </c>
      <c r="N1239" s="5">
        <f>H1239*K1239</f>
        <v>7.14</v>
      </c>
      <c r="O1239" s="5">
        <f>L1239-M1239-N1239</f>
        <v>79.772999999999996</v>
      </c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</row>
    <row r="1240" spans="1:30" hidden="1" x14ac:dyDescent="0.25">
      <c r="A1240" s="9">
        <v>42</v>
      </c>
      <c r="B1240" s="11">
        <v>43886</v>
      </c>
      <c r="C1240" s="10" t="str">
        <f>PROPER(TEXT(B1240,"ddd"))</f>
        <v>Ter</v>
      </c>
      <c r="D1240" s="9">
        <f>_xlfn.ISOWEEKNUM(B:B)</f>
        <v>9</v>
      </c>
      <c r="E1240" s="8">
        <f>DAY(B:B)</f>
        <v>25</v>
      </c>
      <c r="F1240" s="8" t="str">
        <f>PROPER(TEXT(B:B,"mmm"))</f>
        <v>Fev</v>
      </c>
      <c r="G1240" s="8">
        <f>YEAR(B1240)</f>
        <v>2020</v>
      </c>
      <c r="H1240" s="8">
        <v>5</v>
      </c>
      <c r="I1240" s="8" t="s">
        <v>0</v>
      </c>
      <c r="J1240" s="8">
        <f>IF(I1240="Dólar", 1,2)</f>
        <v>2</v>
      </c>
      <c r="K1240" s="7">
        <f>IF(J1240=2,0.5,2.38)</f>
        <v>0.5</v>
      </c>
      <c r="L1240" s="6">
        <v>87</v>
      </c>
      <c r="M1240" s="5">
        <f>L1240*0.1%</f>
        <v>8.7000000000000008E-2</v>
      </c>
      <c r="N1240" s="5">
        <f>H1240*K1240</f>
        <v>2.5</v>
      </c>
      <c r="O1240" s="5">
        <f>L1240-M1240-N1240</f>
        <v>84.412999999999997</v>
      </c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</row>
    <row r="1241" spans="1:30" hidden="1" x14ac:dyDescent="0.25">
      <c r="A1241" s="9">
        <v>761</v>
      </c>
      <c r="B1241" s="11">
        <v>45327</v>
      </c>
      <c r="C1241" s="10" t="str">
        <f>PROPER(TEXT(B1241,"ddd"))</f>
        <v>Seg</v>
      </c>
      <c r="D1241" s="9">
        <f>_xlfn.ISOWEEKNUM(B:B)</f>
        <v>6</v>
      </c>
      <c r="E1241" s="8">
        <f>DAY(B:B)</f>
        <v>5</v>
      </c>
      <c r="F1241" s="8" t="str">
        <f>PROPER(TEXT(B:B,"mmm"))</f>
        <v>Fev</v>
      </c>
      <c r="G1241" s="8">
        <f>YEAR(B1241)</f>
        <v>2024</v>
      </c>
      <c r="H1241" s="8">
        <v>2</v>
      </c>
      <c r="I1241" s="8" t="s">
        <v>0</v>
      </c>
      <c r="J1241" s="8">
        <f>IF(I1241="Dólar", 1,2)</f>
        <v>2</v>
      </c>
      <c r="K1241" s="7">
        <f>IF(J1241=2,0.5,2.38)</f>
        <v>0.5</v>
      </c>
      <c r="L1241" s="6">
        <v>87</v>
      </c>
      <c r="M1241" s="5">
        <f>L1241*0.1%</f>
        <v>8.7000000000000008E-2</v>
      </c>
      <c r="N1241" s="5">
        <f>H1241*K1241</f>
        <v>1</v>
      </c>
      <c r="O1241" s="5">
        <f>L1241-M1241-N1241</f>
        <v>85.912999999999997</v>
      </c>
    </row>
    <row r="1242" spans="1:30" hidden="1" x14ac:dyDescent="0.25">
      <c r="A1242" s="9">
        <v>1117</v>
      </c>
      <c r="B1242" s="11">
        <v>44153</v>
      </c>
      <c r="C1242" s="10" t="str">
        <f>PROPER(TEXT(B1242,"ddd"))</f>
        <v>Qua</v>
      </c>
      <c r="D1242" s="9">
        <f>_xlfn.ISOWEEKNUM(B:B)</f>
        <v>47</v>
      </c>
      <c r="E1242" s="8">
        <f>DAY(B:B)</f>
        <v>18</v>
      </c>
      <c r="F1242" s="8" t="str">
        <f>PROPER(TEXT(B:B,"mmm"))</f>
        <v>Nov</v>
      </c>
      <c r="G1242" s="8">
        <f>YEAR(B1242)</f>
        <v>2020</v>
      </c>
      <c r="H1242" s="8">
        <v>1</v>
      </c>
      <c r="I1242" s="8" t="s">
        <v>0</v>
      </c>
      <c r="J1242" s="8">
        <f>IF(I1242="Dólar", 1,2)</f>
        <v>2</v>
      </c>
      <c r="K1242" s="7">
        <f>IF(J1242=2,0.5,2.38)</f>
        <v>0.5</v>
      </c>
      <c r="L1242" s="6">
        <v>91</v>
      </c>
      <c r="M1242" s="5">
        <f>L1242*0.1%</f>
        <v>9.0999999999999998E-2</v>
      </c>
      <c r="N1242" s="5">
        <f>H1242*K1242</f>
        <v>0.5</v>
      </c>
      <c r="O1242" s="5">
        <f>L1242-M1242-N1242</f>
        <v>90.409000000000006</v>
      </c>
    </row>
    <row r="1243" spans="1:30" hidden="1" x14ac:dyDescent="0.25">
      <c r="A1243" s="9">
        <v>97</v>
      </c>
      <c r="B1243" s="11">
        <v>44278</v>
      </c>
      <c r="C1243" s="10" t="str">
        <f>PROPER(TEXT(B1243,"ddd"))</f>
        <v>Ter</v>
      </c>
      <c r="D1243" s="9">
        <f>_xlfn.ISOWEEKNUM(B:B)</f>
        <v>12</v>
      </c>
      <c r="E1243" s="8">
        <f>DAY(B:B)</f>
        <v>23</v>
      </c>
      <c r="F1243" s="8" t="str">
        <f>PROPER(TEXT(B:B,"mmm"))</f>
        <v>Mar</v>
      </c>
      <c r="G1243" s="8">
        <f>YEAR(B1243)</f>
        <v>2021</v>
      </c>
      <c r="H1243" s="8">
        <v>2</v>
      </c>
      <c r="I1243" s="8" t="s">
        <v>0</v>
      </c>
      <c r="J1243" s="8">
        <f>IF(I1243="Dólar", 1,2)</f>
        <v>2</v>
      </c>
      <c r="K1243" s="7">
        <f>IF(J1243=2,0.5,2.38)</f>
        <v>0.5</v>
      </c>
      <c r="L1243" s="6">
        <v>91</v>
      </c>
      <c r="M1243" s="5">
        <f>L1243*0.1%</f>
        <v>9.0999999999999998E-2</v>
      </c>
      <c r="N1243" s="5">
        <f>H1243*K1243</f>
        <v>1</v>
      </c>
      <c r="O1243" s="5">
        <f>L1243-M1243-N1243</f>
        <v>89.909000000000006</v>
      </c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</row>
    <row r="1244" spans="1:30" hidden="1" x14ac:dyDescent="0.25">
      <c r="A1244" s="9">
        <v>661</v>
      </c>
      <c r="B1244" s="11">
        <v>44606</v>
      </c>
      <c r="C1244" s="10" t="str">
        <f>PROPER(TEXT(B1244,"ddd"))</f>
        <v>Seg</v>
      </c>
      <c r="D1244" s="9">
        <f>_xlfn.ISOWEEKNUM(B:B)</f>
        <v>7</v>
      </c>
      <c r="E1244" s="8">
        <f>DAY(B:B)</f>
        <v>14</v>
      </c>
      <c r="F1244" s="8" t="str">
        <f>PROPER(TEXT(B:B,"mmm"))</f>
        <v>Fev</v>
      </c>
      <c r="G1244" s="8">
        <f>YEAR(B1244)</f>
        <v>2022</v>
      </c>
      <c r="H1244" s="8">
        <v>5</v>
      </c>
      <c r="I1244" s="8" t="s">
        <v>0</v>
      </c>
      <c r="J1244" s="8">
        <f>IF(I1244="Dólar", 1,2)</f>
        <v>2</v>
      </c>
      <c r="K1244" s="7">
        <f>IF(J1244=2,0.5,2.38)</f>
        <v>0.5</v>
      </c>
      <c r="L1244" s="6">
        <v>91</v>
      </c>
      <c r="M1244" s="5">
        <f>L1244*0.1%</f>
        <v>9.0999999999999998E-2</v>
      </c>
      <c r="N1244" s="5">
        <f>H1244*K1244</f>
        <v>2.5</v>
      </c>
      <c r="O1244" s="5">
        <f>L1244-M1244-N1244</f>
        <v>88.409000000000006</v>
      </c>
    </row>
    <row r="1245" spans="1:30" hidden="1" x14ac:dyDescent="0.25">
      <c r="A1245" s="9">
        <v>237</v>
      </c>
      <c r="B1245" s="11">
        <v>45286</v>
      </c>
      <c r="C1245" s="10" t="str">
        <f>PROPER(TEXT(B1245,"ddd"))</f>
        <v>Ter</v>
      </c>
      <c r="D1245" s="9">
        <f>_xlfn.ISOWEEKNUM(B:B)</f>
        <v>52</v>
      </c>
      <c r="E1245" s="8">
        <f>DAY(B:B)</f>
        <v>26</v>
      </c>
      <c r="F1245" s="8" t="str">
        <f>PROPER(TEXT(B:B,"mmm"))</f>
        <v>Dez</v>
      </c>
      <c r="G1245" s="8">
        <f>YEAR(B1245)</f>
        <v>2023</v>
      </c>
      <c r="H1245" s="8">
        <v>5</v>
      </c>
      <c r="I1245" s="8" t="s">
        <v>1</v>
      </c>
      <c r="J1245" s="8">
        <f>IF(I1245="Dólar", 1,2)</f>
        <v>1</v>
      </c>
      <c r="K1245" s="7">
        <f>IF(J1245=2,0.5,2.38)</f>
        <v>2.38</v>
      </c>
      <c r="L1245" s="6">
        <v>91</v>
      </c>
      <c r="M1245" s="5">
        <f>L1245*0.1%</f>
        <v>9.0999999999999998E-2</v>
      </c>
      <c r="N1245" s="5">
        <f>H1245*K1245</f>
        <v>11.899999999999999</v>
      </c>
      <c r="O1245" s="5">
        <f>L1245-M1245-N1245</f>
        <v>79.009000000000015</v>
      </c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</row>
    <row r="1246" spans="1:30" hidden="1" x14ac:dyDescent="0.25">
      <c r="A1246" s="9">
        <v>25</v>
      </c>
      <c r="B1246" s="11">
        <v>43760</v>
      </c>
      <c r="C1246" s="10" t="str">
        <f>PROPER(TEXT(B1246,"ddd"))</f>
        <v>Ter</v>
      </c>
      <c r="D1246" s="9">
        <f>_xlfn.ISOWEEKNUM(B:B)</f>
        <v>43</v>
      </c>
      <c r="E1246" s="8">
        <f>DAY(B:B)</f>
        <v>22</v>
      </c>
      <c r="F1246" s="8" t="str">
        <f>PROPER(TEXT(B:B,"mmm"))</f>
        <v>Out</v>
      </c>
      <c r="G1246" s="8">
        <f>YEAR(B1246)</f>
        <v>2019</v>
      </c>
      <c r="H1246" s="8">
        <v>4</v>
      </c>
      <c r="I1246" s="8" t="s">
        <v>1</v>
      </c>
      <c r="J1246" s="8">
        <f>IF(I1246="Dólar", 1,2)</f>
        <v>1</v>
      </c>
      <c r="K1246" s="7">
        <f>IF(J1246=2,0.5,2.38)</f>
        <v>2.38</v>
      </c>
      <c r="L1246" s="6">
        <v>92</v>
      </c>
      <c r="M1246" s="5">
        <f>L1246*0.1%</f>
        <v>9.1999999999999998E-2</v>
      </c>
      <c r="N1246" s="5">
        <f>H1246*K1246</f>
        <v>9.52</v>
      </c>
      <c r="O1246" s="5">
        <f>L1246-M1246-N1246</f>
        <v>82.388000000000005</v>
      </c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</row>
    <row r="1247" spans="1:30" hidden="1" x14ac:dyDescent="0.25">
      <c r="A1247" s="9">
        <v>984</v>
      </c>
      <c r="B1247" s="11">
        <v>45043</v>
      </c>
      <c r="C1247" s="10" t="str">
        <f>PROPER(TEXT(B1247,"ddd"))</f>
        <v>Qui</v>
      </c>
      <c r="D1247" s="9">
        <f>_xlfn.ISOWEEKNUM(B:B)</f>
        <v>17</v>
      </c>
      <c r="E1247" s="8">
        <f>DAY(B:B)</f>
        <v>27</v>
      </c>
      <c r="F1247" s="8" t="str">
        <f>PROPER(TEXT(B:B,"mmm"))</f>
        <v>Abr</v>
      </c>
      <c r="G1247" s="8">
        <f>YEAR(B1247)</f>
        <v>2023</v>
      </c>
      <c r="H1247" s="8">
        <v>2</v>
      </c>
      <c r="I1247" s="8" t="s">
        <v>0</v>
      </c>
      <c r="J1247" s="8">
        <f>IF(I1247="Dólar", 1,2)</f>
        <v>2</v>
      </c>
      <c r="K1247" s="7">
        <f>IF(J1247=2,0.5,2.38)</f>
        <v>0.5</v>
      </c>
      <c r="L1247" s="6">
        <v>92</v>
      </c>
      <c r="M1247" s="5">
        <f>L1247*0.1%</f>
        <v>9.1999999999999998E-2</v>
      </c>
      <c r="N1247" s="5">
        <f>H1247*K1247</f>
        <v>1</v>
      </c>
      <c r="O1247" s="5">
        <f>L1247-M1247-N1247</f>
        <v>90.908000000000001</v>
      </c>
    </row>
    <row r="1248" spans="1:30" x14ac:dyDescent="0.25">
      <c r="A1248" s="9">
        <v>241</v>
      </c>
      <c r="B1248" s="11">
        <v>45314</v>
      </c>
      <c r="C1248" s="10" t="str">
        <f>PROPER(TEXT(B1248,"ddd"))</f>
        <v>Ter</v>
      </c>
      <c r="D1248" s="9">
        <f>_xlfn.ISOWEEKNUM(B:B)</f>
        <v>4</v>
      </c>
      <c r="E1248" s="8">
        <f>DAY(B:B)</f>
        <v>23</v>
      </c>
      <c r="F1248" s="8" t="str">
        <f>PROPER(TEXT(B:B,"mmm"))</f>
        <v>Jan</v>
      </c>
      <c r="G1248" s="8">
        <f>YEAR(B1248)</f>
        <v>2024</v>
      </c>
      <c r="H1248" s="8">
        <v>3</v>
      </c>
      <c r="I1248" s="8" t="s">
        <v>1</v>
      </c>
      <c r="J1248" s="8">
        <f>IF(I1248="Dólar", 1,2)</f>
        <v>1</v>
      </c>
      <c r="K1248" s="7">
        <f>IF(J1248=2,0.5,2.38)</f>
        <v>2.38</v>
      </c>
      <c r="L1248" s="6">
        <v>-25</v>
      </c>
      <c r="M1248" s="5">
        <v>0</v>
      </c>
      <c r="N1248" s="5">
        <f>H1248*K1248</f>
        <v>7.14</v>
      </c>
      <c r="O1248" s="5">
        <f>L1248-M1248-N1248</f>
        <v>-32.14</v>
      </c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</row>
    <row r="1249" spans="1:30" hidden="1" x14ac:dyDescent="0.25">
      <c r="A1249" s="9">
        <v>782</v>
      </c>
      <c r="B1249" s="11">
        <v>43615</v>
      </c>
      <c r="C1249" s="10" t="str">
        <f>PROPER(TEXT(B1249,"ddd"))</f>
        <v>Qui</v>
      </c>
      <c r="D1249" s="9">
        <f>_xlfn.ISOWEEKNUM(B:B)</f>
        <v>22</v>
      </c>
      <c r="E1249" s="8">
        <f>DAY(B:B)</f>
        <v>30</v>
      </c>
      <c r="F1249" s="8" t="str">
        <f>PROPER(TEXT(B:B,"mmm"))</f>
        <v>Mai</v>
      </c>
      <c r="G1249" s="8">
        <f>YEAR(B1249)</f>
        <v>2019</v>
      </c>
      <c r="H1249" s="8">
        <v>2</v>
      </c>
      <c r="I1249" s="8" t="s">
        <v>0</v>
      </c>
      <c r="J1249" s="8">
        <f>IF(I1249="Dólar", 1,2)</f>
        <v>2</v>
      </c>
      <c r="K1249" s="7">
        <f>IF(J1249=2,0.5,2.38)</f>
        <v>0.5</v>
      </c>
      <c r="L1249" s="6">
        <v>94</v>
      </c>
      <c r="M1249" s="5">
        <f>L1249*0.1%</f>
        <v>9.4E-2</v>
      </c>
      <c r="N1249" s="5">
        <f>H1249*K1249</f>
        <v>1</v>
      </c>
      <c r="O1249" s="5">
        <f>L1249-M1249-N1249</f>
        <v>92.906000000000006</v>
      </c>
    </row>
    <row r="1250" spans="1:30" hidden="1" x14ac:dyDescent="0.25">
      <c r="A1250" s="9">
        <v>1064</v>
      </c>
      <c r="B1250" s="11">
        <v>43768</v>
      </c>
      <c r="C1250" s="10" t="str">
        <f>PROPER(TEXT(B1250,"ddd"))</f>
        <v>Qua</v>
      </c>
      <c r="D1250" s="9">
        <f>_xlfn.ISOWEEKNUM(B:B)</f>
        <v>44</v>
      </c>
      <c r="E1250" s="8">
        <f>DAY(B:B)</f>
        <v>30</v>
      </c>
      <c r="F1250" s="8" t="str">
        <f>PROPER(TEXT(B:B,"mmm"))</f>
        <v>Out</v>
      </c>
      <c r="G1250" s="8">
        <f>YEAR(B1250)</f>
        <v>2019</v>
      </c>
      <c r="H1250" s="8">
        <v>5</v>
      </c>
      <c r="I1250" s="8" t="s">
        <v>0</v>
      </c>
      <c r="J1250" s="8">
        <f>IF(I1250="Dólar", 1,2)</f>
        <v>2</v>
      </c>
      <c r="K1250" s="7">
        <f>IF(J1250=2,0.5,2.38)</f>
        <v>0.5</v>
      </c>
      <c r="L1250" s="6">
        <v>94</v>
      </c>
      <c r="M1250" s="5">
        <f>L1250*0.1%</f>
        <v>9.4E-2</v>
      </c>
      <c r="N1250" s="5">
        <f>H1250*K1250</f>
        <v>2.5</v>
      </c>
      <c r="O1250" s="5">
        <f>L1250-M1250-N1250</f>
        <v>91.406000000000006</v>
      </c>
    </row>
    <row r="1251" spans="1:30" hidden="1" x14ac:dyDescent="0.25">
      <c r="A1251" s="9">
        <v>554</v>
      </c>
      <c r="B1251" s="11">
        <v>43829</v>
      </c>
      <c r="C1251" s="10" t="str">
        <f>PROPER(TEXT(B1251,"ddd"))</f>
        <v>Seg</v>
      </c>
      <c r="D1251" s="9">
        <f>_xlfn.ISOWEEKNUM(B:B)</f>
        <v>1</v>
      </c>
      <c r="E1251" s="8">
        <f>DAY(B:B)</f>
        <v>30</v>
      </c>
      <c r="F1251" s="8" t="str">
        <f>PROPER(TEXT(B:B,"mmm"))</f>
        <v>Dez</v>
      </c>
      <c r="G1251" s="8">
        <f>YEAR(B1251)</f>
        <v>2019</v>
      </c>
      <c r="H1251" s="8">
        <v>1</v>
      </c>
      <c r="I1251" s="8" t="s">
        <v>0</v>
      </c>
      <c r="J1251" s="8">
        <f>IF(I1251="Dólar", 1,2)</f>
        <v>2</v>
      </c>
      <c r="K1251" s="7">
        <f>IF(J1251=2,0.5,2.38)</f>
        <v>0.5</v>
      </c>
      <c r="L1251" s="6">
        <v>94</v>
      </c>
      <c r="M1251" s="5">
        <f>L1251*0.1%</f>
        <v>9.4E-2</v>
      </c>
      <c r="N1251" s="5">
        <f>H1251*K1251</f>
        <v>0.5</v>
      </c>
      <c r="O1251" s="5">
        <f>L1251-M1251-N1251</f>
        <v>93.406000000000006</v>
      </c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</row>
    <row r="1252" spans="1:30" hidden="1" x14ac:dyDescent="0.25">
      <c r="A1252" s="9">
        <v>85</v>
      </c>
      <c r="B1252" s="11">
        <v>44194</v>
      </c>
      <c r="C1252" s="10" t="str">
        <f>PROPER(TEXT(B1252,"ddd"))</f>
        <v>Ter</v>
      </c>
      <c r="D1252" s="9">
        <f>_xlfn.ISOWEEKNUM(B:B)</f>
        <v>53</v>
      </c>
      <c r="E1252" s="8">
        <f>DAY(B:B)</f>
        <v>29</v>
      </c>
      <c r="F1252" s="8" t="str">
        <f>PROPER(TEXT(B:B,"mmm"))</f>
        <v>Dez</v>
      </c>
      <c r="G1252" s="8">
        <f>YEAR(B1252)</f>
        <v>2020</v>
      </c>
      <c r="H1252" s="8">
        <v>1</v>
      </c>
      <c r="I1252" s="8" t="s">
        <v>1</v>
      </c>
      <c r="J1252" s="8">
        <f>IF(I1252="Dólar", 1,2)</f>
        <v>1</v>
      </c>
      <c r="K1252" s="7">
        <f>IF(J1252=2,0.5,2.38)</f>
        <v>2.38</v>
      </c>
      <c r="L1252" s="6">
        <v>29</v>
      </c>
      <c r="M1252" s="5">
        <f>L1252*0.1%</f>
        <v>2.9000000000000001E-2</v>
      </c>
      <c r="N1252" s="5">
        <f>H1252*K1252</f>
        <v>2.38</v>
      </c>
      <c r="O1252" s="5">
        <f>L1252-M1252-N1252</f>
        <v>26.591000000000001</v>
      </c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</row>
    <row r="1253" spans="1:30" hidden="1" x14ac:dyDescent="0.25">
      <c r="A1253" s="9">
        <v>845</v>
      </c>
      <c r="B1253" s="11">
        <v>44056</v>
      </c>
      <c r="C1253" s="10" t="str">
        <f>PROPER(TEXT(B1253,"ddd"))</f>
        <v>Qui</v>
      </c>
      <c r="D1253" s="9">
        <f>_xlfn.ISOWEEKNUM(B:B)</f>
        <v>33</v>
      </c>
      <c r="E1253" s="8">
        <f>DAY(B:B)</f>
        <v>13</v>
      </c>
      <c r="F1253" s="8" t="str">
        <f>PROPER(TEXT(B:B,"mmm"))</f>
        <v>Ago</v>
      </c>
      <c r="G1253" s="8">
        <f>YEAR(B1253)</f>
        <v>2020</v>
      </c>
      <c r="H1253" s="8">
        <v>5</v>
      </c>
      <c r="I1253" s="8" t="s">
        <v>0</v>
      </c>
      <c r="J1253" s="8">
        <f>IF(I1253="Dólar", 1,2)</f>
        <v>2</v>
      </c>
      <c r="K1253" s="7">
        <f>IF(J1253=2,0.5,2.38)</f>
        <v>0.5</v>
      </c>
      <c r="L1253" s="6">
        <v>-27</v>
      </c>
      <c r="M1253" s="5">
        <v>0</v>
      </c>
      <c r="N1253" s="5">
        <f>H1253*K1253</f>
        <v>2.5</v>
      </c>
      <c r="O1253" s="5">
        <f>L1253-M1253-N1253</f>
        <v>-29.5</v>
      </c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</row>
    <row r="1254" spans="1:30" hidden="1" x14ac:dyDescent="0.25">
      <c r="A1254" s="9">
        <v>342</v>
      </c>
      <c r="B1254" s="11">
        <v>44176</v>
      </c>
      <c r="C1254" s="10" t="str">
        <f>PROPER(TEXT(B1254,"ddd"))</f>
        <v>Sex</v>
      </c>
      <c r="D1254" s="9">
        <f>_xlfn.ISOWEEKNUM(B:B)</f>
        <v>50</v>
      </c>
      <c r="E1254" s="8">
        <f>DAY(B:B)</f>
        <v>11</v>
      </c>
      <c r="F1254" s="8" t="str">
        <f>PROPER(TEXT(B:B,"mmm"))</f>
        <v>Dez</v>
      </c>
      <c r="G1254" s="8">
        <f>YEAR(B1254)</f>
        <v>2020</v>
      </c>
      <c r="H1254" s="8">
        <v>1</v>
      </c>
      <c r="I1254" s="8" t="s">
        <v>1</v>
      </c>
      <c r="J1254" s="8">
        <f>IF(I1254="Dólar", 1,2)</f>
        <v>1</v>
      </c>
      <c r="K1254" s="7">
        <f>IF(J1254=2,0.5,2.38)</f>
        <v>2.38</v>
      </c>
      <c r="L1254" s="6">
        <v>38</v>
      </c>
      <c r="M1254" s="5">
        <f>L1254*0.1%</f>
        <v>3.7999999999999999E-2</v>
      </c>
      <c r="N1254" s="5">
        <f>H1254*K1254</f>
        <v>2.38</v>
      </c>
      <c r="O1254" s="5">
        <f>L1254-M1254-N1254</f>
        <v>35.582000000000001</v>
      </c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</row>
    <row r="1255" spans="1:30" hidden="1" x14ac:dyDescent="0.25">
      <c r="A1255" s="9">
        <v>862</v>
      </c>
      <c r="B1255" s="11">
        <v>44175</v>
      </c>
      <c r="C1255" s="10" t="str">
        <f>PROPER(TEXT(B1255,"ddd"))</f>
        <v>Qui</v>
      </c>
      <c r="D1255" s="9">
        <f>_xlfn.ISOWEEKNUM(B:B)</f>
        <v>50</v>
      </c>
      <c r="E1255" s="8">
        <f>DAY(B:B)</f>
        <v>10</v>
      </c>
      <c r="F1255" s="8" t="str">
        <f>PROPER(TEXT(B:B,"mmm"))</f>
        <v>Dez</v>
      </c>
      <c r="G1255" s="8">
        <f>YEAR(B1255)</f>
        <v>2020</v>
      </c>
      <c r="H1255" s="8">
        <v>2</v>
      </c>
      <c r="I1255" s="8" t="s">
        <v>0</v>
      </c>
      <c r="J1255" s="8">
        <f>IF(I1255="Dólar", 1,2)</f>
        <v>2</v>
      </c>
      <c r="K1255" s="7">
        <f>IF(J1255=2,0.5,2.38)</f>
        <v>0.5</v>
      </c>
      <c r="L1255" s="6">
        <v>64</v>
      </c>
      <c r="M1255" s="5">
        <f>L1255*0.1%</f>
        <v>6.4000000000000001E-2</v>
      </c>
      <c r="N1255" s="5">
        <f>H1255*K1255</f>
        <v>1</v>
      </c>
      <c r="O1255" s="5">
        <f>L1255-M1255-N1255</f>
        <v>62.936</v>
      </c>
    </row>
    <row r="1256" spans="1:30" hidden="1" x14ac:dyDescent="0.25">
      <c r="A1256" s="9">
        <v>96</v>
      </c>
      <c r="B1256" s="11">
        <v>44271</v>
      </c>
      <c r="C1256" s="10" t="str">
        <f>PROPER(TEXT(B1256,"ddd"))</f>
        <v>Ter</v>
      </c>
      <c r="D1256" s="9">
        <f>_xlfn.ISOWEEKNUM(B:B)</f>
        <v>11</v>
      </c>
      <c r="E1256" s="8">
        <f>DAY(B:B)</f>
        <v>16</v>
      </c>
      <c r="F1256" s="8" t="str">
        <f>PROPER(TEXT(B:B,"mmm"))</f>
        <v>Mar</v>
      </c>
      <c r="G1256" s="8">
        <f>YEAR(B1256)</f>
        <v>2021</v>
      </c>
      <c r="H1256" s="8">
        <v>7</v>
      </c>
      <c r="I1256" s="8" t="s">
        <v>0</v>
      </c>
      <c r="J1256" s="8">
        <f>IF(I1256="Dólar", 1,2)</f>
        <v>2</v>
      </c>
      <c r="K1256" s="7">
        <f>IF(J1256=2,0.5,2.38)</f>
        <v>0.5</v>
      </c>
      <c r="L1256" s="6">
        <v>94</v>
      </c>
      <c r="M1256" s="5">
        <f>L1256*0.1%</f>
        <v>9.4E-2</v>
      </c>
      <c r="N1256" s="5">
        <f>H1256*K1256</f>
        <v>3.5</v>
      </c>
      <c r="O1256" s="5">
        <f>L1256-M1256-N1256</f>
        <v>90.406000000000006</v>
      </c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</row>
    <row r="1257" spans="1:30" hidden="1" x14ac:dyDescent="0.25">
      <c r="A1257" s="9">
        <v>893</v>
      </c>
      <c r="B1257" s="11">
        <v>44399</v>
      </c>
      <c r="C1257" s="10" t="str">
        <f>PROPER(TEXT(B1257,"ddd"))</f>
        <v>Qui</v>
      </c>
      <c r="D1257" s="9">
        <f>_xlfn.ISOWEEKNUM(B:B)</f>
        <v>29</v>
      </c>
      <c r="E1257" s="8">
        <f>DAY(B:B)</f>
        <v>22</v>
      </c>
      <c r="F1257" s="8" t="str">
        <f>PROPER(TEXT(B:B,"mmm"))</f>
        <v>Jul</v>
      </c>
      <c r="G1257" s="8">
        <f>YEAR(B1257)</f>
        <v>2021</v>
      </c>
      <c r="H1257" s="8">
        <v>6</v>
      </c>
      <c r="I1257" s="8" t="s">
        <v>1</v>
      </c>
      <c r="J1257" s="8">
        <f>IF(I1257="Dólar", 1,2)</f>
        <v>1</v>
      </c>
      <c r="K1257" s="7">
        <f>IF(J1257=2,0.5,2.38)</f>
        <v>2.38</v>
      </c>
      <c r="L1257" s="6">
        <v>-19</v>
      </c>
      <c r="M1257" s="5">
        <v>0</v>
      </c>
      <c r="N1257" s="5">
        <f>H1257*K1257</f>
        <v>14.28</v>
      </c>
      <c r="O1257" s="5">
        <f>L1257-M1257-N1257</f>
        <v>-33.28</v>
      </c>
    </row>
    <row r="1258" spans="1:30" hidden="1" x14ac:dyDescent="0.25">
      <c r="A1258" s="9">
        <v>635</v>
      </c>
      <c r="B1258" s="11">
        <v>44417</v>
      </c>
      <c r="C1258" s="10" t="str">
        <f>PROPER(TEXT(B1258,"ddd"))</f>
        <v>Seg</v>
      </c>
      <c r="D1258" s="9">
        <f>_xlfn.ISOWEEKNUM(B:B)</f>
        <v>32</v>
      </c>
      <c r="E1258" s="8">
        <f>DAY(B:B)</f>
        <v>9</v>
      </c>
      <c r="F1258" s="8" t="str">
        <f>PROPER(TEXT(B:B,"mmm"))</f>
        <v>Ago</v>
      </c>
      <c r="G1258" s="8">
        <f>YEAR(B1258)</f>
        <v>2021</v>
      </c>
      <c r="H1258" s="8">
        <v>1</v>
      </c>
      <c r="I1258" s="8" t="s">
        <v>0</v>
      </c>
      <c r="J1258" s="8">
        <f>IF(I1258="Dólar", 1,2)</f>
        <v>2</v>
      </c>
      <c r="K1258" s="7">
        <f>IF(J1258=2,0.5,2.38)</f>
        <v>0.5</v>
      </c>
      <c r="L1258" s="6">
        <v>94</v>
      </c>
      <c r="M1258" s="5">
        <f>L1258*0.1%</f>
        <v>9.4E-2</v>
      </c>
      <c r="N1258" s="5">
        <f>H1258*K1258</f>
        <v>0.5</v>
      </c>
      <c r="O1258" s="5">
        <f>L1258-M1258-N1258</f>
        <v>93.406000000000006</v>
      </c>
    </row>
    <row r="1259" spans="1:30" hidden="1" x14ac:dyDescent="0.25">
      <c r="A1259" s="9">
        <v>640</v>
      </c>
      <c r="B1259" s="11">
        <v>44452</v>
      </c>
      <c r="C1259" s="10" t="str">
        <f>PROPER(TEXT(B1259,"ddd"))</f>
        <v>Seg</v>
      </c>
      <c r="D1259" s="9">
        <f>_xlfn.ISOWEEKNUM(B:B)</f>
        <v>37</v>
      </c>
      <c r="E1259" s="8">
        <f>DAY(B:B)</f>
        <v>13</v>
      </c>
      <c r="F1259" s="8" t="str">
        <f>PROPER(TEXT(B:B,"mmm"))</f>
        <v>Set</v>
      </c>
      <c r="G1259" s="8">
        <f>YEAR(B1259)</f>
        <v>2021</v>
      </c>
      <c r="H1259" s="8">
        <v>4</v>
      </c>
      <c r="I1259" s="8" t="s">
        <v>1</v>
      </c>
      <c r="J1259" s="8">
        <f>IF(I1259="Dólar", 1,2)</f>
        <v>1</v>
      </c>
      <c r="K1259" s="7">
        <f>IF(J1259=2,0.5,2.38)</f>
        <v>2.38</v>
      </c>
      <c r="L1259" s="6">
        <v>94</v>
      </c>
      <c r="M1259" s="5">
        <f>L1259*0.1%</f>
        <v>9.4E-2</v>
      </c>
      <c r="N1259" s="5">
        <f>H1259*K1259</f>
        <v>9.52</v>
      </c>
      <c r="O1259" s="5">
        <f>L1259-M1259-N1259</f>
        <v>84.38600000000001</v>
      </c>
    </row>
    <row r="1260" spans="1:30" hidden="1" x14ac:dyDescent="0.25">
      <c r="A1260" s="9">
        <v>1160</v>
      </c>
      <c r="B1260" s="11">
        <v>44461</v>
      </c>
      <c r="C1260" s="10" t="str">
        <f>PROPER(TEXT(B1260,"ddd"))</f>
        <v>Qua</v>
      </c>
      <c r="D1260" s="9">
        <f>_xlfn.ISOWEEKNUM(B:B)</f>
        <v>38</v>
      </c>
      <c r="E1260" s="8">
        <f>DAY(B:B)</f>
        <v>22</v>
      </c>
      <c r="F1260" s="8" t="str">
        <f>PROPER(TEXT(B:B,"mmm"))</f>
        <v>Set</v>
      </c>
      <c r="G1260" s="8">
        <f>YEAR(B1260)</f>
        <v>2021</v>
      </c>
      <c r="H1260" s="8">
        <v>5</v>
      </c>
      <c r="I1260" s="8" t="s">
        <v>0</v>
      </c>
      <c r="J1260" s="8">
        <f>IF(I1260="Dólar", 1,2)</f>
        <v>2</v>
      </c>
      <c r="K1260" s="7">
        <f>IF(J1260=2,0.5,2.38)</f>
        <v>0.5</v>
      </c>
      <c r="L1260" s="6">
        <v>94</v>
      </c>
      <c r="M1260" s="5">
        <f>L1260*0.1%</f>
        <v>9.4E-2</v>
      </c>
      <c r="N1260" s="5">
        <f>H1260*K1260</f>
        <v>2.5</v>
      </c>
      <c r="O1260" s="5">
        <f>L1260-M1260-N1260</f>
        <v>91.406000000000006</v>
      </c>
    </row>
    <row r="1261" spans="1:30" hidden="1" x14ac:dyDescent="0.25">
      <c r="A1261" s="9">
        <v>672</v>
      </c>
      <c r="B1261" s="11">
        <v>44683</v>
      </c>
      <c r="C1261" s="10" t="str">
        <f>PROPER(TEXT(B1261,"ddd"))</f>
        <v>Seg</v>
      </c>
      <c r="D1261" s="9">
        <f>_xlfn.ISOWEEKNUM(B:B)</f>
        <v>18</v>
      </c>
      <c r="E1261" s="8">
        <f>DAY(B:B)</f>
        <v>2</v>
      </c>
      <c r="F1261" s="8" t="str">
        <f>PROPER(TEXT(B:B,"mmm"))</f>
        <v>Mai</v>
      </c>
      <c r="G1261" s="8">
        <f>YEAR(B1261)</f>
        <v>2022</v>
      </c>
      <c r="H1261" s="8">
        <v>4</v>
      </c>
      <c r="I1261" s="8" t="s">
        <v>1</v>
      </c>
      <c r="J1261" s="8">
        <f>IF(I1261="Dólar", 1,2)</f>
        <v>1</v>
      </c>
      <c r="K1261" s="7">
        <f>IF(J1261=2,0.5,2.38)</f>
        <v>2.38</v>
      </c>
      <c r="L1261" s="6">
        <v>94</v>
      </c>
      <c r="M1261" s="5">
        <f>L1261*0.1%</f>
        <v>9.4E-2</v>
      </c>
      <c r="N1261" s="5">
        <f>H1261*K1261</f>
        <v>9.52</v>
      </c>
      <c r="O1261" s="5">
        <f>L1261-M1261-N1261</f>
        <v>84.38600000000001</v>
      </c>
    </row>
    <row r="1262" spans="1:30" hidden="1" x14ac:dyDescent="0.25">
      <c r="A1262" s="9">
        <v>1199</v>
      </c>
      <c r="B1262" s="11">
        <v>44734</v>
      </c>
      <c r="C1262" s="10" t="str">
        <f>PROPER(TEXT(B1262,"ddd"))</f>
        <v>Qua</v>
      </c>
      <c r="D1262" s="9">
        <f>_xlfn.ISOWEEKNUM(B:B)</f>
        <v>25</v>
      </c>
      <c r="E1262" s="8">
        <f>DAY(B:B)</f>
        <v>22</v>
      </c>
      <c r="F1262" s="8" t="str">
        <f>PROPER(TEXT(B:B,"mmm"))</f>
        <v>Jun</v>
      </c>
      <c r="G1262" s="8">
        <f>YEAR(B1262)</f>
        <v>2022</v>
      </c>
      <c r="H1262" s="8">
        <v>3</v>
      </c>
      <c r="I1262" s="8" t="s">
        <v>0</v>
      </c>
      <c r="J1262" s="8">
        <f>IF(I1262="Dólar", 1,2)</f>
        <v>2</v>
      </c>
      <c r="K1262" s="7">
        <f>IF(J1262=2,0.5,2.38)</f>
        <v>0.5</v>
      </c>
      <c r="L1262" s="6">
        <v>94</v>
      </c>
      <c r="M1262" s="5">
        <f>L1262*0.1%</f>
        <v>9.4E-2</v>
      </c>
      <c r="N1262" s="5">
        <f>H1262*K1262</f>
        <v>1.5</v>
      </c>
      <c r="O1262" s="5">
        <f>L1262-M1262-N1262</f>
        <v>92.406000000000006</v>
      </c>
    </row>
    <row r="1263" spans="1:30" hidden="1" x14ac:dyDescent="0.25">
      <c r="A1263" s="9">
        <v>170</v>
      </c>
      <c r="B1263" s="11">
        <v>44810</v>
      </c>
      <c r="C1263" s="10" t="str">
        <f>PROPER(TEXT(B1263,"ddd"))</f>
        <v>Ter</v>
      </c>
      <c r="D1263" s="9">
        <f>_xlfn.ISOWEEKNUM(B:B)</f>
        <v>36</v>
      </c>
      <c r="E1263" s="8">
        <f>DAY(B:B)</f>
        <v>6</v>
      </c>
      <c r="F1263" s="8" t="str">
        <f>PROPER(TEXT(B:B,"mmm"))</f>
        <v>Set</v>
      </c>
      <c r="G1263" s="8">
        <f>YEAR(B1263)</f>
        <v>2022</v>
      </c>
      <c r="H1263" s="8">
        <v>5</v>
      </c>
      <c r="I1263" s="8" t="s">
        <v>0</v>
      </c>
      <c r="J1263" s="8">
        <f>IF(I1263="Dólar", 1,2)</f>
        <v>2</v>
      </c>
      <c r="K1263" s="7">
        <f>IF(J1263=2,0.5,2.38)</f>
        <v>0.5</v>
      </c>
      <c r="L1263" s="6">
        <v>94</v>
      </c>
      <c r="M1263" s="5">
        <f>L1263*0.1%</f>
        <v>9.4E-2</v>
      </c>
      <c r="N1263" s="5">
        <f>H1263*K1263</f>
        <v>2.5</v>
      </c>
      <c r="O1263" s="5">
        <f>L1263-M1263-N1263</f>
        <v>91.406000000000006</v>
      </c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</row>
    <row r="1264" spans="1:30" hidden="1" x14ac:dyDescent="0.25">
      <c r="A1264" s="9">
        <v>1221</v>
      </c>
      <c r="B1264" s="11">
        <v>44909</v>
      </c>
      <c r="C1264" s="10" t="str">
        <f>PROPER(TEXT(B1264,"ddd"))</f>
        <v>Qua</v>
      </c>
      <c r="D1264" s="9">
        <f>_xlfn.ISOWEEKNUM(B:B)</f>
        <v>50</v>
      </c>
      <c r="E1264" s="8">
        <f>DAY(B:B)</f>
        <v>14</v>
      </c>
      <c r="F1264" s="8" t="str">
        <f>PROPER(TEXT(B:B,"mmm"))</f>
        <v>Dez</v>
      </c>
      <c r="G1264" s="8">
        <f>YEAR(B1264)</f>
        <v>2022</v>
      </c>
      <c r="H1264" s="8">
        <v>3</v>
      </c>
      <c r="I1264" s="8" t="s">
        <v>0</v>
      </c>
      <c r="J1264" s="8">
        <f>IF(I1264="Dólar", 1,2)</f>
        <v>2</v>
      </c>
      <c r="K1264" s="7">
        <f>IF(J1264=2,0.5,2.38)</f>
        <v>0.5</v>
      </c>
      <c r="L1264" s="6">
        <v>94</v>
      </c>
      <c r="M1264" s="5">
        <f>L1264*0.1%</f>
        <v>9.4E-2</v>
      </c>
      <c r="N1264" s="5">
        <f>H1264*K1264</f>
        <v>1.5</v>
      </c>
      <c r="O1264" s="5">
        <f>L1264-M1264-N1264</f>
        <v>92.406000000000006</v>
      </c>
    </row>
    <row r="1265" spans="1:30" hidden="1" x14ac:dyDescent="0.25">
      <c r="A1265" s="9">
        <v>451</v>
      </c>
      <c r="B1265" s="11">
        <v>44960</v>
      </c>
      <c r="C1265" s="10" t="str">
        <f>PROPER(TEXT(B1265,"ddd"))</f>
        <v>Sex</v>
      </c>
      <c r="D1265" s="9">
        <f>_xlfn.ISOWEEKNUM(B:B)</f>
        <v>5</v>
      </c>
      <c r="E1265" s="8">
        <f>DAY(B:B)</f>
        <v>3</v>
      </c>
      <c r="F1265" s="8" t="str">
        <f>PROPER(TEXT(B:B,"mmm"))</f>
        <v>Fev</v>
      </c>
      <c r="G1265" s="8">
        <f>YEAR(B1265)</f>
        <v>2023</v>
      </c>
      <c r="H1265" s="8">
        <v>4</v>
      </c>
      <c r="I1265" s="8" t="s">
        <v>1</v>
      </c>
      <c r="J1265" s="8">
        <f>IF(I1265="Dólar", 1,2)</f>
        <v>1</v>
      </c>
      <c r="K1265" s="7">
        <f>IF(J1265=2,0.5,2.38)</f>
        <v>2.38</v>
      </c>
      <c r="L1265" s="6">
        <v>94</v>
      </c>
      <c r="M1265" s="5">
        <f>L1265*0.1%</f>
        <v>9.4E-2</v>
      </c>
      <c r="N1265" s="5">
        <f>H1265*K1265</f>
        <v>9.52</v>
      </c>
      <c r="O1265" s="5">
        <f>L1265-M1265-N1265</f>
        <v>84.38600000000001</v>
      </c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</row>
    <row r="1266" spans="1:30" hidden="1" x14ac:dyDescent="0.25">
      <c r="A1266" s="9">
        <v>458</v>
      </c>
      <c r="B1266" s="11">
        <v>45009</v>
      </c>
      <c r="C1266" s="10" t="str">
        <f>PROPER(TEXT(B1266,"ddd"))</f>
        <v>Sex</v>
      </c>
      <c r="D1266" s="9">
        <f>_xlfn.ISOWEEKNUM(B:B)</f>
        <v>12</v>
      </c>
      <c r="E1266" s="8">
        <f>DAY(B:B)</f>
        <v>24</v>
      </c>
      <c r="F1266" s="8" t="str">
        <f>PROPER(TEXT(B:B,"mmm"))</f>
        <v>Mar</v>
      </c>
      <c r="G1266" s="8">
        <f>YEAR(B1266)</f>
        <v>2023</v>
      </c>
      <c r="H1266" s="8">
        <v>4</v>
      </c>
      <c r="I1266" s="8" t="s">
        <v>1</v>
      </c>
      <c r="J1266" s="8">
        <f>IF(I1266="Dólar", 1,2)</f>
        <v>1</v>
      </c>
      <c r="K1266" s="7">
        <f>IF(J1266=2,0.5,2.38)</f>
        <v>2.38</v>
      </c>
      <c r="L1266" s="6">
        <v>94</v>
      </c>
      <c r="M1266" s="5">
        <f>L1266*0.1%</f>
        <v>9.4E-2</v>
      </c>
      <c r="N1266" s="5">
        <f>H1266*K1266</f>
        <v>9.52</v>
      </c>
      <c r="O1266" s="5">
        <f>L1266-M1266-N1266</f>
        <v>84.38600000000001</v>
      </c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</row>
    <row r="1267" spans="1:30" hidden="1" x14ac:dyDescent="0.25">
      <c r="A1267" s="9">
        <v>983</v>
      </c>
      <c r="B1267" s="11">
        <v>45036</v>
      </c>
      <c r="C1267" s="10" t="str">
        <f>PROPER(TEXT(B1267,"ddd"))</f>
        <v>Qui</v>
      </c>
      <c r="D1267" s="9">
        <f>_xlfn.ISOWEEKNUM(B:B)</f>
        <v>16</v>
      </c>
      <c r="E1267" s="8">
        <f>DAY(B:B)</f>
        <v>20</v>
      </c>
      <c r="F1267" s="8" t="str">
        <f>PROPER(TEXT(B:B,"mmm"))</f>
        <v>Abr</v>
      </c>
      <c r="G1267" s="8">
        <f>YEAR(B1267)</f>
        <v>2023</v>
      </c>
      <c r="H1267" s="8">
        <v>5</v>
      </c>
      <c r="I1267" s="8" t="s">
        <v>1</v>
      </c>
      <c r="J1267" s="8">
        <f>IF(I1267="Dólar", 1,2)</f>
        <v>1</v>
      </c>
      <c r="K1267" s="7">
        <f>IF(J1267=2,0.5,2.38)</f>
        <v>2.38</v>
      </c>
      <c r="L1267" s="6">
        <v>94</v>
      </c>
      <c r="M1267" s="5">
        <f>L1267*0.1%</f>
        <v>9.4E-2</v>
      </c>
      <c r="N1267" s="5">
        <f>H1267*K1267</f>
        <v>11.899999999999999</v>
      </c>
      <c r="O1267" s="5">
        <f>L1267-M1267-N1267</f>
        <v>82.006</v>
      </c>
    </row>
    <row r="1268" spans="1:30" hidden="1" x14ac:dyDescent="0.25">
      <c r="A1268" s="9">
        <v>464</v>
      </c>
      <c r="B1268" s="11">
        <v>45058</v>
      </c>
      <c r="C1268" s="10" t="str">
        <f>PROPER(TEXT(B1268,"ddd"))</f>
        <v>Sex</v>
      </c>
      <c r="D1268" s="9">
        <f>_xlfn.ISOWEEKNUM(B:B)</f>
        <v>19</v>
      </c>
      <c r="E1268" s="8">
        <f>DAY(B:B)</f>
        <v>12</v>
      </c>
      <c r="F1268" s="8" t="str">
        <f>PROPER(TEXT(B:B,"mmm"))</f>
        <v>Mai</v>
      </c>
      <c r="G1268" s="8">
        <f>YEAR(B1268)</f>
        <v>2023</v>
      </c>
      <c r="H1268" s="8">
        <v>4</v>
      </c>
      <c r="I1268" s="8" t="s">
        <v>0</v>
      </c>
      <c r="J1268" s="8">
        <f>IF(I1268="Dólar", 1,2)</f>
        <v>2</v>
      </c>
      <c r="K1268" s="7">
        <f>IF(J1268=2,0.5,2.38)</f>
        <v>0.5</v>
      </c>
      <c r="L1268" s="6">
        <v>94</v>
      </c>
      <c r="M1268" s="5">
        <f>L1268*0.1%</f>
        <v>9.4E-2</v>
      </c>
      <c r="N1268" s="5">
        <f>H1268*K1268</f>
        <v>2</v>
      </c>
      <c r="O1268" s="5">
        <f>L1268-M1268-N1268</f>
        <v>91.906000000000006</v>
      </c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</row>
    <row r="1269" spans="1:30" hidden="1" x14ac:dyDescent="0.25">
      <c r="A1269" s="9">
        <v>466</v>
      </c>
      <c r="B1269" s="11">
        <v>45072</v>
      </c>
      <c r="C1269" s="10" t="str">
        <f>PROPER(TEXT(B1269,"ddd"))</f>
        <v>Sex</v>
      </c>
      <c r="D1269" s="9">
        <f>_xlfn.ISOWEEKNUM(B:B)</f>
        <v>21</v>
      </c>
      <c r="E1269" s="8">
        <f>DAY(B:B)</f>
        <v>26</v>
      </c>
      <c r="F1269" s="8" t="str">
        <f>PROPER(TEXT(B:B,"mmm"))</f>
        <v>Mai</v>
      </c>
      <c r="G1269" s="8">
        <f>YEAR(B1269)</f>
        <v>2023</v>
      </c>
      <c r="H1269" s="8">
        <v>5</v>
      </c>
      <c r="I1269" s="8" t="s">
        <v>0</v>
      </c>
      <c r="J1269" s="8">
        <f>IF(I1269="Dólar", 1,2)</f>
        <v>2</v>
      </c>
      <c r="K1269" s="7">
        <f>IF(J1269=2,0.5,2.38)</f>
        <v>0.5</v>
      </c>
      <c r="L1269" s="6">
        <v>94</v>
      </c>
      <c r="M1269" s="5">
        <f>L1269*0.1%</f>
        <v>9.4E-2</v>
      </c>
      <c r="N1269" s="5">
        <f>H1269*K1269</f>
        <v>2.5</v>
      </c>
      <c r="O1269" s="5">
        <f>L1269-M1269-N1269</f>
        <v>91.406000000000006</v>
      </c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</row>
    <row r="1270" spans="1:30" hidden="1" x14ac:dyDescent="0.25">
      <c r="A1270" s="9">
        <v>468</v>
      </c>
      <c r="B1270" s="11">
        <v>45086</v>
      </c>
      <c r="C1270" s="10" t="str">
        <f>PROPER(TEXT(B1270,"ddd"))</f>
        <v>Sex</v>
      </c>
      <c r="D1270" s="9">
        <f>_xlfn.ISOWEEKNUM(B:B)</f>
        <v>23</v>
      </c>
      <c r="E1270" s="8">
        <f>DAY(B:B)</f>
        <v>9</v>
      </c>
      <c r="F1270" s="8" t="str">
        <f>PROPER(TEXT(B:B,"mmm"))</f>
        <v>Jun</v>
      </c>
      <c r="G1270" s="8">
        <f>YEAR(B1270)</f>
        <v>2023</v>
      </c>
      <c r="H1270" s="8">
        <v>5</v>
      </c>
      <c r="I1270" s="8" t="s">
        <v>0</v>
      </c>
      <c r="J1270" s="8">
        <f>IF(I1270="Dólar", 1,2)</f>
        <v>2</v>
      </c>
      <c r="K1270" s="7">
        <f>IF(J1270=2,0.5,2.38)</f>
        <v>0.5</v>
      </c>
      <c r="L1270" s="6">
        <v>94</v>
      </c>
      <c r="M1270" s="5">
        <f>L1270*0.1%</f>
        <v>9.4E-2</v>
      </c>
      <c r="N1270" s="5">
        <f>H1270*K1270</f>
        <v>2.5</v>
      </c>
      <c r="O1270" s="5">
        <f>L1270-M1270-N1270</f>
        <v>91.406000000000006</v>
      </c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</row>
    <row r="1271" spans="1:30" hidden="1" x14ac:dyDescent="0.25">
      <c r="A1271" s="9">
        <v>732</v>
      </c>
      <c r="B1271" s="11">
        <v>45110</v>
      </c>
      <c r="C1271" s="10" t="str">
        <f>PROPER(TEXT(B1271,"ddd"))</f>
        <v>Seg</v>
      </c>
      <c r="D1271" s="9">
        <f>_xlfn.ISOWEEKNUM(B:B)</f>
        <v>27</v>
      </c>
      <c r="E1271" s="8">
        <f>DAY(B:B)</f>
        <v>3</v>
      </c>
      <c r="F1271" s="8" t="str">
        <f>PROPER(TEXT(B:B,"mmm"))</f>
        <v>Jul</v>
      </c>
      <c r="G1271" s="8">
        <f>YEAR(B1271)</f>
        <v>2023</v>
      </c>
      <c r="H1271" s="8">
        <v>5</v>
      </c>
      <c r="I1271" s="8" t="s">
        <v>1</v>
      </c>
      <c r="J1271" s="8">
        <f>IF(I1271="Dólar", 1,2)</f>
        <v>1</v>
      </c>
      <c r="K1271" s="7">
        <f>IF(J1271=2,0.5,2.38)</f>
        <v>2.38</v>
      </c>
      <c r="L1271" s="6">
        <v>94</v>
      </c>
      <c r="M1271" s="5">
        <f>L1271*0.1%</f>
        <v>9.4E-2</v>
      </c>
      <c r="N1271" s="5">
        <f>H1271*K1271</f>
        <v>11.899999999999999</v>
      </c>
      <c r="O1271" s="5">
        <f>L1271-M1271-N1271</f>
        <v>82.006</v>
      </c>
    </row>
    <row r="1272" spans="1:30" hidden="1" x14ac:dyDescent="0.25">
      <c r="A1272" s="9">
        <v>739</v>
      </c>
      <c r="B1272" s="11">
        <v>45159</v>
      </c>
      <c r="C1272" s="10" t="str">
        <f>PROPER(TEXT(B1272,"ddd"))</f>
        <v>Seg</v>
      </c>
      <c r="D1272" s="9">
        <f>_xlfn.ISOWEEKNUM(B:B)</f>
        <v>34</v>
      </c>
      <c r="E1272" s="8">
        <f>DAY(B:B)</f>
        <v>21</v>
      </c>
      <c r="F1272" s="8" t="str">
        <f>PROPER(TEXT(B:B,"mmm"))</f>
        <v>Ago</v>
      </c>
      <c r="G1272" s="8">
        <f>YEAR(B1272)</f>
        <v>2023</v>
      </c>
      <c r="H1272" s="8">
        <v>6</v>
      </c>
      <c r="I1272" s="8" t="s">
        <v>1</v>
      </c>
      <c r="J1272" s="8">
        <f>IF(I1272="Dólar", 1,2)</f>
        <v>1</v>
      </c>
      <c r="K1272" s="7">
        <f>IF(J1272=2,0.5,2.38)</f>
        <v>2.38</v>
      </c>
      <c r="L1272" s="6">
        <v>94</v>
      </c>
      <c r="M1272" s="5">
        <f>L1272*0.1%</f>
        <v>9.4E-2</v>
      </c>
      <c r="N1272" s="5">
        <f>H1272*K1272</f>
        <v>14.28</v>
      </c>
      <c r="O1272" s="5">
        <f>L1272-M1272-N1272</f>
        <v>79.626000000000005</v>
      </c>
    </row>
    <row r="1273" spans="1:30" hidden="1" x14ac:dyDescent="0.25">
      <c r="A1273" s="9">
        <v>743</v>
      </c>
      <c r="B1273" s="11">
        <v>45187</v>
      </c>
      <c r="C1273" s="10" t="str">
        <f>PROPER(TEXT(B1273,"ddd"))</f>
        <v>Seg</v>
      </c>
      <c r="D1273" s="9">
        <f>_xlfn.ISOWEEKNUM(B:B)</f>
        <v>38</v>
      </c>
      <c r="E1273" s="8">
        <f>DAY(B:B)</f>
        <v>18</v>
      </c>
      <c r="F1273" s="8" t="str">
        <f>PROPER(TEXT(B:B,"mmm"))</f>
        <v>Set</v>
      </c>
      <c r="G1273" s="8">
        <f>YEAR(B1273)</f>
        <v>2023</v>
      </c>
      <c r="H1273" s="8">
        <v>6</v>
      </c>
      <c r="I1273" s="8" t="s">
        <v>0</v>
      </c>
      <c r="J1273" s="8">
        <f>IF(I1273="Dólar", 1,2)</f>
        <v>2</v>
      </c>
      <c r="K1273" s="7">
        <f>IF(J1273=2,0.5,2.38)</f>
        <v>0.5</v>
      </c>
      <c r="L1273" s="6">
        <v>94</v>
      </c>
      <c r="M1273" s="5">
        <f>L1273*0.1%</f>
        <v>9.4E-2</v>
      </c>
      <c r="N1273" s="5">
        <f>H1273*K1273</f>
        <v>3</v>
      </c>
      <c r="O1273" s="5">
        <f>L1273-M1273-N1273</f>
        <v>90.906000000000006</v>
      </c>
    </row>
    <row r="1274" spans="1:30" hidden="1" x14ac:dyDescent="0.25">
      <c r="A1274" s="9">
        <v>751</v>
      </c>
      <c r="B1274" s="11">
        <v>45243</v>
      </c>
      <c r="C1274" s="10" t="str">
        <f>PROPER(TEXT(B1274,"ddd"))</f>
        <v>Seg</v>
      </c>
      <c r="D1274" s="9">
        <f>_xlfn.ISOWEEKNUM(B:B)</f>
        <v>46</v>
      </c>
      <c r="E1274" s="8">
        <f>DAY(B:B)</f>
        <v>13</v>
      </c>
      <c r="F1274" s="8" t="str">
        <f>PROPER(TEXT(B:B,"mmm"))</f>
        <v>Nov</v>
      </c>
      <c r="G1274" s="8">
        <f>YEAR(B1274)</f>
        <v>2023</v>
      </c>
      <c r="H1274" s="8">
        <v>2</v>
      </c>
      <c r="I1274" s="8" t="s">
        <v>0</v>
      </c>
      <c r="J1274" s="8">
        <f>IF(I1274="Dólar", 1,2)</f>
        <v>2</v>
      </c>
      <c r="K1274" s="7">
        <f>IF(J1274=2,0.5,2.38)</f>
        <v>0.5</v>
      </c>
      <c r="L1274" s="6">
        <v>-23</v>
      </c>
      <c r="M1274" s="5">
        <f>L1274*0.1%</f>
        <v>-2.3E-2</v>
      </c>
      <c r="N1274" s="5">
        <f>H1274*K1274</f>
        <v>1</v>
      </c>
      <c r="O1274" s="5">
        <f>L1274-M1274-N1274</f>
        <v>-23.977</v>
      </c>
    </row>
    <row r="1275" spans="1:30" hidden="1" x14ac:dyDescent="0.25">
      <c r="A1275" s="9">
        <v>1272</v>
      </c>
      <c r="B1275" s="11">
        <v>45273</v>
      </c>
      <c r="C1275" s="10" t="str">
        <f>PROPER(TEXT(B1275,"ddd"))</f>
        <v>Qua</v>
      </c>
      <c r="D1275" s="9">
        <f>_xlfn.ISOWEEKNUM(B:B)</f>
        <v>50</v>
      </c>
      <c r="E1275" s="8">
        <f>DAY(B:B)</f>
        <v>13</v>
      </c>
      <c r="F1275" s="8" t="str">
        <f>PROPER(TEXT(B:B,"mmm"))</f>
        <v>Dez</v>
      </c>
      <c r="G1275" s="8">
        <f>YEAR(B1275)</f>
        <v>2023</v>
      </c>
      <c r="H1275" s="8">
        <v>5</v>
      </c>
      <c r="I1275" s="8" t="s">
        <v>0</v>
      </c>
      <c r="J1275" s="8">
        <f>IF(I1275="Dólar", 1,2)</f>
        <v>2</v>
      </c>
      <c r="K1275" s="7">
        <f>IF(J1275=2,0.5,2.38)</f>
        <v>0.5</v>
      </c>
      <c r="L1275" s="6">
        <v>-23</v>
      </c>
      <c r="M1275" s="5">
        <f>L1275*0.1%</f>
        <v>-2.3E-2</v>
      </c>
      <c r="N1275" s="5">
        <f>H1275*K1275</f>
        <v>2.5</v>
      </c>
      <c r="O1275" s="5">
        <f>L1275-M1275-N1275</f>
        <v>-25.477</v>
      </c>
    </row>
    <row r="1276" spans="1:30" x14ac:dyDescent="0.25">
      <c r="A1276" s="9">
        <v>1280</v>
      </c>
      <c r="B1276" s="11">
        <v>45329</v>
      </c>
      <c r="C1276" s="10" t="str">
        <f>PROPER(TEXT(B1276,"ddd"))</f>
        <v>Qua</v>
      </c>
      <c r="D1276" s="9">
        <f>_xlfn.ISOWEEKNUM(B:B)</f>
        <v>6</v>
      </c>
      <c r="E1276" s="8">
        <f>DAY(B:B)</f>
        <v>7</v>
      </c>
      <c r="F1276" s="8" t="str">
        <f>PROPER(TEXT(B:B,"mmm"))</f>
        <v>Fev</v>
      </c>
      <c r="G1276" s="8">
        <f>YEAR(B1276)</f>
        <v>2024</v>
      </c>
      <c r="H1276" s="8">
        <v>4</v>
      </c>
      <c r="I1276" s="8" t="s">
        <v>1</v>
      </c>
      <c r="J1276" s="8">
        <f>IF(I1276="Dólar", 1,2)</f>
        <v>1</v>
      </c>
      <c r="K1276" s="7">
        <f>IF(J1276=2,0.5,2.38)</f>
        <v>2.38</v>
      </c>
      <c r="L1276" s="6">
        <v>-25</v>
      </c>
      <c r="M1276" s="5">
        <v>0</v>
      </c>
      <c r="N1276" s="5">
        <f>H1276*K1276</f>
        <v>9.52</v>
      </c>
      <c r="O1276" s="5">
        <f>L1276-M1276-N1276</f>
        <v>-34.519999999999996</v>
      </c>
    </row>
    <row r="1277" spans="1:30" hidden="1" x14ac:dyDescent="0.25">
      <c r="A1277" s="9">
        <v>248</v>
      </c>
      <c r="B1277" s="11">
        <v>45363</v>
      </c>
      <c r="C1277" s="10" t="str">
        <f>PROPER(TEXT(B1277,"ddd"))</f>
        <v>Ter</v>
      </c>
      <c r="D1277" s="9">
        <f>_xlfn.ISOWEEKNUM(B:B)</f>
        <v>11</v>
      </c>
      <c r="E1277" s="8">
        <f>DAY(B:B)</f>
        <v>12</v>
      </c>
      <c r="F1277" s="8" t="str">
        <f>PROPER(TEXT(B:B,"mmm"))</f>
        <v>Mar</v>
      </c>
      <c r="G1277" s="8">
        <f>YEAR(B1277)</f>
        <v>2024</v>
      </c>
      <c r="H1277" s="8">
        <v>3</v>
      </c>
      <c r="I1277" s="8" t="s">
        <v>1</v>
      </c>
      <c r="J1277" s="8">
        <f>IF(I1277="Dólar", 1,2)</f>
        <v>1</v>
      </c>
      <c r="K1277" s="7">
        <f>IF(J1277=2,0.5,2.38)</f>
        <v>2.38</v>
      </c>
      <c r="L1277" s="6">
        <v>94</v>
      </c>
      <c r="M1277" s="5">
        <f>L1277*0.1%</f>
        <v>9.4E-2</v>
      </c>
      <c r="N1277" s="5">
        <f>H1277*K1277</f>
        <v>7.14</v>
      </c>
      <c r="O1277" s="5">
        <f>L1277-M1277-N1277</f>
        <v>86.766000000000005</v>
      </c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</row>
    <row r="1278" spans="1:30" hidden="1" x14ac:dyDescent="0.25">
      <c r="A1278" s="9">
        <v>515</v>
      </c>
      <c r="B1278" s="11">
        <v>45415</v>
      </c>
      <c r="C1278" s="10" t="str">
        <f>PROPER(TEXT(B1278,"ddd"))</f>
        <v>Sex</v>
      </c>
      <c r="D1278" s="9">
        <f>_xlfn.ISOWEEKNUM(B:B)</f>
        <v>18</v>
      </c>
      <c r="E1278" s="8">
        <f>DAY(B:B)</f>
        <v>3</v>
      </c>
      <c r="F1278" s="8" t="str">
        <f>PROPER(TEXT(B:B,"mmm"))</f>
        <v>Mai</v>
      </c>
      <c r="G1278" s="8">
        <f>YEAR(B1278)</f>
        <v>2024</v>
      </c>
      <c r="H1278" s="8">
        <v>5</v>
      </c>
      <c r="I1278" s="8" t="s">
        <v>0</v>
      </c>
      <c r="J1278" s="8">
        <f>IF(I1278="Dólar", 1,2)</f>
        <v>2</v>
      </c>
      <c r="K1278" s="7">
        <f>IF(J1278=2,0.5,2.38)</f>
        <v>0.5</v>
      </c>
      <c r="L1278" s="6">
        <v>94</v>
      </c>
      <c r="M1278" s="5">
        <f>L1278*0.1%</f>
        <v>9.4E-2</v>
      </c>
      <c r="N1278" s="5">
        <f>H1278*K1278</f>
        <v>2.5</v>
      </c>
      <c r="O1278" s="5">
        <f>L1278-M1278-N1278</f>
        <v>91.406000000000006</v>
      </c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</row>
    <row r="1279" spans="1:30" hidden="1" x14ac:dyDescent="0.25">
      <c r="A1279" s="9">
        <v>1061</v>
      </c>
      <c r="B1279" s="11">
        <v>43747</v>
      </c>
      <c r="C1279" s="10" t="str">
        <f>PROPER(TEXT(B1279,"ddd"))</f>
        <v>Qua</v>
      </c>
      <c r="D1279" s="9">
        <f>_xlfn.ISOWEEKNUM(B:B)</f>
        <v>41</v>
      </c>
      <c r="E1279" s="8">
        <f>DAY(B:B)</f>
        <v>9</v>
      </c>
      <c r="F1279" s="8" t="str">
        <f>PROPER(TEXT(B:B,"mmm"))</f>
        <v>Out</v>
      </c>
      <c r="G1279" s="8">
        <f>YEAR(B1279)</f>
        <v>2019</v>
      </c>
      <c r="H1279" s="8">
        <v>5</v>
      </c>
      <c r="I1279" s="8" t="s">
        <v>0</v>
      </c>
      <c r="J1279" s="8">
        <f>IF(I1279="Dólar", 1,2)</f>
        <v>2</v>
      </c>
      <c r="K1279" s="7">
        <f>IF(J1279=2,0.5,2.38)</f>
        <v>0.5</v>
      </c>
      <c r="L1279" s="6">
        <v>95</v>
      </c>
      <c r="M1279" s="5">
        <f>L1279*0.1%</f>
        <v>9.5000000000000001E-2</v>
      </c>
      <c r="N1279" s="5">
        <f>H1279*K1279</f>
        <v>2.5</v>
      </c>
      <c r="O1279" s="5">
        <f>L1279-M1279-N1279</f>
        <v>92.405000000000001</v>
      </c>
    </row>
    <row r="1280" spans="1:30" hidden="1" x14ac:dyDescent="0.25">
      <c r="A1280" s="9">
        <v>1144</v>
      </c>
      <c r="B1280" s="11">
        <v>44349</v>
      </c>
      <c r="C1280" s="10" t="str">
        <f>PROPER(TEXT(B1280,"ddd"))</f>
        <v>Qua</v>
      </c>
      <c r="D1280" s="9">
        <f>_xlfn.ISOWEEKNUM(B:B)</f>
        <v>22</v>
      </c>
      <c r="E1280" s="8">
        <f>DAY(B:B)</f>
        <v>2</v>
      </c>
      <c r="F1280" s="8" t="str">
        <f>PROPER(TEXT(B:B,"mmm"))</f>
        <v>Jun</v>
      </c>
      <c r="G1280" s="8">
        <f>YEAR(B1280)</f>
        <v>2021</v>
      </c>
      <c r="H1280" s="8">
        <v>2</v>
      </c>
      <c r="I1280" s="8" t="s">
        <v>0</v>
      </c>
      <c r="J1280" s="8">
        <f>IF(I1280="Dólar", 1,2)</f>
        <v>2</v>
      </c>
      <c r="K1280" s="7">
        <f>IF(J1280=2,0.5,2.38)</f>
        <v>0.5</v>
      </c>
      <c r="L1280" s="6">
        <v>95</v>
      </c>
      <c r="M1280" s="5">
        <f>L1280*0.1%</f>
        <v>9.5000000000000001E-2</v>
      </c>
      <c r="N1280" s="5">
        <f>H1280*K1280</f>
        <v>1</v>
      </c>
      <c r="O1280" s="5">
        <f>L1280-M1280-N1280</f>
        <v>93.905000000000001</v>
      </c>
    </row>
    <row r="1281" spans="1:30" hidden="1" x14ac:dyDescent="0.25">
      <c r="A1281" s="9">
        <v>930</v>
      </c>
      <c r="B1281" s="11">
        <v>44658</v>
      </c>
      <c r="C1281" s="10" t="str">
        <f>PROPER(TEXT(B1281,"ddd"))</f>
        <v>Qui</v>
      </c>
      <c r="D1281" s="9">
        <f>_xlfn.ISOWEEKNUM(B:B)</f>
        <v>14</v>
      </c>
      <c r="E1281" s="8">
        <f>DAY(B:B)</f>
        <v>7</v>
      </c>
      <c r="F1281" s="8" t="str">
        <f>PROPER(TEXT(B:B,"mmm"))</f>
        <v>Abr</v>
      </c>
      <c r="G1281" s="8">
        <f>YEAR(B1281)</f>
        <v>2022</v>
      </c>
      <c r="H1281" s="8">
        <v>4</v>
      </c>
      <c r="I1281" s="8" t="s">
        <v>1</v>
      </c>
      <c r="J1281" s="8">
        <f>IF(I1281="Dólar", 1,2)</f>
        <v>1</v>
      </c>
      <c r="K1281" s="7">
        <f>IF(J1281=2,0.5,2.38)</f>
        <v>2.38</v>
      </c>
      <c r="L1281" s="6">
        <v>95</v>
      </c>
      <c r="M1281" s="5">
        <f>L1281*0.1%</f>
        <v>9.5000000000000001E-2</v>
      </c>
      <c r="N1281" s="5">
        <f>H1281*K1281</f>
        <v>9.52</v>
      </c>
      <c r="O1281" s="5">
        <f>L1281-M1281-N1281</f>
        <v>85.385000000000005</v>
      </c>
    </row>
    <row r="1282" spans="1:30" hidden="1" x14ac:dyDescent="0.25">
      <c r="A1282" s="9">
        <v>180</v>
      </c>
      <c r="B1282" s="11">
        <v>44887</v>
      </c>
      <c r="C1282" s="10" t="str">
        <f>PROPER(TEXT(B1282,"ddd"))</f>
        <v>Ter</v>
      </c>
      <c r="D1282" s="9">
        <f>_xlfn.ISOWEEKNUM(B:B)</f>
        <v>47</v>
      </c>
      <c r="E1282" s="8">
        <f>DAY(B:B)</f>
        <v>22</v>
      </c>
      <c r="F1282" s="8" t="str">
        <f>PROPER(TEXT(B:B,"mmm"))</f>
        <v>Nov</v>
      </c>
      <c r="G1282" s="8">
        <f>YEAR(B1282)</f>
        <v>2022</v>
      </c>
      <c r="H1282" s="8">
        <v>1</v>
      </c>
      <c r="I1282" s="8" t="s">
        <v>0</v>
      </c>
      <c r="J1282" s="8">
        <f>IF(I1282="Dólar", 1,2)</f>
        <v>2</v>
      </c>
      <c r="K1282" s="7">
        <f>IF(J1282=2,0.5,2.38)</f>
        <v>0.5</v>
      </c>
      <c r="L1282" s="6">
        <v>95</v>
      </c>
      <c r="M1282" s="5">
        <f>L1282*0.1%</f>
        <v>9.5000000000000001E-2</v>
      </c>
      <c r="N1282" s="5">
        <f>H1282*K1282</f>
        <v>0.5</v>
      </c>
      <c r="O1282" s="5">
        <f>L1282-M1282-N1282</f>
        <v>94.405000000000001</v>
      </c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</row>
    <row r="1283" spans="1:30" hidden="1" x14ac:dyDescent="0.25">
      <c r="A1283" s="9">
        <v>763</v>
      </c>
      <c r="B1283" s="11">
        <v>45341</v>
      </c>
      <c r="C1283" s="10" t="str">
        <f>PROPER(TEXT(B1283,"ddd"))</f>
        <v>Seg</v>
      </c>
      <c r="D1283" s="9">
        <f>_xlfn.ISOWEEKNUM(B:B)</f>
        <v>8</v>
      </c>
      <c r="E1283" s="8">
        <f>DAY(B:B)</f>
        <v>19</v>
      </c>
      <c r="F1283" s="8" t="str">
        <f>PROPER(TEXT(B:B,"mmm"))</f>
        <v>Fev</v>
      </c>
      <c r="G1283" s="8">
        <f>YEAR(B1283)</f>
        <v>2024</v>
      </c>
      <c r="H1283" s="8">
        <v>2</v>
      </c>
      <c r="I1283" s="8" t="s">
        <v>0</v>
      </c>
      <c r="J1283" s="8">
        <f>IF(I1283="Dólar", 1,2)</f>
        <v>2</v>
      </c>
      <c r="K1283" s="7">
        <f>IF(J1283=2,0.5,2.38)</f>
        <v>0.5</v>
      </c>
      <c r="L1283" s="6">
        <v>95</v>
      </c>
      <c r="M1283" s="5">
        <f>L1283*0.1%</f>
        <v>9.5000000000000001E-2</v>
      </c>
      <c r="N1283" s="5">
        <f>H1283*K1283</f>
        <v>1</v>
      </c>
      <c r="O1283" s="5">
        <f>L1283-M1283-N1283</f>
        <v>93.905000000000001</v>
      </c>
    </row>
    <row r="1284" spans="1:30" hidden="1" x14ac:dyDescent="0.25">
      <c r="A1284" s="9">
        <v>363</v>
      </c>
      <c r="B1284" s="11">
        <v>44337</v>
      </c>
      <c r="C1284" s="10" t="str">
        <f>PROPER(TEXT(B1284,"ddd"))</f>
        <v>Sex</v>
      </c>
      <c r="D1284" s="9">
        <f>_xlfn.ISOWEEKNUM(B:B)</f>
        <v>20</v>
      </c>
      <c r="E1284" s="8">
        <f>DAY(B:B)</f>
        <v>21</v>
      </c>
      <c r="F1284" s="8" t="str">
        <f>PROPER(TEXT(B:B,"mmm"))</f>
        <v>Mai</v>
      </c>
      <c r="G1284" s="8">
        <f>YEAR(B1284)</f>
        <v>2021</v>
      </c>
      <c r="H1284" s="8">
        <v>2</v>
      </c>
      <c r="I1284" s="8" t="s">
        <v>1</v>
      </c>
      <c r="J1284" s="8">
        <f>IF(I1284="Dólar", 1,2)</f>
        <v>1</v>
      </c>
      <c r="K1284" s="7">
        <f>IF(J1284=2,0.5,2.38)</f>
        <v>2.38</v>
      </c>
      <c r="L1284" s="6">
        <v>37</v>
      </c>
      <c r="M1284" s="5">
        <f>L1284*0.1%</f>
        <v>3.6999999999999998E-2</v>
      </c>
      <c r="N1284" s="5">
        <f>H1284*K1284</f>
        <v>4.76</v>
      </c>
      <c r="O1284" s="5">
        <f>L1284-M1284-N1284</f>
        <v>32.203000000000003</v>
      </c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</row>
    <row r="1285" spans="1:30" hidden="1" x14ac:dyDescent="0.25">
      <c r="A1285" s="9">
        <v>1183</v>
      </c>
      <c r="B1285" s="11">
        <v>44622</v>
      </c>
      <c r="C1285" s="10" t="str">
        <f>PROPER(TEXT(B1285,"ddd"))</f>
        <v>Qua</v>
      </c>
      <c r="D1285" s="9">
        <f>_xlfn.ISOWEEKNUM(B:B)</f>
        <v>9</v>
      </c>
      <c r="E1285" s="8">
        <f>DAY(B:B)</f>
        <v>2</v>
      </c>
      <c r="F1285" s="8" t="str">
        <f>PROPER(TEXT(B:B,"mmm"))</f>
        <v>Mar</v>
      </c>
      <c r="G1285" s="8">
        <f>YEAR(B1285)</f>
        <v>2022</v>
      </c>
      <c r="H1285" s="8">
        <v>2</v>
      </c>
      <c r="I1285" s="8" t="s">
        <v>0</v>
      </c>
      <c r="J1285" s="8">
        <f>IF(I1285="Dólar", 1,2)</f>
        <v>2</v>
      </c>
      <c r="K1285" s="7">
        <f>IF(J1285=2,0.5,2.38)</f>
        <v>0.5</v>
      </c>
      <c r="L1285" s="6">
        <v>97</v>
      </c>
      <c r="M1285" s="5">
        <f>L1285*0.1%</f>
        <v>9.7000000000000003E-2</v>
      </c>
      <c r="N1285" s="5">
        <f>H1285*K1285</f>
        <v>1</v>
      </c>
      <c r="O1285" s="5">
        <f>L1285-M1285-N1285</f>
        <v>95.903000000000006</v>
      </c>
    </row>
    <row r="1286" spans="1:30" hidden="1" x14ac:dyDescent="0.25">
      <c r="A1286" s="9">
        <v>499</v>
      </c>
      <c r="B1286" s="11">
        <v>45303</v>
      </c>
      <c r="C1286" s="10" t="str">
        <f>PROPER(TEXT(B1286,"ddd"))</f>
        <v>Sex</v>
      </c>
      <c r="D1286" s="9">
        <f>_xlfn.ISOWEEKNUM(B:B)</f>
        <v>2</v>
      </c>
      <c r="E1286" s="8">
        <f>DAY(B:B)</f>
        <v>12</v>
      </c>
      <c r="F1286" s="8" t="str">
        <f>PROPER(TEXT(B:B,"mmm"))</f>
        <v>Jan</v>
      </c>
      <c r="G1286" s="8">
        <f>YEAR(B1286)</f>
        <v>2024</v>
      </c>
      <c r="H1286" s="8">
        <v>5</v>
      </c>
      <c r="I1286" s="8" t="s">
        <v>0</v>
      </c>
      <c r="J1286" s="8">
        <f>IF(I1286="Dólar", 1,2)</f>
        <v>2</v>
      </c>
      <c r="K1286" s="7">
        <f>IF(J1286=2,0.5,2.38)</f>
        <v>0.5</v>
      </c>
      <c r="L1286" s="6">
        <v>97</v>
      </c>
      <c r="M1286" s="5">
        <f>L1286*0.1%</f>
        <v>9.7000000000000003E-2</v>
      </c>
      <c r="N1286" s="5">
        <f>H1286*K1286</f>
        <v>2.5</v>
      </c>
      <c r="O1286" s="5">
        <f>L1286-M1286-N1286</f>
        <v>94.403000000000006</v>
      </c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</row>
    <row r="1287" spans="1:30" hidden="1" x14ac:dyDescent="0.25">
      <c r="A1287" s="9">
        <v>527</v>
      </c>
      <c r="B1287" s="11">
        <v>43640</v>
      </c>
      <c r="C1287" s="10" t="str">
        <f>PROPER(TEXT(B1287,"ddd"))</f>
        <v>Seg</v>
      </c>
      <c r="D1287" s="9">
        <f>_xlfn.ISOWEEKNUM(B:B)</f>
        <v>26</v>
      </c>
      <c r="E1287" s="8">
        <f>DAY(B:B)</f>
        <v>24</v>
      </c>
      <c r="F1287" s="8" t="str">
        <f>PROPER(TEXT(B:B,"mmm"))</f>
        <v>Jun</v>
      </c>
      <c r="G1287" s="8">
        <f>YEAR(B1287)</f>
        <v>2019</v>
      </c>
      <c r="H1287" s="8">
        <v>3</v>
      </c>
      <c r="I1287" s="8" t="s">
        <v>0</v>
      </c>
      <c r="J1287" s="8">
        <f>IF(I1287="Dólar", 1,2)</f>
        <v>2</v>
      </c>
      <c r="K1287" s="7">
        <f>IF(J1287=2,0.5,2.38)</f>
        <v>0.5</v>
      </c>
      <c r="L1287" s="6">
        <v>98</v>
      </c>
      <c r="M1287" s="5">
        <f>L1287*0.1%</f>
        <v>9.8000000000000004E-2</v>
      </c>
      <c r="N1287" s="5">
        <f>H1287*K1287</f>
        <v>1.5</v>
      </c>
      <c r="O1287" s="5">
        <f>L1287-M1287-N1287</f>
        <v>96.402000000000001</v>
      </c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</row>
    <row r="1288" spans="1:30" hidden="1" x14ac:dyDescent="0.25">
      <c r="A1288" s="9">
        <v>1122</v>
      </c>
      <c r="B1288" s="11">
        <v>44188</v>
      </c>
      <c r="C1288" s="10" t="str">
        <f>PROPER(TEXT(B1288,"ddd"))</f>
        <v>Qua</v>
      </c>
      <c r="D1288" s="9">
        <f>_xlfn.ISOWEEKNUM(B:B)</f>
        <v>52</v>
      </c>
      <c r="E1288" s="8">
        <f>DAY(B:B)</f>
        <v>23</v>
      </c>
      <c r="F1288" s="8" t="str">
        <f>PROPER(TEXT(B:B,"mmm"))</f>
        <v>Dez</v>
      </c>
      <c r="G1288" s="8">
        <f>YEAR(B1288)</f>
        <v>2020</v>
      </c>
      <c r="H1288" s="8">
        <v>1</v>
      </c>
      <c r="I1288" s="8" t="s">
        <v>0</v>
      </c>
      <c r="J1288" s="8">
        <f>IF(I1288="Dólar", 1,2)</f>
        <v>2</v>
      </c>
      <c r="K1288" s="7">
        <f>IF(J1288=2,0.5,2.38)</f>
        <v>0.5</v>
      </c>
      <c r="L1288" s="6">
        <v>-47</v>
      </c>
      <c r="M1288" s="5">
        <v>0</v>
      </c>
      <c r="N1288" s="5">
        <f>H1288*K1288</f>
        <v>0.5</v>
      </c>
      <c r="O1288" s="5">
        <f>L1288-M1288-N1288</f>
        <v>-47.5</v>
      </c>
    </row>
    <row r="1289" spans="1:30" hidden="1" x14ac:dyDescent="0.25">
      <c r="A1289" s="9">
        <v>953</v>
      </c>
      <c r="B1289" s="11">
        <v>44826</v>
      </c>
      <c r="C1289" s="10" t="str">
        <f t="shared" ref="C1282:C1345" si="9">PROPER(TEXT(B1289,"ddd"))</f>
        <v>Qui</v>
      </c>
      <c r="D1289" s="9">
        <f t="shared" ref="D1282:D1296" si="10">_xlfn.ISOWEEKNUM(B:B)</f>
        <v>38</v>
      </c>
      <c r="E1289" s="8">
        <f t="shared" ref="E1282:E1296" si="11">DAY(B:B)</f>
        <v>22</v>
      </c>
      <c r="F1289" s="8" t="str">
        <f t="shared" ref="F1282:F1296" si="12">PROPER(TEXT(B:B,"mmm"))</f>
        <v>Set</v>
      </c>
      <c r="G1289" s="8">
        <f t="shared" ref="G1282:G1296" si="13">YEAR(B1289)</f>
        <v>2022</v>
      </c>
      <c r="H1289" s="8">
        <v>1</v>
      </c>
      <c r="I1289" s="8" t="s">
        <v>0</v>
      </c>
      <c r="J1289" s="8">
        <f t="shared" ref="J1282:J1345" si="14">IF(I1289="Dólar", 1,2)</f>
        <v>2</v>
      </c>
      <c r="K1289" s="7">
        <f t="shared" ref="K1282:K1345" si="15">IF(J1289=2,0.5,2.38)</f>
        <v>0.5</v>
      </c>
      <c r="L1289" s="6">
        <v>98</v>
      </c>
      <c r="M1289" s="5">
        <f t="shared" ref="M1285:M1316" si="16">L1289*0.1%</f>
        <v>9.8000000000000004E-2</v>
      </c>
      <c r="N1289" s="5">
        <f t="shared" ref="N1282:N1296" si="17">H1289*K1289</f>
        <v>0.5</v>
      </c>
      <c r="O1289" s="5">
        <f t="shared" ref="O1282:O1345" si="18">L1289-M1289-N1289</f>
        <v>97.402000000000001</v>
      </c>
    </row>
    <row r="1290" spans="1:30" hidden="1" x14ac:dyDescent="0.25">
      <c r="A1290" s="9">
        <v>1015</v>
      </c>
      <c r="B1290" s="11">
        <v>45281</v>
      </c>
      <c r="C1290" s="10" t="str">
        <f t="shared" si="9"/>
        <v>Qui</v>
      </c>
      <c r="D1290" s="9">
        <f t="shared" si="10"/>
        <v>51</v>
      </c>
      <c r="E1290" s="8">
        <f t="shared" si="11"/>
        <v>21</v>
      </c>
      <c r="F1290" s="8" t="str">
        <f t="shared" si="12"/>
        <v>Dez</v>
      </c>
      <c r="G1290" s="8">
        <f t="shared" si="13"/>
        <v>2023</v>
      </c>
      <c r="H1290" s="8">
        <v>3</v>
      </c>
      <c r="I1290" s="8" t="s">
        <v>0</v>
      </c>
      <c r="J1290" s="8">
        <f t="shared" si="14"/>
        <v>2</v>
      </c>
      <c r="K1290" s="7">
        <f t="shared" si="15"/>
        <v>0.5</v>
      </c>
      <c r="L1290" s="6">
        <v>-23</v>
      </c>
      <c r="M1290" s="5">
        <f t="shared" si="16"/>
        <v>-2.3E-2</v>
      </c>
      <c r="N1290" s="5">
        <f t="shared" si="17"/>
        <v>1.5</v>
      </c>
      <c r="O1290" s="5">
        <f t="shared" si="18"/>
        <v>-24.477</v>
      </c>
    </row>
    <row r="1291" spans="1:30" hidden="1" x14ac:dyDescent="0.25">
      <c r="A1291" s="9">
        <v>811</v>
      </c>
      <c r="B1291" s="11">
        <v>43818</v>
      </c>
      <c r="C1291" s="10" t="str">
        <f t="shared" si="9"/>
        <v>Qui</v>
      </c>
      <c r="D1291" s="9">
        <f t="shared" si="10"/>
        <v>51</v>
      </c>
      <c r="E1291" s="8">
        <f t="shared" si="11"/>
        <v>19</v>
      </c>
      <c r="F1291" s="8" t="str">
        <f t="shared" si="12"/>
        <v>Dez</v>
      </c>
      <c r="G1291" s="8">
        <f t="shared" si="13"/>
        <v>2019</v>
      </c>
      <c r="H1291" s="8">
        <v>5</v>
      </c>
      <c r="I1291" s="8" t="s">
        <v>0</v>
      </c>
      <c r="J1291" s="8">
        <f t="shared" si="14"/>
        <v>2</v>
      </c>
      <c r="K1291" s="7">
        <f t="shared" si="15"/>
        <v>0.5</v>
      </c>
      <c r="L1291" s="6">
        <v>99</v>
      </c>
      <c r="M1291" s="5">
        <f t="shared" si="16"/>
        <v>9.9000000000000005E-2</v>
      </c>
      <c r="N1291" s="5">
        <f t="shared" si="17"/>
        <v>2.5</v>
      </c>
      <c r="O1291" s="5">
        <f t="shared" si="18"/>
        <v>96.400999999999996</v>
      </c>
    </row>
    <row r="1292" spans="1:30" hidden="1" x14ac:dyDescent="0.25">
      <c r="A1292" s="9">
        <v>1173</v>
      </c>
      <c r="B1292" s="11">
        <v>44552</v>
      </c>
      <c r="C1292" s="10" t="str">
        <f t="shared" si="9"/>
        <v>Qua</v>
      </c>
      <c r="D1292" s="9">
        <f t="shared" si="10"/>
        <v>51</v>
      </c>
      <c r="E1292" s="8">
        <f t="shared" si="11"/>
        <v>22</v>
      </c>
      <c r="F1292" s="8" t="str">
        <f t="shared" si="12"/>
        <v>Dez</v>
      </c>
      <c r="G1292" s="8">
        <f t="shared" si="13"/>
        <v>2021</v>
      </c>
      <c r="H1292" s="8">
        <v>3</v>
      </c>
      <c r="I1292" s="8" t="s">
        <v>1</v>
      </c>
      <c r="J1292" s="8">
        <f t="shared" si="14"/>
        <v>1</v>
      </c>
      <c r="K1292" s="7">
        <f t="shared" si="15"/>
        <v>2.38</v>
      </c>
      <c r="L1292" s="6">
        <v>-15</v>
      </c>
      <c r="M1292" s="5">
        <v>0</v>
      </c>
      <c r="N1292" s="5">
        <f t="shared" si="17"/>
        <v>7.14</v>
      </c>
      <c r="O1292" s="5">
        <f t="shared" si="18"/>
        <v>-22.14</v>
      </c>
    </row>
    <row r="1293" spans="1:30" hidden="1" x14ac:dyDescent="0.25">
      <c r="A1293" s="9">
        <v>938</v>
      </c>
      <c r="B1293" s="11">
        <v>44721</v>
      </c>
      <c r="C1293" s="10" t="str">
        <f t="shared" si="9"/>
        <v>Qui</v>
      </c>
      <c r="D1293" s="9">
        <f t="shared" si="10"/>
        <v>23</v>
      </c>
      <c r="E1293" s="8">
        <f t="shared" si="11"/>
        <v>9</v>
      </c>
      <c r="F1293" s="8" t="str">
        <f t="shared" si="12"/>
        <v>Jun</v>
      </c>
      <c r="G1293" s="8">
        <f t="shared" si="13"/>
        <v>2022</v>
      </c>
      <c r="H1293" s="8">
        <v>3</v>
      </c>
      <c r="I1293" s="8" t="s">
        <v>0</v>
      </c>
      <c r="J1293" s="8">
        <f t="shared" si="14"/>
        <v>2</v>
      </c>
      <c r="K1293" s="7">
        <f t="shared" si="15"/>
        <v>0.5</v>
      </c>
      <c r="L1293" s="6">
        <v>99</v>
      </c>
      <c r="M1293" s="5">
        <f t="shared" si="16"/>
        <v>9.9000000000000005E-2</v>
      </c>
      <c r="N1293" s="5">
        <f t="shared" si="17"/>
        <v>1.5</v>
      </c>
      <c r="O1293" s="5">
        <f t="shared" si="18"/>
        <v>97.400999999999996</v>
      </c>
    </row>
    <row r="1294" spans="1:30" hidden="1" x14ac:dyDescent="0.25">
      <c r="A1294" s="9">
        <v>710</v>
      </c>
      <c r="B1294" s="11">
        <v>44949</v>
      </c>
      <c r="C1294" s="10" t="str">
        <f t="shared" si="9"/>
        <v>Seg</v>
      </c>
      <c r="D1294" s="9">
        <f t="shared" si="10"/>
        <v>4</v>
      </c>
      <c r="E1294" s="8">
        <f t="shared" si="11"/>
        <v>23</v>
      </c>
      <c r="F1294" s="8" t="str">
        <f t="shared" si="12"/>
        <v>Jan</v>
      </c>
      <c r="G1294" s="8">
        <f t="shared" si="13"/>
        <v>2023</v>
      </c>
      <c r="H1294" s="8">
        <v>5</v>
      </c>
      <c r="I1294" s="8" t="s">
        <v>0</v>
      </c>
      <c r="J1294" s="8">
        <f t="shared" si="14"/>
        <v>2</v>
      </c>
      <c r="K1294" s="7">
        <f t="shared" si="15"/>
        <v>0.5</v>
      </c>
      <c r="L1294" s="6">
        <v>99</v>
      </c>
      <c r="M1294" s="5">
        <f t="shared" si="16"/>
        <v>9.9000000000000005E-2</v>
      </c>
      <c r="N1294" s="5">
        <f t="shared" si="17"/>
        <v>2.5</v>
      </c>
      <c r="O1294" s="5">
        <f t="shared" si="18"/>
        <v>96.400999999999996</v>
      </c>
    </row>
    <row r="1295" spans="1:30" hidden="1" x14ac:dyDescent="0.25">
      <c r="A1295" s="9">
        <v>741</v>
      </c>
      <c r="B1295" s="11">
        <v>45173</v>
      </c>
      <c r="C1295" s="10" t="str">
        <f t="shared" si="9"/>
        <v>Seg</v>
      </c>
      <c r="D1295" s="9">
        <f t="shared" si="10"/>
        <v>36</v>
      </c>
      <c r="E1295" s="8">
        <f t="shared" si="11"/>
        <v>4</v>
      </c>
      <c r="F1295" s="8" t="str">
        <f t="shared" si="12"/>
        <v>Set</v>
      </c>
      <c r="G1295" s="8">
        <f t="shared" si="13"/>
        <v>2023</v>
      </c>
      <c r="H1295" s="8">
        <v>5</v>
      </c>
      <c r="I1295" s="8" t="s">
        <v>1</v>
      </c>
      <c r="J1295" s="8">
        <f t="shared" si="14"/>
        <v>1</v>
      </c>
      <c r="K1295" s="7">
        <f t="shared" si="15"/>
        <v>2.38</v>
      </c>
      <c r="L1295" s="6">
        <v>99</v>
      </c>
      <c r="M1295" s="5">
        <f t="shared" si="16"/>
        <v>9.9000000000000005E-2</v>
      </c>
      <c r="N1295" s="5">
        <f t="shared" si="17"/>
        <v>11.899999999999999</v>
      </c>
      <c r="O1295" s="5">
        <f t="shared" si="18"/>
        <v>87.001000000000005</v>
      </c>
    </row>
    <row r="1296" spans="1:30" hidden="1" x14ac:dyDescent="0.25">
      <c r="A1296" s="9">
        <v>513</v>
      </c>
      <c r="B1296" s="11">
        <v>45401</v>
      </c>
      <c r="C1296" s="10" t="str">
        <f t="shared" si="9"/>
        <v>Sex</v>
      </c>
      <c r="D1296" s="9">
        <f t="shared" si="10"/>
        <v>16</v>
      </c>
      <c r="E1296" s="8">
        <f t="shared" si="11"/>
        <v>19</v>
      </c>
      <c r="F1296" s="8" t="str">
        <f t="shared" si="12"/>
        <v>Abr</v>
      </c>
      <c r="G1296" s="8">
        <f t="shared" si="13"/>
        <v>2024</v>
      </c>
      <c r="H1296" s="8">
        <v>1</v>
      </c>
      <c r="I1296" s="8" t="s">
        <v>0</v>
      </c>
      <c r="J1296" s="8">
        <f t="shared" si="14"/>
        <v>2</v>
      </c>
      <c r="K1296" s="7">
        <f t="shared" si="15"/>
        <v>0.5</v>
      </c>
      <c r="L1296" s="6">
        <v>99</v>
      </c>
      <c r="M1296" s="5">
        <f t="shared" si="16"/>
        <v>9.9000000000000005E-2</v>
      </c>
      <c r="N1296" s="5">
        <f t="shared" si="17"/>
        <v>0.5</v>
      </c>
      <c r="O1296" s="5">
        <f t="shared" si="18"/>
        <v>98.400999999999996</v>
      </c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</row>
    <row r="1297" x14ac:dyDescent="0.25"/>
    <row r="1298" x14ac:dyDescent="0.25"/>
  </sheetData>
  <autoFilter ref="A1:O1296" xr:uid="{3F86C48F-9E8D-42DD-AF01-5AB592E6FF47}">
    <filterColumn colId="5">
      <filters>
        <filter val="Fev"/>
        <filter val="Jan"/>
      </filters>
    </filterColumn>
    <filterColumn colId="6">
      <filters>
        <filter val="2024"/>
      </filters>
    </filterColumn>
    <filterColumn colId="8">
      <filters>
        <filter val="Dólar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6DA8-060A-4BA8-BE68-B09663BC7285}">
  <sheetPr>
    <tabColor theme="9" tint="-0.499984740745262"/>
  </sheetPr>
  <dimension ref="B2:N70"/>
  <sheetViews>
    <sheetView workbookViewId="0">
      <selection activeCell="S2" sqref="S2"/>
    </sheetView>
  </sheetViews>
  <sheetFormatPr defaultRowHeight="15" x14ac:dyDescent="0.25"/>
  <cols>
    <col min="1" max="1" width="4" customWidth="1"/>
    <col min="2" max="2" width="10.7109375" style="153" bestFit="1" customWidth="1"/>
    <col min="3" max="4" width="11.7109375" bestFit="1" customWidth="1"/>
    <col min="5" max="5" width="10.7109375" bestFit="1" customWidth="1"/>
    <col min="6" max="6" width="2" customWidth="1"/>
    <col min="7" max="7" width="10.7109375" style="155" bestFit="1" customWidth="1"/>
    <col min="8" max="8" width="11.7109375" bestFit="1" customWidth="1"/>
    <col min="9" max="9" width="2.85546875" customWidth="1"/>
    <col min="10" max="10" width="10.7109375" bestFit="1" customWidth="1"/>
    <col min="11" max="11" width="11.7109375" bestFit="1" customWidth="1"/>
    <col min="12" max="12" width="3.85546875" customWidth="1"/>
    <col min="13" max="13" width="10.7109375" bestFit="1" customWidth="1"/>
    <col min="14" max="14" width="11.7109375" bestFit="1" customWidth="1"/>
  </cols>
  <sheetData>
    <row r="2" spans="2:14" ht="30" x14ac:dyDescent="0.25">
      <c r="B2" s="157" t="s">
        <v>11</v>
      </c>
      <c r="C2" s="158" t="s">
        <v>1118</v>
      </c>
      <c r="D2" s="158" t="s">
        <v>1119</v>
      </c>
      <c r="E2" s="158" t="s">
        <v>26</v>
      </c>
      <c r="G2" s="159" t="s">
        <v>10</v>
      </c>
      <c r="H2" s="160" t="s">
        <v>17</v>
      </c>
      <c r="J2" s="157" t="s">
        <v>10</v>
      </c>
      <c r="K2" s="160" t="s">
        <v>17</v>
      </c>
      <c r="M2" s="157" t="s">
        <v>10</v>
      </c>
      <c r="N2" s="160" t="s">
        <v>17</v>
      </c>
    </row>
    <row r="3" spans="2:14" x14ac:dyDescent="0.25">
      <c r="B3" s="16" t="s">
        <v>1120</v>
      </c>
      <c r="C3" s="156">
        <v>2306</v>
      </c>
      <c r="D3" s="156">
        <v>1783.6400000000008</v>
      </c>
      <c r="E3" s="156">
        <v>519.23999999999978</v>
      </c>
      <c r="G3" s="16">
        <v>2019</v>
      </c>
      <c r="H3" s="156">
        <v>3295.1823800000006</v>
      </c>
      <c r="J3" s="16" t="s">
        <v>1116</v>
      </c>
      <c r="K3" s="156">
        <v>4148.6918000000023</v>
      </c>
      <c r="M3" s="16" t="s">
        <v>1</v>
      </c>
      <c r="N3" s="156">
        <v>6888.294580000007</v>
      </c>
    </row>
    <row r="4" spans="2:14" x14ac:dyDescent="0.25">
      <c r="B4" s="16" t="s">
        <v>1121</v>
      </c>
      <c r="C4" s="156">
        <v>2409</v>
      </c>
      <c r="D4" s="156">
        <v>1954.182</v>
      </c>
      <c r="E4" s="156">
        <v>451.59999999999974</v>
      </c>
      <c r="G4" s="16">
        <v>2020</v>
      </c>
      <c r="H4" s="156">
        <v>3624.0980000000009</v>
      </c>
      <c r="J4" s="16" t="s">
        <v>1113</v>
      </c>
      <c r="K4" s="156">
        <v>4539.4650000000001</v>
      </c>
      <c r="M4" s="16" t="s">
        <v>0</v>
      </c>
      <c r="N4" s="156">
        <v>16871.458800000044</v>
      </c>
    </row>
    <row r="5" spans="2:14" x14ac:dyDescent="0.25">
      <c r="B5" s="16" t="s">
        <v>1122</v>
      </c>
      <c r="C5" s="156">
        <v>2851</v>
      </c>
      <c r="D5" s="156">
        <v>2298.6260000000002</v>
      </c>
      <c r="E5" s="156">
        <v>548.77999999999963</v>
      </c>
      <c r="G5" s="16">
        <v>2021</v>
      </c>
      <c r="H5" s="156">
        <v>4090.983999999999</v>
      </c>
      <c r="J5" s="16" t="s">
        <v>1117</v>
      </c>
      <c r="K5" s="156">
        <v>4736.8609999999999</v>
      </c>
      <c r="M5" s="16" t="s">
        <v>16</v>
      </c>
      <c r="N5" s="156">
        <v>23759.753380000053</v>
      </c>
    </row>
    <row r="6" spans="2:14" x14ac:dyDescent="0.25">
      <c r="B6" s="16" t="s">
        <v>1123</v>
      </c>
      <c r="C6" s="156">
        <v>2240</v>
      </c>
      <c r="D6" s="156">
        <v>1777.1270000000009</v>
      </c>
      <c r="E6" s="156">
        <v>459.85999999999979</v>
      </c>
      <c r="G6" s="16">
        <v>2022</v>
      </c>
      <c r="H6" s="156">
        <v>4877.7360000000017</v>
      </c>
      <c r="J6" s="16" t="s">
        <v>1115</v>
      </c>
      <c r="K6" s="156">
        <v>4979.2005799999988</v>
      </c>
    </row>
    <row r="7" spans="2:14" x14ac:dyDescent="0.25">
      <c r="B7" s="16" t="s">
        <v>18</v>
      </c>
      <c r="C7" s="156">
        <v>3153</v>
      </c>
      <c r="D7" s="156">
        <v>2558.59</v>
      </c>
      <c r="E7" s="156">
        <v>590.5599999999996</v>
      </c>
      <c r="G7" s="16">
        <v>2023</v>
      </c>
      <c r="H7" s="156">
        <v>5433.8420000000024</v>
      </c>
      <c r="J7" s="16" t="s">
        <v>1114</v>
      </c>
      <c r="K7" s="156">
        <v>5355.5350000000026</v>
      </c>
    </row>
    <row r="8" spans="2:14" x14ac:dyDescent="0.25">
      <c r="B8" s="16" t="s">
        <v>19</v>
      </c>
      <c r="C8" s="156">
        <v>2560.1999999999998</v>
      </c>
      <c r="D8" s="156">
        <v>2113.7968000000001</v>
      </c>
      <c r="E8" s="156">
        <v>443.03999999999974</v>
      </c>
      <c r="G8" s="16">
        <v>2024</v>
      </c>
      <c r="H8" s="156">
        <v>2437.9109999999996</v>
      </c>
      <c r="J8" s="16" t="s">
        <v>16</v>
      </c>
      <c r="K8" s="156">
        <v>23759.753380000002</v>
      </c>
    </row>
    <row r="9" spans="2:14" x14ac:dyDescent="0.25">
      <c r="B9" s="16" t="s">
        <v>20</v>
      </c>
      <c r="C9" s="156">
        <v>2345</v>
      </c>
      <c r="D9" s="156">
        <v>1776.1560000000004</v>
      </c>
      <c r="E9" s="156">
        <v>565.59999999999945</v>
      </c>
      <c r="G9" s="16" t="s">
        <v>16</v>
      </c>
      <c r="H9" s="156">
        <v>23759.753380000002</v>
      </c>
    </row>
    <row r="10" spans="2:14" x14ac:dyDescent="0.25">
      <c r="B10" s="16" t="s">
        <v>21</v>
      </c>
      <c r="C10" s="156">
        <v>2527</v>
      </c>
      <c r="D10" s="156">
        <v>1991.6000000000006</v>
      </c>
      <c r="E10" s="156">
        <v>532.23999999999967</v>
      </c>
      <c r="G10"/>
      <c r="H10" s="155"/>
    </row>
    <row r="11" spans="2:14" x14ac:dyDescent="0.25">
      <c r="B11" s="16" t="s">
        <v>22</v>
      </c>
      <c r="C11" s="156">
        <v>2435.42</v>
      </c>
      <c r="D11" s="156">
        <v>1952.1535800000004</v>
      </c>
      <c r="E11" s="156">
        <v>480.05999999999966</v>
      </c>
    </row>
    <row r="12" spans="2:14" x14ac:dyDescent="0.25">
      <c r="B12" s="16" t="s">
        <v>23</v>
      </c>
      <c r="C12" s="156">
        <v>2503</v>
      </c>
      <c r="D12" s="156">
        <v>1992.2959999999998</v>
      </c>
      <c r="E12" s="156">
        <v>507.57999999999976</v>
      </c>
    </row>
    <row r="13" spans="2:14" x14ac:dyDescent="0.25">
      <c r="B13" s="16" t="s">
        <v>24</v>
      </c>
      <c r="C13" s="156">
        <v>2299</v>
      </c>
      <c r="D13" s="156">
        <v>1815.3150000000005</v>
      </c>
      <c r="E13" s="156">
        <v>480.79999999999973</v>
      </c>
    </row>
    <row r="14" spans="2:14" x14ac:dyDescent="0.25">
      <c r="B14" s="16" t="s">
        <v>25</v>
      </c>
      <c r="C14" s="156">
        <v>2249</v>
      </c>
      <c r="D14" s="156">
        <v>1746.2709999999995</v>
      </c>
      <c r="E14" s="156">
        <v>499.69999999999965</v>
      </c>
    </row>
    <row r="15" spans="2:14" x14ac:dyDescent="0.25">
      <c r="B15" s="16" t="s">
        <v>16</v>
      </c>
      <c r="C15" s="156">
        <v>29877.620000000003</v>
      </c>
      <c r="D15" s="156">
        <v>23759.753380000002</v>
      </c>
      <c r="E15" s="156">
        <v>6079.0599999999968</v>
      </c>
    </row>
    <row r="16" spans="2:14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8B10-9A9F-4E2B-9C1B-54C04A159F28}">
  <sheetPr>
    <tabColor theme="4" tint="-0.249977111117893"/>
  </sheetPr>
  <dimension ref="A1:AA56"/>
  <sheetViews>
    <sheetView showRowColHeaders="0" tabSelected="1" zoomScale="84" zoomScaleNormal="84" workbookViewId="0">
      <selection activeCell="O30" sqref="O30"/>
    </sheetView>
  </sheetViews>
  <sheetFormatPr defaultColWidth="0" defaultRowHeight="15" zeroHeight="1" x14ac:dyDescent="0.25"/>
  <cols>
    <col min="1" max="1" width="3.5703125" customWidth="1"/>
    <col min="2" max="13" width="9.140625" customWidth="1"/>
    <col min="14" max="14" width="10.28515625" customWidth="1"/>
    <col min="15" max="24" width="9.140625" style="18" customWidth="1"/>
    <col min="25" max="25" width="9.140625" customWidth="1"/>
    <col min="26" max="26" width="6.28515625" customWidth="1"/>
    <col min="27" max="27" width="0" hidden="1" customWidth="1"/>
    <col min="28" max="16384" width="9.140625" hidden="1"/>
  </cols>
  <sheetData>
    <row r="1" spans="1:26" ht="7.5" customHeight="1" x14ac:dyDescent="0.25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</row>
    <row r="2" spans="1:26" ht="23.25" customHeight="1" x14ac:dyDescent="0.25">
      <c r="A2" s="161"/>
      <c r="B2" s="162" t="s">
        <v>27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</row>
    <row r="3" spans="1:26" ht="12" customHeight="1" x14ac:dyDescent="0.25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</row>
    <row r="4" spans="1:26" x14ac:dyDescent="0.25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</row>
    <row r="5" spans="1:26" x14ac:dyDescent="0.25">
      <c r="A5" s="161"/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</row>
    <row r="6" spans="1:26" x14ac:dyDescent="0.25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</row>
    <row r="7" spans="1:26" x14ac:dyDescent="0.25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</row>
    <row r="8" spans="1:26" x14ac:dyDescent="0.2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</row>
    <row r="9" spans="1:26" x14ac:dyDescent="0.25">
      <c r="A9" s="161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</row>
    <row r="10" spans="1:26" x14ac:dyDescent="0.25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</row>
    <row r="11" spans="1:26" x14ac:dyDescent="0.25">
      <c r="A11" s="161"/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</row>
    <row r="12" spans="1:26" x14ac:dyDescent="0.25">
      <c r="A12" s="161"/>
      <c r="B12" s="161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</row>
    <row r="13" spans="1:26" x14ac:dyDescent="0.25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</row>
    <row r="14" spans="1:26" x14ac:dyDescent="0.25">
      <c r="A14" s="161"/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</row>
    <row r="15" spans="1:26" x14ac:dyDescent="0.25">
      <c r="A15" s="161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</row>
    <row r="16" spans="1:26" x14ac:dyDescent="0.25">
      <c r="A16" s="161"/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</row>
    <row r="17" spans="1:26" x14ac:dyDescent="0.25">
      <c r="A17" s="16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</row>
    <row r="18" spans="1:26" x14ac:dyDescent="0.25">
      <c r="A18" s="161"/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</row>
    <row r="19" spans="1:26" x14ac:dyDescent="0.25">
      <c r="A19" s="161"/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</row>
    <row r="20" spans="1:26" x14ac:dyDescent="0.25">
      <c r="A20" s="161"/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</row>
    <row r="21" spans="1:26" x14ac:dyDescent="0.25">
      <c r="A21" s="161"/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</row>
    <row r="22" spans="1:26" x14ac:dyDescent="0.25">
      <c r="A22" s="161"/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</row>
    <row r="23" spans="1:26" x14ac:dyDescent="0.25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</row>
    <row r="24" spans="1:26" x14ac:dyDescent="0.25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</row>
    <row r="25" spans="1:26" x14ac:dyDescent="0.25">
      <c r="A25" s="161"/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</row>
    <row r="26" spans="1:26" x14ac:dyDescent="0.25">
      <c r="A26" s="161"/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</row>
    <row r="27" spans="1:26" x14ac:dyDescent="0.25">
      <c r="A27" s="161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</row>
    <row r="28" spans="1:26" x14ac:dyDescent="0.25">
      <c r="A28" s="161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</row>
    <row r="29" spans="1:26" ht="21" customHeight="1" x14ac:dyDescent="0.25">
      <c r="A29" s="161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</row>
    <row r="30" spans="1:26" x14ac:dyDescent="0.25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</row>
    <row r="31" spans="1:26" hidden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Y31" s="18"/>
      <c r="Z31" s="18"/>
    </row>
    <row r="32" spans="1:26" hidden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Y32" s="18"/>
      <c r="Z32" s="18"/>
    </row>
    <row r="33" spans="1:26" hidden="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Y33" s="18"/>
      <c r="Z33" s="18"/>
    </row>
    <row r="34" spans="1:26" hidden="1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Y34" s="18"/>
      <c r="Z34" s="18"/>
    </row>
    <row r="35" spans="1:26" hidden="1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Y35" s="18"/>
      <c r="Z35" s="18"/>
    </row>
    <row r="36" spans="1:26" hidden="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Y36" s="18"/>
      <c r="Z36" s="18"/>
    </row>
    <row r="37" spans="1:26" hidden="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Y37" s="18"/>
      <c r="Z37" s="18"/>
    </row>
    <row r="38" spans="1:26" ht="18.75" hidden="1" customHeight="1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Y38" s="18"/>
      <c r="Z38" s="18"/>
    </row>
    <row r="39" spans="1:26" hidden="1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spans="1:26" hidden="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  <row r="41" spans="1:26" hidden="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spans="1:26" hidden="1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</row>
    <row r="43" spans="1:26" hidden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1:26" hidden="1" x14ac:dyDescent="0.25"/>
    <row r="45" spans="1:26" hidden="1" x14ac:dyDescent="0.25"/>
    <row r="46" spans="1:26" hidden="1" x14ac:dyDescent="0.25"/>
    <row r="47" spans="1:26" hidden="1" x14ac:dyDescent="0.25"/>
    <row r="48" spans="1:26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</sheetData>
  <mergeCells count="1">
    <mergeCell ref="B2:M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Bruta</vt:lpstr>
      <vt:lpstr>Tabela de Investimento</vt:lpstr>
      <vt:lpstr>Tabela Dinâmica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Santos</dc:creator>
  <cp:lastModifiedBy>Carlos Santos</cp:lastModifiedBy>
  <dcterms:created xsi:type="dcterms:W3CDTF">2024-06-04T18:43:48Z</dcterms:created>
  <dcterms:modified xsi:type="dcterms:W3CDTF">2024-06-09T15:04:08Z</dcterms:modified>
</cp:coreProperties>
</file>