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ysthathavelife" sheetId="1" r:id="rId4"/>
    <sheet state="visible" name="kidontriptoseesantaclaus" sheetId="2" r:id="rId5"/>
    <sheet state="visible" name="ogrevoicesbyMikeMyers" sheetId="3" r:id="rId6"/>
    <sheet state="visible" name="animalsicesid" sheetId="4" r:id="rId7"/>
    <sheet state="visible" name="central park zoo animals" sheetId="5" r:id="rId8"/>
  </sheets>
  <definedNames/>
  <calcPr/>
</workbook>
</file>

<file path=xl/sharedStrings.xml><?xml version="1.0" encoding="utf-8"?>
<sst xmlns="http://schemas.openxmlformats.org/spreadsheetml/2006/main" count="245" uniqueCount="63">
  <si>
    <t>System without qs,ps,tie, pf and bs( query parameteres)</t>
  </si>
  <si>
    <t>System without pf and bs( query parameteres). qs=3, ps=3 and tie=0.1</t>
  </si>
  <si>
    <t>System with all the parameters : ["Title", "10"], ["Rated", "3"],["Director", "5"],["Writer", "5"],["Actors", "5"],["Plot", "8"],["Language", "2"],["Country", "1"],["Awards", "5"],["Production", "5"],["Overview", "8"],["Reviews", "10"]] &amp; sem bq</t>
  </si>
  <si>
    <t xml:space="preserve">System with all the parameters : ["Title", "8"], ["Rated", "3"],["Director", "5"],["Writer", "5"],["Actors", "5"],["Plot", 10"],["Language", "2"],["Country", "1"],["Awards", "5"],["Production", "5"],["Overview", 10"],["Reviews", "9"]] &amp;ps=3 </t>
  </si>
  <si>
    <t>Relevance</t>
  </si>
  <si>
    <t>System with all the parameters : ["Title", "10"], ["Rated", "3"],["Director", "5"],["Writer", "5"],["Actors", "5"],["Plot", 6"],["Language", "2"],["Country", "1"],["Awards", "5"],["Production", "5"],["Overview", "6"],["Reviews", "9"]] ;  [["Title", "5"], ["Plot", "2"],["Overview", "2"],["Reviews", "4"]] ; [["Awards", "oscar", "7"],["Awards", "nom*", "6"],["Reviews", "good", "7"],["Reviews", "excellent", "8"], ["Reviews", "best", "7"],["Reviews", "recommend*", "8"]];</t>
  </si>
  <si>
    <t>C lexemas</t>
  </si>
  <si>
    <t>Toy Story</t>
  </si>
  <si>
    <t>ThoseBeautifulDame</t>
  </si>
  <si>
    <t>Lafrecciaazzurra</t>
  </si>
  <si>
    <t>DreamsofToyland</t>
  </si>
  <si>
    <t>TheForgottenToys</t>
  </si>
  <si>
    <t>ABugsLife</t>
  </si>
  <si>
    <t>MidnightinaToyShop</t>
  </si>
  <si>
    <t>Soul</t>
  </si>
  <si>
    <t>ThePupsChristmas</t>
  </si>
  <si>
    <t>TheJungleBook</t>
  </si>
  <si>
    <t>Interpolated Precision-Recall</t>
  </si>
  <si>
    <t>Precision @</t>
  </si>
  <si>
    <t>Recall @</t>
  </si>
  <si>
    <t>Recall</t>
  </si>
  <si>
    <t xml:space="preserve">  </t>
  </si>
  <si>
    <t>AvPrecision</t>
  </si>
  <si>
    <t>Map(todas as queries)</t>
  </si>
  <si>
    <t>System with all the parameters : ["Title", "8"], ["Rated", "3"],["Director", "5"],["Writer", "5"],["Actors", "5"],["Plot", 10"],["Language", "2"],["Country", "1"],["Awards", "5"],["Production", "5"],["Overview", 10"],["Reviews", "9"]] &amp;ps=3</t>
  </si>
  <si>
    <t>1 - the polar express</t>
  </si>
  <si>
    <t>0-Santa Claus Is Comin' to Town</t>
  </si>
  <si>
    <t>A Frozen Christmas Carol</t>
  </si>
  <si>
    <t>The GLO Friends Save Christmas</t>
  </si>
  <si>
    <t>Fright Before Christmas</t>
  </si>
  <si>
    <t>0 -loop</t>
  </si>
  <si>
    <t>Shrek</t>
  </si>
  <si>
    <t>ShrekForeverAfter</t>
  </si>
  <si>
    <t>DonkeysChristmasShrektacular</t>
  </si>
  <si>
    <t>Shrekthewalls</t>
  </si>
  <si>
    <t>Shrekthethird</t>
  </si>
  <si>
    <t>Beowulf</t>
  </si>
  <si>
    <t>Shrek2</t>
  </si>
  <si>
    <t>Stoogeforamouse</t>
  </si>
  <si>
    <t>Ogre</t>
  </si>
  <si>
    <t>Monsters University</t>
  </si>
  <si>
    <t>IceAge</t>
  </si>
  <si>
    <t>IceAgeTheMeltdown</t>
  </si>
  <si>
    <t>IceAgeContinentalDrift</t>
  </si>
  <si>
    <t>Carrouselboréal</t>
  </si>
  <si>
    <t>IceAgeCollisionCourse</t>
  </si>
  <si>
    <t>IceAgeDawnoftheDinosaurs</t>
  </si>
  <si>
    <t>IceAgeAMammothChristmas</t>
  </si>
  <si>
    <t>IceAgeTheGreatEggScapade</t>
  </si>
  <si>
    <t>SurvivingSid</t>
  </si>
  <si>
    <t>ArcticAntics</t>
  </si>
  <si>
    <t xml:space="preserve"> </t>
  </si>
  <si>
    <t>Madagascar2</t>
  </si>
  <si>
    <t>WonderPark</t>
  </si>
  <si>
    <t>TheMadagascarPeguins</t>
  </si>
  <si>
    <t>CreatureComforts</t>
  </si>
  <si>
    <t>Madagascar3</t>
  </si>
  <si>
    <t>Madagascar</t>
  </si>
  <si>
    <t>The Nut Job 2: Nutty by Nature</t>
  </si>
  <si>
    <t>The Smurfs</t>
  </si>
  <si>
    <t>The Wild</t>
  </si>
  <si>
    <t>Little Swee'pea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</si>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</sst>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>
      <color theme="1"/>
      <name val="Calibri"/>
    </font>
    <font>
      <u/>
      <sz val="11.0"/>
      <color theme="1"/>
      <name val="Calibri"/>
    </font>
    <font>
      <sz val="11.0"/>
      <color rgb="FF000000"/>
      <name val="Inconsolata"/>
    </font>
    <font>
      <sz val="10.0"/>
      <color rgb="FF212529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Font="1"/>
    <xf borderId="0" fillId="0" fontId="2" numFmtId="0" xfId="0" applyFont="1"/>
    <xf borderId="0" fillId="0" fontId="0" numFmtId="0" xfId="0" applyFont="1"/>
    <xf borderId="1" fillId="3" fontId="0" numFmtId="0" xfId="0" applyBorder="1" applyFill="1" applyFont="1"/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0" fontId="0" numFmtId="0" xfId="0" applyAlignment="1" applyFont="1">
      <alignment vertical="bottom"/>
    </xf>
    <xf borderId="0" fillId="4" fontId="0" numFmtId="0" xfId="0" applyAlignment="1" applyFont="1">
      <alignment horizontal="right" vertical="bottom"/>
    </xf>
    <xf borderId="1" fillId="2" fontId="0" numFmtId="0" xfId="0" applyAlignment="1" applyBorder="1" applyFont="1">
      <alignment shrinkToFit="0" wrapText="1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toysthathavelife!$U$15:$U$25</c:f>
            </c:strRef>
          </c:cat>
          <c:val>
            <c:numRef>
              <c:f>toysthathavelife!$V$15:$V$25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toysthathavelife!$U$15:$U$25</c:f>
            </c:strRef>
          </c:cat>
          <c:val>
            <c:numRef>
              <c:f>toysthathavelife!$W$15:$W$25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toysthathavelife!$U$15:$U$25</c:f>
            </c:strRef>
          </c:cat>
          <c:val>
            <c:numRef>
              <c:f>toysthathavelife!$X$15:$X$25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toysthathavelife!$U$15:$U$25</c:f>
            </c:strRef>
          </c:cat>
          <c:val>
            <c:numRef>
              <c:f>toysthathavelife!$Z$15:$Z$25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toysthathavelife!$U$15:$U$25</c:f>
            </c:strRef>
          </c:cat>
          <c:val>
            <c:numRef>
              <c:f>toysthathavelife!$Y$15:$Y$25</c:f>
              <c:numCache/>
            </c:numRef>
          </c:val>
          <c:smooth val="0"/>
        </c:ser>
        <c:axId val="1885457317"/>
        <c:axId val="284988444"/>
      </c:lineChart>
      <c:catAx>
        <c:axId val="188545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84988444"/>
      </c:catAx>
      <c:valAx>
        <c:axId val="28498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457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kidontriptoseesantaclaus!$U$15:$U$25</c:f>
            </c:strRef>
          </c:cat>
          <c:val>
            <c:numRef>
              <c:f>kidontriptoseesantaclaus!$V$15:$V$25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kidontriptoseesantaclaus!$U$15:$U$25</c:f>
            </c:strRef>
          </c:cat>
          <c:val>
            <c:numRef>
              <c:f>kidontriptoseesantaclaus!$W$15:$W$25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kidontriptoseesantaclaus!$U$15:$U$25</c:f>
            </c:strRef>
          </c:cat>
          <c:val>
            <c:numRef>
              <c:f>kidontriptoseesantaclaus!$X$15:$X$25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kidontriptoseesantaclaus!$U$15:$U$25</c:f>
            </c:strRef>
          </c:cat>
          <c:val>
            <c:numRef>
              <c:f>kidontriptoseesantaclaus!$Y$15:$Y$25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kidontriptoseesantaclaus!$U$15:$U$25</c:f>
            </c:strRef>
          </c:cat>
          <c:val>
            <c:numRef>
              <c:f>kidontriptoseesantaclaus!$Z$15:$Z$25</c:f>
              <c:numCache/>
            </c:numRef>
          </c:val>
          <c:smooth val="0"/>
        </c:ser>
        <c:axId val="1849849867"/>
        <c:axId val="286891940"/>
      </c:lineChart>
      <c:catAx>
        <c:axId val="1849849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891940"/>
      </c:catAx>
      <c:valAx>
        <c:axId val="28689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849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ogrevoicesbyMikeMyers!$U$15:$U$25</c:f>
            </c:strRef>
          </c:cat>
          <c:val>
            <c:numRef>
              <c:f>ogrevoicesbyMikeMyers!$V$15:$V$25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ogrevoicesbyMikeMyers!$U$15:$U$25</c:f>
            </c:strRef>
          </c:cat>
          <c:val>
            <c:numRef>
              <c:f>ogrevoicesbyMikeMyers!$W$15:$W$25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ogrevoicesbyMikeMyers!$U$15:$U$25</c:f>
            </c:strRef>
          </c:cat>
          <c:val>
            <c:numRef>
              <c:f>ogrevoicesbyMikeMyers!$X$15:$X$25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ogrevoicesbyMikeMyers!$U$15:$U$25</c:f>
            </c:strRef>
          </c:cat>
          <c:val>
            <c:numRef>
              <c:f>ogrevoicesbyMikeMyers!$Y$15:$Y$25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ogrevoicesbyMikeMyers!$U$15:$U$25</c:f>
            </c:strRef>
          </c:cat>
          <c:val>
            <c:numRef>
              <c:f>ogrevoicesbyMikeMyers!$Z$15:$Z$25</c:f>
              <c:numCache/>
            </c:numRef>
          </c:val>
          <c:smooth val="0"/>
        </c:ser>
        <c:axId val="1698726529"/>
        <c:axId val="1027126144"/>
      </c:lineChart>
      <c:catAx>
        <c:axId val="1698726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26144"/>
      </c:catAx>
      <c:valAx>
        <c:axId val="102712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726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animalsicesid!$U$15:$U$25</c:f>
            </c:strRef>
          </c:cat>
          <c:val>
            <c:numRef>
              <c:f>animalsicesid!$V$15:$V$25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animalsicesid!$U$15:$U$25</c:f>
            </c:strRef>
          </c:cat>
          <c:val>
            <c:numRef>
              <c:f>animalsicesid!$W$15:$W$25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animalsicesid!$U$15:$U$25</c:f>
            </c:strRef>
          </c:cat>
          <c:val>
            <c:numRef>
              <c:f>animalsicesid!$X$15:$X$25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animalsicesid!$U$15:$U$25</c:f>
            </c:strRef>
          </c:cat>
          <c:val>
            <c:numRef>
              <c:f>animalsicesid!$Y$15:$Y$25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animalsicesid!$U$15:$U$25</c:f>
            </c:strRef>
          </c:cat>
          <c:val>
            <c:numRef>
              <c:f>animalsicesid!$Z$15:$Z$25</c:f>
              <c:numCache/>
            </c:numRef>
          </c:val>
          <c:smooth val="0"/>
        </c:ser>
        <c:axId val="813536904"/>
        <c:axId val="564793168"/>
      </c:lineChart>
      <c:catAx>
        <c:axId val="81353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793168"/>
      </c:catAx>
      <c:valAx>
        <c:axId val="564793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536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'central park zoo animals'!$U$15:$U$25</c:f>
            </c:strRef>
          </c:cat>
          <c:val>
            <c:numRef>
              <c:f>'central park zoo animals'!$V$15:$V$25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'central park zoo animals'!$U$15:$U$25</c:f>
            </c:strRef>
          </c:cat>
          <c:val>
            <c:numRef>
              <c:f>'central park zoo animals'!$W$15:$W$25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'central park zoo animals'!$U$15:$U$25</c:f>
            </c:strRef>
          </c:cat>
          <c:val>
            <c:numRef>
              <c:f>'central park zoo animals'!$X$15:$X$25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'central park zoo animals'!$U$15:$U$25</c:f>
            </c:strRef>
          </c:cat>
          <c:val>
            <c:numRef>
              <c:f>'central park zoo animals'!$Y$15:$Y$25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'central park zoo animals'!$U$15:$U$25</c:f>
            </c:strRef>
          </c:cat>
          <c:val>
            <c:numRef>
              <c:f>'central park zoo animals'!$Z$15:$Z$25</c:f>
              <c:numCache/>
            </c:numRef>
          </c:val>
          <c:smooth val="0"/>
        </c:ser>
        <c:axId val="1307298060"/>
        <c:axId val="1580220098"/>
      </c:lineChart>
      <c:catAx>
        <c:axId val="1307298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220098"/>
      </c:catAx>
      <c:valAx>
        <c:axId val="1580220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298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Precision-Recall(base on all search systems) curve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'central park zoo animals'!$U$29:$U$39</c:f>
            </c:strRef>
          </c:cat>
          <c:val>
            <c:numRef>
              <c:f>'central park zoo animals'!$V$29:$V$39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'central park zoo animals'!$U$29:$U$39</c:f>
            </c:strRef>
          </c:cat>
          <c:val>
            <c:numRef>
              <c:f>'central park zoo animals'!$W$29:$W$39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'central park zoo animals'!$U$29:$U$39</c:f>
            </c:strRef>
          </c:cat>
          <c:val>
            <c:numRef>
              <c:f>'central park zoo animals'!$X$29:$X$39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'central park zoo animals'!$U$29:$U$39</c:f>
            </c:strRef>
          </c:cat>
          <c:val>
            <c:numRef>
              <c:f>'central park zoo animals'!$Y$29:$Y$39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'central park zoo animals'!$U$29:$U$39</c:f>
            </c:strRef>
          </c:cat>
          <c:val>
            <c:numRef>
              <c:f>'central park zoo animals'!$Z$29:$Z$39</c:f>
              <c:numCache/>
            </c:numRef>
          </c:val>
          <c:smooth val="0"/>
        </c:ser>
        <c:axId val="1571018737"/>
        <c:axId val="1519101154"/>
      </c:lineChart>
      <c:catAx>
        <c:axId val="1571018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101154"/>
      </c:catAx>
      <c:valAx>
        <c:axId val="1519101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018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352425</xdr:colOff>
      <xdr:row>28</xdr:row>
      <xdr:rowOff>38100</xdr:rowOff>
    </xdr:from>
    <xdr:ext cx="4886325" cy="3028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409575</xdr:colOff>
      <xdr:row>26</xdr:row>
      <xdr:rowOff>152400</xdr:rowOff>
    </xdr:from>
    <xdr:ext cx="4829175" cy="2981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514350</xdr:colOff>
      <xdr:row>26</xdr:row>
      <xdr:rowOff>123825</xdr:rowOff>
    </xdr:from>
    <xdr:ext cx="4143375" cy="2562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228600</xdr:colOff>
      <xdr:row>27</xdr:row>
      <xdr:rowOff>133350</xdr:rowOff>
    </xdr:from>
    <xdr:ext cx="5010150" cy="3105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485775</xdr:colOff>
      <xdr:row>0</xdr:row>
      <xdr:rowOff>0</xdr:rowOff>
    </xdr:from>
    <xdr:ext cx="2990850" cy="2047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38100</xdr:colOff>
      <xdr:row>40</xdr:row>
      <xdr:rowOff>180975</xdr:rowOff>
    </xdr:from>
    <xdr:ext cx="4029075" cy="25050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1.0</v>
      </c>
      <c r="B2" s="2">
        <v>1.0</v>
      </c>
      <c r="C2" s="2">
        <v>1.0</v>
      </c>
      <c r="D2" s="2" t="s">
        <v>7</v>
      </c>
      <c r="E2" s="2">
        <v>1.0</v>
      </c>
      <c r="F2" s="2">
        <v>1.0</v>
      </c>
      <c r="G2" s="2">
        <v>1.0</v>
      </c>
    </row>
    <row r="3" ht="14.25" customHeight="1">
      <c r="A3" s="2">
        <v>1.0</v>
      </c>
      <c r="B3" s="2">
        <v>1.0</v>
      </c>
      <c r="C3" s="2">
        <v>1.0</v>
      </c>
      <c r="D3" s="2" t="s">
        <v>8</v>
      </c>
      <c r="E3" s="2">
        <v>1.0</v>
      </c>
      <c r="F3" s="2">
        <v>0.0</v>
      </c>
      <c r="G3" s="2">
        <v>1.0</v>
      </c>
    </row>
    <row r="4" ht="14.25" customHeight="1">
      <c r="A4" s="2">
        <v>1.0</v>
      </c>
      <c r="B4" s="2">
        <v>1.0</v>
      </c>
      <c r="C4" s="2">
        <v>0.0</v>
      </c>
      <c r="D4" s="2" t="s">
        <v>9</v>
      </c>
      <c r="E4" s="2">
        <v>1.0</v>
      </c>
      <c r="F4" s="2">
        <v>0.0</v>
      </c>
      <c r="G4" s="2">
        <v>1.0</v>
      </c>
    </row>
    <row r="5" ht="14.25" customHeight="1">
      <c r="A5" s="2">
        <v>1.0</v>
      </c>
      <c r="B5" s="2">
        <v>1.0</v>
      </c>
      <c r="C5" s="2">
        <v>1.0</v>
      </c>
      <c r="D5" s="2" t="s">
        <v>10</v>
      </c>
      <c r="E5" s="2">
        <v>1.0</v>
      </c>
      <c r="F5" s="2">
        <v>1.0</v>
      </c>
      <c r="G5" s="2">
        <v>1.0</v>
      </c>
      <c r="J5" s="3"/>
    </row>
    <row r="6" ht="14.25" customHeight="1">
      <c r="A6" s="2">
        <v>1.0</v>
      </c>
      <c r="B6" s="2">
        <v>1.0</v>
      </c>
      <c r="C6" s="2">
        <v>1.0</v>
      </c>
      <c r="D6" s="2" t="s">
        <v>11</v>
      </c>
      <c r="E6" s="2">
        <v>1.0</v>
      </c>
      <c r="F6" s="2">
        <v>0.0</v>
      </c>
      <c r="G6" s="2">
        <v>1.0</v>
      </c>
    </row>
    <row r="7" ht="14.25" customHeight="1">
      <c r="A7" s="2">
        <v>1.0</v>
      </c>
      <c r="B7" s="2">
        <v>0.0</v>
      </c>
      <c r="C7" s="2">
        <v>1.0</v>
      </c>
      <c r="D7" s="2" t="s">
        <v>12</v>
      </c>
      <c r="E7" s="2">
        <v>0.0</v>
      </c>
      <c r="F7" s="2">
        <v>0.0</v>
      </c>
      <c r="G7" s="2">
        <v>0.0</v>
      </c>
    </row>
    <row r="8" ht="14.25" customHeight="1">
      <c r="A8" s="2">
        <v>1.0</v>
      </c>
      <c r="B8" s="2">
        <v>1.0</v>
      </c>
      <c r="C8" s="2">
        <v>0.0</v>
      </c>
      <c r="D8" s="2" t="s">
        <v>13</v>
      </c>
      <c r="E8" s="2">
        <v>1.0</v>
      </c>
      <c r="F8" s="2">
        <v>0.0</v>
      </c>
      <c r="G8" s="2">
        <v>1.0</v>
      </c>
    </row>
    <row r="9" ht="14.25" customHeight="1">
      <c r="A9" s="2">
        <v>1.0</v>
      </c>
      <c r="B9" s="2">
        <v>1.0</v>
      </c>
      <c r="C9" s="2">
        <v>0.0</v>
      </c>
      <c r="D9" s="2" t="s">
        <v>14</v>
      </c>
      <c r="E9" s="2">
        <v>0.0</v>
      </c>
      <c r="F9" s="2">
        <v>0.0</v>
      </c>
      <c r="G9" s="2">
        <v>0.0</v>
      </c>
    </row>
    <row r="10" ht="14.25" customHeight="1">
      <c r="A10" s="2">
        <v>1.0</v>
      </c>
      <c r="B10" s="2">
        <v>1.0</v>
      </c>
      <c r="C10" s="2">
        <v>0.0</v>
      </c>
      <c r="D10" s="2" t="s">
        <v>15</v>
      </c>
      <c r="E10" s="2">
        <v>1.0</v>
      </c>
      <c r="F10" s="2">
        <v>0.0</v>
      </c>
      <c r="G10" s="2">
        <v>1.0</v>
      </c>
    </row>
    <row r="11" ht="14.25" customHeight="1">
      <c r="A11" s="2">
        <v>0.0</v>
      </c>
      <c r="B11" s="2">
        <v>1.0</v>
      </c>
      <c r="C11" s="2">
        <v>1.0</v>
      </c>
      <c r="D11" s="2" t="s">
        <v>16</v>
      </c>
      <c r="E11" s="2">
        <v>0.0</v>
      </c>
      <c r="F11" s="2">
        <v>1.0</v>
      </c>
      <c r="G11" s="2">
        <v>0.0</v>
      </c>
    </row>
    <row r="12" ht="14.25" customHeight="1"/>
    <row r="13" ht="14.25" customHeight="1">
      <c r="I13" s="4"/>
      <c r="J13" s="4"/>
      <c r="K13" s="4"/>
      <c r="L13" s="4"/>
      <c r="M13" s="4"/>
      <c r="V13" s="5"/>
      <c r="W13" s="5" t="s">
        <v>17</v>
      </c>
      <c r="X13" s="5"/>
      <c r="Y13" s="5"/>
      <c r="Z13" s="5"/>
    </row>
    <row r="14" ht="14.25" customHeight="1">
      <c r="I14" s="5"/>
      <c r="J14" s="5"/>
      <c r="K14" s="5" t="s">
        <v>18</v>
      </c>
      <c r="L14" s="5"/>
      <c r="M14" s="5"/>
      <c r="O14" s="5"/>
      <c r="P14" s="5"/>
      <c r="Q14" s="5" t="s">
        <v>19</v>
      </c>
      <c r="R14" s="5"/>
      <c r="S14" s="5"/>
      <c r="U14" s="1" t="s">
        <v>20</v>
      </c>
      <c r="V14" s="1" t="s">
        <v>0</v>
      </c>
      <c r="W14" s="1" t="s">
        <v>1</v>
      </c>
      <c r="X14" s="1" t="s">
        <v>2</v>
      </c>
      <c r="Y14" s="1" t="s">
        <v>3</v>
      </c>
      <c r="Z14" s="1" t="s">
        <v>5</v>
      </c>
    </row>
    <row r="15" ht="14.25" customHeight="1">
      <c r="B15" s="1" t="s">
        <v>0</v>
      </c>
      <c r="C15" s="1" t="s">
        <v>1</v>
      </c>
      <c r="D15" s="1" t="s">
        <v>2</v>
      </c>
      <c r="E15" s="1" t="s">
        <v>3</v>
      </c>
      <c r="F15" s="1" t="s">
        <v>5</v>
      </c>
      <c r="G15" s="1" t="s">
        <v>21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5</v>
      </c>
      <c r="N15" s="1" t="s">
        <v>21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5</v>
      </c>
      <c r="T15" s="1" t="s">
        <v>21</v>
      </c>
      <c r="U15" s="6">
        <v>0.0</v>
      </c>
      <c r="V15" s="4">
        <f t="shared" ref="V15:Z15" si="1">MAXIFS(I$16:I$25,O$16:O$25,"&gt;="&amp;$U15)</f>
        <v>1</v>
      </c>
      <c r="W15" s="4">
        <f t="shared" si="1"/>
        <v>1</v>
      </c>
      <c r="X15" s="4">
        <f t="shared" si="1"/>
        <v>1</v>
      </c>
      <c r="Y15" s="4">
        <f t="shared" si="1"/>
        <v>1</v>
      </c>
      <c r="Z15" s="4">
        <f t="shared" si="1"/>
        <v>1</v>
      </c>
    </row>
    <row r="16" ht="14.25" customHeight="1">
      <c r="A16" s="2">
        <v>1.0</v>
      </c>
      <c r="B16" s="2">
        <v>1.0</v>
      </c>
      <c r="C16" s="2">
        <v>1.0</v>
      </c>
      <c r="D16" s="2">
        <v>1.0</v>
      </c>
      <c r="E16" s="2">
        <v>1.0</v>
      </c>
      <c r="F16" s="2">
        <v>1.0</v>
      </c>
      <c r="I16" s="2">
        <f>SUM(B$16:B16)/A$16</f>
        <v>1</v>
      </c>
      <c r="J16" s="2">
        <f>SUM(C$16:C16)/A$16</f>
        <v>1</v>
      </c>
      <c r="K16" s="2">
        <f>SUM(D$16:D16)/A$16</f>
        <v>1</v>
      </c>
      <c r="L16" s="2">
        <f>SUM(E$16:E16)/A$16</f>
        <v>1</v>
      </c>
      <c r="M16" s="2">
        <f>SUM(F$16:F16)/A$16</f>
        <v>1</v>
      </c>
      <c r="O16" s="2">
        <f t="shared" ref="O16:S16" si="2">SUM(B$16:B16)/SUM(B$16:B$25)</f>
        <v>0.1111111111</v>
      </c>
      <c r="P16" s="2">
        <f t="shared" si="2"/>
        <v>0.1111111111</v>
      </c>
      <c r="Q16" s="2">
        <f t="shared" si="2"/>
        <v>0.1666666667</v>
      </c>
      <c r="R16" s="2">
        <f t="shared" si="2"/>
        <v>0.1428571429</v>
      </c>
      <c r="S16" s="2">
        <f t="shared" si="2"/>
        <v>0.3333333333</v>
      </c>
      <c r="U16" s="7">
        <v>0.1</v>
      </c>
      <c r="V16" s="2">
        <f t="shared" ref="V16:Z16" si="3">MAXIFS(I$16:I$25,O$16:O$25,"&gt;="&amp;$U16)</f>
        <v>1</v>
      </c>
      <c r="W16" s="2">
        <f t="shared" si="3"/>
        <v>1</v>
      </c>
      <c r="X16" s="2">
        <f t="shared" si="3"/>
        <v>1</v>
      </c>
      <c r="Y16" s="2">
        <f t="shared" si="3"/>
        <v>1</v>
      </c>
      <c r="Z16" s="2">
        <f t="shared" si="3"/>
        <v>1</v>
      </c>
    </row>
    <row r="17" ht="14.25" customHeight="1">
      <c r="A17" s="2">
        <v>2.0</v>
      </c>
      <c r="B17" s="2">
        <v>1.0</v>
      </c>
      <c r="C17" s="2">
        <v>1.0</v>
      </c>
      <c r="D17" s="2">
        <v>1.0</v>
      </c>
      <c r="E17" s="2">
        <v>1.0</v>
      </c>
      <c r="F17" s="2">
        <v>0.0</v>
      </c>
      <c r="I17" s="2">
        <f>SUM(B$16:B17)/A$17</f>
        <v>1</v>
      </c>
      <c r="J17" s="2">
        <f>SUM(C$16:C17)/A$17</f>
        <v>1</v>
      </c>
      <c r="K17" s="2">
        <f>SUM(D$16:D17)/A$17</f>
        <v>1</v>
      </c>
      <c r="L17" s="2">
        <f>SUM(E$16:E17)/A$17</f>
        <v>1</v>
      </c>
      <c r="M17" s="2">
        <f>SUM(F$16:F17)/A$17</f>
        <v>0.5</v>
      </c>
      <c r="O17" s="2">
        <f t="shared" ref="O17:S17" si="4">SUM(B$16:B17)/SUM(B$16:B$25)</f>
        <v>0.2222222222</v>
      </c>
      <c r="P17" s="2">
        <f t="shared" si="4"/>
        <v>0.2222222222</v>
      </c>
      <c r="Q17" s="2">
        <f t="shared" si="4"/>
        <v>0.3333333333</v>
      </c>
      <c r="R17" s="2">
        <f t="shared" si="4"/>
        <v>0.2857142857</v>
      </c>
      <c r="S17" s="2">
        <f t="shared" si="4"/>
        <v>0.3333333333</v>
      </c>
      <c r="U17" s="7">
        <v>0.2</v>
      </c>
      <c r="V17" s="2">
        <f t="shared" ref="V17:Z17" si="5">MAXIFS(I$16:I$25,O$16:O$25,"&gt;="&amp;$U17)</f>
        <v>1</v>
      </c>
      <c r="W17" s="2">
        <f t="shared" si="5"/>
        <v>1</v>
      </c>
      <c r="X17" s="2">
        <f t="shared" si="5"/>
        <v>1</v>
      </c>
      <c r="Y17" s="2">
        <f t="shared" si="5"/>
        <v>1</v>
      </c>
      <c r="Z17" s="2">
        <f t="shared" si="5"/>
        <v>1</v>
      </c>
    </row>
    <row r="18" ht="14.25" customHeight="1">
      <c r="A18" s="2">
        <v>3.0</v>
      </c>
      <c r="B18" s="2">
        <v>1.0</v>
      </c>
      <c r="C18" s="2">
        <v>1.0</v>
      </c>
      <c r="D18" s="2">
        <v>0.0</v>
      </c>
      <c r="E18" s="2">
        <v>1.0</v>
      </c>
      <c r="F18" s="2">
        <v>0.0</v>
      </c>
      <c r="I18" s="2">
        <f>SUM(B$16:B18)/A$18</f>
        <v>1</v>
      </c>
      <c r="J18" s="2">
        <f>SUM(C$16:C18)/A$18</f>
        <v>1</v>
      </c>
      <c r="K18" s="2">
        <f>SUM(D$16:D18)/A$18</f>
        <v>0.6666666667</v>
      </c>
      <c r="L18" s="2">
        <f>SUM(E$16:E18)/A$18</f>
        <v>1</v>
      </c>
      <c r="M18" s="2">
        <f>SUM(F$16:F18)/A$18</f>
        <v>0.3333333333</v>
      </c>
      <c r="O18" s="2">
        <f t="shared" ref="O18:S18" si="6">SUM(B$16:B18)/SUM(B$16:B$25)</f>
        <v>0.3333333333</v>
      </c>
      <c r="P18" s="2">
        <f t="shared" si="6"/>
        <v>0.3333333333</v>
      </c>
      <c r="Q18" s="2">
        <f t="shared" si="6"/>
        <v>0.3333333333</v>
      </c>
      <c r="R18" s="2">
        <f t="shared" si="6"/>
        <v>0.4285714286</v>
      </c>
      <c r="S18" s="2">
        <f t="shared" si="6"/>
        <v>0.3333333333</v>
      </c>
      <c r="U18" s="7">
        <v>0.3</v>
      </c>
      <c r="V18" s="2">
        <f t="shared" ref="V18:Z18" si="7">MAXIFS(I$16:I$25,O$16:O$25,"&gt;="&amp;$U18)</f>
        <v>1</v>
      </c>
      <c r="W18" s="2">
        <f t="shared" si="7"/>
        <v>1</v>
      </c>
      <c r="X18" s="2">
        <f t="shared" si="7"/>
        <v>1</v>
      </c>
      <c r="Y18" s="2">
        <f t="shared" si="7"/>
        <v>1</v>
      </c>
      <c r="Z18" s="2">
        <f t="shared" si="7"/>
        <v>1</v>
      </c>
    </row>
    <row r="19" ht="14.25" customHeight="1">
      <c r="A19" s="2">
        <v>4.0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I19" s="2">
        <f>SUM(B$16:B19)/A$19</f>
        <v>1</v>
      </c>
      <c r="J19" s="2">
        <f>SUM(C$16:C19)/A$19</f>
        <v>1</v>
      </c>
      <c r="K19" s="2">
        <f>SUM(D$16:D19)/A$19</f>
        <v>0.75</v>
      </c>
      <c r="L19" s="2">
        <f>SUM(E$16:E19)/A$19</f>
        <v>1</v>
      </c>
      <c r="M19" s="2">
        <f>SUM(F$16:F19)/A$19</f>
        <v>0.5</v>
      </c>
      <c r="O19" s="2">
        <f t="shared" ref="O19:S19" si="8">SUM(B$16:B19)/SUM(B$16:B$25)</f>
        <v>0.4444444444</v>
      </c>
      <c r="P19" s="2">
        <f t="shared" si="8"/>
        <v>0.4444444444</v>
      </c>
      <c r="Q19" s="2">
        <f t="shared" si="8"/>
        <v>0.5</v>
      </c>
      <c r="R19" s="2">
        <f t="shared" si="8"/>
        <v>0.5714285714</v>
      </c>
      <c r="S19" s="2">
        <f t="shared" si="8"/>
        <v>0.6666666667</v>
      </c>
      <c r="U19" s="7">
        <v>0.4</v>
      </c>
      <c r="V19" s="2">
        <f t="shared" ref="V19:Z19" si="9">MAXIFS(I$16:I$25,O$16:O$25,"&gt;="&amp;$U19)</f>
        <v>1</v>
      </c>
      <c r="W19" s="2">
        <f t="shared" si="9"/>
        <v>1</v>
      </c>
      <c r="X19" s="2">
        <f t="shared" si="9"/>
        <v>0.8333333333</v>
      </c>
      <c r="Y19" s="2">
        <f t="shared" si="9"/>
        <v>1</v>
      </c>
      <c r="Z19" s="2">
        <f t="shared" si="9"/>
        <v>0.5</v>
      </c>
    </row>
    <row r="20" ht="14.25" customHeight="1">
      <c r="A20" s="2">
        <v>5.0</v>
      </c>
      <c r="B20" s="2">
        <v>1.0</v>
      </c>
      <c r="C20" s="2">
        <v>1.0</v>
      </c>
      <c r="D20" s="2">
        <v>1.0</v>
      </c>
      <c r="E20" s="2">
        <v>1.0</v>
      </c>
      <c r="F20" s="2">
        <v>0.0</v>
      </c>
      <c r="I20" s="2">
        <f>SUM(B$16:B20)/A$20</f>
        <v>1</v>
      </c>
      <c r="J20" s="2">
        <f>SUM(C$16:C20)/A$20</f>
        <v>1</v>
      </c>
      <c r="K20" s="2">
        <f>SUM(D$16:D20)/A$20</f>
        <v>0.8</v>
      </c>
      <c r="L20" s="2">
        <f>SUM(E$16:E20)/A$20</f>
        <v>1</v>
      </c>
      <c r="M20" s="2">
        <f>SUM(F$16:F20)/A$20</f>
        <v>0.4</v>
      </c>
      <c r="O20" s="2">
        <f t="shared" ref="O20:S20" si="10">SUM(B$16:B20)/SUM(B$16:B$25)</f>
        <v>0.5555555556</v>
      </c>
      <c r="P20" s="2">
        <f t="shared" si="10"/>
        <v>0.5555555556</v>
      </c>
      <c r="Q20" s="2">
        <f t="shared" si="10"/>
        <v>0.6666666667</v>
      </c>
      <c r="R20" s="2">
        <f t="shared" si="10"/>
        <v>0.7142857143</v>
      </c>
      <c r="S20" s="2">
        <f t="shared" si="10"/>
        <v>0.6666666667</v>
      </c>
      <c r="U20" s="7">
        <v>0.5</v>
      </c>
      <c r="V20" s="2">
        <f t="shared" ref="V20:Z20" si="11">MAXIFS(I$16:I$25,O$16:O$25,"&gt;="&amp;$U20)</f>
        <v>1</v>
      </c>
      <c r="W20" s="2">
        <f t="shared" si="11"/>
        <v>1</v>
      </c>
      <c r="X20" s="2">
        <f t="shared" si="11"/>
        <v>0.8333333333</v>
      </c>
      <c r="Y20" s="2">
        <f t="shared" si="11"/>
        <v>1</v>
      </c>
      <c r="Z20" s="2">
        <f t="shared" si="11"/>
        <v>0.5</v>
      </c>
    </row>
    <row r="21" ht="14.25" customHeight="1">
      <c r="A21" s="2">
        <v>6.0</v>
      </c>
      <c r="B21" s="2">
        <v>1.0</v>
      </c>
      <c r="C21" s="2">
        <v>0.0</v>
      </c>
      <c r="D21" s="2">
        <v>1.0</v>
      </c>
      <c r="E21" s="2">
        <v>0.0</v>
      </c>
      <c r="F21" s="2">
        <v>0.0</v>
      </c>
      <c r="I21" s="2">
        <f>SUM(B$16:B21)/A$21</f>
        <v>1</v>
      </c>
      <c r="J21" s="2">
        <f>SUM(C$16:C21)/A$21</f>
        <v>0.8333333333</v>
      </c>
      <c r="K21" s="2">
        <f>SUM(D$16:D21)/A$21</f>
        <v>0.8333333333</v>
      </c>
      <c r="L21" s="2">
        <f>SUM(E$16:E21)/A$21</f>
        <v>0.8333333333</v>
      </c>
      <c r="M21" s="2">
        <f>SUM(F$16:F21)/A$21</f>
        <v>0.3333333333</v>
      </c>
      <c r="O21" s="2">
        <f t="shared" ref="O21:S21" si="12">SUM(B$16:B21)/SUM(B$16:B$25)</f>
        <v>0.6666666667</v>
      </c>
      <c r="P21" s="2">
        <f t="shared" si="12"/>
        <v>0.5555555556</v>
      </c>
      <c r="Q21" s="2">
        <f t="shared" si="12"/>
        <v>0.8333333333</v>
      </c>
      <c r="R21" s="2">
        <f t="shared" si="12"/>
        <v>0.7142857143</v>
      </c>
      <c r="S21" s="2">
        <f t="shared" si="12"/>
        <v>0.6666666667</v>
      </c>
      <c r="U21" s="7">
        <v>0.6</v>
      </c>
      <c r="V21" s="2">
        <f t="shared" ref="V21:Z21" si="13">MAXIFS(I$16:I$25,O$16:O$25,"&gt;="&amp;$U21)</f>
        <v>1</v>
      </c>
      <c r="W21" s="2">
        <f t="shared" si="13"/>
        <v>0.9</v>
      </c>
      <c r="X21" s="2">
        <f t="shared" si="13"/>
        <v>0.8333333333</v>
      </c>
      <c r="Y21" s="2">
        <f t="shared" si="13"/>
        <v>1</v>
      </c>
      <c r="Z21" s="2">
        <f t="shared" si="13"/>
        <v>0.5</v>
      </c>
    </row>
    <row r="22" ht="14.25" customHeight="1">
      <c r="A22" s="2">
        <v>7.0</v>
      </c>
      <c r="B22" s="2">
        <v>1.0</v>
      </c>
      <c r="C22" s="2">
        <v>1.0</v>
      </c>
      <c r="D22" s="2">
        <v>0.0</v>
      </c>
      <c r="E22" s="2">
        <v>1.0</v>
      </c>
      <c r="F22" s="2">
        <v>0.0</v>
      </c>
      <c r="I22" s="2">
        <f>SUM(B$16:B22)/A$22</f>
        <v>1</v>
      </c>
      <c r="J22" s="2">
        <f>SUM(C$16:C22)/A$22</f>
        <v>0.8571428571</v>
      </c>
      <c r="K22" s="2">
        <f>SUM(D$16:D22)/A$22</f>
        <v>0.7142857143</v>
      </c>
      <c r="L22" s="2">
        <f>SUM(E$16:E22)/A$22</f>
        <v>0.8571428571</v>
      </c>
      <c r="M22" s="2">
        <f>SUM(F$16:F22)/A$22</f>
        <v>0.2857142857</v>
      </c>
      <c r="O22" s="2">
        <f t="shared" ref="O22:S22" si="14">SUM(B$16:B22)/SUM(B$16:B$25)</f>
        <v>0.7777777778</v>
      </c>
      <c r="P22" s="2">
        <f t="shared" si="14"/>
        <v>0.6666666667</v>
      </c>
      <c r="Q22" s="2">
        <f t="shared" si="14"/>
        <v>0.8333333333</v>
      </c>
      <c r="R22" s="2">
        <f t="shared" si="14"/>
        <v>0.8571428571</v>
      </c>
      <c r="S22" s="2">
        <f t="shared" si="14"/>
        <v>0.6666666667</v>
      </c>
      <c r="U22" s="7">
        <v>0.7</v>
      </c>
      <c r="V22" s="2">
        <f t="shared" ref="V22:Z22" si="15">MAXIFS(I$16:I$25,O$16:O$25,"&gt;="&amp;$U22)</f>
        <v>1</v>
      </c>
      <c r="W22" s="2">
        <f t="shared" si="15"/>
        <v>0.9</v>
      </c>
      <c r="X22" s="2">
        <f t="shared" si="15"/>
        <v>0.8333333333</v>
      </c>
      <c r="Y22" s="2">
        <f t="shared" si="15"/>
        <v>1</v>
      </c>
      <c r="Z22" s="2">
        <f t="shared" si="15"/>
        <v>0.3</v>
      </c>
    </row>
    <row r="23" ht="14.25" customHeight="1">
      <c r="A23" s="2">
        <v>8.0</v>
      </c>
      <c r="B23" s="2">
        <v>1.0</v>
      </c>
      <c r="C23" s="2">
        <v>1.0</v>
      </c>
      <c r="D23" s="2">
        <v>0.0</v>
      </c>
      <c r="E23" s="2">
        <v>0.0</v>
      </c>
      <c r="F23" s="2">
        <v>0.0</v>
      </c>
      <c r="I23" s="2">
        <f>SUM(B$16:B23)/A$23</f>
        <v>1</v>
      </c>
      <c r="J23" s="2">
        <f>SUM(C$16:C23)/A$23</f>
        <v>0.875</v>
      </c>
      <c r="K23" s="2">
        <f>SUM(D$16:D23)/A$23</f>
        <v>0.625</v>
      </c>
      <c r="L23" s="2">
        <f>SUM(E$16:E23)/A$23</f>
        <v>0.75</v>
      </c>
      <c r="M23" s="2">
        <f>SUM(F$16:F23)/A$23</f>
        <v>0.25</v>
      </c>
      <c r="O23" s="2">
        <f t="shared" ref="O23:S23" si="16">SUM(B$16:B23)/SUM(B$16:B$25)</f>
        <v>0.8888888889</v>
      </c>
      <c r="P23" s="2">
        <f t="shared" si="16"/>
        <v>0.7777777778</v>
      </c>
      <c r="Q23" s="2">
        <f t="shared" si="16"/>
        <v>0.8333333333</v>
      </c>
      <c r="R23" s="2">
        <f t="shared" si="16"/>
        <v>0.8571428571</v>
      </c>
      <c r="S23" s="2">
        <f t="shared" si="16"/>
        <v>0.6666666667</v>
      </c>
      <c r="U23" s="7">
        <v>0.8</v>
      </c>
      <c r="V23" s="2">
        <f t="shared" ref="V23:Z23" si="17">MAXIFS(I$16:I$25,O$16:O$25,"&gt;="&amp;$U23)</f>
        <v>1</v>
      </c>
      <c r="W23" s="2">
        <f t="shared" si="17"/>
        <v>0.9</v>
      </c>
      <c r="X23" s="2">
        <f t="shared" si="17"/>
        <v>0.8333333333</v>
      </c>
      <c r="Y23" s="2">
        <f t="shared" si="17"/>
        <v>0.8571428571</v>
      </c>
      <c r="Z23" s="2">
        <f t="shared" si="17"/>
        <v>0.3</v>
      </c>
    </row>
    <row r="24" ht="14.25" customHeight="1">
      <c r="A24" s="2">
        <v>9.0</v>
      </c>
      <c r="B24" s="2">
        <v>1.0</v>
      </c>
      <c r="C24" s="2">
        <v>1.0</v>
      </c>
      <c r="D24" s="2">
        <v>0.0</v>
      </c>
      <c r="E24" s="2">
        <v>1.0</v>
      </c>
      <c r="F24" s="2">
        <v>0.0</v>
      </c>
      <c r="I24" s="2">
        <f>SUM(B$16:B24)/A$24</f>
        <v>1</v>
      </c>
      <c r="J24" s="2">
        <f>SUM(C$16:C24)/A$24</f>
        <v>0.8888888889</v>
      </c>
      <c r="K24" s="2">
        <f>SUM(D$16:D24)/A$24</f>
        <v>0.5555555556</v>
      </c>
      <c r="L24" s="2">
        <f>SUM(E$16:E24)/A$24</f>
        <v>0.7777777778</v>
      </c>
      <c r="M24" s="2">
        <f>SUM(F$16:F24)/A$24</f>
        <v>0.2222222222</v>
      </c>
      <c r="O24" s="2">
        <f t="shared" ref="O24:S24" si="18">SUM(B$16:B24)/SUM(B$16:B$25)</f>
        <v>1</v>
      </c>
      <c r="P24" s="2">
        <f t="shared" si="18"/>
        <v>0.8888888889</v>
      </c>
      <c r="Q24" s="2">
        <f t="shared" si="18"/>
        <v>0.8333333333</v>
      </c>
      <c r="R24" s="2">
        <f t="shared" si="18"/>
        <v>1</v>
      </c>
      <c r="S24" s="2">
        <f t="shared" si="18"/>
        <v>0.6666666667</v>
      </c>
      <c r="U24" s="7">
        <v>0.9</v>
      </c>
      <c r="V24" s="2">
        <f t="shared" ref="V24:Z24" si="19">MAXIFS(I$16:I$25,O$16:O$25,"&gt;="&amp;$U24)</f>
        <v>1</v>
      </c>
      <c r="W24" s="2">
        <f t="shared" si="19"/>
        <v>0.9</v>
      </c>
      <c r="X24" s="2">
        <f t="shared" si="19"/>
        <v>0.6</v>
      </c>
      <c r="Y24" s="2">
        <f t="shared" si="19"/>
        <v>0.7777777778</v>
      </c>
      <c r="Z24" s="2">
        <f t="shared" si="19"/>
        <v>0.3</v>
      </c>
    </row>
    <row r="25" ht="14.25" customHeight="1">
      <c r="A25" s="2">
        <v>10.0</v>
      </c>
      <c r="B25" s="2">
        <v>0.0</v>
      </c>
      <c r="C25" s="2">
        <v>1.0</v>
      </c>
      <c r="D25" s="2">
        <v>1.0</v>
      </c>
      <c r="E25" s="2">
        <v>0.0</v>
      </c>
      <c r="F25" s="2">
        <v>1.0</v>
      </c>
      <c r="I25" s="2">
        <f>SUM(B$16:B25)/A$25</f>
        <v>0.9</v>
      </c>
      <c r="J25" s="2">
        <f>SUM(C$16:C25)/A$25</f>
        <v>0.9</v>
      </c>
      <c r="K25" s="2">
        <f>SUM(D$16:D25)/A$25</f>
        <v>0.6</v>
      </c>
      <c r="L25" s="2">
        <f>SUM(E$16:E25)/A$25</f>
        <v>0.7</v>
      </c>
      <c r="M25" s="2">
        <f>SUM(F$16:F25)/A$25</f>
        <v>0.3</v>
      </c>
      <c r="O25" s="2">
        <f t="shared" ref="O25:S25" si="20">SUM(B$16:B25)/SUM(B$16:B$25)</f>
        <v>1</v>
      </c>
      <c r="P25" s="2">
        <f t="shared" si="20"/>
        <v>1</v>
      </c>
      <c r="Q25" s="2">
        <f t="shared" si="20"/>
        <v>1</v>
      </c>
      <c r="R25" s="2">
        <f t="shared" si="20"/>
        <v>1</v>
      </c>
      <c r="S25" s="2">
        <f t="shared" si="20"/>
        <v>1</v>
      </c>
      <c r="U25" s="7">
        <v>1.0</v>
      </c>
      <c r="V25" s="2">
        <f t="shared" ref="V25:Z25" si="21">MAXIFS(I$16:I$25,O$16:O$25,"&gt;="&amp;$U25)</f>
        <v>1</v>
      </c>
      <c r="W25" s="2">
        <f t="shared" si="21"/>
        <v>0.9</v>
      </c>
      <c r="X25" s="2">
        <f t="shared" si="21"/>
        <v>0.6</v>
      </c>
      <c r="Y25" s="2">
        <f t="shared" si="21"/>
        <v>0.7777777778</v>
      </c>
      <c r="Z25" s="2">
        <f t="shared" si="21"/>
        <v>0.3</v>
      </c>
    </row>
    <row r="26" ht="14.25" customHeight="1"/>
    <row r="27" ht="14.25" customHeight="1">
      <c r="H27" s="7" t="s">
        <v>22</v>
      </c>
      <c r="I27" s="2">
        <f t="shared" ref="I27:M27" si="22">AVERAGEIF(B16:B25,"=1",I16:I25)</f>
        <v>1</v>
      </c>
      <c r="J27" s="2">
        <f t="shared" si="22"/>
        <v>0.9467813051</v>
      </c>
      <c r="K27" s="2">
        <f t="shared" si="22"/>
        <v>0.8305555556</v>
      </c>
      <c r="L27" s="2">
        <f t="shared" si="22"/>
        <v>0.947845805</v>
      </c>
      <c r="M27" s="2">
        <f t="shared" si="22"/>
        <v>0.6</v>
      </c>
    </row>
    <row r="28" ht="14.25" customHeight="1">
      <c r="I28" s="8"/>
    </row>
    <row r="29" ht="14.25" customHeight="1">
      <c r="G29" s="9"/>
      <c r="H29" s="9" t="s">
        <v>23</v>
      </c>
      <c r="I29" s="10">
        <f>SUM(I27,kidontriptoseesantaclaus!I27,ogrevoicesbyMikeMyers!I27,animalsicesid!I27,'central park zoo animals'!I27)/5</f>
        <v>0.7663690476</v>
      </c>
      <c r="J29" s="9">
        <f>SUM(J27,kidontriptoseesantaclaus!J27,ogrevoicesbyMikeMyers!J27,animalsicesid!J27,'central park zoo animals'!J27)/5</f>
        <v>0.8051102293</v>
      </c>
      <c r="K29" s="9">
        <f>SUM(K27,kidontriptoseesantaclaus!K27,ogrevoicesbyMikeMyers!K27,animalsicesid!K27,'central park zoo animals'!K27)/5</f>
        <v>0.7969444444</v>
      </c>
      <c r="L29" s="9">
        <f>SUM(L27,kidontriptoseesantaclaus!L27,ogrevoicesbyMikeMyers!L27,animalsicesid!L27,'central park zoo animals'!L27)/5</f>
        <v>0.7532913832</v>
      </c>
      <c r="M29" s="9">
        <f>SUM(M27,kidontriptoseesantaclaus!M27,ogrevoicesbyMikeMyers!M27,animalsicesid!M27,'central park zoo animals'!M27)/5</f>
        <v>0.7638888889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43"/>
    <col customWidth="1" min="3" max="3" width="8.71"/>
    <col customWidth="1" min="4" max="4" width="17.43"/>
    <col customWidth="1" min="5" max="26" width="8.71"/>
  </cols>
  <sheetData>
    <row r="1" ht="13.5" customHeight="1">
      <c r="A1" s="1" t="s">
        <v>0</v>
      </c>
      <c r="B1" s="1" t="s">
        <v>1</v>
      </c>
      <c r="C1" s="1" t="s">
        <v>4</v>
      </c>
      <c r="D1" s="11" t="s">
        <v>2</v>
      </c>
      <c r="E1" s="1" t="s">
        <v>24</v>
      </c>
      <c r="F1" s="1" t="s">
        <v>5</v>
      </c>
      <c r="G1" s="1" t="s">
        <v>6</v>
      </c>
    </row>
    <row r="2" ht="14.25" customHeight="1">
      <c r="A2" s="2">
        <v>0.0</v>
      </c>
      <c r="C2" s="2">
        <v>0.0</v>
      </c>
      <c r="D2" s="2" t="s">
        <v>25</v>
      </c>
      <c r="E2" s="2">
        <v>0.0</v>
      </c>
      <c r="F2" s="2">
        <v>1.0</v>
      </c>
      <c r="G2" s="2">
        <v>0.0</v>
      </c>
    </row>
    <row r="3" ht="14.25" customHeight="1">
      <c r="A3" s="2">
        <v>0.0</v>
      </c>
      <c r="C3" s="2">
        <v>0.0</v>
      </c>
      <c r="D3" s="2">
        <v>1.0</v>
      </c>
      <c r="E3" s="2">
        <v>0.0</v>
      </c>
      <c r="F3" s="2">
        <v>1.0</v>
      </c>
      <c r="G3" s="2">
        <v>0.0</v>
      </c>
    </row>
    <row r="4" ht="14.25" customHeight="1">
      <c r="A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</row>
    <row r="5" ht="14.25" customHeight="1">
      <c r="A5" s="2">
        <v>0.0</v>
      </c>
      <c r="C5" s="2">
        <v>1.0</v>
      </c>
      <c r="D5" s="2">
        <v>0.0</v>
      </c>
      <c r="E5" s="2">
        <v>1.0</v>
      </c>
      <c r="F5" s="2">
        <v>1.0</v>
      </c>
      <c r="G5" s="2">
        <v>1.0</v>
      </c>
    </row>
    <row r="6" ht="14.25" customHeight="1">
      <c r="A6" s="2">
        <v>1.0</v>
      </c>
      <c r="C6" s="2">
        <v>1.0</v>
      </c>
      <c r="D6" s="2">
        <v>1.0</v>
      </c>
      <c r="E6" s="2">
        <v>0.0</v>
      </c>
      <c r="F6" s="2">
        <v>0.0</v>
      </c>
      <c r="G6" s="2">
        <v>0.0</v>
      </c>
    </row>
    <row r="7" ht="14.25" customHeight="1">
      <c r="A7" s="2">
        <v>0.0</v>
      </c>
      <c r="C7" s="2">
        <v>0.0</v>
      </c>
      <c r="D7" s="2">
        <v>0.0</v>
      </c>
      <c r="E7" s="2">
        <v>1.0</v>
      </c>
      <c r="F7" s="2">
        <v>0.0</v>
      </c>
      <c r="G7" s="2">
        <v>1.0</v>
      </c>
    </row>
    <row r="8" ht="14.25" customHeight="1">
      <c r="A8" s="2">
        <v>0.0</v>
      </c>
      <c r="C8" s="2">
        <v>0.0</v>
      </c>
      <c r="D8" s="2" t="s">
        <v>26</v>
      </c>
      <c r="E8" s="2">
        <v>0.0</v>
      </c>
      <c r="F8" s="2">
        <v>0.0</v>
      </c>
      <c r="G8" s="2">
        <v>0.0</v>
      </c>
    </row>
    <row r="9" ht="14.25" customHeight="1">
      <c r="A9" s="2">
        <v>1.0</v>
      </c>
      <c r="B9" s="12" t="s">
        <v>27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</row>
    <row r="10" ht="14.25" customHeight="1">
      <c r="A10" s="2">
        <v>0.0</v>
      </c>
      <c r="B10" s="12" t="s">
        <v>28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</row>
    <row r="11" ht="14.25" customHeight="1">
      <c r="A11" s="2">
        <v>0.0</v>
      </c>
      <c r="B11" s="12" t="s">
        <v>29</v>
      </c>
      <c r="C11" s="2">
        <v>0.0</v>
      </c>
      <c r="D11" s="2" t="s">
        <v>30</v>
      </c>
      <c r="E11" s="2">
        <v>1.0</v>
      </c>
      <c r="F11" s="2">
        <v>0.0</v>
      </c>
      <c r="G11" s="2">
        <v>1.0</v>
      </c>
    </row>
    <row r="12" ht="14.25" customHeight="1"/>
    <row r="13" ht="14.25" customHeight="1">
      <c r="V13" s="5"/>
      <c r="W13" s="5" t="s">
        <v>17</v>
      </c>
      <c r="X13" s="5"/>
      <c r="Y13" s="5"/>
      <c r="Z13" s="5"/>
    </row>
    <row r="14" ht="14.25" customHeight="1">
      <c r="I14" s="5"/>
      <c r="J14" s="5"/>
      <c r="K14" s="5" t="s">
        <v>18</v>
      </c>
      <c r="L14" s="5"/>
      <c r="M14" s="5"/>
      <c r="O14" s="5"/>
      <c r="P14" s="5"/>
      <c r="Q14" s="5" t="s">
        <v>19</v>
      </c>
      <c r="R14" s="5"/>
      <c r="S14" s="5"/>
      <c r="U14" s="1" t="s">
        <v>20</v>
      </c>
      <c r="V14" s="1" t="s">
        <v>0</v>
      </c>
      <c r="W14" s="1" t="s">
        <v>1</v>
      </c>
      <c r="X14" s="1" t="s">
        <v>2</v>
      </c>
      <c r="Y14" s="1" t="s">
        <v>3</v>
      </c>
      <c r="Z14" s="1" t="s">
        <v>5</v>
      </c>
    </row>
    <row r="15" ht="14.25" customHeight="1">
      <c r="B15" s="1" t="s">
        <v>0</v>
      </c>
      <c r="C15" s="1" t="s">
        <v>1</v>
      </c>
      <c r="D15" s="11" t="s">
        <v>2</v>
      </c>
      <c r="E15" s="1" t="s">
        <v>24</v>
      </c>
      <c r="F15" s="1" t="s">
        <v>5</v>
      </c>
      <c r="G15" s="1"/>
      <c r="H15" s="1" t="s">
        <v>21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5</v>
      </c>
      <c r="N15" s="1" t="s">
        <v>21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5</v>
      </c>
      <c r="T15" s="1" t="s">
        <v>21</v>
      </c>
      <c r="U15" s="6">
        <v>0.0</v>
      </c>
      <c r="V15" s="4">
        <f t="shared" ref="V15:Z15" si="1">MAXIFS(I$16:I$25,O$16:O$25,"&gt;="&amp;$U15)</f>
        <v>0.25</v>
      </c>
      <c r="W15" s="4">
        <f t="shared" si="1"/>
        <v>0.4</v>
      </c>
      <c r="X15" s="4">
        <f t="shared" si="1"/>
        <v>1</v>
      </c>
      <c r="Y15" s="4">
        <f t="shared" si="1"/>
        <v>0.3333333333</v>
      </c>
      <c r="Z15" s="4">
        <f t="shared" si="1"/>
        <v>1</v>
      </c>
    </row>
    <row r="16" ht="14.25" customHeight="1">
      <c r="A16" s="2">
        <v>1.0</v>
      </c>
      <c r="B16" s="2">
        <v>0.0</v>
      </c>
      <c r="C16" s="2">
        <v>0.0</v>
      </c>
      <c r="D16" s="2">
        <v>1.0</v>
      </c>
      <c r="E16" s="2">
        <v>0.0</v>
      </c>
      <c r="F16" s="2">
        <v>1.0</v>
      </c>
      <c r="I16" s="2">
        <f>SUM(B$16:B16)/A$16</f>
        <v>0</v>
      </c>
      <c r="J16" s="2">
        <f>SUM(C$16:C16)/A$16</f>
        <v>0</v>
      </c>
      <c r="K16" s="2">
        <f>SUM(D$16:D16)/A$16</f>
        <v>1</v>
      </c>
      <c r="L16" s="2">
        <f>SUM(E$16:E16)/A$16</f>
        <v>0</v>
      </c>
      <c r="M16" s="2">
        <f>SUM(F$16:F16)/A$16</f>
        <v>1</v>
      </c>
      <c r="O16" s="2">
        <f t="shared" ref="O16:S16" si="2">SUM(B$16:B16)/SUM(B$16:B$25)</f>
        <v>0</v>
      </c>
      <c r="P16" s="2">
        <f t="shared" si="2"/>
        <v>0</v>
      </c>
      <c r="Q16" s="2">
        <f t="shared" si="2"/>
        <v>0.3333333333</v>
      </c>
      <c r="R16" s="2">
        <f t="shared" si="2"/>
        <v>0</v>
      </c>
      <c r="S16" s="2">
        <f t="shared" si="2"/>
        <v>0.3333333333</v>
      </c>
      <c r="U16" s="7">
        <v>0.1</v>
      </c>
      <c r="V16" s="2">
        <f t="shared" ref="V16:Z16" si="3">MAXIFS(I$16:I$25,O$16:O$25,"&gt;="&amp;$U16)</f>
        <v>0.25</v>
      </c>
      <c r="W16" s="2">
        <f t="shared" si="3"/>
        <v>0.4</v>
      </c>
      <c r="X16" s="2">
        <f t="shared" si="3"/>
        <v>1</v>
      </c>
      <c r="Y16" s="2">
        <f t="shared" si="3"/>
        <v>0.3333333333</v>
      </c>
      <c r="Z16" s="2">
        <f t="shared" si="3"/>
        <v>1</v>
      </c>
    </row>
    <row r="17" ht="14.25" customHeight="1">
      <c r="A17" s="2">
        <v>2.0</v>
      </c>
      <c r="B17" s="2">
        <v>0.0</v>
      </c>
      <c r="C17" s="2">
        <v>0.0</v>
      </c>
      <c r="D17" s="2">
        <v>1.0</v>
      </c>
      <c r="E17" s="2">
        <v>0.0</v>
      </c>
      <c r="F17" s="2">
        <v>1.0</v>
      </c>
      <c r="I17" s="2">
        <f>SUM(B$16:B17)/A$17</f>
        <v>0</v>
      </c>
      <c r="J17" s="2">
        <f>SUM(C$16:C17)/A$17</f>
        <v>0</v>
      </c>
      <c r="K17" s="2">
        <f>SUM(D$16:D17)/A$17</f>
        <v>1</v>
      </c>
      <c r="L17" s="2">
        <f>SUM(E$16:E17)/A$17</f>
        <v>0</v>
      </c>
      <c r="M17" s="2">
        <f>SUM(F$16:F17)/A$17</f>
        <v>1</v>
      </c>
      <c r="O17" s="2">
        <f t="shared" ref="O17:S17" si="4">SUM(B$16:B17)/SUM(B$16:B$25)</f>
        <v>0</v>
      </c>
      <c r="P17" s="2">
        <f t="shared" si="4"/>
        <v>0</v>
      </c>
      <c r="Q17" s="2">
        <f t="shared" si="4"/>
        <v>0.6666666667</v>
      </c>
      <c r="R17" s="2">
        <f t="shared" si="4"/>
        <v>0</v>
      </c>
      <c r="S17" s="2">
        <f t="shared" si="4"/>
        <v>0.6666666667</v>
      </c>
      <c r="U17" s="7">
        <v>0.2</v>
      </c>
      <c r="V17" s="2">
        <f t="shared" ref="V17:Z17" si="5">MAXIFS(I$16:I$25,O$16:O$25,"&gt;="&amp;$U17)</f>
        <v>0.25</v>
      </c>
      <c r="W17" s="2">
        <f t="shared" si="5"/>
        <v>0.4</v>
      </c>
      <c r="X17" s="2">
        <f t="shared" si="5"/>
        <v>1</v>
      </c>
      <c r="Y17" s="2">
        <f t="shared" si="5"/>
        <v>0.3333333333</v>
      </c>
      <c r="Z17" s="2">
        <f t="shared" si="5"/>
        <v>1</v>
      </c>
    </row>
    <row r="18" ht="14.25" customHeight="1">
      <c r="A18" s="2">
        <v>3.0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I18" s="2">
        <f>SUM(B$16:B18)/A$18</f>
        <v>0</v>
      </c>
      <c r="J18" s="2">
        <f>SUM(C$16:C18)/A$18</f>
        <v>0</v>
      </c>
      <c r="K18" s="2">
        <f>SUM(D$16:D18)/A$18</f>
        <v>0.6666666667</v>
      </c>
      <c r="L18" s="2">
        <f>SUM(E$16:E18)/A$18</f>
        <v>0</v>
      </c>
      <c r="M18" s="2">
        <f>SUM(F$16:F18)/A$18</f>
        <v>0.6666666667</v>
      </c>
      <c r="O18" s="2">
        <f t="shared" ref="O18:S18" si="6">SUM(B$16:B18)/SUM(B$16:B$25)</f>
        <v>0</v>
      </c>
      <c r="P18" s="2">
        <f t="shared" si="6"/>
        <v>0</v>
      </c>
      <c r="Q18" s="2">
        <f t="shared" si="6"/>
        <v>0.6666666667</v>
      </c>
      <c r="R18" s="2">
        <f t="shared" si="6"/>
        <v>0</v>
      </c>
      <c r="S18" s="2">
        <f t="shared" si="6"/>
        <v>0.6666666667</v>
      </c>
      <c r="U18" s="7">
        <v>0.3</v>
      </c>
      <c r="V18" s="2">
        <f t="shared" ref="V18:Z18" si="7">MAXIFS(I$16:I$25,O$16:O$25,"&gt;="&amp;$U18)</f>
        <v>0.25</v>
      </c>
      <c r="W18" s="2">
        <f t="shared" si="7"/>
        <v>0.4</v>
      </c>
      <c r="X18" s="2">
        <f t="shared" si="7"/>
        <v>1</v>
      </c>
      <c r="Y18" s="2">
        <f t="shared" si="7"/>
        <v>0.3333333333</v>
      </c>
      <c r="Z18" s="2">
        <f t="shared" si="7"/>
        <v>1</v>
      </c>
    </row>
    <row r="19" ht="14.25" customHeight="1">
      <c r="A19" s="2">
        <v>4.0</v>
      </c>
      <c r="B19" s="2">
        <v>0.0</v>
      </c>
      <c r="C19" s="2">
        <v>1.0</v>
      </c>
      <c r="D19" s="2">
        <v>0.0</v>
      </c>
      <c r="E19" s="2">
        <v>1.0</v>
      </c>
      <c r="F19" s="2">
        <v>1.0</v>
      </c>
      <c r="I19" s="2">
        <f>SUM(B$16:B19)/A$19</f>
        <v>0</v>
      </c>
      <c r="J19" s="2">
        <f>SUM(C$16:C19)/A$19</f>
        <v>0.25</v>
      </c>
      <c r="K19" s="2">
        <f>SUM(D$16:D19)/A$19</f>
        <v>0.5</v>
      </c>
      <c r="L19" s="2">
        <f>SUM(E$16:E19)/A$19</f>
        <v>0.25</v>
      </c>
      <c r="M19" s="2">
        <f>SUM(F$16:F19)/A$19</f>
        <v>0.75</v>
      </c>
      <c r="O19" s="2">
        <f t="shared" ref="O19:S19" si="8">SUM(B$16:B19)/SUM(B$16:B$25)</f>
        <v>0</v>
      </c>
      <c r="P19" s="2">
        <f t="shared" si="8"/>
        <v>0.5</v>
      </c>
      <c r="Q19" s="2">
        <f t="shared" si="8"/>
        <v>0.6666666667</v>
      </c>
      <c r="R19" s="2">
        <f t="shared" si="8"/>
        <v>0.3333333333</v>
      </c>
      <c r="S19" s="2">
        <f t="shared" si="8"/>
        <v>1</v>
      </c>
      <c r="U19" s="7">
        <v>0.4</v>
      </c>
      <c r="V19" s="2">
        <f t="shared" ref="V19:Z19" si="9">MAXIFS(I$16:I$25,O$16:O$25,"&gt;="&amp;$U19)</f>
        <v>0.25</v>
      </c>
      <c r="W19" s="2">
        <f t="shared" si="9"/>
        <v>0.4</v>
      </c>
      <c r="X19" s="2">
        <f t="shared" si="9"/>
        <v>1</v>
      </c>
      <c r="Y19" s="2">
        <f t="shared" si="9"/>
        <v>0.3333333333</v>
      </c>
      <c r="Z19" s="2">
        <f t="shared" si="9"/>
        <v>1</v>
      </c>
    </row>
    <row r="20" ht="14.25" customHeight="1">
      <c r="A20" s="2">
        <v>5.0</v>
      </c>
      <c r="B20" s="2">
        <v>1.0</v>
      </c>
      <c r="C20" s="2">
        <v>1.0</v>
      </c>
      <c r="D20" s="2">
        <v>1.0</v>
      </c>
      <c r="E20" s="2">
        <v>0.0</v>
      </c>
      <c r="F20" s="2">
        <v>0.0</v>
      </c>
      <c r="I20" s="2">
        <f>SUM(B$16:B20)/A$20</f>
        <v>0.2</v>
      </c>
      <c r="J20" s="2">
        <f>SUM(C$16:C20)/A$20</f>
        <v>0.4</v>
      </c>
      <c r="K20" s="2">
        <f>SUM(D$16:D20)/A$20</f>
        <v>0.6</v>
      </c>
      <c r="L20" s="2">
        <f>SUM(E$16:E20)/A$20</f>
        <v>0.2</v>
      </c>
      <c r="M20" s="2">
        <f>SUM(F$16:F20)/A$20</f>
        <v>0.6</v>
      </c>
      <c r="O20" s="2">
        <f t="shared" ref="O20:S20" si="10">SUM(B$16:B20)/SUM(B$16:B$25)</f>
        <v>0.5</v>
      </c>
      <c r="P20" s="2">
        <f t="shared" si="10"/>
        <v>1</v>
      </c>
      <c r="Q20" s="2">
        <f t="shared" si="10"/>
        <v>1</v>
      </c>
      <c r="R20" s="2">
        <f t="shared" si="10"/>
        <v>0.3333333333</v>
      </c>
      <c r="S20" s="2">
        <f t="shared" si="10"/>
        <v>1</v>
      </c>
      <c r="U20" s="7">
        <v>0.5</v>
      </c>
      <c r="V20" s="2">
        <f t="shared" ref="V20:Z20" si="11">MAXIFS(I$16:I$25,O$16:O$25,"&gt;="&amp;$U20)</f>
        <v>0.25</v>
      </c>
      <c r="W20" s="2">
        <f t="shared" si="11"/>
        <v>0.4</v>
      </c>
      <c r="X20" s="2">
        <f t="shared" si="11"/>
        <v>1</v>
      </c>
      <c r="Y20" s="2">
        <f t="shared" si="11"/>
        <v>0.3333333333</v>
      </c>
      <c r="Z20" s="2">
        <f t="shared" si="11"/>
        <v>1</v>
      </c>
    </row>
    <row r="21" ht="14.25" customHeight="1">
      <c r="A21" s="2">
        <v>6.0</v>
      </c>
      <c r="B21" s="2">
        <v>0.0</v>
      </c>
      <c r="C21" s="2">
        <v>0.0</v>
      </c>
      <c r="D21" s="2">
        <v>0.0</v>
      </c>
      <c r="E21" s="2">
        <v>1.0</v>
      </c>
      <c r="F21" s="2">
        <v>0.0</v>
      </c>
      <c r="I21" s="2">
        <f>SUM(B$16:B21)/A$21</f>
        <v>0.1666666667</v>
      </c>
      <c r="J21" s="2">
        <f>SUM(C$16:C21)/A$21</f>
        <v>0.3333333333</v>
      </c>
      <c r="K21" s="2">
        <f>SUM(D$16:D21)/A$21</f>
        <v>0.5</v>
      </c>
      <c r="L21" s="2">
        <f>SUM(E$16:E21)/A$21</f>
        <v>0.3333333333</v>
      </c>
      <c r="M21" s="2">
        <f>SUM(F$16:F21)/A$21</f>
        <v>0.5</v>
      </c>
      <c r="O21" s="2">
        <f t="shared" ref="O21:S21" si="12">SUM(B$16:B21)/SUM(B$16:B$25)</f>
        <v>0.5</v>
      </c>
      <c r="P21" s="2">
        <f t="shared" si="12"/>
        <v>1</v>
      </c>
      <c r="Q21" s="2">
        <f t="shared" si="12"/>
        <v>1</v>
      </c>
      <c r="R21" s="2">
        <f t="shared" si="12"/>
        <v>0.6666666667</v>
      </c>
      <c r="S21" s="2">
        <f t="shared" si="12"/>
        <v>1</v>
      </c>
      <c r="U21" s="7">
        <v>0.6</v>
      </c>
      <c r="V21" s="2">
        <f t="shared" ref="V21:Z21" si="13">MAXIFS(I$16:I$25,O$16:O$25,"&gt;="&amp;$U21)</f>
        <v>0.25</v>
      </c>
      <c r="W21" s="2">
        <f t="shared" si="13"/>
        <v>0.4</v>
      </c>
      <c r="X21" s="2">
        <f t="shared" si="13"/>
        <v>1</v>
      </c>
      <c r="Y21" s="2">
        <f t="shared" si="13"/>
        <v>0.3333333333</v>
      </c>
      <c r="Z21" s="2">
        <f t="shared" si="13"/>
        <v>1</v>
      </c>
    </row>
    <row r="22" ht="14.25" customHeight="1">
      <c r="A22" s="2">
        <v>7.0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I22" s="2">
        <f>SUM(B$16:B22)/A$22</f>
        <v>0.1428571429</v>
      </c>
      <c r="J22" s="2">
        <f>SUM(C$16:C22)/A$22</f>
        <v>0.2857142857</v>
      </c>
      <c r="K22" s="2">
        <f>SUM(D$16:D22)/A$22</f>
        <v>0.4285714286</v>
      </c>
      <c r="L22" s="2">
        <f>SUM(E$16:E22)/A$22</f>
        <v>0.2857142857</v>
      </c>
      <c r="M22" s="2">
        <f>SUM(F$16:F22)/A$22</f>
        <v>0.4285714286</v>
      </c>
      <c r="O22" s="2">
        <f t="shared" ref="O22:S22" si="14">SUM(B$16:B22)/SUM(B$16:B$25)</f>
        <v>0.5</v>
      </c>
      <c r="P22" s="2">
        <f t="shared" si="14"/>
        <v>1</v>
      </c>
      <c r="Q22" s="2">
        <f t="shared" si="14"/>
        <v>1</v>
      </c>
      <c r="R22" s="2">
        <f t="shared" si="14"/>
        <v>0.6666666667</v>
      </c>
      <c r="S22" s="2">
        <f t="shared" si="14"/>
        <v>1</v>
      </c>
      <c r="U22" s="7">
        <v>0.7</v>
      </c>
      <c r="V22" s="2">
        <f t="shared" ref="V22:Z22" si="15">MAXIFS(I$16:I$25,O$16:O$25,"&gt;="&amp;$U22)</f>
        <v>0.25</v>
      </c>
      <c r="W22" s="2">
        <f t="shared" si="15"/>
        <v>0.4</v>
      </c>
      <c r="X22" s="2">
        <f t="shared" si="15"/>
        <v>0.6</v>
      </c>
      <c r="Y22" s="2">
        <f t="shared" si="15"/>
        <v>0.3</v>
      </c>
      <c r="Z22" s="2">
        <f t="shared" si="15"/>
        <v>0.75</v>
      </c>
    </row>
    <row r="23" ht="14.25" customHeight="1">
      <c r="A23" s="2">
        <v>8.0</v>
      </c>
      <c r="B23" s="2">
        <v>1.0</v>
      </c>
      <c r="C23" s="2">
        <v>0.0</v>
      </c>
      <c r="D23" s="2">
        <v>0.0</v>
      </c>
      <c r="E23" s="2">
        <v>0.0</v>
      </c>
      <c r="F23" s="2">
        <v>0.0</v>
      </c>
      <c r="I23" s="2">
        <f>SUM(B$16:B23)/A$23</f>
        <v>0.25</v>
      </c>
      <c r="J23" s="2">
        <f>SUM(C$16:C23)/A$23</f>
        <v>0.25</v>
      </c>
      <c r="K23" s="2">
        <f>SUM(D$16:D23)/A$23</f>
        <v>0.375</v>
      </c>
      <c r="L23" s="2">
        <f>SUM(E$16:E23)/A$23</f>
        <v>0.25</v>
      </c>
      <c r="M23" s="2">
        <f>SUM(F$16:F23)/A$23</f>
        <v>0.375</v>
      </c>
      <c r="O23" s="2">
        <f t="shared" ref="O23:S23" si="16">SUM(B$16:B23)/SUM(B$16:B$25)</f>
        <v>1</v>
      </c>
      <c r="P23" s="2">
        <f t="shared" si="16"/>
        <v>1</v>
      </c>
      <c r="Q23" s="2">
        <f t="shared" si="16"/>
        <v>1</v>
      </c>
      <c r="R23" s="2">
        <f t="shared" si="16"/>
        <v>0.6666666667</v>
      </c>
      <c r="S23" s="2">
        <f t="shared" si="16"/>
        <v>1</v>
      </c>
      <c r="U23" s="7">
        <v>0.8</v>
      </c>
      <c r="V23" s="2">
        <f t="shared" ref="V23:Z23" si="17">MAXIFS(I$16:I$25,O$16:O$25,"&gt;="&amp;$U23)</f>
        <v>0.25</v>
      </c>
      <c r="W23" s="2">
        <f t="shared" si="17"/>
        <v>0.4</v>
      </c>
      <c r="X23" s="2">
        <f t="shared" si="17"/>
        <v>0.6</v>
      </c>
      <c r="Y23" s="2">
        <f t="shared" si="17"/>
        <v>0.3</v>
      </c>
      <c r="Z23" s="2">
        <f t="shared" si="17"/>
        <v>0.75</v>
      </c>
    </row>
    <row r="24" ht="14.25" customHeight="1">
      <c r="A24" s="2">
        <v>9.0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I24" s="2">
        <f>SUM(B$16:B24)/A$24</f>
        <v>0.2222222222</v>
      </c>
      <c r="J24" s="2">
        <f>SUM(C$16:C24)/A$24</f>
        <v>0.2222222222</v>
      </c>
      <c r="K24" s="2">
        <f>SUM(D$16:D24)/A$24</f>
        <v>0.3333333333</v>
      </c>
      <c r="L24" s="2">
        <f>SUM(E$16:E24)/A$24</f>
        <v>0.2222222222</v>
      </c>
      <c r="M24" s="2">
        <f>SUM(F$16:F24)/A$24</f>
        <v>0.3333333333</v>
      </c>
      <c r="O24" s="2">
        <f t="shared" ref="O24:S24" si="18">SUM(B$16:B24)/SUM(B$16:B$25)</f>
        <v>1</v>
      </c>
      <c r="P24" s="2">
        <f t="shared" si="18"/>
        <v>1</v>
      </c>
      <c r="Q24" s="2">
        <f t="shared" si="18"/>
        <v>1</v>
      </c>
      <c r="R24" s="2">
        <f t="shared" si="18"/>
        <v>0.6666666667</v>
      </c>
      <c r="S24" s="2">
        <f t="shared" si="18"/>
        <v>1</v>
      </c>
      <c r="U24" s="7">
        <v>0.9</v>
      </c>
      <c r="V24" s="2">
        <f t="shared" ref="V24:Z24" si="19">MAXIFS(I$16:I$25,O$16:O$25,"&gt;="&amp;$U24)</f>
        <v>0.25</v>
      </c>
      <c r="W24" s="2">
        <f t="shared" si="19"/>
        <v>0.4</v>
      </c>
      <c r="X24" s="2">
        <f t="shared" si="19"/>
        <v>0.6</v>
      </c>
      <c r="Y24" s="2">
        <f t="shared" si="19"/>
        <v>0.3</v>
      </c>
      <c r="Z24" s="2">
        <f t="shared" si="19"/>
        <v>0.75</v>
      </c>
    </row>
    <row r="25" ht="14.25" customHeight="1">
      <c r="A25" s="2">
        <v>10.0</v>
      </c>
      <c r="B25" s="2">
        <v>0.0</v>
      </c>
      <c r="C25" s="2">
        <v>0.0</v>
      </c>
      <c r="D25" s="2">
        <v>0.0</v>
      </c>
      <c r="E25" s="2">
        <v>1.0</v>
      </c>
      <c r="F25" s="2">
        <v>0.0</v>
      </c>
      <c r="I25" s="2">
        <f>SUM(B$16:B25)/A$25</f>
        <v>0.2</v>
      </c>
      <c r="J25" s="2">
        <f>SUM(C$16:C25)/A$25</f>
        <v>0.2</v>
      </c>
      <c r="K25" s="2">
        <f>SUM(D$16:D25)/A$25</f>
        <v>0.3</v>
      </c>
      <c r="L25" s="2">
        <f>SUM(E$16:E25)/A$25</f>
        <v>0.3</v>
      </c>
      <c r="M25" s="2">
        <f>SUM(F$16:F25)/A$25</f>
        <v>0.3</v>
      </c>
      <c r="O25" s="2">
        <f t="shared" ref="O25:S25" si="20">SUM(B$16:B25)/SUM(B$16:B$25)</f>
        <v>1</v>
      </c>
      <c r="P25" s="2">
        <f t="shared" si="20"/>
        <v>1</v>
      </c>
      <c r="Q25" s="2">
        <f t="shared" si="20"/>
        <v>1</v>
      </c>
      <c r="R25" s="2">
        <f t="shared" si="20"/>
        <v>1</v>
      </c>
      <c r="S25" s="2">
        <f t="shared" si="20"/>
        <v>1</v>
      </c>
      <c r="U25" s="7">
        <v>1.0</v>
      </c>
      <c r="V25" s="2">
        <f t="shared" ref="V25:Z25" si="21">MAXIFS(I$16:I$25,O$16:O$25,"&gt;="&amp;$U25)</f>
        <v>0.25</v>
      </c>
      <c r="W25" s="2">
        <f t="shared" si="21"/>
        <v>0.4</v>
      </c>
      <c r="X25" s="2">
        <f t="shared" si="21"/>
        <v>0.6</v>
      </c>
      <c r="Y25" s="2">
        <f t="shared" si="21"/>
        <v>0.3</v>
      </c>
      <c r="Z25" s="2">
        <f t="shared" si="21"/>
        <v>0.75</v>
      </c>
    </row>
    <row r="26" ht="14.25" customHeight="1"/>
    <row r="27" ht="14.25" customHeight="1">
      <c r="H27" s="7" t="s">
        <v>22</v>
      </c>
      <c r="I27" s="2">
        <f t="shared" ref="I27:M27" si="22">AVERAGEIF(B16:B25,"=1",I16:I25)</f>
        <v>0.225</v>
      </c>
      <c r="J27" s="2">
        <f t="shared" si="22"/>
        <v>0.325</v>
      </c>
      <c r="K27" s="2">
        <f t="shared" si="22"/>
        <v>0.8666666667</v>
      </c>
      <c r="L27" s="2">
        <f t="shared" si="22"/>
        <v>0.2944444444</v>
      </c>
      <c r="M27" s="2">
        <f t="shared" si="22"/>
        <v>0.9166666667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9.14"/>
    <col customWidth="1" min="3" max="3" width="17.57"/>
    <col customWidth="1" min="4" max="26" width="8.71"/>
  </cols>
  <sheetData>
    <row r="1" ht="14.25" customHeight="1">
      <c r="A1" s="1" t="s">
        <v>0</v>
      </c>
      <c r="B1" s="1" t="s">
        <v>4</v>
      </c>
      <c r="C1" s="1" t="s">
        <v>1</v>
      </c>
      <c r="D1" s="1" t="s">
        <v>2</v>
      </c>
      <c r="E1" s="1" t="s">
        <v>24</v>
      </c>
      <c r="F1" s="1" t="s">
        <v>5</v>
      </c>
      <c r="G1" s="1" t="s">
        <v>6</v>
      </c>
    </row>
    <row r="2" ht="14.25" customHeight="1">
      <c r="A2" s="2" t="s">
        <v>31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 ht="14.25" customHeight="1">
      <c r="A3" s="2" t="s">
        <v>32</v>
      </c>
      <c r="B3" s="2">
        <v>1.0</v>
      </c>
      <c r="C3" s="2">
        <v>1.0</v>
      </c>
      <c r="D3" s="2">
        <v>1.0</v>
      </c>
      <c r="E3" s="2">
        <v>1.0</v>
      </c>
      <c r="F3" s="2">
        <v>1.0</v>
      </c>
    </row>
    <row r="4" ht="14.25" customHeight="1">
      <c r="A4" s="2" t="s">
        <v>33</v>
      </c>
      <c r="B4" s="2">
        <v>1.0</v>
      </c>
      <c r="C4" s="2">
        <v>1.0</v>
      </c>
      <c r="D4" s="2">
        <v>0.0</v>
      </c>
      <c r="E4" s="2">
        <v>1.0</v>
      </c>
      <c r="F4" s="2">
        <v>0.0</v>
      </c>
    </row>
    <row r="5" ht="14.25" customHeight="1">
      <c r="A5" s="2" t="s">
        <v>34</v>
      </c>
      <c r="B5" s="2">
        <v>1.0</v>
      </c>
      <c r="C5" s="2">
        <v>1.0</v>
      </c>
      <c r="D5" s="2">
        <v>1.0</v>
      </c>
      <c r="E5" s="2">
        <v>0.0</v>
      </c>
      <c r="F5" s="2">
        <v>0.0</v>
      </c>
    </row>
    <row r="6" ht="14.25" customHeight="1">
      <c r="A6" s="2" t="s">
        <v>35</v>
      </c>
      <c r="B6" s="2">
        <v>1.0</v>
      </c>
      <c r="C6" s="2">
        <v>0.0</v>
      </c>
      <c r="D6" s="2">
        <v>0.0</v>
      </c>
      <c r="E6" s="2">
        <v>0.0</v>
      </c>
      <c r="F6" s="2">
        <v>0.0</v>
      </c>
    </row>
    <row r="7" ht="14.25" customHeight="1">
      <c r="A7" s="2" t="s">
        <v>36</v>
      </c>
      <c r="B7" s="2">
        <v>0.0</v>
      </c>
      <c r="C7" s="2">
        <v>1.0</v>
      </c>
      <c r="D7" s="2">
        <v>0.0</v>
      </c>
      <c r="E7" s="2">
        <v>1.0</v>
      </c>
      <c r="F7" s="2">
        <v>1.0</v>
      </c>
    </row>
    <row r="8" ht="14.25" customHeight="1">
      <c r="A8" s="2" t="s">
        <v>37</v>
      </c>
      <c r="B8" s="2">
        <v>1.0</v>
      </c>
      <c r="C8" s="2">
        <v>1.0</v>
      </c>
      <c r="D8" s="2">
        <v>1.0</v>
      </c>
      <c r="E8" s="2">
        <v>0.0</v>
      </c>
      <c r="F8" s="2">
        <v>0.0</v>
      </c>
    </row>
    <row r="9" ht="14.25" customHeight="1">
      <c r="A9" s="2" t="s">
        <v>38</v>
      </c>
      <c r="B9" s="2">
        <v>0.0</v>
      </c>
      <c r="C9" s="2">
        <v>0.0</v>
      </c>
      <c r="D9" s="2">
        <v>0.0</v>
      </c>
      <c r="E9" s="2">
        <v>1.0</v>
      </c>
      <c r="F9" s="2">
        <v>0.0</v>
      </c>
    </row>
    <row r="10" ht="14.25" customHeight="1">
      <c r="A10" s="2" t="s">
        <v>39</v>
      </c>
      <c r="B10" s="2">
        <v>0.0</v>
      </c>
      <c r="C10" s="2">
        <v>0.0</v>
      </c>
      <c r="D10" s="2">
        <v>0.0</v>
      </c>
      <c r="E10" s="2">
        <v>1.0</v>
      </c>
      <c r="F10" s="2">
        <v>1.0</v>
      </c>
    </row>
    <row r="11" ht="14.25" customHeight="1">
      <c r="A11" s="2" t="s">
        <v>40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</row>
    <row r="12" ht="14.25" customHeight="1"/>
    <row r="13" ht="14.25" customHeight="1">
      <c r="V13" s="5"/>
      <c r="W13" s="5" t="s">
        <v>17</v>
      </c>
      <c r="X13" s="5"/>
      <c r="Y13" s="5"/>
      <c r="Z13" s="5"/>
    </row>
    <row r="14" ht="14.25" customHeight="1">
      <c r="I14" s="5"/>
      <c r="J14" s="5"/>
      <c r="K14" s="5" t="s">
        <v>18</v>
      </c>
      <c r="L14" s="5"/>
      <c r="M14" s="5"/>
      <c r="O14" s="5"/>
      <c r="P14" s="5"/>
      <c r="Q14" s="5" t="s">
        <v>19</v>
      </c>
      <c r="R14" s="5"/>
      <c r="S14" s="5"/>
      <c r="U14" s="1" t="s">
        <v>20</v>
      </c>
      <c r="V14" s="1" t="s">
        <v>0</v>
      </c>
      <c r="W14" s="1" t="s">
        <v>1</v>
      </c>
      <c r="X14" s="1" t="s">
        <v>2</v>
      </c>
      <c r="Y14" s="1" t="s">
        <v>3</v>
      </c>
      <c r="Z14" s="1" t="s">
        <v>5</v>
      </c>
    </row>
    <row r="15" ht="14.25" customHeight="1">
      <c r="B15" s="1" t="s">
        <v>0</v>
      </c>
      <c r="C15" s="1" t="s">
        <v>1</v>
      </c>
      <c r="D15" s="1" t="s">
        <v>2</v>
      </c>
      <c r="E15" s="1" t="s">
        <v>24</v>
      </c>
      <c r="F15" s="1" t="s">
        <v>5</v>
      </c>
      <c r="G15" s="1"/>
      <c r="H15" s="1" t="s">
        <v>21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5</v>
      </c>
      <c r="N15" s="1" t="s">
        <v>21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5</v>
      </c>
      <c r="T15" s="1" t="s">
        <v>21</v>
      </c>
      <c r="U15" s="6">
        <v>0.0</v>
      </c>
      <c r="V15" s="4">
        <f t="shared" ref="V15:Z15" si="1">MAXIFS(I$16:I$25,O$16:O$25,"&gt;="&amp;$U15)</f>
        <v>1</v>
      </c>
      <c r="W15" s="4">
        <f t="shared" si="1"/>
        <v>1</v>
      </c>
      <c r="X15" s="4">
        <f t="shared" si="1"/>
        <v>1</v>
      </c>
      <c r="Y15" s="4">
        <f t="shared" si="1"/>
        <v>1</v>
      </c>
      <c r="Z15" s="4">
        <f t="shared" si="1"/>
        <v>1</v>
      </c>
    </row>
    <row r="16" ht="14.25" customHeight="1">
      <c r="A16" s="2">
        <v>1.0</v>
      </c>
      <c r="B16" s="2">
        <v>1.0</v>
      </c>
      <c r="C16" s="2">
        <v>1.0</v>
      </c>
      <c r="D16" s="2">
        <v>1.0</v>
      </c>
      <c r="E16" s="2">
        <v>1.0</v>
      </c>
      <c r="F16" s="2">
        <v>1.0</v>
      </c>
      <c r="I16" s="2">
        <f>SUM(B$16:B16)/A$16</f>
        <v>1</v>
      </c>
      <c r="J16" s="2">
        <f>SUM(C$16:C16)/A$16</f>
        <v>1</v>
      </c>
      <c r="K16" s="2">
        <f>SUM(D$16:D16)/A$16</f>
        <v>1</v>
      </c>
      <c r="L16" s="2">
        <f>SUM(E$16:E16)/A$16</f>
        <v>1</v>
      </c>
      <c r="M16" s="2">
        <f>SUM(F$16:F16)/A$16</f>
        <v>1</v>
      </c>
      <c r="O16" s="2">
        <f t="shared" ref="O16:S16" si="2">SUM(B$16:B16)/SUM(B$16:B$25)</f>
        <v>0.1666666667</v>
      </c>
      <c r="P16" s="2">
        <f t="shared" si="2"/>
        <v>0.1666666667</v>
      </c>
      <c r="Q16" s="2">
        <f t="shared" si="2"/>
        <v>0.25</v>
      </c>
      <c r="R16" s="2">
        <f t="shared" si="2"/>
        <v>0.1666666667</v>
      </c>
      <c r="S16" s="2">
        <f t="shared" si="2"/>
        <v>0.25</v>
      </c>
      <c r="U16" s="7">
        <v>0.1</v>
      </c>
      <c r="V16" s="2">
        <f t="shared" ref="V16:Z16" si="3">MAXIFS(I$16:I$25,O$16:O$25,"&gt;="&amp;$U16)</f>
        <v>1</v>
      </c>
      <c r="W16" s="2">
        <f t="shared" si="3"/>
        <v>1</v>
      </c>
      <c r="X16" s="2">
        <f t="shared" si="3"/>
        <v>1</v>
      </c>
      <c r="Y16" s="2">
        <f t="shared" si="3"/>
        <v>1</v>
      </c>
      <c r="Z16" s="2">
        <f t="shared" si="3"/>
        <v>1</v>
      </c>
    </row>
    <row r="17" ht="14.25" customHeight="1">
      <c r="A17" s="2">
        <v>2.0</v>
      </c>
      <c r="B17" s="2">
        <v>1.0</v>
      </c>
      <c r="C17" s="2">
        <v>1.0</v>
      </c>
      <c r="D17" s="2">
        <v>1.0</v>
      </c>
      <c r="E17" s="2">
        <v>1.0</v>
      </c>
      <c r="F17" s="2">
        <v>1.0</v>
      </c>
      <c r="I17" s="2">
        <f>SUM(B$16:B17)/A$17</f>
        <v>1</v>
      </c>
      <c r="J17" s="2">
        <f>SUM(C$16:C17)/A$17</f>
        <v>1</v>
      </c>
      <c r="K17" s="2">
        <f>SUM(D$16:D17)/A$17</f>
        <v>1</v>
      </c>
      <c r="L17" s="2">
        <f>SUM(E$16:E17)/A$17</f>
        <v>1</v>
      </c>
      <c r="M17" s="2">
        <f>SUM(F$16:F17)/A$17</f>
        <v>1</v>
      </c>
      <c r="O17" s="2">
        <f t="shared" ref="O17:S17" si="4">SUM(B$16:B17)/SUM(B$16:B$25)</f>
        <v>0.3333333333</v>
      </c>
      <c r="P17" s="2">
        <f t="shared" si="4"/>
        <v>0.3333333333</v>
      </c>
      <c r="Q17" s="2">
        <f t="shared" si="4"/>
        <v>0.5</v>
      </c>
      <c r="R17" s="2">
        <f t="shared" si="4"/>
        <v>0.3333333333</v>
      </c>
      <c r="S17" s="2">
        <f t="shared" si="4"/>
        <v>0.5</v>
      </c>
      <c r="U17" s="7">
        <v>0.2</v>
      </c>
      <c r="V17" s="2">
        <f t="shared" ref="V17:Z17" si="5">MAXIFS(I$16:I$25,O$16:O$25,"&gt;="&amp;$U17)</f>
        <v>1</v>
      </c>
      <c r="W17" s="2">
        <f t="shared" si="5"/>
        <v>1</v>
      </c>
      <c r="X17" s="2">
        <f t="shared" si="5"/>
        <v>1</v>
      </c>
      <c r="Y17" s="2">
        <f t="shared" si="5"/>
        <v>1</v>
      </c>
      <c r="Z17" s="2">
        <f t="shared" si="5"/>
        <v>1</v>
      </c>
    </row>
    <row r="18" ht="14.25" customHeight="1">
      <c r="A18" s="2">
        <v>3.0</v>
      </c>
      <c r="B18" s="2">
        <v>1.0</v>
      </c>
      <c r="C18" s="2">
        <v>1.0</v>
      </c>
      <c r="D18" s="2">
        <v>0.0</v>
      </c>
      <c r="E18" s="2">
        <v>1.0</v>
      </c>
      <c r="F18" s="2">
        <v>0.0</v>
      </c>
      <c r="I18" s="2">
        <f>SUM(B$16:B18)/A$18</f>
        <v>1</v>
      </c>
      <c r="J18" s="2">
        <f>SUM(C$16:C18)/A$18</f>
        <v>1</v>
      </c>
      <c r="K18" s="2">
        <f>SUM(D$16:D18)/A$18</f>
        <v>0.6666666667</v>
      </c>
      <c r="L18" s="2">
        <f>SUM(E$16:E18)/A$18</f>
        <v>1</v>
      </c>
      <c r="M18" s="2">
        <f>SUM(F$16:F18)/A$18</f>
        <v>0.6666666667</v>
      </c>
      <c r="O18" s="2">
        <f t="shared" ref="O18:S18" si="6">SUM(B$16:B18)/SUM(B$16:B$25)</f>
        <v>0.5</v>
      </c>
      <c r="P18" s="2">
        <f t="shared" si="6"/>
        <v>0.5</v>
      </c>
      <c r="Q18" s="2">
        <f t="shared" si="6"/>
        <v>0.5</v>
      </c>
      <c r="R18" s="2">
        <f t="shared" si="6"/>
        <v>0.5</v>
      </c>
      <c r="S18" s="2">
        <f t="shared" si="6"/>
        <v>0.5</v>
      </c>
      <c r="U18" s="7">
        <v>0.3</v>
      </c>
      <c r="V18" s="2">
        <f t="shared" ref="V18:Z18" si="7">MAXIFS(I$16:I$25,O$16:O$25,"&gt;="&amp;$U18)</f>
        <v>1</v>
      </c>
      <c r="W18" s="2">
        <f t="shared" si="7"/>
        <v>1</v>
      </c>
      <c r="X18" s="2">
        <f t="shared" si="7"/>
        <v>1</v>
      </c>
      <c r="Y18" s="2">
        <f t="shared" si="7"/>
        <v>1</v>
      </c>
      <c r="Z18" s="2">
        <f t="shared" si="7"/>
        <v>1</v>
      </c>
    </row>
    <row r="19" ht="14.25" customHeight="1">
      <c r="A19" s="2">
        <v>4.0</v>
      </c>
      <c r="B19" s="2">
        <v>1.0</v>
      </c>
      <c r="C19" s="2">
        <v>1.0</v>
      </c>
      <c r="D19" s="2">
        <v>1.0</v>
      </c>
      <c r="E19" s="2">
        <v>0.0</v>
      </c>
      <c r="F19" s="2">
        <v>0.0</v>
      </c>
      <c r="I19" s="2">
        <f>SUM(B$16:B19)/A$19</f>
        <v>1</v>
      </c>
      <c r="J19" s="2">
        <f>SUM(C$16:C19)/A$19</f>
        <v>1</v>
      </c>
      <c r="K19" s="2">
        <f>SUM(D$16:D19)/A$19</f>
        <v>0.75</v>
      </c>
      <c r="L19" s="2">
        <f>SUM(E$16:E19)/A$19</f>
        <v>0.75</v>
      </c>
      <c r="M19" s="2">
        <f>SUM(F$16:F19)/A$19</f>
        <v>0.5</v>
      </c>
      <c r="O19" s="2">
        <f t="shared" ref="O19:S19" si="8">SUM(B$16:B19)/SUM(B$16:B$25)</f>
        <v>0.6666666667</v>
      </c>
      <c r="P19" s="2">
        <f t="shared" si="8"/>
        <v>0.6666666667</v>
      </c>
      <c r="Q19" s="2">
        <f t="shared" si="8"/>
        <v>0.75</v>
      </c>
      <c r="R19" s="2">
        <f t="shared" si="8"/>
        <v>0.5</v>
      </c>
      <c r="S19" s="2">
        <f t="shared" si="8"/>
        <v>0.5</v>
      </c>
      <c r="U19" s="7">
        <v>0.4</v>
      </c>
      <c r="V19" s="2">
        <f t="shared" ref="V19:Z19" si="9">MAXIFS(I$16:I$25,O$16:O$25,"&gt;="&amp;$U19)</f>
        <v>1</v>
      </c>
      <c r="W19" s="2">
        <f t="shared" si="9"/>
        <v>1</v>
      </c>
      <c r="X19" s="2">
        <f t="shared" si="9"/>
        <v>1</v>
      </c>
      <c r="Y19" s="2">
        <f t="shared" si="9"/>
        <v>1</v>
      </c>
      <c r="Z19" s="2">
        <f t="shared" si="9"/>
        <v>1</v>
      </c>
    </row>
    <row r="20" ht="14.25" customHeight="1">
      <c r="A20" s="2">
        <v>5.0</v>
      </c>
      <c r="B20" s="2">
        <v>1.0</v>
      </c>
      <c r="C20" s="2">
        <v>0.0</v>
      </c>
      <c r="D20" s="2">
        <v>0.0</v>
      </c>
      <c r="E20" s="2">
        <v>0.0</v>
      </c>
      <c r="F20" s="2">
        <v>0.0</v>
      </c>
      <c r="I20" s="2">
        <f>SUM(B$16:B20)/A$20</f>
        <v>1</v>
      </c>
      <c r="J20" s="2">
        <f>SUM(C$16:C20)/A$20</f>
        <v>0.8</v>
      </c>
      <c r="K20" s="2">
        <f>SUM(D$16:D20)/A$20</f>
        <v>0.6</v>
      </c>
      <c r="L20" s="2">
        <f>SUM(E$16:E20)/A$20</f>
        <v>0.6</v>
      </c>
      <c r="M20" s="2">
        <f>SUM(F$16:F20)/A$20</f>
        <v>0.4</v>
      </c>
      <c r="O20" s="2">
        <f t="shared" ref="O20:S20" si="10">SUM(B$16:B20)/SUM(B$16:B$25)</f>
        <v>0.8333333333</v>
      </c>
      <c r="P20" s="2">
        <f t="shared" si="10"/>
        <v>0.6666666667</v>
      </c>
      <c r="Q20" s="2">
        <f t="shared" si="10"/>
        <v>0.75</v>
      </c>
      <c r="R20" s="2">
        <f t="shared" si="10"/>
        <v>0.5</v>
      </c>
      <c r="S20" s="2">
        <f t="shared" si="10"/>
        <v>0.5</v>
      </c>
      <c r="U20" s="7">
        <v>0.5</v>
      </c>
      <c r="V20" s="2">
        <f t="shared" ref="V20:Z20" si="11">MAXIFS(I$16:I$25,O$16:O$25,"&gt;="&amp;$U20)</f>
        <v>1</v>
      </c>
      <c r="W20" s="2">
        <f t="shared" si="11"/>
        <v>1</v>
      </c>
      <c r="X20" s="2">
        <f t="shared" si="11"/>
        <v>1</v>
      </c>
      <c r="Y20" s="2">
        <f t="shared" si="11"/>
        <v>1</v>
      </c>
      <c r="Z20" s="2">
        <f t="shared" si="11"/>
        <v>1</v>
      </c>
    </row>
    <row r="21" ht="14.25" customHeight="1">
      <c r="A21" s="2">
        <v>6.0</v>
      </c>
      <c r="B21" s="2">
        <v>0.0</v>
      </c>
      <c r="C21" s="2">
        <v>1.0</v>
      </c>
      <c r="D21" s="2">
        <v>0.0</v>
      </c>
      <c r="E21" s="2">
        <v>1.0</v>
      </c>
      <c r="F21" s="2">
        <v>1.0</v>
      </c>
      <c r="I21" s="2">
        <f>SUM(B$16:B21)/A$21</f>
        <v>0.8333333333</v>
      </c>
      <c r="J21" s="2">
        <f>SUM(C$16:C21)/A$21</f>
        <v>0.8333333333</v>
      </c>
      <c r="K21" s="2">
        <f>SUM(D$16:D21)/A$21</f>
        <v>0.5</v>
      </c>
      <c r="L21" s="2">
        <f>SUM(E$16:E21)/A$21</f>
        <v>0.6666666667</v>
      </c>
      <c r="M21" s="2">
        <f>SUM(F$16:F21)/A$21</f>
        <v>0.5</v>
      </c>
      <c r="O21" s="2">
        <f t="shared" ref="O21:S21" si="12">SUM(B$16:B21)/SUM(B$16:B$25)</f>
        <v>0.8333333333</v>
      </c>
      <c r="P21" s="2">
        <f t="shared" si="12"/>
        <v>0.8333333333</v>
      </c>
      <c r="Q21" s="2">
        <f t="shared" si="12"/>
        <v>0.75</v>
      </c>
      <c r="R21" s="2">
        <f t="shared" si="12"/>
        <v>0.6666666667</v>
      </c>
      <c r="S21" s="2">
        <f t="shared" si="12"/>
        <v>0.75</v>
      </c>
      <c r="U21" s="7">
        <v>0.6</v>
      </c>
      <c r="V21" s="2">
        <f t="shared" ref="V21:Z21" si="13">MAXIFS(I$16:I$25,O$16:O$25,"&gt;="&amp;$U21)</f>
        <v>1</v>
      </c>
      <c r="W21" s="2">
        <f t="shared" si="13"/>
        <v>1</v>
      </c>
      <c r="X21" s="2">
        <f t="shared" si="13"/>
        <v>0.75</v>
      </c>
      <c r="Y21" s="2">
        <f t="shared" si="13"/>
        <v>0.6666666667</v>
      </c>
      <c r="Z21" s="2">
        <f t="shared" si="13"/>
        <v>0.5</v>
      </c>
    </row>
    <row r="22" ht="14.25" customHeight="1">
      <c r="A22" s="2">
        <v>7.0</v>
      </c>
      <c r="B22" s="2">
        <v>1.0</v>
      </c>
      <c r="C22" s="2">
        <v>1.0</v>
      </c>
      <c r="D22" s="2">
        <v>1.0</v>
      </c>
      <c r="E22" s="2">
        <v>0.0</v>
      </c>
      <c r="F22" s="2">
        <v>0.0</v>
      </c>
      <c r="I22" s="2">
        <f>SUM(B$16:B22)/A$22</f>
        <v>0.8571428571</v>
      </c>
      <c r="J22" s="2">
        <f>SUM(C$16:C22)/A$22</f>
        <v>0.8571428571</v>
      </c>
      <c r="K22" s="2">
        <f>SUM(D$16:D22)/A$22</f>
        <v>0.5714285714</v>
      </c>
      <c r="L22" s="2">
        <f>SUM(E$16:E22)/A$22</f>
        <v>0.5714285714</v>
      </c>
      <c r="M22" s="2">
        <f>SUM(F$16:F22)/A$22</f>
        <v>0.4285714286</v>
      </c>
      <c r="O22" s="2">
        <f t="shared" ref="O22:S22" si="14">SUM(B$16:B22)/SUM(B$16:B$25)</f>
        <v>1</v>
      </c>
      <c r="P22" s="2">
        <f t="shared" si="14"/>
        <v>1</v>
      </c>
      <c r="Q22" s="2">
        <f t="shared" si="14"/>
        <v>1</v>
      </c>
      <c r="R22" s="2">
        <f t="shared" si="14"/>
        <v>0.6666666667</v>
      </c>
      <c r="S22" s="2">
        <f t="shared" si="14"/>
        <v>0.75</v>
      </c>
      <c r="U22" s="7">
        <v>0.7</v>
      </c>
      <c r="V22" s="2">
        <f t="shared" ref="V22:Z22" si="15">MAXIFS(I$16:I$25,O$16:O$25,"&gt;="&amp;$U22)</f>
        <v>1</v>
      </c>
      <c r="W22" s="2">
        <f t="shared" si="15"/>
        <v>0.8571428571</v>
      </c>
      <c r="X22" s="2">
        <f t="shared" si="15"/>
        <v>0.75</v>
      </c>
      <c r="Y22" s="2">
        <f t="shared" si="15"/>
        <v>0.6666666667</v>
      </c>
      <c r="Z22" s="2">
        <f t="shared" si="15"/>
        <v>0.5</v>
      </c>
    </row>
    <row r="23" ht="14.25" customHeight="1">
      <c r="A23" s="2">
        <v>8.0</v>
      </c>
      <c r="B23" s="2">
        <v>0.0</v>
      </c>
      <c r="C23" s="2">
        <v>0.0</v>
      </c>
      <c r="D23" s="2">
        <v>0.0</v>
      </c>
      <c r="E23" s="2">
        <v>1.0</v>
      </c>
      <c r="F23" s="2">
        <v>0.0</v>
      </c>
      <c r="I23" s="2">
        <f>SUM(B$16:B23)/A$23</f>
        <v>0.75</v>
      </c>
      <c r="J23" s="2">
        <f>SUM(C$16:C23)/A$23</f>
        <v>0.75</v>
      </c>
      <c r="K23" s="2">
        <f>SUM(D$16:D23)/A$23</f>
        <v>0.5</v>
      </c>
      <c r="L23" s="2">
        <f>SUM(E$16:E23)/A$23</f>
        <v>0.625</v>
      </c>
      <c r="M23" s="2">
        <f>SUM(F$16:F23)/A$23</f>
        <v>0.375</v>
      </c>
      <c r="O23" s="2">
        <f t="shared" ref="O23:S23" si="16">SUM(B$16:B23)/SUM(B$16:B$25)</f>
        <v>1</v>
      </c>
      <c r="P23" s="2">
        <f t="shared" si="16"/>
        <v>1</v>
      </c>
      <c r="Q23" s="2">
        <f t="shared" si="16"/>
        <v>1</v>
      </c>
      <c r="R23" s="2">
        <f t="shared" si="16"/>
        <v>0.8333333333</v>
      </c>
      <c r="S23" s="2">
        <f t="shared" si="16"/>
        <v>0.75</v>
      </c>
      <c r="U23" s="7">
        <v>0.8</v>
      </c>
      <c r="V23" s="2">
        <f t="shared" ref="V23:Z23" si="17">MAXIFS(I$16:I$25,O$16:O$25,"&gt;="&amp;$U23)</f>
        <v>1</v>
      </c>
      <c r="W23" s="2">
        <f t="shared" si="17"/>
        <v>0.8571428571</v>
      </c>
      <c r="X23" s="2">
        <f t="shared" si="17"/>
        <v>0.5714285714</v>
      </c>
      <c r="Y23" s="2">
        <f t="shared" si="17"/>
        <v>0.6666666667</v>
      </c>
      <c r="Z23" s="2">
        <f t="shared" si="17"/>
        <v>0.4444444444</v>
      </c>
    </row>
    <row r="24" ht="14.25" customHeight="1">
      <c r="A24" s="2">
        <v>9.0</v>
      </c>
      <c r="B24" s="2">
        <v>0.0</v>
      </c>
      <c r="C24" s="2">
        <v>0.0</v>
      </c>
      <c r="D24" s="2">
        <v>0.0</v>
      </c>
      <c r="E24" s="2">
        <v>1.0</v>
      </c>
      <c r="F24" s="2">
        <v>1.0</v>
      </c>
      <c r="I24" s="2">
        <f>SUM(B$16:B24)/A$24</f>
        <v>0.6666666667</v>
      </c>
      <c r="J24" s="2">
        <f>SUM(C$16:C24)/A$24</f>
        <v>0.6666666667</v>
      </c>
      <c r="K24" s="2">
        <f>SUM(D$16:D24)/A$24</f>
        <v>0.4444444444</v>
      </c>
      <c r="L24" s="2">
        <f>SUM(E$16:E24)/A$24</f>
        <v>0.6666666667</v>
      </c>
      <c r="M24" s="2">
        <f>SUM(F$16:F24)/A$24</f>
        <v>0.4444444444</v>
      </c>
      <c r="O24" s="2">
        <f t="shared" ref="O24:S24" si="18">SUM(B$16:B24)/SUM(B$16:B$25)</f>
        <v>1</v>
      </c>
      <c r="P24" s="2">
        <f t="shared" si="18"/>
        <v>1</v>
      </c>
      <c r="Q24" s="2">
        <f t="shared" si="18"/>
        <v>1</v>
      </c>
      <c r="R24" s="2">
        <f t="shared" si="18"/>
        <v>1</v>
      </c>
      <c r="S24" s="2">
        <f t="shared" si="18"/>
        <v>1</v>
      </c>
      <c r="U24" s="7">
        <v>0.9</v>
      </c>
      <c r="V24" s="2">
        <f t="shared" ref="V24:Z24" si="19">MAXIFS(I$16:I$25,O$16:O$25,"&gt;="&amp;$U24)</f>
        <v>0.8571428571</v>
      </c>
      <c r="W24" s="2">
        <f t="shared" si="19"/>
        <v>0.8571428571</v>
      </c>
      <c r="X24" s="2">
        <f t="shared" si="19"/>
        <v>0.5714285714</v>
      </c>
      <c r="Y24" s="2">
        <f t="shared" si="19"/>
        <v>0.6666666667</v>
      </c>
      <c r="Z24" s="2">
        <f t="shared" si="19"/>
        <v>0.4444444444</v>
      </c>
    </row>
    <row r="25" ht="14.25" customHeight="1">
      <c r="A25" s="2">
        <v>10.0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I25" s="2">
        <f>SUM(B$16:B25)/A$25</f>
        <v>0.6</v>
      </c>
      <c r="J25" s="2">
        <f>SUM(C$16:C25)/A$25</f>
        <v>0.6</v>
      </c>
      <c r="K25" s="2">
        <f>SUM(D$16:D25)/A$25</f>
        <v>0.4</v>
      </c>
      <c r="L25" s="2">
        <f>SUM(E$16:E25)/A$25</f>
        <v>0.6</v>
      </c>
      <c r="M25" s="2">
        <f>SUM(F$16:F25)/A$25</f>
        <v>0.4</v>
      </c>
      <c r="O25" s="2">
        <f t="shared" ref="O25:S25" si="20">SUM(B$16:B25)/SUM(B$16:B$25)</f>
        <v>1</v>
      </c>
      <c r="P25" s="2">
        <f t="shared" si="20"/>
        <v>1</v>
      </c>
      <c r="Q25" s="2">
        <f t="shared" si="20"/>
        <v>1</v>
      </c>
      <c r="R25" s="2">
        <f t="shared" si="20"/>
        <v>1</v>
      </c>
      <c r="S25" s="2">
        <f t="shared" si="20"/>
        <v>1</v>
      </c>
      <c r="U25" s="7">
        <v>1.0</v>
      </c>
      <c r="V25" s="2">
        <f t="shared" ref="V25:Z25" si="21">MAXIFS(I$16:I$25,O$16:O$25,"&gt;="&amp;$U25)</f>
        <v>0.8571428571</v>
      </c>
      <c r="W25" s="2">
        <f t="shared" si="21"/>
        <v>0.8571428571</v>
      </c>
      <c r="X25" s="2">
        <f t="shared" si="21"/>
        <v>0.5714285714</v>
      </c>
      <c r="Y25" s="2">
        <f t="shared" si="21"/>
        <v>0.6666666667</v>
      </c>
      <c r="Z25" s="2">
        <f t="shared" si="21"/>
        <v>0.4444444444</v>
      </c>
    </row>
    <row r="26" ht="14.25" customHeight="1"/>
    <row r="27" ht="14.25" customHeight="1">
      <c r="H27" s="7" t="s">
        <v>22</v>
      </c>
      <c r="I27" s="2">
        <f t="shared" ref="I27:M27" si="22">AVERAGEIF(B16:B25,"=1",I16:I25)</f>
        <v>0.9761904762</v>
      </c>
      <c r="J27" s="2">
        <f t="shared" si="22"/>
        <v>0.9484126984</v>
      </c>
      <c r="K27" s="2">
        <f t="shared" si="22"/>
        <v>0.8303571429</v>
      </c>
      <c r="L27" s="2">
        <f t="shared" si="22"/>
        <v>0.8263888889</v>
      </c>
      <c r="M27" s="2">
        <f t="shared" si="22"/>
        <v>0.7361111111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9.14"/>
    <col customWidth="1" min="3" max="3" width="17.57"/>
    <col customWidth="1" min="4" max="26" width="8.71"/>
  </cols>
  <sheetData>
    <row r="1" ht="14.25" customHeight="1">
      <c r="A1" s="1" t="s">
        <v>0</v>
      </c>
      <c r="B1" s="1" t="s">
        <v>4</v>
      </c>
      <c r="C1" s="1" t="s">
        <v>1</v>
      </c>
      <c r="D1" s="1" t="s">
        <v>2</v>
      </c>
      <c r="E1" s="1" t="s">
        <v>24</v>
      </c>
      <c r="F1" s="1" t="s">
        <v>4</v>
      </c>
      <c r="G1" s="1" t="s">
        <v>5</v>
      </c>
      <c r="H1" s="1" t="s">
        <v>6</v>
      </c>
    </row>
    <row r="2" ht="14.25" customHeight="1">
      <c r="A2" s="2" t="s">
        <v>41</v>
      </c>
      <c r="B2" s="2">
        <v>1.0</v>
      </c>
      <c r="C2" s="2">
        <v>1.0</v>
      </c>
      <c r="D2" s="2">
        <v>1.0</v>
      </c>
      <c r="E2" s="2" t="s">
        <v>41</v>
      </c>
      <c r="F2" s="2">
        <v>1.0</v>
      </c>
      <c r="G2" s="2">
        <v>1.0</v>
      </c>
    </row>
    <row r="3" ht="14.25" customHeight="1">
      <c r="A3" s="2" t="s">
        <v>42</v>
      </c>
      <c r="B3" s="2">
        <v>1.0</v>
      </c>
      <c r="C3" s="2">
        <v>1.0</v>
      </c>
      <c r="D3" s="2">
        <v>1.0</v>
      </c>
      <c r="E3" s="2" t="s">
        <v>42</v>
      </c>
      <c r="F3" s="2">
        <v>1.0</v>
      </c>
      <c r="G3" s="2">
        <v>1.0</v>
      </c>
    </row>
    <row r="4" ht="14.25" customHeight="1">
      <c r="A4" s="2" t="s">
        <v>43</v>
      </c>
      <c r="B4" s="2">
        <v>1.0</v>
      </c>
      <c r="C4" s="2">
        <v>1.0</v>
      </c>
      <c r="D4" s="2">
        <v>1.0</v>
      </c>
      <c r="E4" s="2" t="s">
        <v>43</v>
      </c>
      <c r="F4" s="2">
        <v>1.0</v>
      </c>
      <c r="G4" s="2">
        <v>1.0</v>
      </c>
    </row>
    <row r="5" ht="14.25" customHeight="1">
      <c r="A5" s="2" t="s">
        <v>44</v>
      </c>
      <c r="B5" s="2">
        <v>0.0</v>
      </c>
      <c r="C5" s="2">
        <v>1.0</v>
      </c>
      <c r="D5" s="2">
        <v>1.0</v>
      </c>
      <c r="E5" s="2" t="s">
        <v>45</v>
      </c>
      <c r="F5" s="2">
        <v>1.0</v>
      </c>
      <c r="G5" s="2">
        <v>1.0</v>
      </c>
    </row>
    <row r="6" ht="14.25" customHeight="1">
      <c r="A6" s="2" t="s">
        <v>45</v>
      </c>
      <c r="B6" s="2">
        <v>1.0</v>
      </c>
      <c r="C6" s="2">
        <v>1.0</v>
      </c>
      <c r="D6" s="2">
        <v>1.0</v>
      </c>
      <c r="E6" s="2" t="s">
        <v>46</v>
      </c>
      <c r="F6" s="2">
        <v>1.0</v>
      </c>
      <c r="G6" s="2">
        <v>1.0</v>
      </c>
    </row>
    <row r="7" ht="14.25" customHeight="1">
      <c r="B7" s="2">
        <v>0.0</v>
      </c>
      <c r="C7" s="2">
        <v>1.0</v>
      </c>
      <c r="D7" s="2">
        <v>1.0</v>
      </c>
      <c r="E7" s="2" t="s">
        <v>47</v>
      </c>
      <c r="F7" s="2">
        <v>1.0</v>
      </c>
      <c r="G7" s="2">
        <v>1.0</v>
      </c>
    </row>
    <row r="8" ht="14.25" customHeight="1">
      <c r="A8" s="2" t="s">
        <v>48</v>
      </c>
      <c r="B8" s="2">
        <v>1.0</v>
      </c>
      <c r="C8" s="2">
        <v>1.0</v>
      </c>
      <c r="D8" s="2">
        <v>1.0</v>
      </c>
      <c r="E8" s="2" t="s">
        <v>49</v>
      </c>
      <c r="F8" s="2">
        <v>1.0</v>
      </c>
      <c r="G8" s="2">
        <v>1.0</v>
      </c>
    </row>
    <row r="9" ht="14.25" customHeight="1">
      <c r="A9" s="2" t="s">
        <v>47</v>
      </c>
      <c r="B9" s="2">
        <v>1.0</v>
      </c>
      <c r="C9" s="2">
        <v>0.0</v>
      </c>
      <c r="D9" s="2">
        <v>1.0</v>
      </c>
      <c r="E9" s="2" t="s">
        <v>48</v>
      </c>
      <c r="F9" s="2">
        <v>1.0</v>
      </c>
      <c r="G9" s="2">
        <v>0.0</v>
      </c>
    </row>
    <row r="10" ht="14.25" customHeight="1">
      <c r="B10" s="2">
        <v>1.0</v>
      </c>
      <c r="C10" s="2">
        <v>0.0</v>
      </c>
      <c r="D10" s="2">
        <v>0.0</v>
      </c>
      <c r="E10" s="2" t="s">
        <v>44</v>
      </c>
      <c r="F10" s="2">
        <v>0.0</v>
      </c>
      <c r="G10" s="2">
        <v>0.0</v>
      </c>
    </row>
    <row r="11" ht="14.25" customHeight="1">
      <c r="A11" s="2" t="s">
        <v>46</v>
      </c>
      <c r="B11" s="2">
        <v>1.0</v>
      </c>
      <c r="C11" s="2">
        <v>1.0</v>
      </c>
      <c r="D11" s="2">
        <v>0.0</v>
      </c>
      <c r="E11" s="2" t="s">
        <v>50</v>
      </c>
      <c r="F11" s="2">
        <v>0.0</v>
      </c>
      <c r="G11" s="2">
        <v>0.0</v>
      </c>
    </row>
    <row r="12" ht="14.25" customHeight="1"/>
    <row r="13" ht="14.25" customHeight="1">
      <c r="V13" s="5"/>
      <c r="W13" s="5" t="s">
        <v>17</v>
      </c>
      <c r="X13" s="5"/>
      <c r="Y13" s="5"/>
      <c r="Z13" s="5"/>
    </row>
    <row r="14" ht="14.25" customHeight="1">
      <c r="I14" s="5"/>
      <c r="J14" s="5"/>
      <c r="K14" s="5" t="s">
        <v>18</v>
      </c>
      <c r="L14" s="5"/>
      <c r="M14" s="5"/>
      <c r="O14" s="5"/>
      <c r="P14" s="5"/>
      <c r="Q14" s="5" t="s">
        <v>19</v>
      </c>
      <c r="R14" s="5"/>
      <c r="S14" s="5"/>
      <c r="U14" s="1" t="s">
        <v>20</v>
      </c>
      <c r="V14" s="1" t="s">
        <v>0</v>
      </c>
      <c r="W14" s="1" t="s">
        <v>1</v>
      </c>
      <c r="X14" s="1" t="s">
        <v>2</v>
      </c>
      <c r="Y14" s="1" t="s">
        <v>3</v>
      </c>
      <c r="Z14" s="1" t="s">
        <v>5</v>
      </c>
    </row>
    <row r="15" ht="14.25" customHeight="1">
      <c r="B15" s="1" t="s">
        <v>0</v>
      </c>
      <c r="C15" s="1" t="s">
        <v>1</v>
      </c>
      <c r="D15" s="1" t="s">
        <v>2</v>
      </c>
      <c r="E15" s="1" t="s">
        <v>24</v>
      </c>
      <c r="F15" s="1" t="s">
        <v>5</v>
      </c>
      <c r="G15" s="1"/>
      <c r="H15" s="1" t="s">
        <v>21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5</v>
      </c>
      <c r="N15" s="1" t="s">
        <v>21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5</v>
      </c>
      <c r="T15" s="1" t="s">
        <v>51</v>
      </c>
      <c r="U15" s="6">
        <v>0.0</v>
      </c>
      <c r="V15" s="4">
        <f t="shared" ref="V15:Z15" si="1">MAXIFS(I$16:I$25,O$16:O$25,"&gt;="&amp;$U15)</f>
        <v>1</v>
      </c>
      <c r="W15" s="4">
        <f t="shared" si="1"/>
        <v>1</v>
      </c>
      <c r="X15" s="4">
        <f t="shared" si="1"/>
        <v>1</v>
      </c>
      <c r="Y15" s="4">
        <f t="shared" si="1"/>
        <v>1</v>
      </c>
      <c r="Z15" s="4">
        <f t="shared" si="1"/>
        <v>1</v>
      </c>
    </row>
    <row r="16" ht="14.25" customHeight="1">
      <c r="A16" s="2">
        <v>1.0</v>
      </c>
      <c r="B16" s="2">
        <v>1.0</v>
      </c>
      <c r="C16" s="2">
        <v>1.0</v>
      </c>
      <c r="D16" s="2">
        <v>1.0</v>
      </c>
      <c r="E16" s="2">
        <v>1.0</v>
      </c>
      <c r="F16" s="2">
        <v>1.0</v>
      </c>
      <c r="I16" s="2">
        <f>SUM(B$16:B16)/A$16</f>
        <v>1</v>
      </c>
      <c r="J16" s="2">
        <f>SUM(C$16:C16)/A$16</f>
        <v>1</v>
      </c>
      <c r="K16" s="2">
        <f>SUM(D$16:D16)/A$16</f>
        <v>1</v>
      </c>
      <c r="L16" s="2">
        <f>SUM(E$16:E16)/A$16</f>
        <v>1</v>
      </c>
      <c r="M16" s="2">
        <f>SUM(F$16:F16)/A$16</f>
        <v>1</v>
      </c>
      <c r="O16" s="2">
        <f t="shared" ref="O16:S16" si="2">SUM(B$16:B16)/SUM(B$16:B$25)</f>
        <v>0.125</v>
      </c>
      <c r="P16" s="2">
        <f t="shared" si="2"/>
        <v>0.125</v>
      </c>
      <c r="Q16" s="2">
        <f t="shared" si="2"/>
        <v>0.125</v>
      </c>
      <c r="R16" s="2">
        <f t="shared" si="2"/>
        <v>0.125</v>
      </c>
      <c r="S16" s="2">
        <f t="shared" si="2"/>
        <v>0.1428571429</v>
      </c>
      <c r="U16" s="7">
        <v>0.1</v>
      </c>
      <c r="V16" s="2">
        <f t="shared" ref="V16:Z16" si="3">MAXIFS(I$16:I$25,O$16:O$25,"&gt;="&amp;$U16)</f>
        <v>1</v>
      </c>
      <c r="W16" s="2">
        <f t="shared" si="3"/>
        <v>1</v>
      </c>
      <c r="X16" s="2">
        <f t="shared" si="3"/>
        <v>1</v>
      </c>
      <c r="Y16" s="2">
        <f t="shared" si="3"/>
        <v>1</v>
      </c>
      <c r="Z16" s="2">
        <f t="shared" si="3"/>
        <v>1</v>
      </c>
    </row>
    <row r="17" ht="14.25" customHeight="1">
      <c r="A17" s="2">
        <v>2.0</v>
      </c>
      <c r="B17" s="2">
        <v>1.0</v>
      </c>
      <c r="C17" s="2">
        <v>1.0</v>
      </c>
      <c r="D17" s="2">
        <v>1.0</v>
      </c>
      <c r="E17" s="2">
        <v>1.0</v>
      </c>
      <c r="F17" s="2">
        <v>1.0</v>
      </c>
      <c r="I17" s="2">
        <f>SUM(B$16:B17)/A$17</f>
        <v>1</v>
      </c>
      <c r="J17" s="2">
        <f>SUM(C$16:C17)/A$17</f>
        <v>1</v>
      </c>
      <c r="K17" s="2">
        <f>SUM(D$16:D17)/A$17</f>
        <v>1</v>
      </c>
      <c r="L17" s="2">
        <f>SUM(E$16:E17)/A$17</f>
        <v>1</v>
      </c>
      <c r="M17" s="2">
        <f>SUM(F$16:F17)/A$17</f>
        <v>1</v>
      </c>
      <c r="O17" s="2">
        <f t="shared" ref="O17:S17" si="4">SUM(B$16:B17)/SUM(B$16:B$25)</f>
        <v>0.25</v>
      </c>
      <c r="P17" s="2">
        <f t="shared" si="4"/>
        <v>0.25</v>
      </c>
      <c r="Q17" s="2">
        <f t="shared" si="4"/>
        <v>0.25</v>
      </c>
      <c r="R17" s="2">
        <f t="shared" si="4"/>
        <v>0.25</v>
      </c>
      <c r="S17" s="2">
        <f t="shared" si="4"/>
        <v>0.2857142857</v>
      </c>
      <c r="U17" s="7">
        <v>0.2</v>
      </c>
      <c r="V17" s="2">
        <f t="shared" ref="V17:Z17" si="5">MAXIFS(I$16:I$25,O$16:O$25,"&gt;="&amp;$U17)</f>
        <v>1</v>
      </c>
      <c r="W17" s="2">
        <f t="shared" si="5"/>
        <v>1</v>
      </c>
      <c r="X17" s="2">
        <f t="shared" si="5"/>
        <v>1</v>
      </c>
      <c r="Y17" s="2">
        <f t="shared" si="5"/>
        <v>1</v>
      </c>
      <c r="Z17" s="2">
        <f t="shared" si="5"/>
        <v>1</v>
      </c>
    </row>
    <row r="18" ht="14.25" customHeight="1">
      <c r="A18" s="2">
        <v>3.0</v>
      </c>
      <c r="B18" s="2">
        <v>1.0</v>
      </c>
      <c r="C18" s="2">
        <v>1.0</v>
      </c>
      <c r="D18" s="2">
        <v>1.0</v>
      </c>
      <c r="E18" s="2">
        <v>1.0</v>
      </c>
      <c r="F18" s="2">
        <v>1.0</v>
      </c>
      <c r="I18" s="2">
        <f>SUM(B$16:B18)/A$18</f>
        <v>1</v>
      </c>
      <c r="J18" s="2">
        <f>SUM(C$16:C18)/A$18</f>
        <v>1</v>
      </c>
      <c r="K18" s="2">
        <f>SUM(D$16:D18)/A$18</f>
        <v>1</v>
      </c>
      <c r="L18" s="2">
        <f>SUM(E$16:E18)/A$18</f>
        <v>1</v>
      </c>
      <c r="M18" s="2">
        <f>SUM(F$16:F18)/A$18</f>
        <v>1</v>
      </c>
      <c r="O18" s="2">
        <f t="shared" ref="O18:S18" si="6">SUM(B$16:B18)/SUM(B$16:B$25)</f>
        <v>0.375</v>
      </c>
      <c r="P18" s="2">
        <f t="shared" si="6"/>
        <v>0.375</v>
      </c>
      <c r="Q18" s="2">
        <f t="shared" si="6"/>
        <v>0.375</v>
      </c>
      <c r="R18" s="2">
        <f t="shared" si="6"/>
        <v>0.375</v>
      </c>
      <c r="S18" s="2">
        <f t="shared" si="6"/>
        <v>0.4285714286</v>
      </c>
      <c r="U18" s="7">
        <v>0.3</v>
      </c>
      <c r="V18" s="2">
        <f t="shared" ref="V18:Z18" si="7">MAXIFS(I$16:I$25,O$16:O$25,"&gt;="&amp;$U18)</f>
        <v>1</v>
      </c>
      <c r="W18" s="2">
        <f t="shared" si="7"/>
        <v>1</v>
      </c>
      <c r="X18" s="2">
        <f t="shared" si="7"/>
        <v>1</v>
      </c>
      <c r="Y18" s="2">
        <f t="shared" si="7"/>
        <v>1</v>
      </c>
      <c r="Z18" s="2">
        <f t="shared" si="7"/>
        <v>1</v>
      </c>
    </row>
    <row r="19" ht="14.25" customHeight="1">
      <c r="A19" s="2">
        <v>4.0</v>
      </c>
      <c r="B19" s="2">
        <v>0.0</v>
      </c>
      <c r="C19" s="2">
        <v>1.0</v>
      </c>
      <c r="D19" s="2">
        <v>1.0</v>
      </c>
      <c r="E19" s="2">
        <v>1.0</v>
      </c>
      <c r="F19" s="2">
        <v>1.0</v>
      </c>
      <c r="I19" s="2">
        <f>SUM(B$16:B19)/A$19</f>
        <v>0.75</v>
      </c>
      <c r="J19" s="2">
        <f>SUM(C$16:C19)/A$19</f>
        <v>1</v>
      </c>
      <c r="K19" s="2">
        <f>SUM(D$16:D19)/A$19</f>
        <v>1</v>
      </c>
      <c r="L19" s="2">
        <f>SUM(E$16:E19)/A$19</f>
        <v>1</v>
      </c>
      <c r="M19" s="2">
        <f>SUM(F$16:F19)/A$19</f>
        <v>1</v>
      </c>
      <c r="O19" s="2">
        <f t="shared" ref="O19:S19" si="8">SUM(B$16:B19)/SUM(B$16:B$25)</f>
        <v>0.375</v>
      </c>
      <c r="P19" s="2">
        <f t="shared" si="8"/>
        <v>0.5</v>
      </c>
      <c r="Q19" s="2">
        <f t="shared" si="8"/>
        <v>0.5</v>
      </c>
      <c r="R19" s="2">
        <f t="shared" si="8"/>
        <v>0.5</v>
      </c>
      <c r="S19" s="2">
        <f t="shared" si="8"/>
        <v>0.5714285714</v>
      </c>
      <c r="U19" s="7">
        <v>0.4</v>
      </c>
      <c r="V19" s="2">
        <f t="shared" ref="V19:Z19" si="9">MAXIFS(I$16:I$25,O$16:O$25,"&gt;="&amp;$U19)</f>
        <v>0.8</v>
      </c>
      <c r="W19" s="2">
        <f t="shared" si="9"/>
        <v>1</v>
      </c>
      <c r="X19" s="2">
        <f t="shared" si="9"/>
        <v>1</v>
      </c>
      <c r="Y19" s="2">
        <f t="shared" si="9"/>
        <v>1</v>
      </c>
      <c r="Z19" s="2">
        <f t="shared" si="9"/>
        <v>1</v>
      </c>
    </row>
    <row r="20" ht="14.25" customHeight="1">
      <c r="A20" s="2">
        <v>5.0</v>
      </c>
      <c r="B20" s="2">
        <v>1.0</v>
      </c>
      <c r="C20" s="2">
        <v>1.0</v>
      </c>
      <c r="D20" s="2">
        <v>1.0</v>
      </c>
      <c r="E20" s="2">
        <v>1.0</v>
      </c>
      <c r="F20" s="2">
        <v>1.0</v>
      </c>
      <c r="I20" s="2">
        <f>SUM(B$16:B20)/A$20</f>
        <v>0.8</v>
      </c>
      <c r="J20" s="2">
        <f>SUM(C$16:C20)/A$20</f>
        <v>1</v>
      </c>
      <c r="K20" s="2">
        <f>SUM(D$16:D20)/A$20</f>
        <v>1</v>
      </c>
      <c r="L20" s="2">
        <f>SUM(E$16:E20)/A$20</f>
        <v>1</v>
      </c>
      <c r="M20" s="2">
        <f>SUM(F$16:F20)/A$20</f>
        <v>1</v>
      </c>
      <c r="O20" s="2">
        <f t="shared" ref="O20:S20" si="10">SUM(B$16:B20)/SUM(B$16:B$25)</f>
        <v>0.5</v>
      </c>
      <c r="P20" s="2">
        <f t="shared" si="10"/>
        <v>0.625</v>
      </c>
      <c r="Q20" s="2">
        <f t="shared" si="10"/>
        <v>0.625</v>
      </c>
      <c r="R20" s="2">
        <f t="shared" si="10"/>
        <v>0.625</v>
      </c>
      <c r="S20" s="2">
        <f t="shared" si="10"/>
        <v>0.7142857143</v>
      </c>
      <c r="U20" s="7">
        <v>0.5</v>
      </c>
      <c r="V20" s="2">
        <f t="shared" ref="V20:Z20" si="11">MAXIFS(I$16:I$25,O$16:O$25,"&gt;="&amp;$U20)</f>
        <v>0.8</v>
      </c>
      <c r="W20" s="2">
        <f t="shared" si="11"/>
        <v>1</v>
      </c>
      <c r="X20" s="2">
        <f t="shared" si="11"/>
        <v>1</v>
      </c>
      <c r="Y20" s="2">
        <f t="shared" si="11"/>
        <v>1</v>
      </c>
      <c r="Z20" s="2">
        <f t="shared" si="11"/>
        <v>1</v>
      </c>
    </row>
    <row r="21" ht="14.25" customHeight="1">
      <c r="A21" s="2">
        <v>6.0</v>
      </c>
      <c r="B21" s="2">
        <v>0.0</v>
      </c>
      <c r="C21" s="2">
        <v>1.0</v>
      </c>
      <c r="D21" s="2">
        <v>1.0</v>
      </c>
      <c r="E21" s="2">
        <v>1.0</v>
      </c>
      <c r="F21" s="2">
        <v>1.0</v>
      </c>
      <c r="I21" s="2">
        <f>SUM(B$16:B21)/A$21</f>
        <v>0.6666666667</v>
      </c>
      <c r="J21" s="2">
        <f>SUM(C$16:C21)/A$21</f>
        <v>1</v>
      </c>
      <c r="K21" s="2">
        <f>SUM(D$16:D21)/A$21</f>
        <v>1</v>
      </c>
      <c r="L21" s="2">
        <f>SUM(E$16:E21)/A$21</f>
        <v>1</v>
      </c>
      <c r="M21" s="2">
        <f>SUM(F$16:F21)/A$21</f>
        <v>1</v>
      </c>
      <c r="O21" s="2">
        <f t="shared" ref="O21:S21" si="12">SUM(B$16:B21)/SUM(B$16:B$25)</f>
        <v>0.5</v>
      </c>
      <c r="P21" s="2">
        <f t="shared" si="12"/>
        <v>0.75</v>
      </c>
      <c r="Q21" s="2">
        <f t="shared" si="12"/>
        <v>0.75</v>
      </c>
      <c r="R21" s="2">
        <f t="shared" si="12"/>
        <v>0.75</v>
      </c>
      <c r="S21" s="2">
        <f t="shared" si="12"/>
        <v>0.8571428571</v>
      </c>
      <c r="U21" s="7">
        <v>0.6</v>
      </c>
      <c r="V21" s="2">
        <f t="shared" ref="V21:Z21" si="13">MAXIFS(I$16:I$25,O$16:O$25,"&gt;="&amp;$U21)</f>
        <v>0.8</v>
      </c>
      <c r="W21" s="2">
        <f t="shared" si="13"/>
        <v>1</v>
      </c>
      <c r="X21" s="2">
        <f t="shared" si="13"/>
        <v>1</v>
      </c>
      <c r="Y21" s="2">
        <f t="shared" si="13"/>
        <v>1</v>
      </c>
      <c r="Z21" s="2">
        <f t="shared" si="13"/>
        <v>1</v>
      </c>
    </row>
    <row r="22" ht="14.25" customHeight="1">
      <c r="A22" s="2">
        <v>7.0</v>
      </c>
      <c r="B22" s="2">
        <v>1.0</v>
      </c>
      <c r="C22" s="2">
        <v>1.0</v>
      </c>
      <c r="D22" s="2">
        <v>1.0</v>
      </c>
      <c r="E22" s="2">
        <v>1.0</v>
      </c>
      <c r="F22" s="2">
        <v>1.0</v>
      </c>
      <c r="I22" s="2">
        <f>SUM(B$16:B22)/A$22</f>
        <v>0.7142857143</v>
      </c>
      <c r="J22" s="2">
        <f>SUM(C$16:C22)/A$22</f>
        <v>1</v>
      </c>
      <c r="K22" s="2">
        <f>SUM(D$16:D22)/A$22</f>
        <v>1</v>
      </c>
      <c r="L22" s="2">
        <f>SUM(E$16:E22)/A$22</f>
        <v>1</v>
      </c>
      <c r="M22" s="2">
        <f>SUM(F$16:F22)/A$22</f>
        <v>1</v>
      </c>
      <c r="O22" s="2">
        <f t="shared" ref="O22:S22" si="14">SUM(B$16:B22)/SUM(B$16:B$25)</f>
        <v>0.625</v>
      </c>
      <c r="P22" s="2">
        <f t="shared" si="14"/>
        <v>0.875</v>
      </c>
      <c r="Q22" s="2">
        <f t="shared" si="14"/>
        <v>0.875</v>
      </c>
      <c r="R22" s="2">
        <f t="shared" si="14"/>
        <v>0.875</v>
      </c>
      <c r="S22" s="2">
        <f t="shared" si="14"/>
        <v>1</v>
      </c>
      <c r="U22" s="7">
        <v>0.7</v>
      </c>
      <c r="V22" s="2">
        <f t="shared" ref="V22:Z22" si="15">MAXIFS(I$16:I$25,O$16:O$25,"&gt;="&amp;$U22)</f>
        <v>0.8</v>
      </c>
      <c r="W22" s="2">
        <f t="shared" si="15"/>
        <v>1</v>
      </c>
      <c r="X22" s="2">
        <f t="shared" si="15"/>
        <v>1</v>
      </c>
      <c r="Y22" s="2">
        <f t="shared" si="15"/>
        <v>1</v>
      </c>
      <c r="Z22" s="2">
        <f t="shared" si="15"/>
        <v>1</v>
      </c>
    </row>
    <row r="23" ht="14.25" customHeight="1">
      <c r="A23" s="2">
        <v>8.0</v>
      </c>
      <c r="B23" s="2">
        <v>1.0</v>
      </c>
      <c r="C23" s="2">
        <v>0.0</v>
      </c>
      <c r="D23" s="2">
        <v>1.0</v>
      </c>
      <c r="E23" s="2">
        <v>1.0</v>
      </c>
      <c r="F23" s="2">
        <v>0.0</v>
      </c>
      <c r="I23" s="2">
        <f>SUM(B$16:B23)/A$23</f>
        <v>0.75</v>
      </c>
      <c r="J23" s="2">
        <f>SUM(C$16:C23)/A$23</f>
        <v>0.875</v>
      </c>
      <c r="K23" s="2">
        <f>SUM(D$16:D23)/A$23</f>
        <v>1</v>
      </c>
      <c r="L23" s="2">
        <f>SUM(E$16:E23)/A$23</f>
        <v>1</v>
      </c>
      <c r="M23" s="2">
        <f>SUM(F$16:F23)/A$23</f>
        <v>0.875</v>
      </c>
      <c r="O23" s="2">
        <f t="shared" ref="O23:S23" si="16">SUM(B$16:B23)/SUM(B$16:B$25)</f>
        <v>0.75</v>
      </c>
      <c r="P23" s="2">
        <f t="shared" si="16"/>
        <v>0.875</v>
      </c>
      <c r="Q23" s="2">
        <f t="shared" si="16"/>
        <v>1</v>
      </c>
      <c r="R23" s="2">
        <f t="shared" si="16"/>
        <v>1</v>
      </c>
      <c r="S23" s="2">
        <f t="shared" si="16"/>
        <v>1</v>
      </c>
      <c r="U23" s="7">
        <v>0.8</v>
      </c>
      <c r="V23" s="2">
        <f t="shared" ref="V23:Z23" si="17">MAXIFS(I$16:I$25,O$16:O$25,"&gt;="&amp;$U23)</f>
        <v>0.8</v>
      </c>
      <c r="W23" s="2">
        <f t="shared" si="17"/>
        <v>1</v>
      </c>
      <c r="X23" s="2">
        <f t="shared" si="17"/>
        <v>1</v>
      </c>
      <c r="Y23" s="2">
        <f t="shared" si="17"/>
        <v>1</v>
      </c>
      <c r="Z23" s="2">
        <f t="shared" si="17"/>
        <v>1</v>
      </c>
    </row>
    <row r="24" ht="14.25" customHeight="1">
      <c r="A24" s="2">
        <v>9.0</v>
      </c>
      <c r="B24" s="2">
        <v>1.0</v>
      </c>
      <c r="C24" s="2">
        <v>0.0</v>
      </c>
      <c r="D24" s="2">
        <v>0.0</v>
      </c>
      <c r="E24" s="2">
        <v>0.0</v>
      </c>
      <c r="F24" s="2">
        <v>0.0</v>
      </c>
      <c r="I24" s="2">
        <f>SUM(B$16:B24)/A$24</f>
        <v>0.7777777778</v>
      </c>
      <c r="J24" s="2">
        <f>SUM(C$16:C24)/A$24</f>
        <v>0.7777777778</v>
      </c>
      <c r="K24" s="2">
        <f>SUM(D$16:D24)/A$24</f>
        <v>0.8888888889</v>
      </c>
      <c r="L24" s="2">
        <f>SUM(E$16:E24)/A$24</f>
        <v>0.8888888889</v>
      </c>
      <c r="M24" s="2">
        <f>SUM(F$16:F24)/A$24</f>
        <v>0.7777777778</v>
      </c>
      <c r="O24" s="2">
        <f t="shared" ref="O24:S24" si="18">SUM(B$16:B24)/SUM(B$16:B$25)</f>
        <v>0.875</v>
      </c>
      <c r="P24" s="2">
        <f t="shared" si="18"/>
        <v>0.875</v>
      </c>
      <c r="Q24" s="2">
        <f t="shared" si="18"/>
        <v>1</v>
      </c>
      <c r="R24" s="2">
        <f t="shared" si="18"/>
        <v>1</v>
      </c>
      <c r="S24" s="2">
        <f t="shared" si="18"/>
        <v>1</v>
      </c>
      <c r="U24" s="7">
        <v>0.9</v>
      </c>
      <c r="V24" s="2">
        <f t="shared" ref="V24:Z24" si="19">MAXIFS(I$16:I$25,O$16:O$25,"&gt;="&amp;$U24)</f>
        <v>0.8</v>
      </c>
      <c r="W24" s="2">
        <f t="shared" si="19"/>
        <v>0.8</v>
      </c>
      <c r="X24" s="2">
        <f t="shared" si="19"/>
        <v>1</v>
      </c>
      <c r="Y24" s="2">
        <f t="shared" si="19"/>
        <v>1</v>
      </c>
      <c r="Z24" s="2">
        <f t="shared" si="19"/>
        <v>1</v>
      </c>
    </row>
    <row r="25" ht="14.25" customHeight="1">
      <c r="A25" s="2">
        <v>10.0</v>
      </c>
      <c r="B25" s="2">
        <v>1.0</v>
      </c>
      <c r="C25" s="2">
        <v>1.0</v>
      </c>
      <c r="D25" s="2">
        <v>0.0</v>
      </c>
      <c r="E25" s="2">
        <v>0.0</v>
      </c>
      <c r="F25" s="2">
        <v>0.0</v>
      </c>
      <c r="I25" s="2">
        <f>SUM(B$16:B25)/A$25</f>
        <v>0.8</v>
      </c>
      <c r="J25" s="2">
        <f>SUM(C$16:C25)/A$25</f>
        <v>0.8</v>
      </c>
      <c r="K25" s="2">
        <f>SUM(D$16:D25)/A$25</f>
        <v>0.8</v>
      </c>
      <c r="L25" s="2">
        <f>SUM(E$16:E25)/A$25</f>
        <v>0.8</v>
      </c>
      <c r="M25" s="2">
        <f>SUM(F$16:F25)/A$25</f>
        <v>0.7</v>
      </c>
      <c r="O25" s="2">
        <f t="shared" ref="O25:S25" si="20">SUM(B$16:B25)/SUM(B$16:B$25)</f>
        <v>1</v>
      </c>
      <c r="P25" s="2">
        <f t="shared" si="20"/>
        <v>1</v>
      </c>
      <c r="Q25" s="2">
        <f t="shared" si="20"/>
        <v>1</v>
      </c>
      <c r="R25" s="2">
        <f t="shared" si="20"/>
        <v>1</v>
      </c>
      <c r="S25" s="2">
        <f t="shared" si="20"/>
        <v>1</v>
      </c>
      <c r="U25" s="7">
        <v>1.0</v>
      </c>
      <c r="V25" s="2">
        <f t="shared" ref="V25:Z25" si="21">MAXIFS(I$16:I$25,O$16:O$25,"&gt;="&amp;$U25)</f>
        <v>0.8</v>
      </c>
      <c r="W25" s="2">
        <f t="shared" si="21"/>
        <v>0.8</v>
      </c>
      <c r="X25" s="2">
        <f t="shared" si="21"/>
        <v>1</v>
      </c>
      <c r="Y25" s="2">
        <f t="shared" si="21"/>
        <v>1</v>
      </c>
      <c r="Z25" s="2">
        <f t="shared" si="21"/>
        <v>1</v>
      </c>
    </row>
    <row r="26" ht="14.25" customHeight="1"/>
    <row r="27" ht="14.25" customHeight="1">
      <c r="H27" s="7" t="s">
        <v>22</v>
      </c>
      <c r="I27" s="2">
        <f t="shared" ref="I27:M27" si="22">AVERAGEIF(B16:B25,"=1",I16:I25)</f>
        <v>0.8552579365</v>
      </c>
      <c r="J27" s="2">
        <f t="shared" si="22"/>
        <v>0.975</v>
      </c>
      <c r="K27" s="2">
        <f t="shared" si="22"/>
        <v>1</v>
      </c>
      <c r="L27" s="2">
        <f t="shared" si="22"/>
        <v>1</v>
      </c>
      <c r="M27" s="2">
        <f t="shared" si="22"/>
        <v>1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57"/>
    <col customWidth="1" min="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</v>
      </c>
      <c r="F1" s="1" t="s">
        <v>5</v>
      </c>
      <c r="G1" s="1" t="s">
        <v>6</v>
      </c>
    </row>
    <row r="2" ht="14.25" customHeight="1">
      <c r="A2" s="2">
        <v>1.0</v>
      </c>
      <c r="B2" s="2">
        <v>1.0</v>
      </c>
      <c r="C2" s="2">
        <v>0.0</v>
      </c>
      <c r="D2" s="2" t="s">
        <v>52</v>
      </c>
      <c r="E2" s="2">
        <v>1.0</v>
      </c>
      <c r="F2" s="2">
        <v>0.0</v>
      </c>
    </row>
    <row r="3" ht="14.25" customHeight="1">
      <c r="A3" s="2">
        <v>1.0</v>
      </c>
      <c r="B3" s="2">
        <v>1.0</v>
      </c>
      <c r="C3" s="2">
        <v>1.0</v>
      </c>
      <c r="D3" s="2" t="s">
        <v>53</v>
      </c>
      <c r="E3" s="2">
        <v>0.0</v>
      </c>
      <c r="F3" s="2">
        <v>1.0</v>
      </c>
    </row>
    <row r="4" ht="14.25" customHeight="1">
      <c r="A4" s="2">
        <v>0.0</v>
      </c>
      <c r="B4" s="2">
        <v>0.0</v>
      </c>
      <c r="C4" s="2">
        <v>0.0</v>
      </c>
      <c r="D4" s="2" t="s">
        <v>54</v>
      </c>
      <c r="E4" s="2">
        <v>1.0</v>
      </c>
      <c r="F4" s="2">
        <v>0.0</v>
      </c>
    </row>
    <row r="5" ht="14.25" customHeight="1">
      <c r="A5" s="2">
        <v>1.0</v>
      </c>
      <c r="B5" s="2">
        <v>1.0</v>
      </c>
      <c r="C5" s="2">
        <v>1.0</v>
      </c>
      <c r="D5" s="2" t="s">
        <v>55</v>
      </c>
      <c r="E5" s="2">
        <v>0.0</v>
      </c>
      <c r="F5" s="2">
        <v>1.0</v>
      </c>
    </row>
    <row r="6" ht="14.25" customHeight="1">
      <c r="A6" s="2">
        <v>0.0</v>
      </c>
      <c r="B6" s="2">
        <v>0.0</v>
      </c>
      <c r="C6" s="2">
        <v>0.0</v>
      </c>
      <c r="D6" s="2" t="s">
        <v>56</v>
      </c>
      <c r="E6" s="2">
        <v>1.0</v>
      </c>
      <c r="F6" s="2">
        <v>1.0</v>
      </c>
    </row>
    <row r="7" ht="14.25" customHeight="1">
      <c r="A7" s="2">
        <v>0.0</v>
      </c>
      <c r="B7" s="2">
        <v>0.0</v>
      </c>
      <c r="C7" s="2">
        <v>0.0</v>
      </c>
      <c r="D7" s="2" t="s">
        <v>57</v>
      </c>
      <c r="E7" s="2">
        <v>1.0</v>
      </c>
      <c r="F7" s="2">
        <v>1.0</v>
      </c>
    </row>
    <row r="8" ht="14.25" customHeight="1">
      <c r="A8" s="2">
        <v>1.0</v>
      </c>
      <c r="B8" s="2">
        <v>1.0</v>
      </c>
      <c r="C8" s="2">
        <v>1.0</v>
      </c>
      <c r="D8" s="2" t="s">
        <v>58</v>
      </c>
      <c r="E8" s="2">
        <v>0.0</v>
      </c>
      <c r="F8" s="2">
        <v>0.0</v>
      </c>
    </row>
    <row r="9" ht="14.25" customHeight="1">
      <c r="A9" s="2">
        <v>0.0</v>
      </c>
      <c r="B9" s="2">
        <v>0.0</v>
      </c>
      <c r="C9" s="2">
        <v>0.0</v>
      </c>
      <c r="D9" s="2" t="s">
        <v>59</v>
      </c>
      <c r="E9" s="2">
        <v>0.0</v>
      </c>
      <c r="F9" s="2">
        <v>0.0</v>
      </c>
    </row>
    <row r="10" ht="14.25" customHeight="1">
      <c r="A10" s="2">
        <v>1.0</v>
      </c>
      <c r="B10" s="2">
        <v>0.0</v>
      </c>
      <c r="C10" s="2">
        <v>0.0</v>
      </c>
      <c r="D10" s="2" t="s">
        <v>60</v>
      </c>
      <c r="E10" s="2">
        <v>1.0</v>
      </c>
      <c r="F10" s="2">
        <v>0.0</v>
      </c>
    </row>
    <row r="11" ht="14.25" customHeight="1">
      <c r="A11" s="2">
        <v>0.0</v>
      </c>
      <c r="B11" s="2">
        <v>0.0</v>
      </c>
      <c r="C11" s="2">
        <v>1.0</v>
      </c>
      <c r="D11" s="2" t="s">
        <v>61</v>
      </c>
      <c r="E11" s="2">
        <v>0.0</v>
      </c>
      <c r="F11" s="2">
        <v>0.0</v>
      </c>
      <c r="G11" s="3"/>
    </row>
    <row r="12" ht="14.25" customHeight="1"/>
    <row r="13" ht="14.25" customHeight="1">
      <c r="V13" s="5"/>
      <c r="W13" s="5" t="s">
        <v>17</v>
      </c>
      <c r="X13" s="5"/>
      <c r="Y13" s="5"/>
      <c r="Z13" s="5"/>
    </row>
    <row r="14" ht="14.25" customHeight="1">
      <c r="I14" s="5"/>
      <c r="J14" s="5"/>
      <c r="K14" s="5" t="s">
        <v>18</v>
      </c>
      <c r="L14" s="5"/>
      <c r="M14" s="5"/>
      <c r="O14" s="5"/>
      <c r="P14" s="5"/>
      <c r="Q14" s="5" t="s">
        <v>19</v>
      </c>
      <c r="R14" s="5"/>
      <c r="S14" s="5"/>
      <c r="U14" s="1" t="s">
        <v>20</v>
      </c>
      <c r="V14" s="1" t="s">
        <v>0</v>
      </c>
      <c r="W14" s="1" t="s">
        <v>1</v>
      </c>
      <c r="X14" s="1" t="s">
        <v>2</v>
      </c>
      <c r="Y14" s="1" t="s">
        <v>3</v>
      </c>
      <c r="Z14" s="1" t="s">
        <v>5</v>
      </c>
    </row>
    <row r="15" ht="14.25" customHeight="1">
      <c r="B15" s="1" t="s">
        <v>0</v>
      </c>
      <c r="C15" s="1" t="s">
        <v>1</v>
      </c>
      <c r="D15" s="1" t="s">
        <v>2</v>
      </c>
      <c r="E15" s="1" t="s">
        <v>24</v>
      </c>
      <c r="F15" s="1" t="s">
        <v>5</v>
      </c>
      <c r="G15" s="1"/>
      <c r="H15" s="1" t="s">
        <v>62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5</v>
      </c>
      <c r="N15" s="1" t="s">
        <v>21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5</v>
      </c>
      <c r="T15" s="1" t="s">
        <v>62</v>
      </c>
      <c r="U15" s="6">
        <v>0.0</v>
      </c>
      <c r="V15" s="4">
        <f t="shared" ref="V15:Z15" si="1">MAXIFS(I$16:I$25,O$16:O$25,"&gt;="&amp;$U15)</f>
        <v>1</v>
      </c>
      <c r="W15" s="4">
        <f t="shared" si="1"/>
        <v>1</v>
      </c>
      <c r="X15" s="4">
        <f t="shared" si="1"/>
        <v>0.5</v>
      </c>
      <c r="Y15" s="4">
        <f t="shared" si="1"/>
        <v>1</v>
      </c>
      <c r="Z15" s="4">
        <f t="shared" si="1"/>
        <v>0.6666666667</v>
      </c>
    </row>
    <row r="16" ht="14.25" customHeight="1">
      <c r="A16" s="2">
        <v>1.0</v>
      </c>
      <c r="B16" s="2">
        <v>1.0</v>
      </c>
      <c r="C16" s="2">
        <v>1.0</v>
      </c>
      <c r="D16" s="2">
        <v>0.0</v>
      </c>
      <c r="E16" s="2">
        <v>1.0</v>
      </c>
      <c r="F16" s="2">
        <v>0.0</v>
      </c>
      <c r="I16" s="2">
        <f>SUM(B$16:B16)/A$16</f>
        <v>1</v>
      </c>
      <c r="J16" s="2">
        <f>SUM(C$16:C16)/A$16</f>
        <v>1</v>
      </c>
      <c r="K16" s="2">
        <f>SUM(D$16:D16)/A$16</f>
        <v>0</v>
      </c>
      <c r="L16" s="2">
        <f>SUM(E$16:E16)/A$16</f>
        <v>1</v>
      </c>
      <c r="M16" s="2">
        <f>SUM(F$16:F16)/A$16</f>
        <v>0</v>
      </c>
      <c r="O16" s="2">
        <f t="shared" ref="O16:S16" si="2">SUM(B$16:B16)/SUM(B$16:B$25)</f>
        <v>0.2</v>
      </c>
      <c r="P16" s="2">
        <f t="shared" si="2"/>
        <v>0.25</v>
      </c>
      <c r="Q16" s="2">
        <f t="shared" si="2"/>
        <v>0</v>
      </c>
      <c r="R16" s="2">
        <f t="shared" si="2"/>
        <v>0.2</v>
      </c>
      <c r="S16" s="2">
        <f t="shared" si="2"/>
        <v>0</v>
      </c>
      <c r="U16" s="7">
        <v>0.1</v>
      </c>
      <c r="V16" s="2">
        <f t="shared" ref="V16:Z16" si="3">MAXIFS(I$16:I$25,O$16:O$25,"&gt;="&amp;$U16)</f>
        <v>1</v>
      </c>
      <c r="W16" s="2">
        <f t="shared" si="3"/>
        <v>1</v>
      </c>
      <c r="X16" s="2">
        <f t="shared" si="3"/>
        <v>0.5</v>
      </c>
      <c r="Y16" s="2">
        <f t="shared" si="3"/>
        <v>1</v>
      </c>
      <c r="Z16" s="2">
        <f t="shared" si="3"/>
        <v>0.6666666667</v>
      </c>
    </row>
    <row r="17" ht="14.25" customHeight="1">
      <c r="A17" s="2">
        <v>2.0</v>
      </c>
      <c r="B17" s="2">
        <v>1.0</v>
      </c>
      <c r="C17" s="2">
        <v>1.0</v>
      </c>
      <c r="D17" s="2">
        <v>1.0</v>
      </c>
      <c r="E17" s="2">
        <v>0.0</v>
      </c>
      <c r="F17" s="2">
        <v>1.0</v>
      </c>
      <c r="I17" s="2">
        <f>SUM(B$16:B17)/A$17</f>
        <v>1</v>
      </c>
      <c r="J17" s="2">
        <f>SUM(C$16:C17)/A$17</f>
        <v>1</v>
      </c>
      <c r="K17" s="2">
        <f>SUM(D$16:D17)/A$17</f>
        <v>0.5</v>
      </c>
      <c r="L17" s="2">
        <f>SUM(E$16:E17)/A$17</f>
        <v>0.5</v>
      </c>
      <c r="M17" s="2">
        <f>SUM(F$16:F17)/A$17</f>
        <v>0.5</v>
      </c>
      <c r="O17" s="2">
        <f t="shared" ref="O17:S17" si="4">SUM(B$16:B17)/SUM(B$16:B$25)</f>
        <v>0.4</v>
      </c>
      <c r="P17" s="2">
        <f t="shared" si="4"/>
        <v>0.5</v>
      </c>
      <c r="Q17" s="2">
        <f t="shared" si="4"/>
        <v>0.25</v>
      </c>
      <c r="R17" s="2">
        <f t="shared" si="4"/>
        <v>0.2</v>
      </c>
      <c r="S17" s="2">
        <f t="shared" si="4"/>
        <v>0.25</v>
      </c>
      <c r="U17" s="7">
        <v>0.2</v>
      </c>
      <c r="V17" s="2">
        <f t="shared" ref="V17:Z17" si="5">MAXIFS(I$16:I$25,O$16:O$25,"&gt;="&amp;$U17)</f>
        <v>1</v>
      </c>
      <c r="W17" s="2">
        <f t="shared" si="5"/>
        <v>1</v>
      </c>
      <c r="X17" s="2">
        <f t="shared" si="5"/>
        <v>0.5</v>
      </c>
      <c r="Y17" s="2">
        <f t="shared" si="5"/>
        <v>1</v>
      </c>
      <c r="Z17" s="2">
        <f t="shared" si="5"/>
        <v>0.6666666667</v>
      </c>
    </row>
    <row r="18" ht="14.25" customHeight="1">
      <c r="A18" s="2">
        <v>3.0</v>
      </c>
      <c r="B18" s="2">
        <v>0.0</v>
      </c>
      <c r="C18" s="2">
        <v>0.0</v>
      </c>
      <c r="D18" s="2">
        <v>0.0</v>
      </c>
      <c r="E18" s="2">
        <v>1.0</v>
      </c>
      <c r="F18" s="2">
        <v>0.0</v>
      </c>
      <c r="I18" s="2">
        <f>SUM(B$16:B18)/A$18</f>
        <v>0.6666666667</v>
      </c>
      <c r="J18" s="2">
        <f>SUM(C$16:C18)/A$18</f>
        <v>0.6666666667</v>
      </c>
      <c r="K18" s="2">
        <f>SUM(D$16:D18)/A$18</f>
        <v>0.3333333333</v>
      </c>
      <c r="L18" s="2">
        <f>SUM(E$16:E18)/A$18</f>
        <v>0.6666666667</v>
      </c>
      <c r="M18" s="2">
        <f>SUM(F$16:F18)/A$18</f>
        <v>0.3333333333</v>
      </c>
      <c r="O18" s="2">
        <f t="shared" ref="O18:S18" si="6">SUM(B$16:B18)/SUM(B$16:B$25)</f>
        <v>0.4</v>
      </c>
      <c r="P18" s="2">
        <f t="shared" si="6"/>
        <v>0.5</v>
      </c>
      <c r="Q18" s="2">
        <f t="shared" si="6"/>
        <v>0.25</v>
      </c>
      <c r="R18" s="2">
        <f t="shared" si="6"/>
        <v>0.4</v>
      </c>
      <c r="S18" s="2">
        <f t="shared" si="6"/>
        <v>0.25</v>
      </c>
      <c r="U18" s="7">
        <v>0.3</v>
      </c>
      <c r="V18" s="2">
        <f t="shared" ref="V18:Z18" si="7">MAXIFS(I$16:I$25,O$16:O$25,"&gt;="&amp;$U18)</f>
        <v>1</v>
      </c>
      <c r="W18" s="2">
        <f t="shared" si="7"/>
        <v>1</v>
      </c>
      <c r="X18" s="2">
        <f t="shared" si="7"/>
        <v>0.5</v>
      </c>
      <c r="Y18" s="2">
        <f t="shared" si="7"/>
        <v>0.6666666667</v>
      </c>
      <c r="Z18" s="2">
        <f t="shared" si="7"/>
        <v>0.6666666667</v>
      </c>
    </row>
    <row r="19" ht="14.25" customHeight="1">
      <c r="A19" s="2">
        <v>4.0</v>
      </c>
      <c r="B19" s="2">
        <v>1.0</v>
      </c>
      <c r="C19" s="2">
        <v>1.0</v>
      </c>
      <c r="D19" s="2">
        <v>1.0</v>
      </c>
      <c r="E19" s="2">
        <v>0.0</v>
      </c>
      <c r="F19" s="2">
        <v>1.0</v>
      </c>
      <c r="I19" s="2">
        <f>SUM(B$16:B19)/A$19</f>
        <v>0.75</v>
      </c>
      <c r="J19" s="2">
        <f>SUM(C$16:C19)/A$19</f>
        <v>0.75</v>
      </c>
      <c r="K19" s="2">
        <f>SUM(D$16:D19)/A$19</f>
        <v>0.5</v>
      </c>
      <c r="L19" s="2">
        <f>SUM(E$16:E19)/A$19</f>
        <v>0.5</v>
      </c>
      <c r="M19" s="2">
        <f>SUM(F$16:F19)/A$19</f>
        <v>0.5</v>
      </c>
      <c r="O19" s="2">
        <f t="shared" ref="O19:S19" si="8">SUM(B$16:B19)/SUM(B$16:B$25)</f>
        <v>0.6</v>
      </c>
      <c r="P19" s="2">
        <f t="shared" si="8"/>
        <v>0.75</v>
      </c>
      <c r="Q19" s="2">
        <f t="shared" si="8"/>
        <v>0.5</v>
      </c>
      <c r="R19" s="2">
        <f t="shared" si="8"/>
        <v>0.4</v>
      </c>
      <c r="S19" s="2">
        <f t="shared" si="8"/>
        <v>0.5</v>
      </c>
      <c r="U19" s="7">
        <v>0.4</v>
      </c>
      <c r="V19" s="2">
        <f t="shared" ref="V19:Z19" si="9">MAXIFS(I$16:I$25,O$16:O$25,"&gt;="&amp;$U19)</f>
        <v>1</v>
      </c>
      <c r="W19" s="2">
        <f t="shared" si="9"/>
        <v>1</v>
      </c>
      <c r="X19" s="2">
        <f t="shared" si="9"/>
        <v>0.5</v>
      </c>
      <c r="Y19" s="2">
        <f t="shared" si="9"/>
        <v>0.6666666667</v>
      </c>
      <c r="Z19" s="2">
        <f t="shared" si="9"/>
        <v>0.6666666667</v>
      </c>
    </row>
    <row r="20" ht="14.25" customHeight="1">
      <c r="A20" s="2">
        <v>5.0</v>
      </c>
      <c r="B20" s="2">
        <v>0.0</v>
      </c>
      <c r="C20" s="2">
        <v>0.0</v>
      </c>
      <c r="D20" s="2">
        <v>0.0</v>
      </c>
      <c r="E20" s="2">
        <v>1.0</v>
      </c>
      <c r="F20" s="2">
        <v>1.0</v>
      </c>
      <c r="I20" s="2">
        <f>SUM(B$16:B20)/A$20</f>
        <v>0.6</v>
      </c>
      <c r="J20" s="2">
        <f>SUM(C$16:C20)/A$20</f>
        <v>0.6</v>
      </c>
      <c r="K20" s="2">
        <f>SUM(D$16:D20)/A$20</f>
        <v>0.4</v>
      </c>
      <c r="L20" s="2">
        <f>SUM(E$16:E20)/A$20</f>
        <v>0.6</v>
      </c>
      <c r="M20" s="2">
        <f>SUM(F$16:F20)/A$20</f>
        <v>0.6</v>
      </c>
      <c r="O20" s="2">
        <f t="shared" ref="O20:S20" si="10">SUM(B$16:B20)/SUM(B$16:B$25)</f>
        <v>0.6</v>
      </c>
      <c r="P20" s="2">
        <f t="shared" si="10"/>
        <v>0.75</v>
      </c>
      <c r="Q20" s="2">
        <f t="shared" si="10"/>
        <v>0.5</v>
      </c>
      <c r="R20" s="2">
        <f t="shared" si="10"/>
        <v>0.6</v>
      </c>
      <c r="S20" s="2">
        <f t="shared" si="10"/>
        <v>0.75</v>
      </c>
      <c r="U20" s="7">
        <v>0.5</v>
      </c>
      <c r="V20" s="2">
        <f t="shared" ref="V20:Z20" si="11">MAXIFS(I$16:I$25,O$16:O$25,"&gt;="&amp;$U20)</f>
        <v>0.75</v>
      </c>
      <c r="W20" s="2">
        <f t="shared" si="11"/>
        <v>1</v>
      </c>
      <c r="X20" s="2">
        <f t="shared" si="11"/>
        <v>0.5</v>
      </c>
      <c r="Y20" s="2">
        <f t="shared" si="11"/>
        <v>0.6666666667</v>
      </c>
      <c r="Z20" s="2">
        <f t="shared" si="11"/>
        <v>0.6666666667</v>
      </c>
    </row>
    <row r="21" ht="14.25" customHeight="1">
      <c r="A21" s="2">
        <v>6.0</v>
      </c>
      <c r="B21" s="2">
        <v>0.0</v>
      </c>
      <c r="C21" s="2">
        <v>0.0</v>
      </c>
      <c r="D21" s="2">
        <v>0.0</v>
      </c>
      <c r="E21" s="2">
        <v>1.0</v>
      </c>
      <c r="F21" s="2">
        <v>1.0</v>
      </c>
      <c r="I21" s="2">
        <f>SUM(B$16:B21)/A$21</f>
        <v>0.5</v>
      </c>
      <c r="J21" s="2">
        <f>SUM(C$16:C21)/A$21</f>
        <v>0.5</v>
      </c>
      <c r="K21" s="2">
        <f>SUM(D$16:D21)/A$21</f>
        <v>0.3333333333</v>
      </c>
      <c r="L21" s="2">
        <f>SUM(E$16:E21)/A$21</f>
        <v>0.6666666667</v>
      </c>
      <c r="M21" s="2">
        <f>SUM(F$16:F21)/A$21</f>
        <v>0.6666666667</v>
      </c>
      <c r="O21" s="2">
        <f t="shared" ref="O21:S21" si="12">SUM(B$16:B21)/SUM(B$16:B$25)</f>
        <v>0.6</v>
      </c>
      <c r="P21" s="2">
        <f t="shared" si="12"/>
        <v>0.75</v>
      </c>
      <c r="Q21" s="2">
        <f t="shared" si="12"/>
        <v>0.5</v>
      </c>
      <c r="R21" s="2">
        <f t="shared" si="12"/>
        <v>0.8</v>
      </c>
      <c r="S21" s="2">
        <f t="shared" si="12"/>
        <v>1</v>
      </c>
      <c r="U21" s="7">
        <v>0.6</v>
      </c>
      <c r="V21" s="2">
        <f t="shared" ref="V21:Z21" si="13">MAXIFS(I$16:I$25,O$16:O$25,"&gt;="&amp;$U21)</f>
        <v>0.75</v>
      </c>
      <c r="W21" s="2">
        <f t="shared" si="13"/>
        <v>0.75</v>
      </c>
      <c r="X21" s="2">
        <f t="shared" si="13"/>
        <v>0.4285714286</v>
      </c>
      <c r="Y21" s="2">
        <f t="shared" si="13"/>
        <v>0.6666666667</v>
      </c>
      <c r="Z21" s="2">
        <f t="shared" si="13"/>
        <v>0.6666666667</v>
      </c>
    </row>
    <row r="22" ht="14.25" customHeight="1">
      <c r="A22" s="2">
        <v>7.0</v>
      </c>
      <c r="B22" s="2">
        <v>1.0</v>
      </c>
      <c r="C22" s="2">
        <v>1.0</v>
      </c>
      <c r="D22" s="2">
        <v>1.0</v>
      </c>
      <c r="E22" s="2">
        <v>0.0</v>
      </c>
      <c r="F22" s="2">
        <v>0.0</v>
      </c>
      <c r="I22" s="2">
        <f>SUM(B$16:B22)/A$22</f>
        <v>0.5714285714</v>
      </c>
      <c r="J22" s="2">
        <f>SUM(C$16:C22)/A$22</f>
        <v>0.5714285714</v>
      </c>
      <c r="K22" s="2">
        <f>SUM(D$16:D22)/A$22</f>
        <v>0.4285714286</v>
      </c>
      <c r="L22" s="2">
        <f>SUM(E$16:E22)/A$22</f>
        <v>0.5714285714</v>
      </c>
      <c r="M22" s="2">
        <f>SUM(F$16:F22)/A$22</f>
        <v>0.5714285714</v>
      </c>
      <c r="O22" s="2">
        <f t="shared" ref="O22:S22" si="14">SUM(B$16:B22)/SUM(B$16:B$25)</f>
        <v>0.8</v>
      </c>
      <c r="P22" s="2">
        <f t="shared" si="14"/>
        <v>1</v>
      </c>
      <c r="Q22" s="2">
        <f t="shared" si="14"/>
        <v>0.75</v>
      </c>
      <c r="R22" s="2">
        <f t="shared" si="14"/>
        <v>0.8</v>
      </c>
      <c r="S22" s="2">
        <f t="shared" si="14"/>
        <v>1</v>
      </c>
      <c r="U22" s="7">
        <v>0.7</v>
      </c>
      <c r="V22" s="2">
        <f t="shared" ref="V22:Z22" si="15">MAXIFS(I$16:I$25,O$16:O$25,"&gt;="&amp;$U22)</f>
        <v>0.5714285714</v>
      </c>
      <c r="W22" s="2">
        <f t="shared" si="15"/>
        <v>0.75</v>
      </c>
      <c r="X22" s="2">
        <f t="shared" si="15"/>
        <v>0.4285714286</v>
      </c>
      <c r="Y22" s="2">
        <f t="shared" si="15"/>
        <v>0.6666666667</v>
      </c>
      <c r="Z22" s="2">
        <f t="shared" si="15"/>
        <v>0.6666666667</v>
      </c>
    </row>
    <row r="23" ht="14.25" customHeight="1">
      <c r="A23" s="2">
        <v>8.0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I23" s="2">
        <f>SUM(B$16:B23)/A$23</f>
        <v>0.5</v>
      </c>
      <c r="J23" s="2">
        <f>SUM(C$16:C23)/A$23</f>
        <v>0.5</v>
      </c>
      <c r="K23" s="2">
        <f>SUM(D$16:D23)/A$23</f>
        <v>0.375</v>
      </c>
      <c r="L23" s="2">
        <f>SUM(E$16:E23)/A$23</f>
        <v>0.5</v>
      </c>
      <c r="M23" s="2">
        <f>SUM(F$16:F23)/A$23</f>
        <v>0.5</v>
      </c>
      <c r="O23" s="2">
        <f t="shared" ref="O23:S23" si="16">SUM(B$16:B23)/SUM(B$16:B$25)</f>
        <v>0.8</v>
      </c>
      <c r="P23" s="2">
        <f t="shared" si="16"/>
        <v>1</v>
      </c>
      <c r="Q23" s="2">
        <f t="shared" si="16"/>
        <v>0.75</v>
      </c>
      <c r="R23" s="2">
        <f t="shared" si="16"/>
        <v>0.8</v>
      </c>
      <c r="S23" s="2">
        <f t="shared" si="16"/>
        <v>1</v>
      </c>
      <c r="U23" s="7">
        <v>0.8</v>
      </c>
      <c r="V23" s="2">
        <f t="shared" ref="V23:Z23" si="17">MAXIFS(I$16:I$25,O$16:O$25,"&gt;="&amp;$U23)</f>
        <v>0.5714285714</v>
      </c>
      <c r="W23" s="2">
        <f t="shared" si="17"/>
        <v>0.5714285714</v>
      </c>
      <c r="X23" s="2">
        <f t="shared" si="17"/>
        <v>0.4</v>
      </c>
      <c r="Y23" s="2">
        <f t="shared" si="17"/>
        <v>0.6666666667</v>
      </c>
      <c r="Z23" s="2">
        <f t="shared" si="17"/>
        <v>0.6666666667</v>
      </c>
    </row>
    <row r="24" ht="14.25" customHeight="1">
      <c r="A24" s="2">
        <v>9.0</v>
      </c>
      <c r="B24" s="2">
        <v>1.0</v>
      </c>
      <c r="C24" s="2">
        <v>0.0</v>
      </c>
      <c r="D24" s="2">
        <v>0.0</v>
      </c>
      <c r="E24" s="2">
        <v>1.0</v>
      </c>
      <c r="F24" s="2">
        <v>0.0</v>
      </c>
      <c r="I24" s="2">
        <f>SUM(B$16:B24)/A$24</f>
        <v>0.5555555556</v>
      </c>
      <c r="J24" s="2">
        <f>SUM(C$16:C24)/A$24</f>
        <v>0.4444444444</v>
      </c>
      <c r="K24" s="2">
        <f>SUM(D$16:D24)/A$24</f>
        <v>0.3333333333</v>
      </c>
      <c r="L24" s="2">
        <f>SUM(E$16:E24)/A$24</f>
        <v>0.5555555556</v>
      </c>
      <c r="M24" s="2">
        <f>SUM(F$16:F24)/A$24</f>
        <v>0.4444444444</v>
      </c>
      <c r="O24" s="2">
        <f t="shared" ref="O24:S24" si="18">SUM(B$16:B24)/SUM(B$16:B$25)</f>
        <v>1</v>
      </c>
      <c r="P24" s="2">
        <f t="shared" si="18"/>
        <v>1</v>
      </c>
      <c r="Q24" s="2">
        <f t="shared" si="18"/>
        <v>0.75</v>
      </c>
      <c r="R24" s="2">
        <f t="shared" si="18"/>
        <v>1</v>
      </c>
      <c r="S24" s="2">
        <f t="shared" si="18"/>
        <v>1</v>
      </c>
      <c r="U24" s="7">
        <v>0.9</v>
      </c>
      <c r="V24" s="2">
        <f t="shared" ref="V24:Z24" si="19">MAXIFS(I$16:I$25,O$16:O$25,"&gt;="&amp;$U24)</f>
        <v>0.5555555556</v>
      </c>
      <c r="W24" s="2">
        <f t="shared" si="19"/>
        <v>0.5714285714</v>
      </c>
      <c r="X24" s="2">
        <f t="shared" si="19"/>
        <v>0.4</v>
      </c>
      <c r="Y24" s="2">
        <f t="shared" si="19"/>
        <v>0.5555555556</v>
      </c>
      <c r="Z24" s="2">
        <f t="shared" si="19"/>
        <v>0.6666666667</v>
      </c>
    </row>
    <row r="25" ht="14.25" customHeight="1">
      <c r="A25" s="2">
        <v>10.0</v>
      </c>
      <c r="B25" s="2">
        <v>0.0</v>
      </c>
      <c r="C25" s="2">
        <v>0.0</v>
      </c>
      <c r="D25" s="2">
        <v>1.0</v>
      </c>
      <c r="E25" s="2">
        <v>0.0</v>
      </c>
      <c r="F25" s="2">
        <v>0.0</v>
      </c>
      <c r="G25" s="3"/>
      <c r="I25" s="2">
        <f>SUM(B$16:B25)/A$25</f>
        <v>0.5</v>
      </c>
      <c r="J25" s="2">
        <f>SUM(C$16:C25)/A$25</f>
        <v>0.4</v>
      </c>
      <c r="K25" s="2">
        <f>SUM(D$16:D25)/A$25</f>
        <v>0.4</v>
      </c>
      <c r="L25" s="2">
        <f>SUM(E$16:E25)/A$25</f>
        <v>0.5</v>
      </c>
      <c r="M25" s="2">
        <f>SUM(F$16:F25)/A$25</f>
        <v>0.4</v>
      </c>
      <c r="O25" s="2">
        <f t="shared" ref="O25:S25" si="20">SUM(B$16:B25)/SUM(B$16:B$25)</f>
        <v>1</v>
      </c>
      <c r="P25" s="2">
        <f t="shared" si="20"/>
        <v>1</v>
      </c>
      <c r="Q25" s="2">
        <f t="shared" si="20"/>
        <v>1</v>
      </c>
      <c r="R25" s="2">
        <f t="shared" si="20"/>
        <v>1</v>
      </c>
      <c r="S25" s="2">
        <f t="shared" si="20"/>
        <v>1</v>
      </c>
      <c r="U25" s="7">
        <v>1.0</v>
      </c>
      <c r="V25" s="2">
        <f t="shared" ref="V25:Z25" si="21">MAXIFS(I$16:I$25,O$16:O$25,"&gt;="&amp;$U25)</f>
        <v>0.5555555556</v>
      </c>
      <c r="W25" s="2">
        <f t="shared" si="21"/>
        <v>0.5714285714</v>
      </c>
      <c r="X25" s="2">
        <f t="shared" si="21"/>
        <v>0.4</v>
      </c>
      <c r="Y25" s="2">
        <f t="shared" si="21"/>
        <v>0.5555555556</v>
      </c>
      <c r="Z25" s="2">
        <f t="shared" si="21"/>
        <v>0.6666666667</v>
      </c>
    </row>
    <row r="26" ht="14.25" customHeight="1"/>
    <row r="27" ht="14.25" customHeight="1">
      <c r="H27" s="7" t="s">
        <v>22</v>
      </c>
      <c r="I27" s="2">
        <f t="shared" ref="I27:M27" si="22">AVERAGEIF(B16:B25,"=1",I16:I25)</f>
        <v>0.7753968254</v>
      </c>
      <c r="J27" s="2">
        <f t="shared" si="22"/>
        <v>0.8303571429</v>
      </c>
      <c r="K27" s="2">
        <f t="shared" si="22"/>
        <v>0.4571428571</v>
      </c>
      <c r="L27" s="2">
        <f t="shared" si="22"/>
        <v>0.6977777778</v>
      </c>
      <c r="M27" s="2">
        <f t="shared" si="22"/>
        <v>0.5666666667</v>
      </c>
      <c r="V27" s="5"/>
      <c r="W27" s="5" t="s">
        <v>17</v>
      </c>
      <c r="X27" s="5"/>
      <c r="Y27" s="5"/>
      <c r="Z27" s="5"/>
    </row>
    <row r="28" ht="14.25" customHeight="1">
      <c r="O28" s="5"/>
      <c r="P28" s="5"/>
      <c r="Q28" s="5" t="s">
        <v>19</v>
      </c>
      <c r="R28" s="5"/>
      <c r="S28" s="5"/>
      <c r="U28" s="1" t="s">
        <v>20</v>
      </c>
      <c r="V28" s="1" t="s">
        <v>0</v>
      </c>
      <c r="W28" s="1" t="s">
        <v>1</v>
      </c>
      <c r="X28" s="1" t="s">
        <v>2</v>
      </c>
      <c r="Y28" s="1" t="s">
        <v>3</v>
      </c>
      <c r="Z28" s="1" t="s">
        <v>5</v>
      </c>
    </row>
    <row r="29" ht="14.25" customHeight="1">
      <c r="O29" s="1" t="s">
        <v>0</v>
      </c>
      <c r="P29" s="1" t="s">
        <v>1</v>
      </c>
      <c r="Q29" s="1" t="s">
        <v>2</v>
      </c>
      <c r="R29" s="1" t="s">
        <v>3</v>
      </c>
      <c r="S29" s="1" t="s">
        <v>5</v>
      </c>
      <c r="T29" s="1" t="s">
        <v>62</v>
      </c>
      <c r="U29" s="6">
        <v>0.0</v>
      </c>
      <c r="V29" s="4">
        <f t="shared" ref="V29:Z29" si="23">MAXIFS(I$16:I$25,O$30:O$39,"&gt;="&amp;$U29)</f>
        <v>1</v>
      </c>
      <c r="W29" s="4">
        <f t="shared" si="23"/>
        <v>1</v>
      </c>
      <c r="X29" s="4">
        <f t="shared" si="23"/>
        <v>0.5</v>
      </c>
      <c r="Y29" s="4">
        <f t="shared" si="23"/>
        <v>1</v>
      </c>
      <c r="Z29" s="4">
        <f t="shared" si="23"/>
        <v>0.6666666667</v>
      </c>
    </row>
    <row r="30" ht="14.25" customHeight="1">
      <c r="O30" s="2">
        <f t="shared" ref="O30:S30" si="24">SUM(B$16:B16)/SUM(B$16:B$25,C16:C25,D16:D25,E16:E25,F16:F25)</f>
        <v>0.04545454545</v>
      </c>
      <c r="P30" s="2">
        <f t="shared" si="24"/>
        <v>0.05882352941</v>
      </c>
      <c r="Q30" s="2">
        <f t="shared" si="24"/>
        <v>0</v>
      </c>
      <c r="R30" s="2">
        <f t="shared" si="24"/>
        <v>0.06392369743</v>
      </c>
      <c r="S30" s="2">
        <f t="shared" si="24"/>
        <v>0</v>
      </c>
      <c r="U30" s="7">
        <v>0.1</v>
      </c>
      <c r="V30" s="4">
        <f t="shared" ref="V30:Z30" si="25">MAXIFS(I$16:I$25,O$30:O$39,"&gt;="&amp;$U30)</f>
        <v>1</v>
      </c>
      <c r="W30" s="4">
        <f t="shared" si="25"/>
        <v>1</v>
      </c>
      <c r="X30" s="4">
        <f t="shared" si="25"/>
        <v>0.5</v>
      </c>
      <c r="Y30" s="4">
        <f t="shared" si="25"/>
        <v>0.6666666667</v>
      </c>
      <c r="Z30" s="4">
        <f t="shared" si="25"/>
        <v>0.6666666667</v>
      </c>
    </row>
    <row r="31" ht="14.25" customHeight="1">
      <c r="O31" s="2">
        <f t="shared" ref="O31:S31" si="26">SUM(B$16:B17)/SUM(B$16:B$25,C17:C26,D17:D26,E17:E26,F17:F26)</f>
        <v>0.1</v>
      </c>
      <c r="P31" s="2">
        <f t="shared" si="26"/>
        <v>0.125</v>
      </c>
      <c r="Q31" s="2">
        <f t="shared" si="26"/>
        <v>0.08333333333</v>
      </c>
      <c r="R31" s="2">
        <f t="shared" si="26"/>
        <v>0.06828898163</v>
      </c>
      <c r="S31" s="2">
        <f t="shared" si="26"/>
        <v>0.06632975363</v>
      </c>
      <c r="U31" s="7">
        <v>0.2</v>
      </c>
      <c r="V31" s="4">
        <f t="shared" ref="V31:Z31" si="27">MAXIFS(I$16:I$25,O$30:O$39,"&gt;="&amp;$U31)</f>
        <v>0.6</v>
      </c>
      <c r="W31" s="4">
        <f t="shared" si="27"/>
        <v>0.75</v>
      </c>
      <c r="X31" s="4">
        <f t="shared" si="27"/>
        <v>0.5</v>
      </c>
      <c r="Y31" s="4">
        <f t="shared" si="27"/>
        <v>0.6666666667</v>
      </c>
      <c r="Z31" s="4">
        <f t="shared" si="27"/>
        <v>0.6666666667</v>
      </c>
    </row>
    <row r="32" ht="14.25" customHeight="1">
      <c r="O32" s="2">
        <f t="shared" ref="O32:S32" si="28">SUM(B$16:B18)/SUM(B$16:B$25,C18:C27,D18:D27,E18:E27,F18:F27)</f>
        <v>0.1176470588</v>
      </c>
      <c r="P32" s="2">
        <f t="shared" si="28"/>
        <v>0.1428571429</v>
      </c>
      <c r="Q32" s="2">
        <f t="shared" si="28"/>
        <v>0.09090909091</v>
      </c>
      <c r="R32" s="2">
        <f t="shared" si="28"/>
        <v>0.1490418737</v>
      </c>
      <c r="S32" s="2">
        <f t="shared" si="28"/>
        <v>0.06811086936</v>
      </c>
      <c r="U32" s="7">
        <v>0.3</v>
      </c>
      <c r="V32" s="4">
        <f t="shared" ref="V32:Z32" si="29">MAXIFS(I$16:I$25,O$30:O$39,"&gt;="&amp;$U32)</f>
        <v>0.5714285714</v>
      </c>
      <c r="W32" s="4">
        <f t="shared" si="29"/>
        <v>0.5714285714</v>
      </c>
      <c r="X32" s="4">
        <f t="shared" si="29"/>
        <v>0.4285714286</v>
      </c>
      <c r="Y32" s="4">
        <f t="shared" si="29"/>
        <v>0.6666666667</v>
      </c>
      <c r="Z32" s="4">
        <f t="shared" si="29"/>
        <v>0.6666666667</v>
      </c>
    </row>
    <row r="33" ht="14.25" customHeight="1">
      <c r="O33" s="2">
        <f t="shared" ref="O33:S33" si="30">SUM(B$16:B19)/SUM(B$16:B$25,C19:C28,D19:D28,E19:E28,F19:F28)</f>
        <v>0.1875</v>
      </c>
      <c r="P33" s="2">
        <f t="shared" si="30"/>
        <v>0.2307692308</v>
      </c>
      <c r="Q33" s="2">
        <f t="shared" si="30"/>
        <v>0.2</v>
      </c>
      <c r="R33" s="2">
        <f t="shared" si="30"/>
        <v>0.1568334578</v>
      </c>
      <c r="S33" s="2">
        <f t="shared" si="30"/>
        <v>0.1498283217</v>
      </c>
      <c r="U33" s="7">
        <v>0.4</v>
      </c>
      <c r="V33" s="4">
        <f t="shared" ref="V33:Z33" si="31">MAXIFS(I$16:I$25,O$30:O$39,"&gt;="&amp;$U33)</f>
        <v>0.5714285714</v>
      </c>
      <c r="W33" s="4">
        <f t="shared" si="31"/>
        <v>0.5714285714</v>
      </c>
      <c r="X33" s="4">
        <f t="shared" si="31"/>
        <v>0.4285714286</v>
      </c>
      <c r="Y33" s="4">
        <f t="shared" si="31"/>
        <v>0.6666666667</v>
      </c>
      <c r="Z33" s="4">
        <f t="shared" si="31"/>
        <v>0.5714285714</v>
      </c>
    </row>
    <row r="34" ht="14.25" customHeight="1">
      <c r="O34" s="2">
        <f t="shared" ref="O34:S34" si="32">SUM(B$16:B20)/SUM(B$16:B$25,C20:C29,D20:D29,E20:E29,F20:F29)</f>
        <v>0.2307692308</v>
      </c>
      <c r="P34" s="2">
        <f t="shared" si="32"/>
        <v>0.2727272727</v>
      </c>
      <c r="Q34" s="2">
        <f t="shared" si="32"/>
        <v>0.2222222222</v>
      </c>
      <c r="R34" s="2">
        <f t="shared" si="32"/>
        <v>0.2726682536</v>
      </c>
      <c r="S34" s="2">
        <f t="shared" si="32"/>
        <v>0.2531942328</v>
      </c>
      <c r="U34" s="7">
        <v>0.5</v>
      </c>
      <c r="V34" s="4">
        <f t="shared" ref="V34:Z34" si="33">MAXIFS(I$16:I$25,O$30:O$39,"&gt;="&amp;$U34)</f>
        <v>0.5555555556</v>
      </c>
      <c r="W34" s="4">
        <f t="shared" si="33"/>
        <v>0.5714285714</v>
      </c>
      <c r="X34" s="4">
        <f t="shared" si="33"/>
        <v>0.4285714286</v>
      </c>
      <c r="Y34" s="4">
        <f t="shared" si="33"/>
        <v>0.5714285714</v>
      </c>
      <c r="Z34" s="4">
        <f t="shared" si="33"/>
        <v>0.4444444444</v>
      </c>
    </row>
    <row r="35" ht="14.25" customHeight="1">
      <c r="O35" s="2">
        <f t="shared" ref="O35:S35" si="34">SUM(B$16:B21)/SUM(B$16:B$25,C21:C30,D21:D30,E21:E30,F21:F30)</f>
        <v>0.2727272727</v>
      </c>
      <c r="P35" s="2">
        <f t="shared" si="34"/>
        <v>0.3333333333</v>
      </c>
      <c r="Q35" s="2">
        <f t="shared" si="34"/>
        <v>0.2857142857</v>
      </c>
      <c r="R35" s="2">
        <f t="shared" si="34"/>
        <v>0.425424158</v>
      </c>
      <c r="S35" s="2">
        <f t="shared" si="34"/>
        <v>0.3756358419</v>
      </c>
      <c r="U35" s="7">
        <v>0.6</v>
      </c>
      <c r="V35" s="4">
        <f t="shared" ref="V35:Z35" si="35">MAXIFS(I$16:I$25,O$30:O$39,"&gt;="&amp;$U35)</f>
        <v>0.5555555556</v>
      </c>
      <c r="W35" s="4">
        <f t="shared" si="35"/>
        <v>0.5</v>
      </c>
      <c r="X35" s="4">
        <f t="shared" si="35"/>
        <v>0.4285714286</v>
      </c>
      <c r="Y35" s="4">
        <f t="shared" si="35"/>
        <v>0.5555555556</v>
      </c>
      <c r="Z35" s="4">
        <f t="shared" si="35"/>
        <v>0.4</v>
      </c>
    </row>
    <row r="36" ht="14.25" customHeight="1">
      <c r="O36" s="2">
        <f t="shared" ref="O36:S36" si="36">SUM(B$16:B22)/SUM(B$16:B$25,C22:C31,D22:D31,E22:E31,F22:F31)</f>
        <v>0.4444444444</v>
      </c>
      <c r="P36" s="2">
        <f t="shared" si="36"/>
        <v>0.5714285714</v>
      </c>
      <c r="Q36" s="2">
        <f t="shared" si="36"/>
        <v>0.6</v>
      </c>
      <c r="R36" s="2">
        <f t="shared" si="36"/>
        <v>0.5061765592</v>
      </c>
      <c r="S36" s="2">
        <f t="shared" si="36"/>
        <v>0.4145674392</v>
      </c>
      <c r="U36" s="7">
        <v>0.7</v>
      </c>
      <c r="V36" s="4">
        <f t="shared" ref="V36:Z36" si="37">MAXIFS(I$16:I$25,O$30:O$39,"&gt;="&amp;$U36)</f>
        <v>0.5555555556</v>
      </c>
      <c r="W36" s="4">
        <f t="shared" si="37"/>
        <v>0.4</v>
      </c>
      <c r="X36" s="4">
        <f t="shared" si="37"/>
        <v>0.4</v>
      </c>
      <c r="Y36" s="4">
        <f t="shared" si="37"/>
        <v>0.5555555556</v>
      </c>
      <c r="Z36" s="4">
        <f t="shared" si="37"/>
        <v>0</v>
      </c>
    </row>
    <row r="37" ht="14.25" customHeight="1">
      <c r="O37" s="2">
        <f t="shared" ref="O37:S37" si="38">SUM(B$16:B23)/SUM(B$16:B$25,C23:C32,D23:D32,E23:E32,F23:F32)</f>
        <v>0.5714285714</v>
      </c>
      <c r="P37" s="2">
        <f t="shared" si="38"/>
        <v>0.6666666667</v>
      </c>
      <c r="Q37" s="2">
        <f t="shared" si="38"/>
        <v>0.6</v>
      </c>
      <c r="R37" s="2">
        <f t="shared" si="38"/>
        <v>0.5456316986</v>
      </c>
      <c r="S37" s="2">
        <f t="shared" si="38"/>
        <v>0.470269892</v>
      </c>
      <c r="U37" s="7">
        <v>0.8</v>
      </c>
      <c r="V37" s="4">
        <f t="shared" ref="V37:Z37" si="39">MAXIFS(I$16:I$25,O$30:O$39,"&gt;="&amp;$U37)</f>
        <v>0.5</v>
      </c>
      <c r="W37" s="4">
        <f t="shared" si="39"/>
        <v>0.4</v>
      </c>
      <c r="X37" s="4">
        <f t="shared" si="39"/>
        <v>0.4</v>
      </c>
      <c r="Y37" s="4">
        <f t="shared" si="39"/>
        <v>0</v>
      </c>
      <c r="Z37" s="4">
        <f t="shared" si="39"/>
        <v>0</v>
      </c>
    </row>
    <row r="38" ht="14.25" customHeight="1">
      <c r="O38" s="2">
        <f t="shared" ref="O38:S38" si="40">SUM(B$16:B24)/SUM(B$16:B$25,C24:C33,D24:D33,E24:E33,F24:F33)</f>
        <v>0.7142857143</v>
      </c>
      <c r="P38" s="2">
        <f t="shared" si="40"/>
        <v>0.6666666667</v>
      </c>
      <c r="Q38" s="2">
        <f t="shared" si="40"/>
        <v>0.6</v>
      </c>
      <c r="R38" s="2">
        <f t="shared" si="40"/>
        <v>0.7319623562</v>
      </c>
      <c r="S38" s="2">
        <f t="shared" si="40"/>
        <v>0.5329244759</v>
      </c>
      <c r="U38" s="7">
        <v>0.9</v>
      </c>
      <c r="V38" s="4">
        <f t="shared" ref="V38:Z38" si="41">MAXIFS(I$16:I$25,O$30:O$39,"&gt;="&amp;$U38)</f>
        <v>0</v>
      </c>
      <c r="W38" s="4">
        <f t="shared" si="41"/>
        <v>0</v>
      </c>
      <c r="X38" s="4">
        <f t="shared" si="41"/>
        <v>0.4</v>
      </c>
      <c r="Y38" s="4">
        <f t="shared" si="41"/>
        <v>0</v>
      </c>
      <c r="Z38" s="4">
        <f t="shared" si="41"/>
        <v>0</v>
      </c>
    </row>
    <row r="39" ht="14.25" customHeight="1">
      <c r="O39" s="2">
        <f t="shared" ref="O39:S39" si="42">SUM(B$16:B25)/SUM(B$16:B$25,C25:C34,D25:D34,E25:E34,F25:F34)</f>
        <v>0.8333333333</v>
      </c>
      <c r="P39" s="2">
        <f t="shared" si="42"/>
        <v>0.8</v>
      </c>
      <c r="Q39" s="2">
        <f t="shared" si="42"/>
        <v>1</v>
      </c>
      <c r="R39" s="2">
        <f t="shared" si="42"/>
        <v>0.7967623625</v>
      </c>
      <c r="S39" s="2">
        <f t="shared" si="42"/>
        <v>0.6148403428</v>
      </c>
      <c r="U39" s="7">
        <v>1.0</v>
      </c>
      <c r="V39" s="4">
        <f t="shared" ref="V39:Z39" si="43">MAXIFS(I$16:I$25,O$30:O$39,"&gt;="&amp;$U39)</f>
        <v>0</v>
      </c>
      <c r="W39" s="4">
        <f t="shared" si="43"/>
        <v>0</v>
      </c>
      <c r="X39" s="4">
        <f t="shared" si="43"/>
        <v>0.4</v>
      </c>
      <c r="Y39" s="4">
        <f t="shared" si="43"/>
        <v>0</v>
      </c>
      <c r="Z39" s="4">
        <f t="shared" si="43"/>
        <v>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