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Silva\Desktop\"/>
    </mc:Choice>
  </mc:AlternateContent>
  <bookViews>
    <workbookView xWindow="0" yWindow="0" windowWidth="20490" windowHeight="7755"/>
  </bookViews>
  <sheets>
    <sheet name="Ex.1" sheetId="1" r:id="rId1"/>
    <sheet name="Ex4" sheetId="2" r:id="rId2"/>
    <sheet name="Ex5" sheetId="3" r:id="rId3"/>
    <sheet name="Ex.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B10" i="3"/>
  <c r="C10" i="3"/>
  <c r="D10" i="3" s="1"/>
  <c r="B8" i="3"/>
  <c r="B9" i="3" s="1"/>
  <c r="C8" i="3"/>
  <c r="D7" i="3"/>
  <c r="E7" i="3"/>
  <c r="F7" i="3" s="1"/>
  <c r="G7" i="3" s="1"/>
  <c r="E10" i="3" l="1"/>
  <c r="F10" i="3" s="1"/>
  <c r="G10" i="3" s="1"/>
  <c r="D8" i="3"/>
  <c r="E8" i="3" l="1"/>
  <c r="F8" i="3" s="1"/>
  <c r="G8" i="3" s="1"/>
  <c r="C9" i="3" l="1"/>
  <c r="D9" i="3" l="1"/>
  <c r="E9" i="3" s="1"/>
  <c r="F9" i="3" s="1"/>
  <c r="G9" i="3" s="1"/>
  <c r="G6" i="3" l="1"/>
  <c r="F6" i="3"/>
  <c r="E6" i="3"/>
  <c r="D6" i="3"/>
  <c r="B7" i="3"/>
  <c r="A7" i="2"/>
  <c r="D7" i="2" s="1"/>
  <c r="H7" i="2" s="1"/>
  <c r="B7" i="2"/>
  <c r="F7" i="2" s="1"/>
  <c r="C7" i="2"/>
  <c r="G7" i="2" s="1"/>
  <c r="E7" i="2"/>
  <c r="F6" i="2"/>
  <c r="G6" i="2"/>
  <c r="H6" i="2"/>
  <c r="E6" i="2"/>
  <c r="D6" i="2"/>
  <c r="C6" i="2"/>
  <c r="B6" i="2"/>
  <c r="A6" i="2"/>
  <c r="D1" i="2"/>
  <c r="D2" i="2"/>
  <c r="C7" i="3" l="1"/>
  <c r="D5" i="1" l="1"/>
  <c r="C5" i="1"/>
  <c r="B5" i="1"/>
</calcChain>
</file>

<file path=xl/sharedStrings.xml><?xml version="1.0" encoding="utf-8"?>
<sst xmlns="http://schemas.openxmlformats.org/spreadsheetml/2006/main" count="32" uniqueCount="31">
  <si>
    <t>f(x)=x-2,6+cos(x+1,1)^3</t>
  </si>
  <si>
    <t>f'(x)=1-3*cos(x+1.1)^2*sin(x+1.1)</t>
  </si>
  <si>
    <t>xn</t>
  </si>
  <si>
    <t>f(xn)</t>
  </si>
  <si>
    <t>f'(xn)</t>
  </si>
  <si>
    <t>xn+1</t>
  </si>
  <si>
    <t>f(x)=5*cos(x)-sin(x)</t>
  </si>
  <si>
    <t>[0,6]</t>
  </si>
  <si>
    <t>x1</t>
  </si>
  <si>
    <t>x2</t>
  </si>
  <si>
    <t>x3</t>
  </si>
  <si>
    <t>x4</t>
  </si>
  <si>
    <t>f(x1)</t>
  </si>
  <si>
    <t>f(x2)</t>
  </si>
  <si>
    <t>f(x3)</t>
  </si>
  <si>
    <t>f(x4)</t>
  </si>
  <si>
    <t>A</t>
  </si>
  <si>
    <t>B</t>
  </si>
  <si>
    <t>a</t>
  </si>
  <si>
    <t>b</t>
  </si>
  <si>
    <t>f(t,x)=sin(x)+sin(2*t)</t>
  </si>
  <si>
    <t>n</t>
  </si>
  <si>
    <t>tn</t>
  </si>
  <si>
    <t>d1</t>
  </si>
  <si>
    <t>d2</t>
  </si>
  <si>
    <t>d3</t>
  </si>
  <si>
    <t>d4</t>
  </si>
  <si>
    <t>h</t>
  </si>
  <si>
    <t>QC</t>
  </si>
  <si>
    <t>I</t>
  </si>
  <si>
    <t>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</si>
</sst>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21" sqref="C2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t="s">
        <v>2</v>
      </c>
      <c r="B4" t="s">
        <v>3</v>
      </c>
      <c r="C4" t="s">
        <v>4</v>
      </c>
      <c r="D4" t="s">
        <v>5</v>
      </c>
    </row>
    <row r="5" spans="1:4" x14ac:dyDescent="0.25">
      <c r="A5">
        <v>1.8</v>
      </c>
      <c r="B5">
        <f>A5-2.6+COS(A5+1.1)^3</f>
        <v>-1.715380285261543</v>
      </c>
      <c r="C5">
        <f>1-3*COS(A5+1.1)^2*SIN(A5+1.1)</f>
        <v>0.32333608052787699</v>
      </c>
      <c r="D5">
        <f>A5-B5/C5</f>
        <v>7.1052547753440356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8" sqref="G8"/>
    </sheetView>
  </sheetViews>
  <sheetFormatPr defaultRowHeight="15" x14ac:dyDescent="0.25"/>
  <sheetData>
    <row r="1" spans="1:8" x14ac:dyDescent="0.25">
      <c r="A1" t="s">
        <v>6</v>
      </c>
      <c r="C1" t="s">
        <v>16</v>
      </c>
      <c r="D1">
        <f>D2*D2</f>
        <v>0.38196601125010521</v>
      </c>
    </row>
    <row r="2" spans="1:8" x14ac:dyDescent="0.25">
      <c r="A2" t="s">
        <v>7</v>
      </c>
      <c r="C2" t="s">
        <v>17</v>
      </c>
      <c r="D2">
        <f>(SQRT(5)-1)/2</f>
        <v>0.6180339887498949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</row>
    <row r="5" spans="1:8" x14ac:dyDescent="0.25">
      <c r="A5">
        <v>2</v>
      </c>
      <c r="B5">
        <v>4</v>
      </c>
      <c r="C5">
        <v>2.7639300000000002</v>
      </c>
      <c r="D5">
        <v>3.2360600000000002</v>
      </c>
      <c r="E5">
        <v>-2.99003</v>
      </c>
      <c r="F5">
        <v>-2.5114200000000002</v>
      </c>
      <c r="G5">
        <v>-5.0164</v>
      </c>
      <c r="H5">
        <v>-4.8833700000000002</v>
      </c>
    </row>
    <row r="6" spans="1:8" x14ac:dyDescent="0.25">
      <c r="A6">
        <f>IF(G5&lt;H5,A5,C5)</f>
        <v>2</v>
      </c>
      <c r="B6">
        <f>IF(G5&lt;H5,D5,B5)</f>
        <v>3.2360600000000002</v>
      </c>
      <c r="C6">
        <f>IF(G5&lt;H5,A6+$D$1*(B6-A6),D5)</f>
        <v>2.472132907865805</v>
      </c>
      <c r="D6">
        <f>IF(G5&lt;H5,C5,A6+$D$2*(B6-A6))</f>
        <v>2.7639300000000002</v>
      </c>
      <c r="E6">
        <f>5*COS(A6)-SIN(A6)</f>
        <v>-2.9900316095613935</v>
      </c>
      <c r="F6">
        <f t="shared" ref="F6:H6" si="0">5*COS(B6)-SIN(B6)</f>
        <v>-4.8833794843143741</v>
      </c>
      <c r="G6">
        <f t="shared" si="0"/>
        <v>-4.5413476424781036</v>
      </c>
      <c r="H6">
        <f t="shared" si="0"/>
        <v>-5.0163941856387204</v>
      </c>
    </row>
    <row r="7" spans="1:8" x14ac:dyDescent="0.25">
      <c r="A7">
        <f>IF(G6&lt;H6,A6,C6)</f>
        <v>2.472132907865805</v>
      </c>
      <c r="B7">
        <f>IF(G6&lt;H6,D6,B6)</f>
        <v>3.2360600000000002</v>
      </c>
      <c r="C7">
        <f>IF(G6&lt;H6,A7+$D$1*(B7-A7),D6)</f>
        <v>2.7639300000000002</v>
      </c>
      <c r="D7">
        <f>IF(G6&lt;H6,C6,A7+$D$2*(B7-A7))</f>
        <v>2.9442658157316099</v>
      </c>
      <c r="E7">
        <f>5*COS(A7)-SIN(A7)</f>
        <v>-4.5413476424781036</v>
      </c>
      <c r="F7">
        <f t="shared" ref="F7" si="1">5*COS(B7)-SIN(B7)</f>
        <v>-4.8833794843143741</v>
      </c>
      <c r="G7">
        <f t="shared" ref="G7" si="2">5*COS(C7)-SIN(C7)</f>
        <v>-5.0163941856387204</v>
      </c>
      <c r="H7">
        <f t="shared" ref="H7" si="3">5*COS(D7)-SIN(D7)</f>
        <v>-5.099019501552184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4" sqref="C14"/>
    </sheetView>
  </sheetViews>
  <sheetFormatPr defaultRowHeight="15" x14ac:dyDescent="0.25"/>
  <sheetData>
    <row r="1" spans="1:10" x14ac:dyDescent="0.25">
      <c r="A1" t="s">
        <v>18</v>
      </c>
      <c r="B1">
        <v>1</v>
      </c>
    </row>
    <row r="2" spans="1:10" x14ac:dyDescent="0.25">
      <c r="A2" t="s">
        <v>19</v>
      </c>
      <c r="B2">
        <v>2</v>
      </c>
      <c r="D2" t="s">
        <v>27</v>
      </c>
      <c r="E2">
        <v>0.125</v>
      </c>
    </row>
    <row r="3" spans="1:10" x14ac:dyDescent="0.25">
      <c r="A3" t="s">
        <v>20</v>
      </c>
    </row>
    <row r="5" spans="1:10" x14ac:dyDescent="0.25">
      <c r="A5" t="s">
        <v>21</v>
      </c>
      <c r="B5" t="s">
        <v>22</v>
      </c>
      <c r="C5" t="s">
        <v>2</v>
      </c>
      <c r="D5" t="s">
        <v>23</v>
      </c>
      <c r="E5" t="s">
        <v>24</v>
      </c>
      <c r="F5" t="s">
        <v>25</v>
      </c>
      <c r="G5" t="s">
        <v>26</v>
      </c>
      <c r="I5" t="s">
        <v>29</v>
      </c>
      <c r="J5">
        <v>1.7678157507615064</v>
      </c>
    </row>
    <row r="6" spans="1:10" x14ac:dyDescent="0.25">
      <c r="A6">
        <v>0</v>
      </c>
      <c r="B6">
        <v>1</v>
      </c>
      <c r="C6">
        <v>1</v>
      </c>
      <c r="D6">
        <f>$E$2*(SIN(C6)+SIN(2*B6))</f>
        <v>0.21884605145419728</v>
      </c>
      <c r="E6">
        <f>$E$2*(SIN(C6+D6/2)+SIN(2*(B6+$E$2/2)))</f>
        <v>0.2182202210210864</v>
      </c>
      <c r="F6">
        <f>$E$2*(SIN(C6+E6/2)+SIN(2*(B6+$E$2/2)))</f>
        <v>0.21820280266090758</v>
      </c>
      <c r="G6">
        <f>$E$2*(SIN(C6+F6)+SIN(2*(B6+$E$2)))</f>
        <v>0.21456917971398828</v>
      </c>
      <c r="I6" t="s">
        <v>30</v>
      </c>
      <c r="J6" s="2">
        <v>1.7681500654884319</v>
      </c>
    </row>
    <row r="7" spans="1:10" x14ac:dyDescent="0.25">
      <c r="A7">
        <v>1</v>
      </c>
      <c r="B7">
        <f>B6+$E$2</f>
        <v>1.125</v>
      </c>
      <c r="C7">
        <f>C6+D6/6+E6/3+F6/3+G6/6</f>
        <v>1.2177102130886954</v>
      </c>
      <c r="D7">
        <f>$E$2*(SIN(C7)+SIN(2*B7))</f>
        <v>0.21454790205705065</v>
      </c>
      <c r="E7">
        <f>$E$2*(SIN(C7+D7/2)+SIN(2*(B7+$E$2/2)))</f>
        <v>0.20795313022475992</v>
      </c>
      <c r="F7">
        <f>$E$2*(SIN(C7+E7/2)+SIN(2*(B7+$E$2/2)))</f>
        <v>0.2078521713388895</v>
      </c>
      <c r="G7">
        <f>$E$2*(SIN(C7+F7)+SIN(2*(B7+$E$2)))</f>
        <v>0.19849302749978059</v>
      </c>
    </row>
    <row r="8" spans="1:10" x14ac:dyDescent="0.25">
      <c r="A8">
        <v>2</v>
      </c>
      <c r="B8">
        <f t="shared" ref="B8:B9" si="0">B7+$E$2</f>
        <v>1.25</v>
      </c>
      <c r="C8">
        <f t="shared" ref="C8:C9" si="1">C7+D7/6+E7/3+F7/3+G7/6</f>
        <v>1.425152135202717</v>
      </c>
      <c r="D8">
        <f t="shared" ref="D8:D9" si="2">$E$2*(SIN(C8)+SIN(2*B8))</f>
        <v>0.19848559548255923</v>
      </c>
      <c r="E8">
        <f t="shared" ref="E8:E9" si="3">$E$2*(SIN(C8+D8/2)+SIN(2*(B8+$E$2/2)))</f>
        <v>0.18660549338483085</v>
      </c>
      <c r="F8">
        <f t="shared" ref="F8:F9" si="4">$E$2*(SIN(C8+E8/2)+SIN(2*(B8+$E$2/2)))</f>
        <v>0.18656884973573812</v>
      </c>
      <c r="G8">
        <f t="shared" ref="G8:G9" si="5">$E$2*(SIN(C8+F8)+SIN(2*(B8+$E$2)))</f>
        <v>0.17260296188758853</v>
      </c>
    </row>
    <row r="9" spans="1:10" x14ac:dyDescent="0.25">
      <c r="A9">
        <v>3</v>
      </c>
      <c r="B9">
        <f t="shared" si="0"/>
        <v>1.375</v>
      </c>
      <c r="C9">
        <f t="shared" si="1"/>
        <v>1.6113916758045979</v>
      </c>
      <c r="D9">
        <f t="shared" si="2"/>
        <v>0.17260463925321878</v>
      </c>
      <c r="E9">
        <f t="shared" si="3"/>
        <v>0.15692566035994307</v>
      </c>
      <c r="F9">
        <f t="shared" si="4"/>
        <v>0.15704586704062148</v>
      </c>
      <c r="G9">
        <f t="shared" si="5"/>
        <v>0.14020655962739162</v>
      </c>
    </row>
    <row r="10" spans="1:10" x14ac:dyDescent="0.25">
      <c r="A10">
        <v>4</v>
      </c>
      <c r="B10">
        <f>B9+$E$2</f>
        <v>1.5</v>
      </c>
      <c r="C10" s="1">
        <f>C9+D9/6+E9/3+F9/3+G9/6</f>
        <v>1.768184051418221</v>
      </c>
      <c r="D10">
        <f>$E$2*(SIN(C10)+SIN(2*B10))</f>
        <v>0.14021277754187977</v>
      </c>
      <c r="E10">
        <f>$E$2*(SIN(C10+D10/2)+SIN(2*(B10+$E$2/2)))</f>
        <v>0.12262852008096502</v>
      </c>
      <c r="F10">
        <f>$E$2*(SIN(C10+E10/2)+SIN(2*(B10+$E$2/2)))</f>
        <v>0.1229143438326471</v>
      </c>
      <c r="G10">
        <f>$E$2*(SIN(C10+F10)+SIN(2*(B10+$E$2)))</f>
        <v>0.10511815245148154</v>
      </c>
    </row>
    <row r="13" spans="1:10" x14ac:dyDescent="0.25">
      <c r="B13" t="s">
        <v>28</v>
      </c>
      <c r="C13">
        <f>(J6-J5)/(C10-J6)</f>
        <v>9.8368568698907595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Ex.1</vt:lpstr>
      <vt:lpstr>Ex4</vt:lpstr>
      <vt:lpstr>Ex5</vt:lpstr>
      <vt:lpstr>Ex.6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Pedro Silva</cp:lastModifiedBy>
  <dcterms:created xsi:type="dcterms:W3CDTF">2015-01-17T11:49:40Z</dcterms:created>
  <dcterms:modified xsi:type="dcterms:W3CDTF">2015-01-17T15:32:45Z</dcterms:modified>
</cp:coreProperties>
</file>