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ThisWorkbook"/>
  <bookViews>
    <workbookView xWindow="0" yWindow="0" windowWidth="8880" windowHeight="4380"/>
  </bookViews>
  <sheets>
    <sheet name="Actions" sheetId="2" r:id="rId1"/>
    <sheet name="Achivements" sheetId="3" r:id="rId2"/>
    <sheet name="Research" sheetId="4" r:id="rId3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2" l="1"/>
  <c r="S24" i="3" l="1"/>
  <c r="P24" i="3"/>
  <c r="M24" i="3"/>
  <c r="J24" i="3"/>
  <c r="G24" i="3"/>
  <c r="D24" i="3"/>
  <c r="S23" i="3"/>
  <c r="P23" i="3"/>
  <c r="M23" i="3"/>
  <c r="J23" i="3"/>
  <c r="G23" i="3"/>
  <c r="D23" i="3"/>
  <c r="S22" i="3"/>
  <c r="P22" i="3"/>
  <c r="M22" i="3"/>
  <c r="J22" i="3"/>
  <c r="G22" i="3"/>
  <c r="D22" i="3"/>
  <c r="S21" i="3"/>
  <c r="P21" i="3"/>
  <c r="M21" i="3"/>
  <c r="J21" i="3"/>
  <c r="G21" i="3"/>
  <c r="D21" i="3"/>
  <c r="S20" i="3"/>
  <c r="P20" i="3"/>
  <c r="M20" i="3"/>
  <c r="J20" i="3"/>
  <c r="G20" i="3"/>
  <c r="D20" i="3"/>
  <c r="S19" i="3"/>
  <c r="P19" i="3"/>
  <c r="M19" i="3"/>
  <c r="J19" i="3"/>
  <c r="G19" i="3"/>
  <c r="D19" i="3"/>
  <c r="S18" i="3"/>
  <c r="P18" i="3"/>
  <c r="M18" i="3"/>
  <c r="J18" i="3"/>
  <c r="G18" i="3"/>
  <c r="D18" i="3"/>
  <c r="S17" i="3"/>
  <c r="P17" i="3"/>
  <c r="M17" i="3"/>
  <c r="J17" i="3"/>
  <c r="G17" i="3"/>
  <c r="D17" i="3"/>
  <c r="S16" i="3"/>
  <c r="P16" i="3"/>
  <c r="M16" i="3"/>
  <c r="J16" i="3"/>
  <c r="G16" i="3"/>
  <c r="D16" i="3"/>
  <c r="S4" i="3"/>
  <c r="S5" i="3"/>
  <c r="S6" i="3"/>
  <c r="S7" i="3"/>
  <c r="S8" i="3"/>
  <c r="S9" i="3"/>
  <c r="S10" i="3"/>
  <c r="S11" i="3"/>
  <c r="P4" i="3"/>
  <c r="P5" i="3"/>
  <c r="P6" i="3"/>
  <c r="P7" i="3"/>
  <c r="P8" i="3"/>
  <c r="P9" i="3"/>
  <c r="P10" i="3"/>
  <c r="P11" i="3"/>
  <c r="M4" i="3"/>
  <c r="M5" i="3"/>
  <c r="M6" i="3"/>
  <c r="M7" i="3"/>
  <c r="M8" i="3"/>
  <c r="M9" i="3"/>
  <c r="M10" i="3"/>
  <c r="M11" i="3"/>
  <c r="J4" i="3"/>
  <c r="J5" i="3"/>
  <c r="J6" i="3"/>
  <c r="J7" i="3"/>
  <c r="J8" i="3"/>
  <c r="J9" i="3"/>
  <c r="J10" i="3"/>
  <c r="J11" i="3"/>
  <c r="G4" i="3"/>
  <c r="G5" i="3"/>
  <c r="G6" i="3"/>
  <c r="G7" i="3"/>
  <c r="G8" i="3"/>
  <c r="G9" i="3"/>
  <c r="G10" i="3"/>
  <c r="G11" i="3"/>
  <c r="S3" i="3"/>
  <c r="P3" i="3"/>
  <c r="M3" i="3"/>
  <c r="J3" i="3"/>
  <c r="G3" i="3"/>
  <c r="D4" i="3"/>
  <c r="D5" i="3"/>
  <c r="D6" i="3"/>
  <c r="D7" i="3"/>
  <c r="D8" i="3"/>
  <c r="D9" i="3"/>
  <c r="D10" i="3"/>
  <c r="D11" i="3"/>
  <c r="D3" i="3"/>
  <c r="E2" i="2"/>
  <c r="E3" i="2" s="1"/>
  <c r="C2" i="2"/>
  <c r="C3" i="2" s="1"/>
  <c r="C4" i="2" s="1"/>
  <c r="C5" i="2" s="1"/>
  <c r="C6" i="2" s="1"/>
  <c r="C7" i="2" s="1"/>
  <c r="C8" i="2" s="1"/>
  <c r="C9" i="2" s="1"/>
  <c r="C10" i="2" s="1"/>
  <c r="V18" i="3" l="1"/>
  <c r="I4" i="2" s="1"/>
  <c r="K4" i="2" s="1"/>
  <c r="V19" i="3"/>
  <c r="I5" i="2" s="1"/>
  <c r="K5" i="2" s="1"/>
  <c r="V22" i="3"/>
  <c r="I8" i="2" s="1"/>
  <c r="K8" i="2" s="1"/>
  <c r="V23" i="3"/>
  <c r="I9" i="2" s="1"/>
  <c r="K9" i="2" s="1"/>
  <c r="V17" i="3"/>
  <c r="I3" i="2" s="1"/>
  <c r="K3" i="2" s="1"/>
  <c r="M3" i="2" s="1"/>
  <c r="V21" i="3"/>
  <c r="I7" i="2" s="1"/>
  <c r="K7" i="2" s="1"/>
  <c r="V20" i="3"/>
  <c r="I6" i="2" s="1"/>
  <c r="K6" i="2" s="1"/>
  <c r="V24" i="3"/>
  <c r="I10" i="2" s="1"/>
  <c r="K10" i="2" s="1"/>
  <c r="V16" i="3"/>
  <c r="I2" i="2" s="1"/>
  <c r="V11" i="3"/>
  <c r="V7" i="3"/>
  <c r="V8" i="3"/>
  <c r="V4" i="3"/>
  <c r="V5" i="3"/>
  <c r="V9" i="3"/>
  <c r="V10" i="3"/>
  <c r="V6" i="3"/>
  <c r="V3" i="3"/>
  <c r="K2" i="2" s="1"/>
  <c r="M2" i="2" s="1"/>
  <c r="E4" i="2"/>
  <c r="G3" i="2"/>
  <c r="G4" i="2" s="1"/>
  <c r="G5" i="2" s="1"/>
  <c r="G6" i="2" s="1"/>
  <c r="G7" i="2" s="1"/>
  <c r="G8" i="2" s="1"/>
  <c r="G9" i="2" s="1"/>
  <c r="G10" i="2" s="1"/>
  <c r="H5" i="2" l="1"/>
  <c r="H6" i="2"/>
  <c r="H9" i="2"/>
  <c r="H10" i="2"/>
  <c r="H7" i="2"/>
  <c r="H8" i="2"/>
  <c r="H4" i="2"/>
  <c r="H3" i="2"/>
  <c r="N3" i="2" s="1"/>
  <c r="H2" i="2"/>
  <c r="N2" i="2" s="1"/>
  <c r="M4" i="2"/>
  <c r="E5" i="2"/>
  <c r="E6" i="2" l="1"/>
  <c r="M5" i="2"/>
  <c r="N4" i="2"/>
  <c r="N5" i="2" l="1"/>
  <c r="E7" i="2"/>
  <c r="M6" i="2"/>
  <c r="N6" i="2" l="1"/>
  <c r="E8" i="2"/>
  <c r="M7" i="2"/>
  <c r="N7" i="2" l="1"/>
  <c r="E9" i="2"/>
  <c r="M8" i="2"/>
  <c r="N8" i="2" l="1"/>
  <c r="E10" i="2"/>
  <c r="M10" i="2" s="1"/>
  <c r="M9" i="2"/>
  <c r="N9" i="2" s="1"/>
  <c r="N10" i="2" l="1"/>
</calcChain>
</file>

<file path=xl/sharedStrings.xml><?xml version="1.0" encoding="utf-8"?>
<sst xmlns="http://schemas.openxmlformats.org/spreadsheetml/2006/main" count="89" uniqueCount="32">
  <si>
    <t>Actions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</si>
  <si>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</si>
  <si>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</si>
  <si>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</si>
  <si>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</si>
  <si>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</si>
  <si>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</si>
  <si>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</si>
  <si>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</si>
  <si>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</si>
  <si>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Owned</t>
  </si>
  <si>
    <t>$/run</t>
  </si>
  <si>
    <t>$/sec</t>
  </si>
  <si>
    <t>Base time</t>
  </si>
  <si>
    <t>Base price</t>
  </si>
  <si>
    <t>Base reward</t>
  </si>
  <si>
    <t>Time w/ ach.</t>
  </si>
  <si>
    <t>Overall mult.</t>
  </si>
  <si>
    <t>Dev mult.</t>
  </si>
  <si>
    <t>Research mult.</t>
  </si>
  <si>
    <t>Ach. Mult</t>
  </si>
  <si>
    <t>Ach + research mult.</t>
  </si>
  <si>
    <t>Time Increase</t>
  </si>
  <si>
    <t>Price Increase</t>
  </si>
  <si>
    <t>Reward increase</t>
  </si>
  <si>
    <t>Level</t>
  </si>
  <si>
    <t>Multi</t>
  </si>
  <si>
    <t>Action</t>
  </si>
  <si>
    <t>Owned Multi</t>
  </si>
  <si>
    <t>Overall Achivements Time Multi</t>
  </si>
  <si>
    <t>Time Achivements till Lvl 500</t>
  </si>
  <si>
    <t>Money Achivements from Lvl 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</si>
</sst>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\ _€_-;\-* #,##0.00\ _€_-;_-* &quot;-&quot;??\ _€_-;_-@_-"/>
    <numFmt numFmtId="175" formatCode="_-* #,##0.000\ _€_-;\-* #,##0.000\ _€_-;_-* &quot;-&quot;??\ _€_-;_-@_-"/>
    <numFmt numFmtId="178" formatCode="_-* #,##0\ _€_-;\-* #,##0\ _€_-;_-* &quot;-&quot;??\ _€_-;_-@_-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3F3F3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</fills>
  <borders count="5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4" fillId="0" borderId="1" applyNumberFormat="0" applyFill="0" applyAlignment="0" applyProtection="0"/>
    <xf numFmtId="0" fontId="4" fillId="0" borderId="0" applyNumberFormat="0" applyFill="0" applyBorder="0" applyAlignment="0" applyProtection="0"/>
    <xf numFmtId="0" fontId="5" fillId="2" borderId="2" applyNumberFormat="0" applyAlignment="0" applyProtection="0"/>
    <xf numFmtId="0" fontId="3" fillId="4" borderId="4" applyNumberFormat="0" applyFont="0" applyAlignment="0" applyProtection="0"/>
  </cellStyleXfs>
  <cellXfs count="15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center" vertical="center"/>
    </xf>
    <xf numFmtId="0" fontId="1" fillId="0" borderId="0" xfId="0" applyFont="1"/>
    <xf numFmtId="0" fontId="2" fillId="0" borderId="0" xfId="0" applyFont="1" applyAlignment="1">
      <alignment horizontal="center"/>
    </xf>
    <xf numFmtId="0" fontId="4" fillId="0" borderId="1" xfId="2" applyAlignment="1">
      <alignment horizontal="center" vertical="center"/>
    </xf>
    <xf numFmtId="0" fontId="4" fillId="0" borderId="0" xfId="3" applyAlignment="1">
      <alignment horizontal="center" vertical="center"/>
    </xf>
    <xf numFmtId="0" fontId="5" fillId="2" borderId="2" xfId="4" applyAlignment="1">
      <alignment horizontal="left"/>
    </xf>
    <xf numFmtId="178" fontId="1" fillId="4" borderId="4" xfId="1" applyNumberFormat="1" applyFont="1" applyFill="1" applyBorder="1" applyAlignment="1">
      <alignment horizontal="right" vertical="center"/>
    </xf>
    <xf numFmtId="178" fontId="0" fillId="4" borderId="4" xfId="1" applyNumberFormat="1" applyFont="1" applyFill="1" applyBorder="1" applyAlignment="1">
      <alignment horizontal="right" vertical="center"/>
    </xf>
    <xf numFmtId="178" fontId="0" fillId="0" borderId="0" xfId="1" applyNumberFormat="1" applyFont="1" applyAlignment="1">
      <alignment horizontal="right" vertical="center"/>
    </xf>
    <xf numFmtId="175" fontId="0" fillId="0" borderId="0" xfId="1" applyNumberFormat="1" applyFont="1" applyAlignment="1">
      <alignment horizontal="right" vertical="center"/>
    </xf>
    <xf numFmtId="178" fontId="5" fillId="2" borderId="2" xfId="1" applyNumberFormat="1" applyFont="1" applyFill="1" applyBorder="1" applyAlignment="1">
      <alignment horizontal="right" vertical="center"/>
    </xf>
    <xf numFmtId="178" fontId="6" fillId="3" borderId="3" xfId="1" applyNumberFormat="1" applyFont="1" applyFill="1" applyBorder="1" applyAlignment="1">
      <alignment horizontal="right" vertical="center"/>
    </xf>
    <xf numFmtId="178" fontId="0" fillId="4" borderId="4" xfId="5" applyNumberFormat="1" applyFont="1" applyAlignment="1">
      <alignment horizontal="right" vertical="center"/>
    </xf>
  </cellXfs>
  <cellStyles count="6">
    <cellStyle name="Comma" xfId="1" builtinId="3"/>
    <cellStyle name="Heading 3" xfId="2" builtinId="18"/>
    <cellStyle name="Heading 4" xfId="3" builtinId="19"/>
    <cellStyle name="Input" xfId="4" builtinId="20"/>
    <cellStyle name="Normal" xfId="0" builtinId="0"/>
    <cellStyle name="Note" xfId="5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/>
  <dimension ref="A1:N13"/>
  <sheetViews>
    <sheetView tabSelected="1" zoomScaleNormal="100" workbookViewId="0">
      <selection activeCell="G25" sqref="G25"/>
    </sheetView>
  </sheetViews>
  <sheetFormatPr defaultColWidth="11.42578125" defaultRowHeight="15" x14ac:dyDescent="0.25"/>
  <cols>
    <col min="1" max="1" width="12.5703125" bestFit="1" customWidth="1"/>
    <col min="2" max="2" width="15" bestFit="1" customWidth="1"/>
    <col min="3" max="3" width="18.140625" bestFit="1" customWidth="1"/>
    <col min="4" max="4" width="15.7109375" bestFit="1" customWidth="1"/>
    <col min="5" max="5" width="19.140625" bestFit="1" customWidth="1"/>
    <col min="6" max="6" width="13.28515625" customWidth="1"/>
    <col min="7" max="7" width="14" bestFit="1" customWidth="1"/>
    <col min="8" max="8" width="12.5703125" bestFit="1" customWidth="1"/>
    <col min="9" max="9" width="9.7109375" bestFit="1" customWidth="1"/>
    <col min="10" max="10" width="14.28515625" bestFit="1" customWidth="1"/>
    <col min="11" max="11" width="19" customWidth="1"/>
    <col min="12" max="12" width="9.42578125" bestFit="1" customWidth="1"/>
    <col min="13" max="14" width="25" customWidth="1"/>
  </cols>
  <sheetData>
    <row r="1" spans="1:14" ht="15.75" thickBot="1" x14ac:dyDescent="0.3">
      <c r="A1" s="5" t="s">
        <v>0</v>
      </c>
      <c r="B1" s="5" t="s">
        <v>23</v>
      </c>
      <c r="C1" s="5" t="s">
        <v>14</v>
      </c>
      <c r="D1" s="5" t="s">
        <v>24</v>
      </c>
      <c r="E1" s="5" t="s">
        <v>15</v>
      </c>
      <c r="F1" s="5" t="s">
        <v>22</v>
      </c>
      <c r="G1" s="5" t="s">
        <v>13</v>
      </c>
      <c r="H1" s="5" t="s">
        <v>16</v>
      </c>
      <c r="I1" s="5" t="s">
        <v>20</v>
      </c>
      <c r="J1" s="5" t="s">
        <v>19</v>
      </c>
      <c r="K1" s="5" t="s">
        <v>21</v>
      </c>
      <c r="L1" s="5" t="s">
        <v>10</v>
      </c>
      <c r="M1" s="5" t="s">
        <v>11</v>
      </c>
      <c r="N1" s="5" t="s">
        <v>12</v>
      </c>
    </row>
    <row r="2" spans="1:14" x14ac:dyDescent="0.25">
      <c r="A2" s="6" t="s">
        <v>1</v>
      </c>
      <c r="B2" s="8"/>
      <c r="C2" s="10">
        <f>4</f>
        <v>4</v>
      </c>
      <c r="D2" s="9"/>
      <c r="E2" s="10">
        <f>1</f>
        <v>1</v>
      </c>
      <c r="F2" s="9"/>
      <c r="G2" s="11">
        <f>1.5</f>
        <v>1.5</v>
      </c>
      <c r="H2" s="11">
        <f>G2/VLOOKUP(A2,Achivements!A3:V11,22,FALSE)</f>
        <v>1.5</v>
      </c>
      <c r="I2" s="14">
        <f>VLOOKUP(A2,Achivements!A16:V24,22,FALSE)</f>
        <v>1</v>
      </c>
      <c r="J2" s="14">
        <v>1</v>
      </c>
      <c r="K2" s="14">
        <f t="shared" ref="K2:K10" si="0">I2*J2</f>
        <v>1</v>
      </c>
      <c r="L2" s="12">
        <v>1</v>
      </c>
      <c r="M2" s="13">
        <f t="shared" ref="M2:M10" si="1">(((E2*L2)*K2)*$A$13)*$C$13</f>
        <v>1</v>
      </c>
      <c r="N2" s="13">
        <f t="shared" ref="N2:N10" si="2">M2/H2</f>
        <v>0.66666666666666663</v>
      </c>
    </row>
    <row r="3" spans="1:14" x14ac:dyDescent="0.25">
      <c r="A3" s="6" t="s">
        <v>2</v>
      </c>
      <c r="B3" s="9">
        <v>12</v>
      </c>
      <c r="C3" s="10">
        <f t="shared" ref="C3:C10" si="3">C2*B3</f>
        <v>48</v>
      </c>
      <c r="D3" s="9">
        <v>23</v>
      </c>
      <c r="E3" s="10">
        <f t="shared" ref="E3:E10" si="4">E2*D3</f>
        <v>23</v>
      </c>
      <c r="F3" s="9">
        <v>2</v>
      </c>
      <c r="G3" s="11">
        <f t="shared" ref="G3:G10" si="5">G2*F3</f>
        <v>3</v>
      </c>
      <c r="H3" s="11">
        <f>G3/VLOOKUP(A3,Achivements!A4:V13,22,FALSE)</f>
        <v>3</v>
      </c>
      <c r="I3" s="14">
        <f>VLOOKUP(A3,Achivements!A17:V25,22,FALSE)</f>
        <v>1</v>
      </c>
      <c r="J3" s="14">
        <v>1</v>
      </c>
      <c r="K3" s="14">
        <f t="shared" si="0"/>
        <v>1</v>
      </c>
      <c r="L3" s="12">
        <v>1</v>
      </c>
      <c r="M3" s="13">
        <f t="shared" si="1"/>
        <v>23</v>
      </c>
      <c r="N3" s="13">
        <f t="shared" si="2"/>
        <v>7.666666666666667</v>
      </c>
    </row>
    <row r="4" spans="1:14" x14ac:dyDescent="0.25">
      <c r="A4" s="6" t="s">
        <v>3</v>
      </c>
      <c r="B4" s="9">
        <v>12</v>
      </c>
      <c r="C4" s="10">
        <f t="shared" si="3"/>
        <v>576</v>
      </c>
      <c r="D4" s="9">
        <v>23</v>
      </c>
      <c r="E4" s="10">
        <f t="shared" si="4"/>
        <v>529</v>
      </c>
      <c r="F4" s="9">
        <v>2</v>
      </c>
      <c r="G4" s="11">
        <f t="shared" si="5"/>
        <v>6</v>
      </c>
      <c r="H4" s="11">
        <f>G4/VLOOKUP(A4,Achivements!A5:V15,22,FALSE)</f>
        <v>6</v>
      </c>
      <c r="I4" s="14">
        <f>VLOOKUP(A4,Achivements!A18:V26,22,FALSE)</f>
        <v>1</v>
      </c>
      <c r="J4" s="14">
        <v>1</v>
      </c>
      <c r="K4" s="14">
        <f t="shared" si="0"/>
        <v>1</v>
      </c>
      <c r="L4" s="12">
        <v>1</v>
      </c>
      <c r="M4" s="13">
        <f t="shared" si="1"/>
        <v>529</v>
      </c>
      <c r="N4" s="13">
        <f t="shared" si="2"/>
        <v>88.166666666666671</v>
      </c>
    </row>
    <row r="5" spans="1:14" x14ac:dyDescent="0.25">
      <c r="A5" s="6" t="s">
        <v>4</v>
      </c>
      <c r="B5" s="9">
        <v>12</v>
      </c>
      <c r="C5" s="10">
        <f t="shared" si="3"/>
        <v>6912</v>
      </c>
      <c r="D5" s="9">
        <v>23</v>
      </c>
      <c r="E5" s="10">
        <f t="shared" si="4"/>
        <v>12167</v>
      </c>
      <c r="F5" s="9">
        <v>2</v>
      </c>
      <c r="G5" s="11">
        <f t="shared" si="5"/>
        <v>12</v>
      </c>
      <c r="H5" s="11">
        <f>G5/VLOOKUP(A5,Achivements!A6:V16,22,FALSE)</f>
        <v>12</v>
      </c>
      <c r="I5" s="14">
        <f>VLOOKUP(A5,Achivements!A19:V27,22,FALSE)</f>
        <v>1</v>
      </c>
      <c r="J5" s="14">
        <v>1</v>
      </c>
      <c r="K5" s="14">
        <f t="shared" si="0"/>
        <v>1</v>
      </c>
      <c r="L5" s="12">
        <v>1</v>
      </c>
      <c r="M5" s="13">
        <f t="shared" si="1"/>
        <v>12167</v>
      </c>
      <c r="N5" s="13">
        <f t="shared" si="2"/>
        <v>1013.9166666666666</v>
      </c>
    </row>
    <row r="6" spans="1:14" x14ac:dyDescent="0.25">
      <c r="A6" s="6" t="s">
        <v>5</v>
      </c>
      <c r="B6" s="9">
        <v>12</v>
      </c>
      <c r="C6" s="10">
        <f t="shared" si="3"/>
        <v>82944</v>
      </c>
      <c r="D6" s="9">
        <v>23</v>
      </c>
      <c r="E6" s="10">
        <f t="shared" si="4"/>
        <v>279841</v>
      </c>
      <c r="F6" s="9">
        <v>2</v>
      </c>
      <c r="G6" s="11">
        <f t="shared" si="5"/>
        <v>24</v>
      </c>
      <c r="H6" s="11">
        <f>G6/VLOOKUP(A6,Achivements!A7:V17,22,FALSE)</f>
        <v>24</v>
      </c>
      <c r="I6" s="14">
        <f>VLOOKUP(A6,Achivements!A20:V28,22,FALSE)</f>
        <v>1</v>
      </c>
      <c r="J6" s="14">
        <v>1</v>
      </c>
      <c r="K6" s="14">
        <f t="shared" si="0"/>
        <v>1</v>
      </c>
      <c r="L6" s="12">
        <v>1</v>
      </c>
      <c r="M6" s="13">
        <f t="shared" si="1"/>
        <v>279841</v>
      </c>
      <c r="N6" s="13">
        <f t="shared" si="2"/>
        <v>11660.041666666666</v>
      </c>
    </row>
    <row r="7" spans="1:14" x14ac:dyDescent="0.25">
      <c r="A7" s="6" t="s">
        <v>6</v>
      </c>
      <c r="B7" s="9">
        <v>12</v>
      </c>
      <c r="C7" s="10">
        <f t="shared" si="3"/>
        <v>995328</v>
      </c>
      <c r="D7" s="9">
        <v>23</v>
      </c>
      <c r="E7" s="10">
        <f t="shared" si="4"/>
        <v>6436343</v>
      </c>
      <c r="F7" s="9">
        <v>4</v>
      </c>
      <c r="G7" s="11">
        <f t="shared" si="5"/>
        <v>96</v>
      </c>
      <c r="H7" s="11">
        <f>G7/VLOOKUP(A7,Achivements!A8:V18,22,FALSE)</f>
        <v>96</v>
      </c>
      <c r="I7" s="14">
        <f>VLOOKUP(A7,Achivements!A21:V29,22,FALSE)</f>
        <v>1</v>
      </c>
      <c r="J7" s="14">
        <v>1</v>
      </c>
      <c r="K7" s="14">
        <f t="shared" si="0"/>
        <v>1</v>
      </c>
      <c r="L7" s="12">
        <v>1</v>
      </c>
      <c r="M7" s="13">
        <f t="shared" si="1"/>
        <v>6436343</v>
      </c>
      <c r="N7" s="13">
        <f t="shared" si="2"/>
        <v>67045.239583333328</v>
      </c>
    </row>
    <row r="8" spans="1:14" x14ac:dyDescent="0.25">
      <c r="A8" s="6" t="s">
        <v>7</v>
      </c>
      <c r="B8" s="9">
        <v>12</v>
      </c>
      <c r="C8" s="10">
        <f t="shared" si="3"/>
        <v>11943936</v>
      </c>
      <c r="D8" s="9">
        <v>23</v>
      </c>
      <c r="E8" s="10">
        <f t="shared" si="4"/>
        <v>148035889</v>
      </c>
      <c r="F8" s="9">
        <v>4</v>
      </c>
      <c r="G8" s="11">
        <f t="shared" si="5"/>
        <v>384</v>
      </c>
      <c r="H8" s="11">
        <f>G8/VLOOKUP(A8,Achivements!A9:V19,22,FALSE)</f>
        <v>384</v>
      </c>
      <c r="I8" s="14">
        <f>VLOOKUP(A8,Achivements!A22:V30,22,FALSE)</f>
        <v>1</v>
      </c>
      <c r="J8" s="14">
        <v>1</v>
      </c>
      <c r="K8" s="14">
        <f t="shared" si="0"/>
        <v>1</v>
      </c>
      <c r="L8" s="12">
        <v>1</v>
      </c>
      <c r="M8" s="13">
        <f t="shared" si="1"/>
        <v>148035889</v>
      </c>
      <c r="N8" s="13">
        <f t="shared" si="2"/>
        <v>385510.12760416669</v>
      </c>
    </row>
    <row r="9" spans="1:14" x14ac:dyDescent="0.25">
      <c r="A9" s="6" t="s">
        <v>8</v>
      </c>
      <c r="B9" s="9">
        <v>12</v>
      </c>
      <c r="C9" s="10">
        <f t="shared" si="3"/>
        <v>143327232</v>
      </c>
      <c r="D9" s="9">
        <v>23</v>
      </c>
      <c r="E9" s="10">
        <f t="shared" si="4"/>
        <v>3404825447</v>
      </c>
      <c r="F9" s="9">
        <v>4</v>
      </c>
      <c r="G9" s="11">
        <f t="shared" si="5"/>
        <v>1536</v>
      </c>
      <c r="H9" s="11">
        <f>G9/VLOOKUP(A9,Achivements!A10:V20,22,FALSE)</f>
        <v>1536</v>
      </c>
      <c r="I9" s="14">
        <f>VLOOKUP(A9,Achivements!A23:V31,22,FALSE)</f>
        <v>1</v>
      </c>
      <c r="J9" s="14">
        <v>1</v>
      </c>
      <c r="K9" s="14">
        <f t="shared" si="0"/>
        <v>1</v>
      </c>
      <c r="L9" s="12">
        <v>1</v>
      </c>
      <c r="M9" s="13">
        <f t="shared" si="1"/>
        <v>3404825447</v>
      </c>
      <c r="N9" s="13">
        <f t="shared" si="2"/>
        <v>2216683.2337239585</v>
      </c>
    </row>
    <row r="10" spans="1:14" x14ac:dyDescent="0.25">
      <c r="A10" s="6" t="s">
        <v>9</v>
      </c>
      <c r="B10" s="9">
        <v>12</v>
      </c>
      <c r="C10" s="10">
        <f t="shared" si="3"/>
        <v>1719926784</v>
      </c>
      <c r="D10" s="9">
        <v>23</v>
      </c>
      <c r="E10" s="10">
        <f t="shared" si="4"/>
        <v>78310985281</v>
      </c>
      <c r="F10" s="9">
        <v>4</v>
      </c>
      <c r="G10" s="11">
        <f t="shared" si="5"/>
        <v>6144</v>
      </c>
      <c r="H10" s="11">
        <f>G10/VLOOKUP(A10,Achivements!A11:V21,22,FALSE)</f>
        <v>6144</v>
      </c>
      <c r="I10" s="14">
        <f>VLOOKUP(A10,Achivements!A24:V32,22,FALSE)</f>
        <v>1</v>
      </c>
      <c r="J10" s="14">
        <v>1</v>
      </c>
      <c r="K10" s="14">
        <f t="shared" si="0"/>
        <v>1</v>
      </c>
      <c r="L10" s="12">
        <v>1</v>
      </c>
      <c r="M10" s="13">
        <f t="shared" si="1"/>
        <v>78310985281</v>
      </c>
      <c r="N10" s="13">
        <f t="shared" si="2"/>
        <v>12745928.59391276</v>
      </c>
    </row>
    <row r="12" spans="1:14" ht="15.75" thickBot="1" x14ac:dyDescent="0.3">
      <c r="A12" s="5" t="s">
        <v>17</v>
      </c>
      <c r="B12" s="2"/>
      <c r="C12" s="5" t="s">
        <v>18</v>
      </c>
      <c r="D12" s="2"/>
    </row>
    <row r="13" spans="1:14" x14ac:dyDescent="0.25">
      <c r="A13" s="7">
        <v>1</v>
      </c>
      <c r="B13" s="1"/>
      <c r="C13" s="7">
        <v>1</v>
      </c>
      <c r="D13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4"/>
  <sheetViews>
    <sheetView workbookViewId="0">
      <selection activeCell="J26" sqref="J26"/>
    </sheetView>
  </sheetViews>
  <sheetFormatPr defaultColWidth="11.42578125" defaultRowHeight="15" x14ac:dyDescent="0.25"/>
  <cols>
    <col min="1" max="1" width="6.7109375" bestFit="1" customWidth="1"/>
    <col min="2" max="2" width="5.7109375" bestFit="1" customWidth="1"/>
    <col min="3" max="3" width="5.85546875" bestFit="1" customWidth="1"/>
    <col min="4" max="4" width="12.7109375" bestFit="1" customWidth="1"/>
    <col min="5" max="5" width="5.7109375" bestFit="1" customWidth="1"/>
    <col min="6" max="6" width="5.85546875" bestFit="1" customWidth="1"/>
    <col min="7" max="7" width="12.7109375" bestFit="1" customWidth="1"/>
    <col min="8" max="8" width="5.7109375" bestFit="1" customWidth="1"/>
    <col min="9" max="9" width="5.85546875" bestFit="1" customWidth="1"/>
    <col min="10" max="10" width="12.7109375" bestFit="1" customWidth="1"/>
    <col min="11" max="11" width="5.7109375" bestFit="1" customWidth="1"/>
    <col min="12" max="12" width="5.85546875" bestFit="1" customWidth="1"/>
    <col min="13" max="13" width="12.7109375" bestFit="1" customWidth="1"/>
    <col min="14" max="14" width="5.7109375" bestFit="1" customWidth="1"/>
    <col min="15" max="15" width="5.85546875" bestFit="1" customWidth="1"/>
    <col min="16" max="16" width="12.7109375" bestFit="1" customWidth="1"/>
    <col min="17" max="17" width="5.7109375" bestFit="1" customWidth="1"/>
    <col min="18" max="18" width="5.85546875" bestFit="1" customWidth="1"/>
    <col min="19" max="19" width="12.7109375" bestFit="1" customWidth="1"/>
    <col min="20" max="20" width="5.7109375" bestFit="1" customWidth="1"/>
    <col min="21" max="21" width="5.85546875" bestFit="1" customWidth="1"/>
    <col min="22" max="22" width="30" bestFit="1" customWidth="1"/>
  </cols>
  <sheetData>
    <row r="1" spans="1:22" ht="18.75" x14ac:dyDescent="0.3">
      <c r="A1" s="4" t="s">
        <v>30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</row>
    <row r="2" spans="1:22" x14ac:dyDescent="0.25">
      <c r="A2" s="3" t="s">
        <v>27</v>
      </c>
      <c r="B2" s="3" t="s">
        <v>25</v>
      </c>
      <c r="C2" s="3" t="s">
        <v>26</v>
      </c>
      <c r="D2" s="3" t="s">
        <v>28</v>
      </c>
      <c r="E2" s="3" t="s">
        <v>25</v>
      </c>
      <c r="F2" s="3" t="s">
        <v>26</v>
      </c>
      <c r="G2" s="3" t="s">
        <v>28</v>
      </c>
      <c r="H2" s="3" t="s">
        <v>25</v>
      </c>
      <c r="I2" s="3" t="s">
        <v>26</v>
      </c>
      <c r="J2" s="3" t="s">
        <v>28</v>
      </c>
      <c r="K2" s="3" t="s">
        <v>25</v>
      </c>
      <c r="L2" s="3" t="s">
        <v>26</v>
      </c>
      <c r="M2" s="3" t="s">
        <v>28</v>
      </c>
      <c r="N2" s="3" t="s">
        <v>25</v>
      </c>
      <c r="O2" s="3" t="s">
        <v>26</v>
      </c>
      <c r="P2" s="3" t="s">
        <v>28</v>
      </c>
      <c r="Q2" s="3" t="s">
        <v>25</v>
      </c>
      <c r="R2" s="3" t="s">
        <v>26</v>
      </c>
      <c r="S2" s="3" t="s">
        <v>28</v>
      </c>
      <c r="T2" s="3" t="s">
        <v>25</v>
      </c>
      <c r="U2" s="3" t="s">
        <v>26</v>
      </c>
      <c r="V2" s="3" t="s">
        <v>29</v>
      </c>
    </row>
    <row r="3" spans="1:22" x14ac:dyDescent="0.25">
      <c r="A3" s="3" t="s">
        <v>1</v>
      </c>
      <c r="B3">
        <v>25</v>
      </c>
      <c r="C3">
        <v>2</v>
      </c>
      <c r="D3">
        <f>IF(VLOOKUP($A3,Actions!$A$2:$L$10,12,)&gt;=B3,C3,1)</f>
        <v>1</v>
      </c>
      <c r="E3">
        <v>50</v>
      </c>
      <c r="F3">
        <v>2</v>
      </c>
      <c r="G3">
        <f>IF(VLOOKUP($A3,Actions!$A$2:$L$10,12,)&gt;=E3,F3,1)</f>
        <v>1</v>
      </c>
      <c r="H3">
        <v>100</v>
      </c>
      <c r="I3">
        <v>2</v>
      </c>
      <c r="J3">
        <f>IF(VLOOKUP($A3,Actions!$A$2:$L$10,12,)&gt;=H3,I3,1)</f>
        <v>1</v>
      </c>
      <c r="K3">
        <v>200</v>
      </c>
      <c r="L3">
        <v>2</v>
      </c>
      <c r="M3">
        <f>IF(VLOOKUP($A3,Actions!$A$2:$L$10,12,)&gt;=K3,L3,1)</f>
        <v>1</v>
      </c>
      <c r="N3">
        <v>300</v>
      </c>
      <c r="O3">
        <v>2</v>
      </c>
      <c r="P3">
        <f>IF(VLOOKUP($A3,Actions!$A$2:$L$10,12,)&gt;=N3,O3,1)</f>
        <v>1</v>
      </c>
      <c r="Q3">
        <v>400</v>
      </c>
      <c r="R3">
        <v>2</v>
      </c>
      <c r="S3">
        <f>IF(VLOOKUP($A3,Actions!$A$2:$L$10,12,)&gt;=Q3,R3,1)</f>
        <v>1</v>
      </c>
      <c r="T3">
        <v>500</v>
      </c>
      <c r="U3">
        <v>2</v>
      </c>
      <c r="V3">
        <f>IF((1*D3*G3*J3*M3*P3*S3)=0,1,(D3*G3*J3*M3*P3*S3))</f>
        <v>1</v>
      </c>
    </row>
    <row r="4" spans="1:22" x14ac:dyDescent="0.25">
      <c r="A4" s="3" t="s">
        <v>2</v>
      </c>
      <c r="B4">
        <v>25</v>
      </c>
      <c r="C4">
        <v>2</v>
      </c>
      <c r="D4">
        <f>IF(VLOOKUP($A4,Actions!$A$2:$L$10,12,)&gt;=B4,C4,1)</f>
        <v>1</v>
      </c>
      <c r="E4">
        <v>50</v>
      </c>
      <c r="F4">
        <v>2</v>
      </c>
      <c r="G4">
        <f>IF(VLOOKUP($A4,Actions!$A$2:$L$10,12,)&gt;=E4,F4,1)</f>
        <v>1</v>
      </c>
      <c r="H4">
        <v>100</v>
      </c>
      <c r="I4">
        <v>2</v>
      </c>
      <c r="J4">
        <f>IF(VLOOKUP($A4,Actions!$A$2:$L$10,12,)&gt;=H4,I4,1)</f>
        <v>1</v>
      </c>
      <c r="K4">
        <v>200</v>
      </c>
      <c r="L4">
        <v>2</v>
      </c>
      <c r="M4">
        <f>IF(VLOOKUP($A4,Actions!$A$2:$L$10,12,)&gt;=K4,L4,1)</f>
        <v>1</v>
      </c>
      <c r="N4">
        <v>300</v>
      </c>
      <c r="O4">
        <v>2</v>
      </c>
      <c r="P4">
        <f>IF(VLOOKUP($A4,Actions!$A$2:$L$10,12,)&gt;=N4,O4,1)</f>
        <v>1</v>
      </c>
      <c r="Q4">
        <v>400</v>
      </c>
      <c r="R4">
        <v>2</v>
      </c>
      <c r="S4">
        <f>IF(VLOOKUP($A4,Actions!$A$2:$L$10,12,)&gt;=Q4,R4,1)</f>
        <v>1</v>
      </c>
      <c r="T4">
        <v>500</v>
      </c>
      <c r="U4">
        <v>2</v>
      </c>
      <c r="V4">
        <f t="shared" ref="V4:V11" si="0">IF((1*D4*G4*J4*M4*P4*S4)=0,1,(D4*G4*J4*M4*P4*S4))</f>
        <v>1</v>
      </c>
    </row>
    <row r="5" spans="1:22" x14ac:dyDescent="0.25">
      <c r="A5" s="3" t="s">
        <v>3</v>
      </c>
      <c r="B5">
        <v>25</v>
      </c>
      <c r="C5">
        <v>2</v>
      </c>
      <c r="D5">
        <f>IF(VLOOKUP($A5,Actions!$A$2:$L$10,12,)&gt;=B5,C5,1)</f>
        <v>1</v>
      </c>
      <c r="E5">
        <v>50</v>
      </c>
      <c r="F5">
        <v>2</v>
      </c>
      <c r="G5">
        <f>IF(VLOOKUP($A5,Actions!$A$2:$L$10,12,)&gt;=E5,F5,1)</f>
        <v>1</v>
      </c>
      <c r="H5">
        <v>100</v>
      </c>
      <c r="I5">
        <v>2</v>
      </c>
      <c r="J5">
        <f>IF(VLOOKUP($A5,Actions!$A$2:$L$10,12,)&gt;=H5,I5,1)</f>
        <v>1</v>
      </c>
      <c r="K5">
        <v>200</v>
      </c>
      <c r="L5">
        <v>2</v>
      </c>
      <c r="M5">
        <f>IF(VLOOKUP($A5,Actions!$A$2:$L$10,12,)&gt;=K5,L5,1)</f>
        <v>1</v>
      </c>
      <c r="N5">
        <v>300</v>
      </c>
      <c r="O5">
        <v>2</v>
      </c>
      <c r="P5">
        <f>IF(VLOOKUP($A5,Actions!$A$2:$L$10,12,)&gt;=N5,O5,1)</f>
        <v>1</v>
      </c>
      <c r="Q5">
        <v>400</v>
      </c>
      <c r="R5">
        <v>2</v>
      </c>
      <c r="S5">
        <f>IF(VLOOKUP($A5,Actions!$A$2:$L$10,12,)&gt;=Q5,R5,1)</f>
        <v>1</v>
      </c>
      <c r="T5">
        <v>500</v>
      </c>
      <c r="U5">
        <v>2</v>
      </c>
      <c r="V5">
        <f t="shared" si="0"/>
        <v>1</v>
      </c>
    </row>
    <row r="6" spans="1:22" x14ac:dyDescent="0.25">
      <c r="A6" s="3" t="s">
        <v>4</v>
      </c>
      <c r="B6">
        <v>25</v>
      </c>
      <c r="C6">
        <v>2</v>
      </c>
      <c r="D6">
        <f>IF(VLOOKUP($A6,Actions!$A$2:$L$10,12,)&gt;=B6,C6,1)</f>
        <v>1</v>
      </c>
      <c r="E6">
        <v>50</v>
      </c>
      <c r="F6">
        <v>2</v>
      </c>
      <c r="G6">
        <f>IF(VLOOKUP($A6,Actions!$A$2:$L$10,12,)&gt;=E6,F6,1)</f>
        <v>1</v>
      </c>
      <c r="H6">
        <v>100</v>
      </c>
      <c r="I6">
        <v>2</v>
      </c>
      <c r="J6">
        <f>IF(VLOOKUP($A6,Actions!$A$2:$L$10,12,)&gt;=H6,I6,1)</f>
        <v>1</v>
      </c>
      <c r="K6">
        <v>200</v>
      </c>
      <c r="L6">
        <v>2</v>
      </c>
      <c r="M6">
        <f>IF(VLOOKUP($A6,Actions!$A$2:$L$10,12,)&gt;=K6,L6,1)</f>
        <v>1</v>
      </c>
      <c r="N6">
        <v>300</v>
      </c>
      <c r="O6">
        <v>2</v>
      </c>
      <c r="P6">
        <f>IF(VLOOKUP($A6,Actions!$A$2:$L$10,12,)&gt;=N6,O6,1)</f>
        <v>1</v>
      </c>
      <c r="Q6">
        <v>400</v>
      </c>
      <c r="R6">
        <v>2</v>
      </c>
      <c r="S6">
        <f>IF(VLOOKUP($A6,Actions!$A$2:$L$10,12,)&gt;=Q6,R6,1)</f>
        <v>1</v>
      </c>
      <c r="T6">
        <v>500</v>
      </c>
      <c r="U6">
        <v>2</v>
      </c>
      <c r="V6">
        <f t="shared" si="0"/>
        <v>1</v>
      </c>
    </row>
    <row r="7" spans="1:22" x14ac:dyDescent="0.25">
      <c r="A7" s="3" t="s">
        <v>5</v>
      </c>
      <c r="B7">
        <v>25</v>
      </c>
      <c r="C7">
        <v>2</v>
      </c>
      <c r="D7">
        <f>IF(VLOOKUP($A7,Actions!$A$2:$L$10,12,)&gt;=B7,C7,1)</f>
        <v>1</v>
      </c>
      <c r="E7">
        <v>50</v>
      </c>
      <c r="F7">
        <v>2</v>
      </c>
      <c r="G7">
        <f>IF(VLOOKUP($A7,Actions!$A$2:$L$10,12,)&gt;=E7,F7,1)</f>
        <v>1</v>
      </c>
      <c r="H7">
        <v>100</v>
      </c>
      <c r="I7">
        <v>2</v>
      </c>
      <c r="J7">
        <f>IF(VLOOKUP($A7,Actions!$A$2:$L$10,12,)&gt;=H7,I7,1)</f>
        <v>1</v>
      </c>
      <c r="K7">
        <v>200</v>
      </c>
      <c r="L7">
        <v>2</v>
      </c>
      <c r="M7">
        <f>IF(VLOOKUP($A7,Actions!$A$2:$L$10,12,)&gt;=K7,L7,1)</f>
        <v>1</v>
      </c>
      <c r="N7">
        <v>300</v>
      </c>
      <c r="O7">
        <v>2</v>
      </c>
      <c r="P7">
        <f>IF(VLOOKUP($A7,Actions!$A$2:$L$10,12,)&gt;=N7,O7,1)</f>
        <v>1</v>
      </c>
      <c r="Q7">
        <v>400</v>
      </c>
      <c r="R7">
        <v>2</v>
      </c>
      <c r="S7">
        <f>IF(VLOOKUP($A7,Actions!$A$2:$L$10,12,)&gt;=Q7,R7,1)</f>
        <v>1</v>
      </c>
      <c r="T7">
        <v>500</v>
      </c>
      <c r="U7">
        <v>2</v>
      </c>
      <c r="V7">
        <f t="shared" si="0"/>
        <v>1</v>
      </c>
    </row>
    <row r="8" spans="1:22" x14ac:dyDescent="0.25">
      <c r="A8" s="3" t="s">
        <v>6</v>
      </c>
      <c r="B8">
        <v>25</v>
      </c>
      <c r="C8">
        <v>2</v>
      </c>
      <c r="D8">
        <f>IF(VLOOKUP($A8,Actions!$A$2:$L$10,12,)&gt;=B8,C8,1)</f>
        <v>1</v>
      </c>
      <c r="E8">
        <v>50</v>
      </c>
      <c r="F8">
        <v>2</v>
      </c>
      <c r="G8">
        <f>IF(VLOOKUP($A8,Actions!$A$2:$L$10,12,)&gt;=E8,F8,1)</f>
        <v>1</v>
      </c>
      <c r="H8">
        <v>100</v>
      </c>
      <c r="I8">
        <v>2</v>
      </c>
      <c r="J8">
        <f>IF(VLOOKUP($A8,Actions!$A$2:$L$10,12,)&gt;=H8,I8,1)</f>
        <v>1</v>
      </c>
      <c r="K8">
        <v>200</v>
      </c>
      <c r="L8">
        <v>2</v>
      </c>
      <c r="M8">
        <f>IF(VLOOKUP($A8,Actions!$A$2:$L$10,12,)&gt;=K8,L8,1)</f>
        <v>1</v>
      </c>
      <c r="N8">
        <v>300</v>
      </c>
      <c r="O8">
        <v>2</v>
      </c>
      <c r="P8">
        <f>IF(VLOOKUP($A8,Actions!$A$2:$L$10,12,)&gt;=N8,O8,1)</f>
        <v>1</v>
      </c>
      <c r="Q8">
        <v>400</v>
      </c>
      <c r="R8">
        <v>2</v>
      </c>
      <c r="S8">
        <f>IF(VLOOKUP($A8,Actions!$A$2:$L$10,12,)&gt;=Q8,R8,1)</f>
        <v>1</v>
      </c>
      <c r="T8">
        <v>500</v>
      </c>
      <c r="U8">
        <v>2</v>
      </c>
      <c r="V8">
        <f t="shared" si="0"/>
        <v>1</v>
      </c>
    </row>
    <row r="9" spans="1:22" x14ac:dyDescent="0.25">
      <c r="A9" s="3" t="s">
        <v>7</v>
      </c>
      <c r="B9">
        <v>25</v>
      </c>
      <c r="C9">
        <v>2</v>
      </c>
      <c r="D9">
        <f>IF(VLOOKUP($A9,Actions!$A$2:$L$10,12,)&gt;=B9,C9,1)</f>
        <v>1</v>
      </c>
      <c r="E9">
        <v>50</v>
      </c>
      <c r="F9">
        <v>2</v>
      </c>
      <c r="G9">
        <f>IF(VLOOKUP($A9,Actions!$A$2:$L$10,12,)&gt;=E9,F9,1)</f>
        <v>1</v>
      </c>
      <c r="H9">
        <v>100</v>
      </c>
      <c r="I9">
        <v>2</v>
      </c>
      <c r="J9">
        <f>IF(VLOOKUP($A9,Actions!$A$2:$L$10,12,)&gt;=H9,I9,1)</f>
        <v>1</v>
      </c>
      <c r="K9">
        <v>200</v>
      </c>
      <c r="L9">
        <v>2</v>
      </c>
      <c r="M9">
        <f>IF(VLOOKUP($A9,Actions!$A$2:$L$10,12,)&gt;=K9,L9,1)</f>
        <v>1</v>
      </c>
      <c r="N9">
        <v>300</v>
      </c>
      <c r="O9">
        <v>2</v>
      </c>
      <c r="P9">
        <f>IF(VLOOKUP($A9,Actions!$A$2:$L$10,12,)&gt;=N9,O9,1)</f>
        <v>1</v>
      </c>
      <c r="Q9">
        <v>400</v>
      </c>
      <c r="R9">
        <v>2</v>
      </c>
      <c r="S9">
        <f>IF(VLOOKUP($A9,Actions!$A$2:$L$10,12,)&gt;=Q9,R9,1)</f>
        <v>1</v>
      </c>
      <c r="T9">
        <v>500</v>
      </c>
      <c r="U9">
        <v>2</v>
      </c>
      <c r="V9">
        <f t="shared" si="0"/>
        <v>1</v>
      </c>
    </row>
    <row r="10" spans="1:22" x14ac:dyDescent="0.25">
      <c r="A10" s="3" t="s">
        <v>8</v>
      </c>
      <c r="B10">
        <v>25</v>
      </c>
      <c r="C10">
        <v>2</v>
      </c>
      <c r="D10">
        <f>IF(VLOOKUP($A10,Actions!$A$2:$L$10,12,)&gt;=B10,C10,1)</f>
        <v>1</v>
      </c>
      <c r="E10">
        <v>50</v>
      </c>
      <c r="F10">
        <v>2</v>
      </c>
      <c r="G10">
        <f>IF(VLOOKUP($A10,Actions!$A$2:$L$10,12,)&gt;=E10,F10,1)</f>
        <v>1</v>
      </c>
      <c r="H10">
        <v>100</v>
      </c>
      <c r="I10">
        <v>2</v>
      </c>
      <c r="J10">
        <f>IF(VLOOKUP($A10,Actions!$A$2:$L$10,12,)&gt;=H10,I10,1)</f>
        <v>1</v>
      </c>
      <c r="K10">
        <v>200</v>
      </c>
      <c r="L10">
        <v>2</v>
      </c>
      <c r="M10">
        <f>IF(VLOOKUP($A10,Actions!$A$2:$L$10,12,)&gt;=K10,L10,1)</f>
        <v>1</v>
      </c>
      <c r="N10">
        <v>300</v>
      </c>
      <c r="O10">
        <v>2</v>
      </c>
      <c r="P10">
        <f>IF(VLOOKUP($A10,Actions!$A$2:$L$10,12,)&gt;=N10,O10,1)</f>
        <v>1</v>
      </c>
      <c r="Q10">
        <v>400</v>
      </c>
      <c r="R10">
        <v>2</v>
      </c>
      <c r="S10">
        <f>IF(VLOOKUP($A10,Actions!$A$2:$L$10,12,)&gt;=Q10,R10,1)</f>
        <v>1</v>
      </c>
      <c r="T10">
        <v>500</v>
      </c>
      <c r="U10">
        <v>2</v>
      </c>
      <c r="V10">
        <f t="shared" si="0"/>
        <v>1</v>
      </c>
    </row>
    <row r="11" spans="1:22" x14ac:dyDescent="0.25">
      <c r="A11" s="3" t="s">
        <v>9</v>
      </c>
      <c r="B11">
        <v>25</v>
      </c>
      <c r="C11">
        <v>2</v>
      </c>
      <c r="D11">
        <f>IF(VLOOKUP($A11,Actions!$A$2:$L$10,12,)&gt;=B11,C11,1)</f>
        <v>1</v>
      </c>
      <c r="E11">
        <v>50</v>
      </c>
      <c r="F11">
        <v>2</v>
      </c>
      <c r="G11">
        <f>IF(VLOOKUP($A11,Actions!$A$2:$L$10,12,)&gt;=E11,F11,1)</f>
        <v>1</v>
      </c>
      <c r="H11">
        <v>100</v>
      </c>
      <c r="I11">
        <v>2</v>
      </c>
      <c r="J11">
        <f>IF(VLOOKUP($A11,Actions!$A$2:$L$10,12,)&gt;=H11,I11,1)</f>
        <v>1</v>
      </c>
      <c r="K11">
        <v>200</v>
      </c>
      <c r="L11">
        <v>2</v>
      </c>
      <c r="M11">
        <f>IF(VLOOKUP($A11,Actions!$A$2:$L$10,12,)&gt;=K11,L11,1)</f>
        <v>1</v>
      </c>
      <c r="N11">
        <v>300</v>
      </c>
      <c r="O11">
        <v>2</v>
      </c>
      <c r="P11">
        <f>IF(VLOOKUP($A11,Actions!$A$2:$L$10,12,)&gt;=N11,O11,1)</f>
        <v>1</v>
      </c>
      <c r="Q11">
        <v>400</v>
      </c>
      <c r="R11">
        <v>2</v>
      </c>
      <c r="S11">
        <f>IF(VLOOKUP($A11,Actions!$A$2:$L$10,12,)&gt;=Q11,R11,1)</f>
        <v>1</v>
      </c>
      <c r="T11">
        <v>500</v>
      </c>
      <c r="U11">
        <v>2</v>
      </c>
      <c r="V11">
        <f t="shared" si="0"/>
        <v>1</v>
      </c>
    </row>
    <row r="12" spans="1:22" x14ac:dyDescent="0.25">
      <c r="A12" s="3"/>
    </row>
    <row r="14" spans="1:22" ht="18.75" x14ac:dyDescent="0.3">
      <c r="A14" s="4" t="s">
        <v>31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</row>
    <row r="15" spans="1:22" x14ac:dyDescent="0.25">
      <c r="A15" s="3" t="s">
        <v>27</v>
      </c>
      <c r="B15" s="3" t="s">
        <v>25</v>
      </c>
      <c r="C15" s="3" t="s">
        <v>26</v>
      </c>
      <c r="D15" s="3" t="s">
        <v>28</v>
      </c>
      <c r="E15" s="3" t="s">
        <v>25</v>
      </c>
      <c r="F15" s="3" t="s">
        <v>26</v>
      </c>
      <c r="G15" s="3" t="s">
        <v>28</v>
      </c>
      <c r="H15" s="3" t="s">
        <v>25</v>
      </c>
      <c r="I15" s="3" t="s">
        <v>26</v>
      </c>
      <c r="J15" s="3" t="s">
        <v>28</v>
      </c>
      <c r="K15" s="3" t="s">
        <v>25</v>
      </c>
      <c r="L15" s="3" t="s">
        <v>26</v>
      </c>
      <c r="M15" s="3" t="s">
        <v>28</v>
      </c>
      <c r="N15" s="3" t="s">
        <v>25</v>
      </c>
      <c r="O15" s="3" t="s">
        <v>26</v>
      </c>
      <c r="P15" s="3" t="s">
        <v>28</v>
      </c>
      <c r="Q15" s="3" t="s">
        <v>25</v>
      </c>
      <c r="R15" s="3" t="s">
        <v>26</v>
      </c>
      <c r="S15" s="3" t="s">
        <v>28</v>
      </c>
      <c r="T15" s="3" t="s">
        <v>25</v>
      </c>
      <c r="U15" s="3" t="s">
        <v>26</v>
      </c>
      <c r="V15" s="3" t="s">
        <v>29</v>
      </c>
    </row>
    <row r="16" spans="1:22" x14ac:dyDescent="0.25">
      <c r="A16" s="3" t="s">
        <v>1</v>
      </c>
      <c r="B16">
        <v>500</v>
      </c>
      <c r="C16">
        <v>3</v>
      </c>
      <c r="D16">
        <f>IF(VLOOKUP($A16,Actions!$A$2:$L$10,12,)&gt;=B16,C16,1)</f>
        <v>1</v>
      </c>
      <c r="E16">
        <v>600</v>
      </c>
      <c r="F16">
        <v>3</v>
      </c>
      <c r="G16">
        <f>IF(VLOOKUP($A16,Actions!$A$2:$L$10,12,)&gt;=E16,F16,1)</f>
        <v>1</v>
      </c>
      <c r="H16">
        <v>700</v>
      </c>
      <c r="I16">
        <v>3</v>
      </c>
      <c r="J16">
        <f>IF(VLOOKUP($A16,Actions!$A$2:$L$10,12,)&gt;=H16,I16,1)</f>
        <v>1</v>
      </c>
      <c r="K16">
        <v>800</v>
      </c>
      <c r="L16">
        <v>3</v>
      </c>
      <c r="M16">
        <f>IF(VLOOKUP($A16,Actions!$A$2:$L$10,12,)&gt;=K16,L16,1)</f>
        <v>1</v>
      </c>
      <c r="N16">
        <v>900</v>
      </c>
      <c r="O16">
        <v>3</v>
      </c>
      <c r="P16">
        <f>IF(VLOOKUP($A16,Actions!$A$2:$L$10,12,)&gt;=N16,O16,1)</f>
        <v>1</v>
      </c>
      <c r="Q16">
        <v>1000</v>
      </c>
      <c r="R16">
        <v>10</v>
      </c>
      <c r="S16">
        <f>IF(VLOOKUP($A16,Actions!$A$2:$L$10,12,)&gt;=Q16,R16,1)</f>
        <v>1</v>
      </c>
      <c r="T16">
        <v>1100</v>
      </c>
      <c r="U16">
        <v>3</v>
      </c>
      <c r="V16">
        <f>IF((1*D16*G16*J16*M16*P16*S16)=0,1,(D16*G16*J16*M16*P16*S16))</f>
        <v>1</v>
      </c>
    </row>
    <row r="17" spans="1:22" x14ac:dyDescent="0.25">
      <c r="A17" s="3" t="s">
        <v>2</v>
      </c>
      <c r="B17">
        <v>500</v>
      </c>
      <c r="C17">
        <v>3</v>
      </c>
      <c r="D17">
        <f>IF(VLOOKUP($A17,Actions!$A$2:$L$10,12,)&gt;=B17,C17,1)</f>
        <v>1</v>
      </c>
      <c r="E17">
        <v>600</v>
      </c>
      <c r="F17">
        <v>3</v>
      </c>
      <c r="G17">
        <f>IF(VLOOKUP($A17,Actions!$A$2:$L$10,12,)&gt;=E17,F17,1)</f>
        <v>1</v>
      </c>
      <c r="H17">
        <v>700</v>
      </c>
      <c r="I17">
        <v>3</v>
      </c>
      <c r="J17">
        <f>IF(VLOOKUP($A17,Actions!$A$2:$L$10,12,)&gt;=H17,I17,1)</f>
        <v>1</v>
      </c>
      <c r="K17">
        <v>800</v>
      </c>
      <c r="L17">
        <v>3</v>
      </c>
      <c r="M17">
        <f>IF(VLOOKUP($A17,Actions!$A$2:$L$10,12,)&gt;=K17,L17,1)</f>
        <v>1</v>
      </c>
      <c r="N17">
        <v>900</v>
      </c>
      <c r="O17">
        <v>3</v>
      </c>
      <c r="P17">
        <f>IF(VLOOKUP($A17,Actions!$A$2:$L$10,12,)&gt;=N17,O17,1)</f>
        <v>1</v>
      </c>
      <c r="Q17">
        <v>1000</v>
      </c>
      <c r="R17">
        <v>10</v>
      </c>
      <c r="S17">
        <f>IF(VLOOKUP($A17,Actions!$A$2:$L$10,12,)&gt;=Q17,R17,1)</f>
        <v>1</v>
      </c>
      <c r="T17">
        <v>1100</v>
      </c>
      <c r="U17">
        <v>3</v>
      </c>
      <c r="V17">
        <f t="shared" ref="V17:V24" si="1">IF((1*D17*G17*J17*M17*P17*S17)=0,1,(D17*G17*J17*M17*P17*S17))</f>
        <v>1</v>
      </c>
    </row>
    <row r="18" spans="1:22" x14ac:dyDescent="0.25">
      <c r="A18" s="3" t="s">
        <v>3</v>
      </c>
      <c r="B18">
        <v>500</v>
      </c>
      <c r="C18">
        <v>3</v>
      </c>
      <c r="D18">
        <f>IF(VLOOKUP($A18,Actions!$A$2:$L$10,12,)&gt;=B18,C18,1)</f>
        <v>1</v>
      </c>
      <c r="E18">
        <v>600</v>
      </c>
      <c r="F18">
        <v>3</v>
      </c>
      <c r="G18">
        <f>IF(VLOOKUP($A18,Actions!$A$2:$L$10,12,)&gt;=E18,F18,1)</f>
        <v>1</v>
      </c>
      <c r="H18">
        <v>700</v>
      </c>
      <c r="I18">
        <v>3</v>
      </c>
      <c r="J18">
        <f>IF(VLOOKUP($A18,Actions!$A$2:$L$10,12,)&gt;=H18,I18,1)</f>
        <v>1</v>
      </c>
      <c r="K18">
        <v>800</v>
      </c>
      <c r="L18">
        <v>3</v>
      </c>
      <c r="M18">
        <f>IF(VLOOKUP($A18,Actions!$A$2:$L$10,12,)&gt;=K18,L18,1)</f>
        <v>1</v>
      </c>
      <c r="N18">
        <v>900</v>
      </c>
      <c r="O18">
        <v>3</v>
      </c>
      <c r="P18">
        <f>IF(VLOOKUP($A18,Actions!$A$2:$L$10,12,)&gt;=N18,O18,1)</f>
        <v>1</v>
      </c>
      <c r="Q18">
        <v>1000</v>
      </c>
      <c r="R18">
        <v>10</v>
      </c>
      <c r="S18">
        <f>IF(VLOOKUP($A18,Actions!$A$2:$L$10,12,)&gt;=Q18,R18,1)</f>
        <v>1</v>
      </c>
      <c r="T18">
        <v>1100</v>
      </c>
      <c r="U18">
        <v>3</v>
      </c>
      <c r="V18">
        <f t="shared" si="1"/>
        <v>1</v>
      </c>
    </row>
    <row r="19" spans="1:22" x14ac:dyDescent="0.25">
      <c r="A19" s="3" t="s">
        <v>4</v>
      </c>
      <c r="B19">
        <v>500</v>
      </c>
      <c r="C19">
        <v>3</v>
      </c>
      <c r="D19">
        <f>IF(VLOOKUP($A19,Actions!$A$2:$L$10,12,)&gt;=B19,C19,1)</f>
        <v>1</v>
      </c>
      <c r="E19">
        <v>600</v>
      </c>
      <c r="F19">
        <v>3</v>
      </c>
      <c r="G19">
        <f>IF(VLOOKUP($A19,Actions!$A$2:$L$10,12,)&gt;=E19,F19,1)</f>
        <v>1</v>
      </c>
      <c r="H19">
        <v>700</v>
      </c>
      <c r="I19">
        <v>3</v>
      </c>
      <c r="J19">
        <f>IF(VLOOKUP($A19,Actions!$A$2:$L$10,12,)&gt;=H19,I19,1)</f>
        <v>1</v>
      </c>
      <c r="K19">
        <v>800</v>
      </c>
      <c r="L19">
        <v>3</v>
      </c>
      <c r="M19">
        <f>IF(VLOOKUP($A19,Actions!$A$2:$L$10,12,)&gt;=K19,L19,1)</f>
        <v>1</v>
      </c>
      <c r="N19">
        <v>900</v>
      </c>
      <c r="O19">
        <v>3</v>
      </c>
      <c r="P19">
        <f>IF(VLOOKUP($A19,Actions!$A$2:$L$10,12,)&gt;=N19,O19,1)</f>
        <v>1</v>
      </c>
      <c r="Q19">
        <v>1000</v>
      </c>
      <c r="R19">
        <v>10</v>
      </c>
      <c r="S19">
        <f>IF(VLOOKUP($A19,Actions!$A$2:$L$10,12,)&gt;=Q19,R19,1)</f>
        <v>1</v>
      </c>
      <c r="T19">
        <v>1100</v>
      </c>
      <c r="U19">
        <v>3</v>
      </c>
      <c r="V19">
        <f t="shared" si="1"/>
        <v>1</v>
      </c>
    </row>
    <row r="20" spans="1:22" x14ac:dyDescent="0.25">
      <c r="A20" s="3" t="s">
        <v>5</v>
      </c>
      <c r="B20">
        <v>500</v>
      </c>
      <c r="C20">
        <v>3</v>
      </c>
      <c r="D20">
        <f>IF(VLOOKUP($A20,Actions!$A$2:$L$10,12,)&gt;=B20,C20,1)</f>
        <v>1</v>
      </c>
      <c r="E20">
        <v>600</v>
      </c>
      <c r="F20">
        <v>3</v>
      </c>
      <c r="G20">
        <f>IF(VLOOKUP($A20,Actions!$A$2:$L$10,12,)&gt;=E20,F20,1)</f>
        <v>1</v>
      </c>
      <c r="H20">
        <v>700</v>
      </c>
      <c r="I20">
        <v>3</v>
      </c>
      <c r="J20">
        <f>IF(VLOOKUP($A20,Actions!$A$2:$L$10,12,)&gt;=H20,I20,1)</f>
        <v>1</v>
      </c>
      <c r="K20">
        <v>800</v>
      </c>
      <c r="L20">
        <v>3</v>
      </c>
      <c r="M20">
        <f>IF(VLOOKUP($A20,Actions!$A$2:$L$10,12,)&gt;=K20,L20,1)</f>
        <v>1</v>
      </c>
      <c r="N20">
        <v>900</v>
      </c>
      <c r="O20">
        <v>3</v>
      </c>
      <c r="P20">
        <f>IF(VLOOKUP($A20,Actions!$A$2:$L$10,12,)&gt;=N20,O20,1)</f>
        <v>1</v>
      </c>
      <c r="Q20">
        <v>1000</v>
      </c>
      <c r="R20">
        <v>10</v>
      </c>
      <c r="S20">
        <f>IF(VLOOKUP($A20,Actions!$A$2:$L$10,12,)&gt;=Q20,R20,1)</f>
        <v>1</v>
      </c>
      <c r="T20">
        <v>1100</v>
      </c>
      <c r="U20">
        <v>3</v>
      </c>
      <c r="V20">
        <f t="shared" si="1"/>
        <v>1</v>
      </c>
    </row>
    <row r="21" spans="1:22" x14ac:dyDescent="0.25">
      <c r="A21" s="3" t="s">
        <v>6</v>
      </c>
      <c r="B21">
        <v>500</v>
      </c>
      <c r="C21">
        <v>3</v>
      </c>
      <c r="D21">
        <f>IF(VLOOKUP($A21,Actions!$A$2:$L$10,12,)&gt;=B21,C21,1)</f>
        <v>1</v>
      </c>
      <c r="E21">
        <v>600</v>
      </c>
      <c r="F21">
        <v>3</v>
      </c>
      <c r="G21">
        <f>IF(VLOOKUP($A21,Actions!$A$2:$L$10,12,)&gt;=E21,F21,1)</f>
        <v>1</v>
      </c>
      <c r="H21">
        <v>700</v>
      </c>
      <c r="I21">
        <v>3</v>
      </c>
      <c r="J21">
        <f>IF(VLOOKUP($A21,Actions!$A$2:$L$10,12,)&gt;=H21,I21,1)</f>
        <v>1</v>
      </c>
      <c r="K21">
        <v>800</v>
      </c>
      <c r="L21">
        <v>3</v>
      </c>
      <c r="M21">
        <f>IF(VLOOKUP($A21,Actions!$A$2:$L$10,12,)&gt;=K21,L21,1)</f>
        <v>1</v>
      </c>
      <c r="N21">
        <v>900</v>
      </c>
      <c r="O21">
        <v>3</v>
      </c>
      <c r="P21">
        <f>IF(VLOOKUP($A21,Actions!$A$2:$L$10,12,)&gt;=N21,O21,1)</f>
        <v>1</v>
      </c>
      <c r="Q21">
        <v>1000</v>
      </c>
      <c r="R21">
        <v>10</v>
      </c>
      <c r="S21">
        <f>IF(VLOOKUP($A21,Actions!$A$2:$L$10,12,)&gt;=Q21,R21,1)</f>
        <v>1</v>
      </c>
      <c r="T21">
        <v>1100</v>
      </c>
      <c r="U21">
        <v>3</v>
      </c>
      <c r="V21">
        <f t="shared" si="1"/>
        <v>1</v>
      </c>
    </row>
    <row r="22" spans="1:22" x14ac:dyDescent="0.25">
      <c r="A22" s="3" t="s">
        <v>7</v>
      </c>
      <c r="B22">
        <v>500</v>
      </c>
      <c r="C22">
        <v>3</v>
      </c>
      <c r="D22">
        <f>IF(VLOOKUP($A22,Actions!$A$2:$L$10,12,)&gt;=B22,C22,1)</f>
        <v>1</v>
      </c>
      <c r="E22">
        <v>600</v>
      </c>
      <c r="F22">
        <v>3</v>
      </c>
      <c r="G22">
        <f>IF(VLOOKUP($A22,Actions!$A$2:$L$10,12,)&gt;=E22,F22,1)</f>
        <v>1</v>
      </c>
      <c r="H22">
        <v>700</v>
      </c>
      <c r="I22">
        <v>3</v>
      </c>
      <c r="J22">
        <f>IF(VLOOKUP($A22,Actions!$A$2:$L$10,12,)&gt;=H22,I22,1)</f>
        <v>1</v>
      </c>
      <c r="K22">
        <v>800</v>
      </c>
      <c r="L22">
        <v>3</v>
      </c>
      <c r="M22">
        <f>IF(VLOOKUP($A22,Actions!$A$2:$L$10,12,)&gt;=K22,L22,1)</f>
        <v>1</v>
      </c>
      <c r="N22">
        <v>900</v>
      </c>
      <c r="O22">
        <v>3</v>
      </c>
      <c r="P22">
        <f>IF(VLOOKUP($A22,Actions!$A$2:$L$10,12,)&gt;=N22,O22,1)</f>
        <v>1</v>
      </c>
      <c r="Q22">
        <v>1000</v>
      </c>
      <c r="R22">
        <v>10</v>
      </c>
      <c r="S22">
        <f>IF(VLOOKUP($A22,Actions!$A$2:$L$10,12,)&gt;=Q22,R22,1)</f>
        <v>1</v>
      </c>
      <c r="T22">
        <v>1100</v>
      </c>
      <c r="U22">
        <v>3</v>
      </c>
      <c r="V22">
        <f t="shared" si="1"/>
        <v>1</v>
      </c>
    </row>
    <row r="23" spans="1:22" x14ac:dyDescent="0.25">
      <c r="A23" s="3" t="s">
        <v>8</v>
      </c>
      <c r="B23">
        <v>500</v>
      </c>
      <c r="C23">
        <v>3</v>
      </c>
      <c r="D23">
        <f>IF(VLOOKUP($A23,Actions!$A$2:$L$10,12,)&gt;=B23,C23,1)</f>
        <v>1</v>
      </c>
      <c r="E23">
        <v>600</v>
      </c>
      <c r="F23">
        <v>3</v>
      </c>
      <c r="G23">
        <f>IF(VLOOKUP($A23,Actions!$A$2:$L$10,12,)&gt;=E23,F23,1)</f>
        <v>1</v>
      </c>
      <c r="H23">
        <v>700</v>
      </c>
      <c r="I23">
        <v>3</v>
      </c>
      <c r="J23">
        <f>IF(VLOOKUP($A23,Actions!$A$2:$L$10,12,)&gt;=H23,I23,1)</f>
        <v>1</v>
      </c>
      <c r="K23">
        <v>800</v>
      </c>
      <c r="L23">
        <v>3</v>
      </c>
      <c r="M23">
        <f>IF(VLOOKUP($A23,Actions!$A$2:$L$10,12,)&gt;=K23,L23,1)</f>
        <v>1</v>
      </c>
      <c r="N23">
        <v>900</v>
      </c>
      <c r="O23">
        <v>3</v>
      </c>
      <c r="P23">
        <f>IF(VLOOKUP($A23,Actions!$A$2:$L$10,12,)&gt;=N23,O23,1)</f>
        <v>1</v>
      </c>
      <c r="Q23">
        <v>1000</v>
      </c>
      <c r="R23">
        <v>10</v>
      </c>
      <c r="S23">
        <f>IF(VLOOKUP($A23,Actions!$A$2:$L$10,12,)&gt;=Q23,R23,1)</f>
        <v>1</v>
      </c>
      <c r="T23">
        <v>1100</v>
      </c>
      <c r="U23">
        <v>3</v>
      </c>
      <c r="V23">
        <f t="shared" si="1"/>
        <v>1</v>
      </c>
    </row>
    <row r="24" spans="1:22" x14ac:dyDescent="0.25">
      <c r="A24" s="3" t="s">
        <v>9</v>
      </c>
      <c r="B24">
        <v>500</v>
      </c>
      <c r="C24">
        <v>3</v>
      </c>
      <c r="D24">
        <f>IF(VLOOKUP($A24,Actions!$A$2:$L$10,12,)&gt;=B24,C24,1)</f>
        <v>1</v>
      </c>
      <c r="E24">
        <v>600</v>
      </c>
      <c r="F24">
        <v>3</v>
      </c>
      <c r="G24">
        <f>IF(VLOOKUP($A24,Actions!$A$2:$L$10,12,)&gt;=E24,F24,1)</f>
        <v>1</v>
      </c>
      <c r="H24">
        <v>700</v>
      </c>
      <c r="I24">
        <v>3</v>
      </c>
      <c r="J24">
        <f>IF(VLOOKUP($A24,Actions!$A$2:$L$10,12,)&gt;=H24,I24,1)</f>
        <v>1</v>
      </c>
      <c r="K24">
        <v>800</v>
      </c>
      <c r="L24">
        <v>3</v>
      </c>
      <c r="M24">
        <f>IF(VLOOKUP($A24,Actions!$A$2:$L$10,12,)&gt;=K24,L24,1)</f>
        <v>1</v>
      </c>
      <c r="N24">
        <v>900</v>
      </c>
      <c r="O24">
        <v>3</v>
      </c>
      <c r="P24">
        <f>IF(VLOOKUP($A24,Actions!$A$2:$L$10,12,)&gt;=N24,O24,1)</f>
        <v>1</v>
      </c>
      <c r="Q24">
        <v>1000</v>
      </c>
      <c r="R24">
        <v>10</v>
      </c>
      <c r="S24">
        <f>IF(VLOOKUP($A24,Actions!$A$2:$L$10,12,)&gt;=Q24,R24,1)</f>
        <v>1</v>
      </c>
      <c r="T24">
        <v>1100</v>
      </c>
      <c r="U24">
        <v>3</v>
      </c>
      <c r="V24">
        <f t="shared" si="1"/>
        <v>1</v>
      </c>
    </row>
  </sheetData>
  <mergeCells count="2">
    <mergeCell ref="A1:V1"/>
    <mergeCell ref="A14:V14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Actions</vt:lpstr>
      <vt:lpstr>Achivements</vt:lpstr>
      <vt:lpstr>Research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Cazade</dc:creator>
  <cp:lastModifiedBy>Tom</cp:lastModifiedBy>
  <dcterms:created xsi:type="dcterms:W3CDTF">2016-02-24T17:39:25Z</dcterms:created>
  <dcterms:modified xsi:type="dcterms:W3CDTF">2016-02-27T17:38:03Z</dcterms:modified>
</cp:coreProperties>
</file>