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ioj\Desktop\"/>
    </mc:Choice>
  </mc:AlternateContent>
  <xr:revisionPtr revIDLastSave="0" documentId="13_ncr:1_{C8F1D5A7-6B92-4EE3-9A93-9ACB85098426}" xr6:coauthVersionLast="47" xr6:coauthVersionMax="47" xr10:uidLastSave="{00000000-0000-0000-0000-000000000000}"/>
  <bookViews>
    <workbookView xWindow="-120" yWindow="-120" windowWidth="29040" windowHeight="15840" xr2:uid="{0CA38383-3547-4D28-BBF3-084F07497EDC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G50" i="1"/>
  <c r="G51" i="1"/>
  <c r="G52" i="1"/>
  <c r="G53" i="1"/>
  <c r="G54" i="1"/>
  <c r="H54" i="1" s="1"/>
  <c r="M59" i="1" s="1"/>
  <c r="G55" i="1"/>
  <c r="H55" i="1" s="1"/>
  <c r="M61" i="1" s="1"/>
  <c r="G56" i="1"/>
  <c r="H56" i="1" s="1"/>
  <c r="M54" i="1" s="1"/>
  <c r="G57" i="1"/>
  <c r="H57" i="1" s="1"/>
  <c r="M56" i="1" s="1"/>
  <c r="G58" i="1"/>
  <c r="H58" i="1" s="1"/>
  <c r="M53" i="1" s="1"/>
  <c r="G59" i="1"/>
  <c r="H59" i="1" s="1"/>
  <c r="M55" i="1" s="1"/>
  <c r="G60" i="1"/>
  <c r="H60" i="1" s="1"/>
  <c r="M60" i="1" s="1"/>
  <c r="G61" i="1"/>
  <c r="H61" i="1" s="1"/>
  <c r="M57" i="1" s="1"/>
  <c r="G62" i="1"/>
  <c r="G63" i="1"/>
  <c r="G49" i="1"/>
  <c r="P6" i="1"/>
  <c r="M12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49" i="1"/>
  <c r="H50" i="1"/>
  <c r="M62" i="1" s="1"/>
  <c r="H51" i="1"/>
  <c r="M58" i="1" s="1"/>
  <c r="H52" i="1"/>
  <c r="M52" i="1" s="1"/>
  <c r="H53" i="1"/>
  <c r="H62" i="1"/>
  <c r="M50" i="1" s="1"/>
  <c r="H63" i="1"/>
  <c r="M51" i="1" s="1"/>
  <c r="H49" i="1"/>
  <c r="M63" i="1" s="1"/>
  <c r="P7" i="1"/>
  <c r="P9" i="1"/>
  <c r="P11" i="1"/>
  <c r="P22" i="1"/>
  <c r="P39" i="1"/>
  <c r="P35" i="1"/>
  <c r="M6" i="1"/>
  <c r="M11" i="1"/>
  <c r="M8" i="1"/>
  <c r="M25" i="1"/>
  <c r="M28" i="1"/>
  <c r="M26" i="1"/>
  <c r="M34" i="1"/>
  <c r="M39" i="1"/>
  <c r="M41" i="1"/>
  <c r="M31" i="1"/>
  <c r="M19" i="1"/>
  <c r="M15" i="1"/>
  <c r="M33" i="1"/>
  <c r="M13" i="1"/>
  <c r="M23" i="1"/>
  <c r="M16" i="1"/>
  <c r="M37" i="1"/>
  <c r="M14" i="1"/>
  <c r="M17" i="1"/>
  <c r="M36" i="1"/>
  <c r="M27" i="1"/>
  <c r="M24" i="1"/>
  <c r="M29" i="1"/>
  <c r="M30" i="1"/>
  <c r="M20" i="1"/>
  <c r="M10" i="1"/>
  <c r="M18" i="1"/>
  <c r="M38" i="1"/>
  <c r="M32" i="1"/>
  <c r="M21" i="1"/>
  <c r="G7" i="1"/>
  <c r="M7" i="1" s="1"/>
  <c r="G8" i="1"/>
  <c r="M9" i="1" s="1"/>
  <c r="G9" i="1"/>
  <c r="G10" i="1"/>
  <c r="G11" i="1"/>
  <c r="G12" i="1"/>
  <c r="G13" i="1"/>
  <c r="G14" i="1"/>
  <c r="I14" i="1" s="1"/>
  <c r="G15" i="1"/>
  <c r="I15" i="1" s="1"/>
  <c r="G16" i="1"/>
  <c r="I16" i="1" s="1"/>
  <c r="G17" i="1"/>
  <c r="I17" i="1" s="1"/>
  <c r="G18" i="1"/>
  <c r="I18" i="1" s="1"/>
  <c r="G19" i="1"/>
  <c r="G20" i="1"/>
  <c r="M22" i="1" s="1"/>
  <c r="G21" i="1"/>
  <c r="G22" i="1"/>
  <c r="G23" i="1"/>
  <c r="G24" i="1"/>
  <c r="G25" i="1"/>
  <c r="G26" i="1"/>
  <c r="G27" i="1"/>
  <c r="G28" i="1"/>
  <c r="I28" i="1" s="1"/>
  <c r="G29" i="1"/>
  <c r="I29" i="1" s="1"/>
  <c r="G30" i="1"/>
  <c r="I30" i="1" s="1"/>
  <c r="G31" i="1"/>
  <c r="M40" i="1" s="1"/>
  <c r="G32" i="1"/>
  <c r="M35" i="1" s="1"/>
  <c r="G33" i="1"/>
  <c r="G34" i="1"/>
  <c r="G35" i="1"/>
  <c r="G36" i="1"/>
  <c r="G37" i="1"/>
  <c r="G38" i="1"/>
  <c r="G39" i="1"/>
  <c r="G40" i="1"/>
  <c r="I40" i="1" s="1"/>
  <c r="G41" i="1"/>
  <c r="I41" i="1" s="1"/>
  <c r="G6" i="1"/>
  <c r="I6" i="1" s="1"/>
  <c r="H6" i="1"/>
  <c r="J6" i="1" s="1"/>
  <c r="H7" i="1"/>
  <c r="H8" i="1"/>
  <c r="H9" i="1"/>
  <c r="P10" i="1" s="1"/>
  <c r="H10" i="1"/>
  <c r="P8" i="1" s="1"/>
  <c r="H11" i="1"/>
  <c r="J11" i="1" s="1"/>
  <c r="H12" i="1"/>
  <c r="P29" i="1" s="1"/>
  <c r="H13" i="1"/>
  <c r="J13" i="1" s="1"/>
  <c r="H14" i="1"/>
  <c r="P34" i="1" s="1"/>
  <c r="H15" i="1"/>
  <c r="P40" i="1" s="1"/>
  <c r="H16" i="1"/>
  <c r="P41" i="1" s="1"/>
  <c r="H17" i="1"/>
  <c r="J17" i="1" s="1"/>
  <c r="H18" i="1"/>
  <c r="J18" i="1" s="1"/>
  <c r="H19" i="1"/>
  <c r="H20" i="1"/>
  <c r="H21" i="1"/>
  <c r="P18" i="1" s="1"/>
  <c r="H22" i="1"/>
  <c r="P30" i="1" s="1"/>
  <c r="H23" i="1"/>
  <c r="J23" i="1" s="1"/>
  <c r="H24" i="1"/>
  <c r="J24" i="1" s="1"/>
  <c r="H25" i="1"/>
  <c r="P19" i="1" s="1"/>
  <c r="H26" i="1"/>
  <c r="J26" i="1" s="1"/>
  <c r="H27" i="1"/>
  <c r="P14" i="1" s="1"/>
  <c r="H28" i="1"/>
  <c r="P15" i="1" s="1"/>
  <c r="H29" i="1"/>
  <c r="J29" i="1" s="1"/>
  <c r="H30" i="1"/>
  <c r="J30" i="1" s="1"/>
  <c r="H31" i="1"/>
  <c r="H32" i="1"/>
  <c r="H33" i="1"/>
  <c r="P25" i="1" s="1"/>
  <c r="H34" i="1"/>
  <c r="P31" i="1" s="1"/>
  <c r="H35" i="1"/>
  <c r="P32" i="1" s="1"/>
  <c r="H36" i="1"/>
  <c r="P20" i="1" s="1"/>
  <c r="H37" i="1"/>
  <c r="P13" i="1" s="1"/>
  <c r="H38" i="1"/>
  <c r="P16" i="1" s="1"/>
  <c r="H39" i="1"/>
  <c r="J39" i="1" s="1"/>
  <c r="H40" i="1"/>
  <c r="P24" i="1" s="1"/>
  <c r="H41" i="1"/>
  <c r="J41" i="1" s="1"/>
  <c r="J7" i="1"/>
  <c r="J8" i="1"/>
  <c r="J19" i="1"/>
  <c r="J21" i="1"/>
  <c r="J22" i="1"/>
  <c r="J33" i="1"/>
  <c r="J34" i="1"/>
  <c r="J35" i="1"/>
  <c r="J36" i="1"/>
  <c r="J37" i="1"/>
  <c r="J38" i="1"/>
  <c r="J20" i="1"/>
  <c r="J31" i="1"/>
  <c r="J32" i="1"/>
  <c r="I8" i="1"/>
  <c r="I9" i="1"/>
  <c r="I10" i="1"/>
  <c r="I11" i="1"/>
  <c r="I12" i="1"/>
  <c r="I13" i="1"/>
  <c r="I20" i="1"/>
  <c r="I21" i="1"/>
  <c r="I22" i="1"/>
  <c r="I23" i="1"/>
  <c r="I24" i="1"/>
  <c r="I25" i="1"/>
  <c r="I26" i="1"/>
  <c r="I27" i="1"/>
  <c r="I33" i="1"/>
  <c r="I34" i="1"/>
  <c r="I35" i="1"/>
  <c r="I36" i="1"/>
  <c r="I37" i="1"/>
  <c r="I38" i="1"/>
  <c r="I39" i="1"/>
  <c r="P21" i="1" l="1"/>
  <c r="J16" i="1"/>
  <c r="P28" i="1"/>
  <c r="P38" i="1"/>
  <c r="J15" i="1"/>
  <c r="P37" i="1"/>
  <c r="J14" i="1"/>
  <c r="J28" i="1"/>
  <c r="P27" i="1"/>
  <c r="J27" i="1"/>
  <c r="P23" i="1"/>
  <c r="P12" i="1"/>
  <c r="P26" i="1"/>
  <c r="I32" i="1"/>
  <c r="J25" i="1"/>
  <c r="J10" i="1"/>
  <c r="I31" i="1"/>
  <c r="J40" i="1"/>
  <c r="J9" i="1"/>
  <c r="P17" i="1"/>
  <c r="P33" i="1"/>
  <c r="P36" i="1"/>
  <c r="I7" i="1"/>
  <c r="J12" i="1"/>
  <c r="I19" i="1"/>
</calcChain>
</file>

<file path=xl/sharedStrings.xml><?xml version="1.0" encoding="utf-8"?>
<sst xmlns="http://schemas.openxmlformats.org/spreadsheetml/2006/main" count="167" uniqueCount="69">
  <si>
    <t>Produto</t>
  </si>
  <si>
    <t>Nivel</t>
  </si>
  <si>
    <t>Tempo cada</t>
  </si>
  <si>
    <t>Plantações</t>
  </si>
  <si>
    <t>Dinheiro cada</t>
  </si>
  <si>
    <t xml:space="preserve">Dinheiro Hora </t>
  </si>
  <si>
    <t>Dinheiro Dia</t>
  </si>
  <si>
    <t>Trigo</t>
  </si>
  <si>
    <t>Milho</t>
  </si>
  <si>
    <t>Soja</t>
  </si>
  <si>
    <t>Cana</t>
  </si>
  <si>
    <t>Cenoura</t>
  </si>
  <si>
    <t>Xp cada</t>
  </si>
  <si>
    <t>Xp Hora</t>
  </si>
  <si>
    <t>Xp Dia</t>
  </si>
  <si>
    <t>Indigo</t>
  </si>
  <si>
    <t>Algodao</t>
  </si>
  <si>
    <t>Pimenta</t>
  </si>
  <si>
    <t>Abobora</t>
  </si>
  <si>
    <t>Tomate</t>
  </si>
  <si>
    <t>Morango</t>
  </si>
  <si>
    <t>Batata</t>
  </si>
  <si>
    <t>Sesamo</t>
  </si>
  <si>
    <t>Arroz</t>
  </si>
  <si>
    <t>Lily</t>
  </si>
  <si>
    <t>Alface</t>
  </si>
  <si>
    <t>Alho</t>
  </si>
  <si>
    <t>Girassol</t>
  </si>
  <si>
    <t>Repolho</t>
  </si>
  <si>
    <t>Cebola</t>
  </si>
  <si>
    <t>Pepino</t>
  </si>
  <si>
    <t>Beterraba</t>
  </si>
  <si>
    <t>Pimentao</t>
  </si>
  <si>
    <t>Gengibre</t>
  </si>
  <si>
    <t>Chá</t>
  </si>
  <si>
    <t>Peônia</t>
  </si>
  <si>
    <t>Brocolos</t>
  </si>
  <si>
    <t>Uvas</t>
  </si>
  <si>
    <t>Hortela</t>
  </si>
  <si>
    <t>Maracuja</t>
  </si>
  <si>
    <t>Cogumelo</t>
  </si>
  <si>
    <t>Beringela</t>
  </si>
  <si>
    <t>Melancia</t>
  </si>
  <si>
    <t>Argila</t>
  </si>
  <si>
    <t>Grao de Bico</t>
  </si>
  <si>
    <t>Ananas</t>
  </si>
  <si>
    <t>Melhor Dinheiro Por Hora</t>
  </si>
  <si>
    <t>Melhor Xp Por Hora</t>
  </si>
  <si>
    <t xml:space="preserve">Frutas </t>
  </si>
  <si>
    <t>Cacao</t>
  </si>
  <si>
    <t>Banana</t>
  </si>
  <si>
    <t>Goiaba</t>
  </si>
  <si>
    <t>Coco</t>
  </si>
  <si>
    <t>Manga</t>
  </si>
  <si>
    <t>Pessego</t>
  </si>
  <si>
    <t>Laranja</t>
  </si>
  <si>
    <t>Limao</t>
  </si>
  <si>
    <t>Azeitona</t>
  </si>
  <si>
    <t>Ameixas</t>
  </si>
  <si>
    <t>Café</t>
  </si>
  <si>
    <t>Amoras</t>
  </si>
  <si>
    <t>Maça</t>
  </si>
  <si>
    <t>Cereja</t>
  </si>
  <si>
    <t>Framboesas</t>
  </si>
  <si>
    <t>Dinheiro Venda</t>
  </si>
  <si>
    <t>Custo Planta</t>
  </si>
  <si>
    <t>Lucro Cada Planta</t>
  </si>
  <si>
    <t>Mais Lucro</t>
  </si>
  <si>
    <t>Mete o teu nivel na caixa à frente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</si>
</sst>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370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370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8DF-E921-4BF8-A1E0-DF2FCA54930B}">
  <sheetPr codeName="Sheet1"/>
  <dimension ref="A1:P69"/>
  <sheetViews>
    <sheetView tabSelected="1" topLeftCell="A30" zoomScale="65" zoomScaleNormal="70" workbookViewId="0">
      <selection activeCell="J70" sqref="J70"/>
    </sheetView>
  </sheetViews>
  <sheetFormatPr defaultColWidth="20.7109375" defaultRowHeight="20.100000000000001" customHeight="1" x14ac:dyDescent="0.25"/>
  <cols>
    <col min="6" max="6" width="20.7109375" customWidth="1"/>
    <col min="8" max="8" width="23.42578125" customWidth="1"/>
    <col min="12" max="12" width="25.7109375" bestFit="1" customWidth="1"/>
    <col min="13" max="13" width="21.5703125" customWidth="1"/>
  </cols>
  <sheetData>
    <row r="1" spans="1:16" ht="20.10000000000000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20.100000000000001" customHeight="1" x14ac:dyDescent="0.3">
      <c r="A2" s="1"/>
      <c r="B2" s="13" t="s">
        <v>3</v>
      </c>
      <c r="C2" s="13"/>
      <c r="D2" s="13"/>
      <c r="E2" s="13"/>
      <c r="F2" s="13"/>
      <c r="G2" s="13"/>
      <c r="H2" s="13"/>
      <c r="I2" s="13"/>
      <c r="J2" s="13"/>
      <c r="K2" s="2"/>
      <c r="L2" s="13" t="s">
        <v>46</v>
      </c>
      <c r="M2" s="14"/>
      <c r="N2" s="3"/>
      <c r="O2" s="13" t="s">
        <v>47</v>
      </c>
      <c r="P2" s="14"/>
    </row>
    <row r="3" spans="1:16" ht="20.100000000000001" customHeight="1" x14ac:dyDescent="0.3">
      <c r="A3" s="1"/>
      <c r="B3" s="13"/>
      <c r="C3" s="13"/>
      <c r="D3" s="13"/>
      <c r="E3" s="13"/>
      <c r="F3" s="13"/>
      <c r="G3" s="13"/>
      <c r="H3" s="13"/>
      <c r="I3" s="13"/>
      <c r="J3" s="13"/>
      <c r="K3" s="2"/>
      <c r="L3" s="14"/>
      <c r="M3" s="14"/>
      <c r="N3" s="3"/>
      <c r="O3" s="14"/>
      <c r="P3" s="14"/>
    </row>
    <row r="4" spans="1:16" ht="20.100000000000001" customHeigh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</row>
    <row r="5" spans="1:16" ht="20.100000000000001" customHeight="1" x14ac:dyDescent="0.3">
      <c r="A5" s="1"/>
      <c r="B5" s="4" t="s">
        <v>0</v>
      </c>
      <c r="C5" s="4" t="s">
        <v>1</v>
      </c>
      <c r="D5" s="4" t="s">
        <v>4</v>
      </c>
      <c r="E5" s="4" t="s">
        <v>12</v>
      </c>
      <c r="F5" s="4" t="s">
        <v>2</v>
      </c>
      <c r="G5" s="4" t="s">
        <v>5</v>
      </c>
      <c r="H5" s="4" t="s">
        <v>13</v>
      </c>
      <c r="I5" s="4" t="s">
        <v>6</v>
      </c>
      <c r="J5" s="4" t="s">
        <v>14</v>
      </c>
      <c r="K5" s="2"/>
      <c r="L5" s="4" t="s">
        <v>0</v>
      </c>
      <c r="M5" s="4" t="s">
        <v>5</v>
      </c>
      <c r="N5" s="3"/>
      <c r="O5" s="4" t="s">
        <v>0</v>
      </c>
      <c r="P5" s="4" t="s">
        <v>13</v>
      </c>
    </row>
    <row r="6" spans="1:16" ht="20.100000000000001" customHeight="1" x14ac:dyDescent="0.3">
      <c r="B6" s="10" t="s">
        <v>7</v>
      </c>
      <c r="C6" s="5">
        <v>1</v>
      </c>
      <c r="D6" s="5">
        <v>3.6</v>
      </c>
      <c r="E6" s="5">
        <v>1</v>
      </c>
      <c r="F6" s="5">
        <v>2</v>
      </c>
      <c r="G6" s="5">
        <f>ROUND(( PRODUCT(D6,60) ) / F6, 4)</f>
        <v>108</v>
      </c>
      <c r="H6" s="6">
        <f>ROUND((PRODUCT(E6,60) / F6), 4)</f>
        <v>30</v>
      </c>
      <c r="I6" s="5">
        <f t="shared" ref="I6:I41" si="0">PRODUCT(G6,24)</f>
        <v>2592</v>
      </c>
      <c r="J6" s="5">
        <f t="shared" ref="J6:J41" si="1">PRODUCT(H6,24)</f>
        <v>720</v>
      </c>
      <c r="K6" s="2"/>
      <c r="L6" s="4" t="s">
        <v>7</v>
      </c>
      <c r="M6" s="5">
        <f t="shared" ref="M6:M41" si="2">INDEX($B$5:$J$41,MATCH(L6,$B$5:$B$41,0), 6)</f>
        <v>108</v>
      </c>
      <c r="N6" s="3"/>
      <c r="O6" s="4" t="s">
        <v>7</v>
      </c>
      <c r="P6" s="6">
        <f t="shared" ref="P6:P41" si="3">INDEX($B$5:$J$41,MATCH(O6,$B$5:$B$41,0), 7)</f>
        <v>30</v>
      </c>
    </row>
    <row r="7" spans="1:16" ht="20.100000000000001" customHeight="1" x14ac:dyDescent="0.3">
      <c r="B7" s="10" t="s">
        <v>8</v>
      </c>
      <c r="C7" s="5">
        <v>2</v>
      </c>
      <c r="D7" s="5">
        <v>7.2</v>
      </c>
      <c r="E7" s="5">
        <v>1</v>
      </c>
      <c r="F7" s="5">
        <v>5</v>
      </c>
      <c r="G7" s="5">
        <f t="shared" ref="G7:G41" si="4">ROUND(( PRODUCT(D7,60) ) / F7, 4)</f>
        <v>86.4</v>
      </c>
      <c r="H7" s="6">
        <f t="shared" ref="H7:H41" si="5">ROUND((PRODUCT(E7,60) / F7), 4)</f>
        <v>12</v>
      </c>
      <c r="I7" s="5">
        <f t="shared" si="0"/>
        <v>2073.6000000000004</v>
      </c>
      <c r="J7" s="5">
        <f t="shared" si="1"/>
        <v>288</v>
      </c>
      <c r="K7" s="2"/>
      <c r="L7" s="4" t="s">
        <v>8</v>
      </c>
      <c r="M7" s="5">
        <f t="shared" si="2"/>
        <v>86.4</v>
      </c>
      <c r="N7" s="3"/>
      <c r="O7" s="4" t="s">
        <v>8</v>
      </c>
      <c r="P7" s="6">
        <f t="shared" si="3"/>
        <v>12</v>
      </c>
    </row>
    <row r="8" spans="1:16" ht="20.100000000000001" customHeight="1" x14ac:dyDescent="0.3">
      <c r="B8" s="10" t="s">
        <v>9</v>
      </c>
      <c r="C8" s="5">
        <v>5</v>
      </c>
      <c r="D8" s="5">
        <v>10.8</v>
      </c>
      <c r="E8" s="5">
        <v>2</v>
      </c>
      <c r="F8" s="5">
        <v>20</v>
      </c>
      <c r="G8" s="5">
        <f t="shared" si="4"/>
        <v>32.4</v>
      </c>
      <c r="H8" s="6">
        <f t="shared" si="5"/>
        <v>6</v>
      </c>
      <c r="I8" s="5">
        <f t="shared" si="0"/>
        <v>777.59999999999991</v>
      </c>
      <c r="J8" s="5">
        <f t="shared" si="1"/>
        <v>144</v>
      </c>
      <c r="K8" s="2"/>
      <c r="L8" s="4" t="s">
        <v>11</v>
      </c>
      <c r="M8" s="5">
        <f t="shared" si="2"/>
        <v>43.2</v>
      </c>
      <c r="N8" s="3"/>
      <c r="O8" s="4" t="s">
        <v>11</v>
      </c>
      <c r="P8" s="6">
        <f t="shared" si="3"/>
        <v>12</v>
      </c>
    </row>
    <row r="9" spans="1:16" ht="20.100000000000001" customHeight="1" x14ac:dyDescent="0.3">
      <c r="B9" s="10" t="s">
        <v>10</v>
      </c>
      <c r="C9" s="5">
        <v>7</v>
      </c>
      <c r="D9" s="5">
        <v>14.4</v>
      </c>
      <c r="E9" s="5">
        <v>3</v>
      </c>
      <c r="F9" s="5">
        <v>30</v>
      </c>
      <c r="G9" s="5">
        <f t="shared" si="4"/>
        <v>28.8</v>
      </c>
      <c r="H9" s="6">
        <f t="shared" si="5"/>
        <v>6</v>
      </c>
      <c r="I9" s="5">
        <f t="shared" si="0"/>
        <v>691.2</v>
      </c>
      <c r="J9" s="5">
        <f t="shared" si="1"/>
        <v>144</v>
      </c>
      <c r="K9" s="2"/>
      <c r="L9" s="4" t="s">
        <v>9</v>
      </c>
      <c r="M9" s="5">
        <f t="shared" si="2"/>
        <v>32.4</v>
      </c>
      <c r="N9" s="3"/>
      <c r="O9" s="4" t="s">
        <v>9</v>
      </c>
      <c r="P9" s="6">
        <f t="shared" si="3"/>
        <v>6</v>
      </c>
    </row>
    <row r="10" spans="1:16" ht="20.100000000000001" customHeight="1" x14ac:dyDescent="0.3">
      <c r="B10" s="10" t="s">
        <v>11</v>
      </c>
      <c r="C10" s="5">
        <v>9</v>
      </c>
      <c r="D10" s="5">
        <v>7.2</v>
      </c>
      <c r="E10" s="5">
        <v>2</v>
      </c>
      <c r="F10" s="5">
        <v>10</v>
      </c>
      <c r="G10" s="5">
        <f t="shared" si="4"/>
        <v>43.2</v>
      </c>
      <c r="H10" s="6">
        <f t="shared" si="5"/>
        <v>12</v>
      </c>
      <c r="I10" s="5">
        <f t="shared" si="0"/>
        <v>1036.8000000000002</v>
      </c>
      <c r="J10" s="5">
        <f t="shared" si="1"/>
        <v>288</v>
      </c>
      <c r="K10" s="2"/>
      <c r="L10" s="4" t="s">
        <v>40</v>
      </c>
      <c r="M10" s="5">
        <f t="shared" si="2"/>
        <v>32.4</v>
      </c>
      <c r="N10" s="3"/>
      <c r="O10" s="4" t="s">
        <v>10</v>
      </c>
      <c r="P10" s="6">
        <f t="shared" si="3"/>
        <v>6</v>
      </c>
    </row>
    <row r="11" spans="1:16" ht="20.100000000000001" customHeight="1" x14ac:dyDescent="0.3">
      <c r="B11" s="4" t="s">
        <v>15</v>
      </c>
      <c r="C11" s="5">
        <v>13</v>
      </c>
      <c r="D11" s="5">
        <v>25.2</v>
      </c>
      <c r="E11" s="5">
        <v>5</v>
      </c>
      <c r="F11" s="5">
        <v>120</v>
      </c>
      <c r="G11" s="5">
        <f t="shared" si="4"/>
        <v>12.6</v>
      </c>
      <c r="H11" s="6">
        <f t="shared" si="5"/>
        <v>2.5</v>
      </c>
      <c r="I11" s="5">
        <f t="shared" si="0"/>
        <v>302.39999999999998</v>
      </c>
      <c r="J11" s="5">
        <f t="shared" si="1"/>
        <v>60</v>
      </c>
      <c r="K11" s="2"/>
      <c r="L11" s="4" t="s">
        <v>10</v>
      </c>
      <c r="M11" s="5">
        <f t="shared" si="2"/>
        <v>28.8</v>
      </c>
      <c r="N11" s="3"/>
      <c r="O11" s="4" t="s">
        <v>45</v>
      </c>
      <c r="P11" s="6">
        <f t="shared" si="3"/>
        <v>6</v>
      </c>
    </row>
    <row r="12" spans="1:16" ht="20.100000000000001" customHeight="1" x14ac:dyDescent="0.3">
      <c r="B12" s="4" t="s">
        <v>18</v>
      </c>
      <c r="C12" s="5">
        <v>15</v>
      </c>
      <c r="D12" s="5">
        <v>32.4</v>
      </c>
      <c r="E12" s="5">
        <v>6</v>
      </c>
      <c r="F12" s="5">
        <v>180</v>
      </c>
      <c r="G12" s="5">
        <f t="shared" si="4"/>
        <v>10.8</v>
      </c>
      <c r="H12" s="6">
        <f t="shared" si="5"/>
        <v>2</v>
      </c>
      <c r="I12" s="5">
        <f t="shared" si="0"/>
        <v>259.20000000000005</v>
      </c>
      <c r="J12" s="5">
        <f t="shared" si="1"/>
        <v>48</v>
      </c>
      <c r="K12" s="2"/>
      <c r="L12" s="4" t="s">
        <v>45</v>
      </c>
      <c r="M12" s="5">
        <f t="shared" si="2"/>
        <v>28.8</v>
      </c>
      <c r="N12" s="3"/>
      <c r="O12" s="4" t="s">
        <v>26</v>
      </c>
      <c r="P12" s="6">
        <f t="shared" si="3"/>
        <v>6</v>
      </c>
    </row>
    <row r="13" spans="1:16" ht="20.100000000000001" customHeight="1" x14ac:dyDescent="0.3">
      <c r="B13" s="4" t="s">
        <v>16</v>
      </c>
      <c r="C13" s="5">
        <v>18</v>
      </c>
      <c r="D13" s="5">
        <v>28.8</v>
      </c>
      <c r="E13" s="5">
        <v>6</v>
      </c>
      <c r="F13" s="5">
        <v>150</v>
      </c>
      <c r="G13" s="5">
        <f t="shared" si="4"/>
        <v>11.52</v>
      </c>
      <c r="H13" s="6">
        <f t="shared" si="5"/>
        <v>2.4</v>
      </c>
      <c r="I13" s="5">
        <f t="shared" si="0"/>
        <v>276.48</v>
      </c>
      <c r="J13" s="5">
        <f t="shared" si="1"/>
        <v>57.599999999999994</v>
      </c>
      <c r="K13" s="2"/>
      <c r="L13" s="4" t="s">
        <v>26</v>
      </c>
      <c r="M13" s="5">
        <f t="shared" si="2"/>
        <v>28.8</v>
      </c>
      <c r="N13" s="3"/>
      <c r="O13" s="4" t="s">
        <v>40</v>
      </c>
      <c r="P13" s="6">
        <f t="shared" si="3"/>
        <v>6</v>
      </c>
    </row>
    <row r="14" spans="1:16" ht="20.100000000000001" customHeight="1" x14ac:dyDescent="0.3">
      <c r="B14" s="4" t="s">
        <v>17</v>
      </c>
      <c r="C14" s="5">
        <v>25</v>
      </c>
      <c r="D14" s="5">
        <v>36</v>
      </c>
      <c r="E14" s="5">
        <v>7</v>
      </c>
      <c r="F14" s="5">
        <v>240</v>
      </c>
      <c r="G14" s="5">
        <f t="shared" si="4"/>
        <v>9</v>
      </c>
      <c r="H14" s="6">
        <f t="shared" si="5"/>
        <v>1.75</v>
      </c>
      <c r="I14" s="5">
        <f t="shared" si="0"/>
        <v>216</v>
      </c>
      <c r="J14" s="5">
        <f t="shared" si="1"/>
        <v>42</v>
      </c>
      <c r="K14" s="2"/>
      <c r="L14" s="4" t="s">
        <v>30</v>
      </c>
      <c r="M14" s="5">
        <f t="shared" si="2"/>
        <v>24.685700000000001</v>
      </c>
      <c r="N14" s="3"/>
      <c r="O14" s="4" t="s">
        <v>30</v>
      </c>
      <c r="P14" s="6">
        <f t="shared" si="3"/>
        <v>5.1429</v>
      </c>
    </row>
    <row r="15" spans="1:16" ht="20.100000000000001" customHeight="1" x14ac:dyDescent="0.3">
      <c r="B15" s="4" t="s">
        <v>19</v>
      </c>
      <c r="C15" s="5">
        <v>30</v>
      </c>
      <c r="D15" s="5">
        <v>43.2</v>
      </c>
      <c r="E15" s="5">
        <v>8</v>
      </c>
      <c r="F15" s="5">
        <v>360</v>
      </c>
      <c r="G15" s="5">
        <f t="shared" si="4"/>
        <v>7.2</v>
      </c>
      <c r="H15" s="6">
        <f t="shared" si="5"/>
        <v>1.3332999999999999</v>
      </c>
      <c r="I15" s="5">
        <f t="shared" si="0"/>
        <v>172.8</v>
      </c>
      <c r="J15" s="5">
        <f t="shared" si="1"/>
        <v>31.999199999999998</v>
      </c>
      <c r="K15" s="2"/>
      <c r="L15" s="4" t="s">
        <v>23</v>
      </c>
      <c r="M15" s="5">
        <f t="shared" si="2"/>
        <v>24</v>
      </c>
      <c r="N15" s="3"/>
      <c r="O15" s="4" t="s">
        <v>31</v>
      </c>
      <c r="P15" s="6">
        <f t="shared" si="3"/>
        <v>4.5</v>
      </c>
    </row>
    <row r="16" spans="1:16" ht="20.100000000000001" customHeight="1" x14ac:dyDescent="0.3">
      <c r="B16" s="4" t="s">
        <v>20</v>
      </c>
      <c r="C16" s="5">
        <v>34</v>
      </c>
      <c r="D16" s="5">
        <v>50.4</v>
      </c>
      <c r="E16" s="5">
        <v>10</v>
      </c>
      <c r="F16" s="5">
        <v>480</v>
      </c>
      <c r="G16" s="5">
        <f t="shared" si="4"/>
        <v>6.3</v>
      </c>
      <c r="H16" s="6">
        <f t="shared" si="5"/>
        <v>1.25</v>
      </c>
      <c r="I16" s="5">
        <f t="shared" si="0"/>
        <v>151.19999999999999</v>
      </c>
      <c r="J16" s="5">
        <f t="shared" si="1"/>
        <v>30</v>
      </c>
      <c r="K16" s="2"/>
      <c r="L16" s="4" t="s">
        <v>28</v>
      </c>
      <c r="M16" s="5">
        <f t="shared" si="2"/>
        <v>24</v>
      </c>
      <c r="N16" s="3"/>
      <c r="O16" s="4" t="s">
        <v>41</v>
      </c>
      <c r="P16" s="6">
        <f t="shared" si="3"/>
        <v>4.5</v>
      </c>
    </row>
    <row r="17" spans="1:16" ht="20.100000000000001" customHeight="1" x14ac:dyDescent="0.3">
      <c r="B17" s="4" t="s">
        <v>21</v>
      </c>
      <c r="C17" s="5">
        <v>35</v>
      </c>
      <c r="D17" s="5">
        <v>36</v>
      </c>
      <c r="E17" s="5">
        <v>7</v>
      </c>
      <c r="F17" s="5">
        <v>220</v>
      </c>
      <c r="G17" s="5">
        <f t="shared" si="4"/>
        <v>9.8181999999999992</v>
      </c>
      <c r="H17" s="6">
        <f t="shared" si="5"/>
        <v>1.9091</v>
      </c>
      <c r="I17" s="5">
        <f t="shared" si="0"/>
        <v>235.63679999999999</v>
      </c>
      <c r="J17" s="5">
        <f t="shared" si="1"/>
        <v>45.818399999999997</v>
      </c>
      <c r="K17" s="2"/>
      <c r="L17" s="4" t="s">
        <v>31</v>
      </c>
      <c r="M17" s="5">
        <f t="shared" si="2"/>
        <v>21.6</v>
      </c>
      <c r="N17" s="3"/>
      <c r="O17" s="4" t="s">
        <v>22</v>
      </c>
      <c r="P17" s="6">
        <f t="shared" si="3"/>
        <v>4</v>
      </c>
    </row>
    <row r="18" spans="1:16" ht="20.100000000000001" customHeight="1" x14ac:dyDescent="0.3">
      <c r="A18" s="1"/>
      <c r="B18" s="4" t="s">
        <v>22</v>
      </c>
      <c r="C18" s="5">
        <v>50</v>
      </c>
      <c r="D18" s="5">
        <v>18</v>
      </c>
      <c r="E18" s="5">
        <v>4</v>
      </c>
      <c r="F18" s="5">
        <v>60</v>
      </c>
      <c r="G18" s="5">
        <f t="shared" si="4"/>
        <v>18</v>
      </c>
      <c r="H18" s="6">
        <f t="shared" si="5"/>
        <v>4</v>
      </c>
      <c r="I18" s="5">
        <f t="shared" si="0"/>
        <v>432</v>
      </c>
      <c r="J18" s="5">
        <f t="shared" si="1"/>
        <v>96</v>
      </c>
      <c r="K18" s="2"/>
      <c r="L18" s="4" t="s">
        <v>41</v>
      </c>
      <c r="M18" s="5">
        <f t="shared" si="2"/>
        <v>21.6</v>
      </c>
      <c r="N18" s="3"/>
      <c r="O18" s="4" t="s">
        <v>23</v>
      </c>
      <c r="P18" s="6">
        <f t="shared" si="3"/>
        <v>4</v>
      </c>
    </row>
    <row r="19" spans="1:16" ht="20.100000000000001" customHeight="1" x14ac:dyDescent="0.3">
      <c r="A19" s="1"/>
      <c r="B19" s="4" t="s">
        <v>45</v>
      </c>
      <c r="C19" s="5">
        <v>52</v>
      </c>
      <c r="D19" s="5">
        <v>14.4</v>
      </c>
      <c r="E19" s="5">
        <v>3</v>
      </c>
      <c r="F19" s="5">
        <v>30</v>
      </c>
      <c r="G19" s="5">
        <f t="shared" si="4"/>
        <v>28.8</v>
      </c>
      <c r="H19" s="6">
        <f t="shared" si="5"/>
        <v>6</v>
      </c>
      <c r="I19" s="5">
        <f t="shared" si="0"/>
        <v>691.2</v>
      </c>
      <c r="J19" s="5">
        <f t="shared" si="1"/>
        <v>144</v>
      </c>
      <c r="K19" s="2"/>
      <c r="L19" s="4" t="s">
        <v>22</v>
      </c>
      <c r="M19" s="5">
        <f t="shared" si="2"/>
        <v>18</v>
      </c>
      <c r="N19" s="3"/>
      <c r="O19" s="4" t="s">
        <v>28</v>
      </c>
      <c r="P19" s="6">
        <f t="shared" si="3"/>
        <v>4</v>
      </c>
    </row>
    <row r="20" spans="1:16" ht="20.100000000000001" customHeight="1" x14ac:dyDescent="0.3">
      <c r="A20" s="1"/>
      <c r="B20" s="4" t="s">
        <v>24</v>
      </c>
      <c r="C20" s="5">
        <v>53</v>
      </c>
      <c r="D20" s="5">
        <v>21.6</v>
      </c>
      <c r="E20" s="5">
        <v>5</v>
      </c>
      <c r="F20" s="5">
        <v>90</v>
      </c>
      <c r="G20" s="5">
        <f t="shared" si="4"/>
        <v>14.4</v>
      </c>
      <c r="H20" s="6">
        <f t="shared" si="5"/>
        <v>3.3332999999999999</v>
      </c>
      <c r="I20" s="5">
        <f t="shared" si="0"/>
        <v>345.6</v>
      </c>
      <c r="J20" s="5">
        <f t="shared" si="1"/>
        <v>79.999200000000002</v>
      </c>
      <c r="K20" s="2"/>
      <c r="L20" s="4" t="s">
        <v>39</v>
      </c>
      <c r="M20" s="5">
        <f t="shared" si="2"/>
        <v>18</v>
      </c>
      <c r="N20" s="3"/>
      <c r="O20" s="4" t="s">
        <v>39</v>
      </c>
      <c r="P20" s="6">
        <f t="shared" si="3"/>
        <v>4</v>
      </c>
    </row>
    <row r="21" spans="1:16" ht="20.100000000000001" customHeight="1" x14ac:dyDescent="0.3">
      <c r="A21" s="1"/>
      <c r="B21" s="4" t="s">
        <v>23</v>
      </c>
      <c r="C21" s="5">
        <v>56</v>
      </c>
      <c r="D21" s="5">
        <v>18</v>
      </c>
      <c r="E21" s="5">
        <v>3</v>
      </c>
      <c r="F21" s="5">
        <v>45</v>
      </c>
      <c r="G21" s="5">
        <f t="shared" si="4"/>
        <v>24</v>
      </c>
      <c r="H21" s="6">
        <f t="shared" si="5"/>
        <v>4</v>
      </c>
      <c r="I21" s="5">
        <f t="shared" si="0"/>
        <v>576</v>
      </c>
      <c r="J21" s="5">
        <f t="shared" si="1"/>
        <v>96</v>
      </c>
      <c r="K21" s="2"/>
      <c r="L21" s="4" t="s">
        <v>44</v>
      </c>
      <c r="M21" s="5">
        <f t="shared" si="2"/>
        <v>18</v>
      </c>
      <c r="N21" s="3"/>
      <c r="O21" s="4" t="s">
        <v>44</v>
      </c>
      <c r="P21" s="6">
        <f t="shared" si="3"/>
        <v>4</v>
      </c>
    </row>
    <row r="22" spans="1:16" ht="20.100000000000001" customHeight="1" x14ac:dyDescent="0.3">
      <c r="A22" s="1"/>
      <c r="B22" s="4" t="s">
        <v>25</v>
      </c>
      <c r="C22" s="5">
        <v>58</v>
      </c>
      <c r="D22" s="5">
        <v>32.4</v>
      </c>
      <c r="E22" s="5">
        <v>7</v>
      </c>
      <c r="F22" s="5">
        <v>210</v>
      </c>
      <c r="G22" s="5">
        <f t="shared" si="4"/>
        <v>9.2570999999999994</v>
      </c>
      <c r="H22" s="6">
        <f t="shared" si="5"/>
        <v>2</v>
      </c>
      <c r="I22" s="5">
        <f t="shared" si="0"/>
        <v>222.17039999999997</v>
      </c>
      <c r="J22" s="5">
        <f t="shared" si="1"/>
        <v>48</v>
      </c>
      <c r="K22" s="2"/>
      <c r="L22" s="4" t="s">
        <v>24</v>
      </c>
      <c r="M22" s="5">
        <f t="shared" si="2"/>
        <v>14.4</v>
      </c>
      <c r="N22" s="3"/>
      <c r="O22" s="4" t="s">
        <v>24</v>
      </c>
      <c r="P22" s="6">
        <f t="shared" si="3"/>
        <v>3.3332999999999999</v>
      </c>
    </row>
    <row r="23" spans="1:16" ht="20.100000000000001" customHeight="1" x14ac:dyDescent="0.3">
      <c r="A23" s="1"/>
      <c r="B23" s="4" t="s">
        <v>26</v>
      </c>
      <c r="C23" s="5">
        <v>60</v>
      </c>
      <c r="D23" s="5">
        <v>14.4</v>
      </c>
      <c r="E23" s="5">
        <v>3</v>
      </c>
      <c r="F23" s="5">
        <v>30</v>
      </c>
      <c r="G23" s="5">
        <f t="shared" si="4"/>
        <v>28.8</v>
      </c>
      <c r="H23" s="6">
        <f t="shared" si="5"/>
        <v>6</v>
      </c>
      <c r="I23" s="5">
        <f t="shared" si="0"/>
        <v>691.2</v>
      </c>
      <c r="J23" s="5">
        <f t="shared" si="1"/>
        <v>144</v>
      </c>
      <c r="K23" s="2"/>
      <c r="L23" s="4" t="s">
        <v>27</v>
      </c>
      <c r="M23" s="5">
        <f t="shared" si="2"/>
        <v>14.4</v>
      </c>
      <c r="N23" s="3"/>
      <c r="O23" s="4" t="s">
        <v>27</v>
      </c>
      <c r="P23" s="6">
        <f t="shared" si="3"/>
        <v>3.3332999999999999</v>
      </c>
    </row>
    <row r="24" spans="1:16" ht="20.100000000000001" customHeight="1" x14ac:dyDescent="0.3">
      <c r="A24" s="1"/>
      <c r="B24" s="4" t="s">
        <v>27</v>
      </c>
      <c r="C24" s="5">
        <v>63</v>
      </c>
      <c r="D24" s="5">
        <v>21.6</v>
      </c>
      <c r="E24" s="5">
        <v>5</v>
      </c>
      <c r="F24" s="5">
        <v>90</v>
      </c>
      <c r="G24" s="5">
        <f t="shared" si="4"/>
        <v>14.4</v>
      </c>
      <c r="H24" s="6">
        <f t="shared" si="5"/>
        <v>3.3332999999999999</v>
      </c>
      <c r="I24" s="5">
        <f t="shared" si="0"/>
        <v>345.6</v>
      </c>
      <c r="J24" s="5">
        <f t="shared" si="1"/>
        <v>79.999200000000002</v>
      </c>
      <c r="K24" s="2"/>
      <c r="L24" s="4" t="s">
        <v>36</v>
      </c>
      <c r="M24" s="5">
        <f t="shared" si="2"/>
        <v>14.4</v>
      </c>
      <c r="N24" s="3"/>
      <c r="O24" s="4" t="s">
        <v>43</v>
      </c>
      <c r="P24" s="6">
        <f t="shared" si="3"/>
        <v>2.7273000000000001</v>
      </c>
    </row>
    <row r="25" spans="1:16" ht="20.100000000000001" customHeight="1" x14ac:dyDescent="0.3">
      <c r="A25" s="1"/>
      <c r="B25" s="4" t="s">
        <v>28</v>
      </c>
      <c r="C25" s="5">
        <v>65</v>
      </c>
      <c r="D25" s="5">
        <v>18</v>
      </c>
      <c r="E25" s="5">
        <v>3</v>
      </c>
      <c r="F25" s="5">
        <v>45</v>
      </c>
      <c r="G25" s="5">
        <f t="shared" si="4"/>
        <v>24</v>
      </c>
      <c r="H25" s="6">
        <f t="shared" si="5"/>
        <v>4</v>
      </c>
      <c r="I25" s="5">
        <f t="shared" si="0"/>
        <v>576</v>
      </c>
      <c r="J25" s="5">
        <f t="shared" si="1"/>
        <v>96</v>
      </c>
      <c r="K25" s="2"/>
      <c r="L25" s="4" t="s">
        <v>15</v>
      </c>
      <c r="M25" s="5">
        <f t="shared" si="2"/>
        <v>12.6</v>
      </c>
      <c r="N25" s="3"/>
      <c r="O25" s="4" t="s">
        <v>36</v>
      </c>
      <c r="P25" s="6">
        <f t="shared" si="3"/>
        <v>2.6667000000000001</v>
      </c>
    </row>
    <row r="26" spans="1:16" ht="20.100000000000001" customHeight="1" x14ac:dyDescent="0.3">
      <c r="A26" s="1"/>
      <c r="B26" s="4" t="s">
        <v>29</v>
      </c>
      <c r="C26" s="5">
        <v>68</v>
      </c>
      <c r="D26" s="5">
        <v>39.6</v>
      </c>
      <c r="E26" s="5">
        <v>8</v>
      </c>
      <c r="F26" s="5">
        <v>300</v>
      </c>
      <c r="G26" s="5">
        <f t="shared" si="4"/>
        <v>7.92</v>
      </c>
      <c r="H26" s="6">
        <f t="shared" si="5"/>
        <v>1.6</v>
      </c>
      <c r="I26" s="5">
        <f t="shared" si="0"/>
        <v>190.07999999999998</v>
      </c>
      <c r="J26" s="5">
        <f t="shared" si="1"/>
        <v>38.400000000000006</v>
      </c>
      <c r="K26" s="2"/>
      <c r="L26" s="4" t="s">
        <v>16</v>
      </c>
      <c r="M26" s="5">
        <f t="shared" si="2"/>
        <v>11.52</v>
      </c>
      <c r="N26" s="3"/>
      <c r="O26" s="4" t="s">
        <v>15</v>
      </c>
      <c r="P26" s="6">
        <f t="shared" si="3"/>
        <v>2.5</v>
      </c>
    </row>
    <row r="27" spans="1:16" ht="20.100000000000001" customHeight="1" x14ac:dyDescent="0.3">
      <c r="A27" s="1"/>
      <c r="B27" s="4" t="s">
        <v>30</v>
      </c>
      <c r="C27" s="5">
        <v>70</v>
      </c>
      <c r="D27" s="5">
        <v>14.4</v>
      </c>
      <c r="E27" s="5">
        <v>3</v>
      </c>
      <c r="F27" s="5">
        <v>35</v>
      </c>
      <c r="G27" s="5">
        <f t="shared" si="4"/>
        <v>24.685700000000001</v>
      </c>
      <c r="H27" s="6">
        <f t="shared" si="5"/>
        <v>5.1429</v>
      </c>
      <c r="I27" s="5">
        <f t="shared" si="0"/>
        <v>592.45680000000004</v>
      </c>
      <c r="J27" s="5">
        <f t="shared" si="1"/>
        <v>123.42959999999999</v>
      </c>
      <c r="K27" s="2"/>
      <c r="L27" s="4" t="s">
        <v>33</v>
      </c>
      <c r="M27" s="5">
        <f t="shared" si="2"/>
        <v>11.52</v>
      </c>
      <c r="N27" s="3"/>
      <c r="O27" s="4" t="s">
        <v>16</v>
      </c>
      <c r="P27" s="6">
        <f t="shared" si="3"/>
        <v>2.4</v>
      </c>
    </row>
    <row r="28" spans="1:16" ht="20.100000000000001" customHeight="1" x14ac:dyDescent="0.3">
      <c r="A28" s="1"/>
      <c r="B28" s="4" t="s">
        <v>31</v>
      </c>
      <c r="C28" s="5">
        <v>72</v>
      </c>
      <c r="D28" s="5">
        <v>14.4</v>
      </c>
      <c r="E28" s="5">
        <v>3</v>
      </c>
      <c r="F28" s="5">
        <v>40</v>
      </c>
      <c r="G28" s="5">
        <f t="shared" si="4"/>
        <v>21.6</v>
      </c>
      <c r="H28" s="6">
        <f t="shared" si="5"/>
        <v>4.5</v>
      </c>
      <c r="I28" s="5">
        <f t="shared" si="0"/>
        <v>518.40000000000009</v>
      </c>
      <c r="J28" s="5">
        <f t="shared" si="1"/>
        <v>108</v>
      </c>
      <c r="K28" s="2"/>
      <c r="L28" s="4" t="s">
        <v>18</v>
      </c>
      <c r="M28" s="5">
        <f t="shared" si="2"/>
        <v>10.8</v>
      </c>
      <c r="N28" s="3"/>
      <c r="O28" s="4" t="s">
        <v>33</v>
      </c>
      <c r="P28" s="6">
        <f t="shared" si="3"/>
        <v>2.4</v>
      </c>
    </row>
    <row r="29" spans="1:16" ht="20.100000000000001" customHeight="1" x14ac:dyDescent="0.3">
      <c r="A29" s="1"/>
      <c r="B29" s="4" t="s">
        <v>32</v>
      </c>
      <c r="C29" s="5">
        <v>74</v>
      </c>
      <c r="D29" s="5">
        <v>36</v>
      </c>
      <c r="E29" s="5">
        <v>7</v>
      </c>
      <c r="F29" s="5">
        <v>270</v>
      </c>
      <c r="G29" s="5">
        <f t="shared" si="4"/>
        <v>8</v>
      </c>
      <c r="H29" s="6">
        <f t="shared" si="5"/>
        <v>1.5556000000000001</v>
      </c>
      <c r="I29" s="5">
        <f t="shared" si="0"/>
        <v>192</v>
      </c>
      <c r="J29" s="5">
        <f t="shared" si="1"/>
        <v>37.334400000000002</v>
      </c>
      <c r="K29" s="2"/>
      <c r="L29" s="4" t="s">
        <v>37</v>
      </c>
      <c r="M29" s="5">
        <f t="shared" si="2"/>
        <v>10.8</v>
      </c>
      <c r="N29" s="3"/>
      <c r="O29" s="4" t="s">
        <v>18</v>
      </c>
      <c r="P29" s="6">
        <f t="shared" si="3"/>
        <v>2</v>
      </c>
    </row>
    <row r="30" spans="1:16" ht="20.100000000000001" customHeight="1" x14ac:dyDescent="0.3">
      <c r="A30" s="1"/>
      <c r="B30" s="4" t="s">
        <v>33</v>
      </c>
      <c r="C30" s="5">
        <v>78</v>
      </c>
      <c r="D30" s="5">
        <v>28.8</v>
      </c>
      <c r="E30" s="5">
        <v>6</v>
      </c>
      <c r="F30" s="5">
        <v>150</v>
      </c>
      <c r="G30" s="5">
        <f t="shared" si="4"/>
        <v>11.52</v>
      </c>
      <c r="H30" s="6">
        <f t="shared" si="5"/>
        <v>2.4</v>
      </c>
      <c r="I30" s="5">
        <f t="shared" si="0"/>
        <v>276.48</v>
      </c>
      <c r="J30" s="5">
        <f t="shared" si="1"/>
        <v>57.599999999999994</v>
      </c>
      <c r="K30" s="2"/>
      <c r="L30" s="4" t="s">
        <v>38</v>
      </c>
      <c r="M30" s="5">
        <f t="shared" si="2"/>
        <v>10.8</v>
      </c>
      <c r="N30" s="3"/>
      <c r="O30" s="4" t="s">
        <v>25</v>
      </c>
      <c r="P30" s="6">
        <f t="shared" si="3"/>
        <v>2</v>
      </c>
    </row>
    <row r="31" spans="1:16" ht="20.100000000000001" customHeight="1" x14ac:dyDescent="0.3">
      <c r="A31" s="1"/>
      <c r="B31" s="4" t="s">
        <v>34</v>
      </c>
      <c r="C31" s="5">
        <v>80</v>
      </c>
      <c r="D31" s="5">
        <v>43.2</v>
      </c>
      <c r="E31" s="5">
        <v>9</v>
      </c>
      <c r="F31" s="5">
        <v>390</v>
      </c>
      <c r="G31" s="5">
        <f t="shared" si="4"/>
        <v>6.6462000000000003</v>
      </c>
      <c r="H31" s="6">
        <f t="shared" si="5"/>
        <v>1.3846000000000001</v>
      </c>
      <c r="I31" s="5">
        <f t="shared" si="0"/>
        <v>159.50880000000001</v>
      </c>
      <c r="J31" s="5">
        <f t="shared" si="1"/>
        <v>33.230400000000003</v>
      </c>
      <c r="K31" s="2"/>
      <c r="L31" s="4" t="s">
        <v>21</v>
      </c>
      <c r="M31" s="5">
        <f t="shared" si="2"/>
        <v>9.8181999999999992</v>
      </c>
      <c r="N31" s="3"/>
      <c r="O31" s="4" t="s">
        <v>37</v>
      </c>
      <c r="P31" s="6">
        <f t="shared" si="3"/>
        <v>2</v>
      </c>
    </row>
    <row r="32" spans="1:16" ht="20.100000000000001" customHeight="1" x14ac:dyDescent="0.3">
      <c r="A32" s="1"/>
      <c r="B32" s="4" t="s">
        <v>35</v>
      </c>
      <c r="C32" s="5">
        <v>82</v>
      </c>
      <c r="D32" s="5">
        <v>36</v>
      </c>
      <c r="E32" s="5">
        <v>7</v>
      </c>
      <c r="F32" s="5">
        <v>240</v>
      </c>
      <c r="G32" s="5">
        <f t="shared" si="4"/>
        <v>9</v>
      </c>
      <c r="H32" s="6">
        <f t="shared" si="5"/>
        <v>1.75</v>
      </c>
      <c r="I32" s="5">
        <f t="shared" si="0"/>
        <v>216</v>
      </c>
      <c r="J32" s="5">
        <f t="shared" si="1"/>
        <v>42</v>
      </c>
      <c r="K32" s="2"/>
      <c r="L32" s="4" t="s">
        <v>43</v>
      </c>
      <c r="M32" s="5">
        <f t="shared" si="2"/>
        <v>9.8181999999999992</v>
      </c>
      <c r="N32" s="3"/>
      <c r="O32" s="4" t="s">
        <v>38</v>
      </c>
      <c r="P32" s="6">
        <f t="shared" si="3"/>
        <v>2</v>
      </c>
    </row>
    <row r="33" spans="1:16" ht="20.100000000000001" customHeight="1" x14ac:dyDescent="0.3">
      <c r="A33" s="1"/>
      <c r="B33" s="4" t="s">
        <v>36</v>
      </c>
      <c r="C33" s="5">
        <v>83</v>
      </c>
      <c r="D33" s="5">
        <v>21.6</v>
      </c>
      <c r="E33" s="5">
        <v>4</v>
      </c>
      <c r="F33" s="5">
        <v>90</v>
      </c>
      <c r="G33" s="5">
        <f t="shared" si="4"/>
        <v>14.4</v>
      </c>
      <c r="H33" s="6">
        <f t="shared" si="5"/>
        <v>2.6667000000000001</v>
      </c>
      <c r="I33" s="5">
        <f t="shared" si="0"/>
        <v>345.6</v>
      </c>
      <c r="J33" s="5">
        <f t="shared" si="1"/>
        <v>64.000799999999998</v>
      </c>
      <c r="K33" s="2"/>
      <c r="L33" s="4" t="s">
        <v>25</v>
      </c>
      <c r="M33" s="5">
        <f t="shared" si="2"/>
        <v>9.2570999999999994</v>
      </c>
      <c r="N33" s="3"/>
      <c r="O33" s="4" t="s">
        <v>21</v>
      </c>
      <c r="P33" s="6">
        <f t="shared" si="3"/>
        <v>1.9091</v>
      </c>
    </row>
    <row r="34" spans="1:16" ht="20.100000000000001" customHeight="1" x14ac:dyDescent="0.3">
      <c r="A34" s="1"/>
      <c r="B34" s="4" t="s">
        <v>37</v>
      </c>
      <c r="C34" s="5">
        <v>84</v>
      </c>
      <c r="D34" s="5">
        <v>32.4</v>
      </c>
      <c r="E34" s="5">
        <v>6</v>
      </c>
      <c r="F34" s="5">
        <v>180</v>
      </c>
      <c r="G34" s="5">
        <f t="shared" si="4"/>
        <v>10.8</v>
      </c>
      <c r="H34" s="6">
        <f t="shared" si="5"/>
        <v>2</v>
      </c>
      <c r="I34" s="5">
        <f t="shared" si="0"/>
        <v>259.20000000000005</v>
      </c>
      <c r="J34" s="5">
        <f t="shared" si="1"/>
        <v>48</v>
      </c>
      <c r="K34" s="2"/>
      <c r="L34" s="4" t="s">
        <v>17</v>
      </c>
      <c r="M34" s="5">
        <f t="shared" si="2"/>
        <v>9</v>
      </c>
      <c r="N34" s="3"/>
      <c r="O34" s="4" t="s">
        <v>17</v>
      </c>
      <c r="P34" s="6">
        <f t="shared" si="3"/>
        <v>1.75</v>
      </c>
    </row>
    <row r="35" spans="1:16" ht="20.100000000000001" customHeight="1" x14ac:dyDescent="0.3">
      <c r="A35" s="1"/>
      <c r="B35" s="4" t="s">
        <v>38</v>
      </c>
      <c r="C35" s="5">
        <v>85</v>
      </c>
      <c r="D35" s="5">
        <v>32.4</v>
      </c>
      <c r="E35" s="5">
        <v>6</v>
      </c>
      <c r="F35" s="5">
        <v>180</v>
      </c>
      <c r="G35" s="5">
        <f t="shared" si="4"/>
        <v>10.8</v>
      </c>
      <c r="H35" s="6">
        <f t="shared" si="5"/>
        <v>2</v>
      </c>
      <c r="I35" s="5">
        <f t="shared" si="0"/>
        <v>259.20000000000005</v>
      </c>
      <c r="J35" s="5">
        <f t="shared" si="1"/>
        <v>48</v>
      </c>
      <c r="K35" s="2"/>
      <c r="L35" s="4" t="s">
        <v>35</v>
      </c>
      <c r="M35" s="5">
        <f t="shared" si="2"/>
        <v>9</v>
      </c>
      <c r="N35" s="3"/>
      <c r="O35" s="4" t="s">
        <v>35</v>
      </c>
      <c r="P35" s="6">
        <f t="shared" si="3"/>
        <v>1.75</v>
      </c>
    </row>
    <row r="36" spans="1:16" ht="20.100000000000001" customHeight="1" x14ac:dyDescent="0.3">
      <c r="A36" s="1"/>
      <c r="B36" s="4" t="s">
        <v>39</v>
      </c>
      <c r="C36" s="5">
        <v>88</v>
      </c>
      <c r="D36" s="5">
        <v>18</v>
      </c>
      <c r="E36" s="5">
        <v>4</v>
      </c>
      <c r="F36" s="5">
        <v>60</v>
      </c>
      <c r="G36" s="5">
        <f t="shared" si="4"/>
        <v>18</v>
      </c>
      <c r="H36" s="6">
        <f t="shared" si="5"/>
        <v>4</v>
      </c>
      <c r="I36" s="5">
        <f t="shared" si="0"/>
        <v>432</v>
      </c>
      <c r="J36" s="5">
        <f t="shared" si="1"/>
        <v>96</v>
      </c>
      <c r="K36" s="2"/>
      <c r="L36" s="4" t="s">
        <v>32</v>
      </c>
      <c r="M36" s="5">
        <f t="shared" si="2"/>
        <v>8</v>
      </c>
      <c r="N36" s="3"/>
      <c r="O36" s="4" t="s">
        <v>29</v>
      </c>
      <c r="P36" s="6">
        <f t="shared" si="3"/>
        <v>1.6</v>
      </c>
    </row>
    <row r="37" spans="1:16" ht="20.100000000000001" customHeight="1" x14ac:dyDescent="0.3">
      <c r="A37" s="1"/>
      <c r="B37" s="4" t="s">
        <v>40</v>
      </c>
      <c r="C37" s="5">
        <v>89</v>
      </c>
      <c r="D37" s="5">
        <v>10.8</v>
      </c>
      <c r="E37" s="5">
        <v>2</v>
      </c>
      <c r="F37" s="5">
        <v>20</v>
      </c>
      <c r="G37" s="5">
        <f t="shared" si="4"/>
        <v>32.4</v>
      </c>
      <c r="H37" s="6">
        <f t="shared" si="5"/>
        <v>6</v>
      </c>
      <c r="I37" s="5">
        <f t="shared" si="0"/>
        <v>777.59999999999991</v>
      </c>
      <c r="J37" s="5">
        <f t="shared" si="1"/>
        <v>144</v>
      </c>
      <c r="K37" s="2"/>
      <c r="L37" s="4" t="s">
        <v>29</v>
      </c>
      <c r="M37" s="5">
        <f t="shared" si="2"/>
        <v>7.92</v>
      </c>
      <c r="N37" s="3"/>
      <c r="O37" s="4" t="s">
        <v>42</v>
      </c>
      <c r="P37" s="6">
        <f t="shared" si="3"/>
        <v>1.6</v>
      </c>
    </row>
    <row r="38" spans="1:16" ht="20.100000000000001" customHeight="1" x14ac:dyDescent="0.3">
      <c r="A38" s="1"/>
      <c r="B38" s="4" t="s">
        <v>41</v>
      </c>
      <c r="C38" s="5">
        <v>90</v>
      </c>
      <c r="D38" s="5">
        <v>14.4</v>
      </c>
      <c r="E38" s="5">
        <v>3</v>
      </c>
      <c r="F38" s="5">
        <v>40</v>
      </c>
      <c r="G38" s="5">
        <f t="shared" si="4"/>
        <v>21.6</v>
      </c>
      <c r="H38" s="6">
        <f t="shared" si="5"/>
        <v>4.5</v>
      </c>
      <c r="I38" s="5">
        <f t="shared" si="0"/>
        <v>518.40000000000009</v>
      </c>
      <c r="J38" s="5">
        <f t="shared" si="1"/>
        <v>108</v>
      </c>
      <c r="K38" s="2"/>
      <c r="L38" s="4" t="s">
        <v>42</v>
      </c>
      <c r="M38" s="5">
        <f t="shared" si="2"/>
        <v>7.92</v>
      </c>
      <c r="N38" s="3"/>
      <c r="O38" s="4" t="s">
        <v>32</v>
      </c>
      <c r="P38" s="6">
        <f t="shared" si="3"/>
        <v>1.5556000000000001</v>
      </c>
    </row>
    <row r="39" spans="1:16" ht="20.100000000000001" customHeight="1" x14ac:dyDescent="0.3">
      <c r="A39" s="1"/>
      <c r="B39" s="4" t="s">
        <v>42</v>
      </c>
      <c r="C39" s="5">
        <v>92</v>
      </c>
      <c r="D39" s="5">
        <v>39.6</v>
      </c>
      <c r="E39" s="5">
        <v>8</v>
      </c>
      <c r="F39" s="5">
        <v>300</v>
      </c>
      <c r="G39" s="5">
        <f t="shared" si="4"/>
        <v>7.92</v>
      </c>
      <c r="H39" s="6">
        <f t="shared" si="5"/>
        <v>1.6</v>
      </c>
      <c r="I39" s="5">
        <f t="shared" si="0"/>
        <v>190.07999999999998</v>
      </c>
      <c r="J39" s="5">
        <f t="shared" si="1"/>
        <v>38.400000000000006</v>
      </c>
      <c r="K39" s="2"/>
      <c r="L39" s="4" t="s">
        <v>19</v>
      </c>
      <c r="M39" s="5">
        <f t="shared" si="2"/>
        <v>7.2</v>
      </c>
      <c r="N39" s="3"/>
      <c r="O39" s="4" t="s">
        <v>34</v>
      </c>
      <c r="P39" s="6">
        <f t="shared" si="3"/>
        <v>1.3846000000000001</v>
      </c>
    </row>
    <row r="40" spans="1:16" ht="20.100000000000001" customHeight="1" x14ac:dyDescent="0.3">
      <c r="A40" s="1"/>
      <c r="B40" s="4" t="s">
        <v>43</v>
      </c>
      <c r="C40" s="5">
        <v>94</v>
      </c>
      <c r="D40" s="5">
        <v>18</v>
      </c>
      <c r="E40" s="5">
        <v>5</v>
      </c>
      <c r="F40" s="5">
        <v>110</v>
      </c>
      <c r="G40" s="5">
        <f t="shared" si="4"/>
        <v>9.8181999999999992</v>
      </c>
      <c r="H40" s="6">
        <f t="shared" si="5"/>
        <v>2.7273000000000001</v>
      </c>
      <c r="I40" s="5">
        <f t="shared" si="0"/>
        <v>235.63679999999999</v>
      </c>
      <c r="J40" s="5">
        <f t="shared" si="1"/>
        <v>65.455200000000005</v>
      </c>
      <c r="K40" s="2"/>
      <c r="L40" s="4" t="s">
        <v>34</v>
      </c>
      <c r="M40" s="5">
        <f t="shared" si="2"/>
        <v>6.6462000000000003</v>
      </c>
      <c r="N40" s="3"/>
      <c r="O40" s="4" t="s">
        <v>19</v>
      </c>
      <c r="P40" s="6">
        <f t="shared" si="3"/>
        <v>1.3332999999999999</v>
      </c>
    </row>
    <row r="41" spans="1:16" ht="20.100000000000001" customHeight="1" x14ac:dyDescent="0.3">
      <c r="A41" s="1"/>
      <c r="B41" s="4" t="s">
        <v>44</v>
      </c>
      <c r="C41" s="5">
        <v>95</v>
      </c>
      <c r="D41" s="5">
        <v>18</v>
      </c>
      <c r="E41" s="5">
        <v>4</v>
      </c>
      <c r="F41" s="5">
        <v>60</v>
      </c>
      <c r="G41" s="5">
        <f t="shared" si="4"/>
        <v>18</v>
      </c>
      <c r="H41" s="6">
        <f t="shared" si="5"/>
        <v>4</v>
      </c>
      <c r="I41" s="5">
        <f t="shared" si="0"/>
        <v>432</v>
      </c>
      <c r="J41" s="5">
        <f t="shared" si="1"/>
        <v>96</v>
      </c>
      <c r="K41" s="2"/>
      <c r="L41" s="4" t="s">
        <v>20</v>
      </c>
      <c r="M41" s="5">
        <f t="shared" si="2"/>
        <v>6.3</v>
      </c>
      <c r="N41" s="3"/>
      <c r="O41" s="4" t="s">
        <v>20</v>
      </c>
      <c r="P41" s="6">
        <f t="shared" si="3"/>
        <v>1.25</v>
      </c>
    </row>
    <row r="42" spans="1:16" ht="20.100000000000001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ht="20.10000000000000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5" spans="1:16" ht="20.100000000000001" customHeight="1" x14ac:dyDescent="0.25">
      <c r="B45" s="15" t="s">
        <v>48</v>
      </c>
      <c r="C45" s="15"/>
      <c r="D45" s="15"/>
      <c r="E45" s="15"/>
      <c r="F45" s="15"/>
      <c r="G45" s="15"/>
      <c r="H45" s="15"/>
      <c r="I45" s="15"/>
      <c r="J45" s="15"/>
      <c r="L45" s="15" t="s">
        <v>67</v>
      </c>
      <c r="M45" s="15"/>
      <c r="N45" s="15"/>
    </row>
    <row r="46" spans="1:16" ht="20.100000000000001" customHeight="1" x14ac:dyDescent="0.25">
      <c r="B46" s="15"/>
      <c r="C46" s="15"/>
      <c r="D46" s="15"/>
      <c r="E46" s="15"/>
      <c r="F46" s="15"/>
      <c r="G46" s="15"/>
      <c r="H46" s="15"/>
      <c r="I46" s="15"/>
      <c r="J46" s="15"/>
      <c r="L46" s="15"/>
      <c r="M46" s="15"/>
      <c r="N46" s="15"/>
    </row>
    <row r="48" spans="1:16" ht="20.100000000000001" customHeight="1" x14ac:dyDescent="0.25">
      <c r="B48" s="8" t="s">
        <v>0</v>
      </c>
      <c r="C48" s="8" t="s">
        <v>1</v>
      </c>
      <c r="D48" s="8" t="s">
        <v>4</v>
      </c>
      <c r="E48" s="8" t="s">
        <v>12</v>
      </c>
      <c r="F48" s="8" t="s">
        <v>65</v>
      </c>
      <c r="G48" s="8" t="s">
        <v>64</v>
      </c>
      <c r="H48" s="8" t="s">
        <v>66</v>
      </c>
      <c r="I48" s="8"/>
      <c r="J48" s="8"/>
      <c r="L48" s="8" t="s">
        <v>0</v>
      </c>
      <c r="M48" s="8" t="s">
        <v>66</v>
      </c>
      <c r="N48" s="8" t="s">
        <v>1</v>
      </c>
    </row>
    <row r="49" spans="2:14" ht="20.100000000000001" customHeight="1" x14ac:dyDescent="0.3">
      <c r="B49" s="8" t="s">
        <v>61</v>
      </c>
      <c r="C49" s="5">
        <v>15</v>
      </c>
      <c r="D49" s="5">
        <v>39.6</v>
      </c>
      <c r="E49" s="5">
        <v>7</v>
      </c>
      <c r="F49" s="5">
        <v>160</v>
      </c>
      <c r="G49" s="5">
        <f>PRODUCT(D49,13)</f>
        <v>514.80000000000007</v>
      </c>
      <c r="H49" s="5">
        <f>SUM(G49,-F49)</f>
        <v>354.80000000000007</v>
      </c>
      <c r="I49" s="5"/>
      <c r="J49" s="5"/>
      <c r="L49" s="8" t="s">
        <v>49</v>
      </c>
      <c r="M49" s="6">
        <f>INDEX($B$48:$J$63,MATCH(L49,$B$48:$B$63,0), 7)</f>
        <v>573.20000000000005</v>
      </c>
      <c r="N49" s="9">
        <f t="shared" ref="N49:N63" si="6">INDEX($B$48:$J$63,MATCH(L49,$B$48:$B$63,0), 2)</f>
        <v>36</v>
      </c>
    </row>
    <row r="50" spans="2:14" ht="20.100000000000001" customHeight="1" x14ac:dyDescent="0.3">
      <c r="B50" s="8" t="s">
        <v>63</v>
      </c>
      <c r="C50" s="5">
        <v>19</v>
      </c>
      <c r="D50" s="5">
        <v>46.8</v>
      </c>
      <c r="E50" s="5">
        <v>9</v>
      </c>
      <c r="F50" s="5">
        <v>220</v>
      </c>
      <c r="G50" s="5">
        <f t="shared" ref="G50:G63" si="7">PRODUCT(D50,13)</f>
        <v>608.4</v>
      </c>
      <c r="H50" s="5">
        <f t="shared" ref="H50:H63" si="8">SUM(G50,-F50)</f>
        <v>388.4</v>
      </c>
      <c r="I50" s="5"/>
      <c r="J50" s="5"/>
      <c r="L50" s="8" t="s">
        <v>52</v>
      </c>
      <c r="M50" s="6">
        <f t="shared" ref="M50:M63" si="9">INDEX($B$48:$J$63,MATCH(L50,$B$48:$B$63,0), 7)</f>
        <v>594</v>
      </c>
      <c r="N50" s="9">
        <f t="shared" si="6"/>
        <v>101</v>
      </c>
    </row>
    <row r="51" spans="2:14" ht="20.100000000000001" customHeight="1" x14ac:dyDescent="0.3">
      <c r="B51" s="8" t="s">
        <v>62</v>
      </c>
      <c r="C51" s="5">
        <v>22</v>
      </c>
      <c r="D51" s="5">
        <v>68.400000000000006</v>
      </c>
      <c r="E51" s="5">
        <v>13</v>
      </c>
      <c r="F51" s="5">
        <v>410</v>
      </c>
      <c r="G51" s="5">
        <f t="shared" si="7"/>
        <v>889.2</v>
      </c>
      <c r="H51" s="5">
        <f t="shared" si="8"/>
        <v>479.20000000000005</v>
      </c>
      <c r="I51" s="5"/>
      <c r="J51" s="5"/>
      <c r="L51" s="8" t="s">
        <v>51</v>
      </c>
      <c r="M51" s="6">
        <f t="shared" si="9"/>
        <v>583</v>
      </c>
      <c r="N51" s="9">
        <f t="shared" si="6"/>
        <v>104</v>
      </c>
    </row>
    <row r="52" spans="2:14" ht="20.100000000000001" customHeight="1" x14ac:dyDescent="0.3">
      <c r="B52" s="8" t="s">
        <v>60</v>
      </c>
      <c r="C52" s="5">
        <v>26</v>
      </c>
      <c r="D52" s="5">
        <v>82.8</v>
      </c>
      <c r="E52" s="5">
        <v>16</v>
      </c>
      <c r="F52" s="5">
        <v>530</v>
      </c>
      <c r="G52" s="5">
        <f t="shared" si="7"/>
        <v>1076.3999999999999</v>
      </c>
      <c r="H52" s="5">
        <f t="shared" si="8"/>
        <v>546.39999999999986</v>
      </c>
      <c r="I52" s="5"/>
      <c r="J52" s="5"/>
      <c r="L52" s="8" t="s">
        <v>60</v>
      </c>
      <c r="M52" s="6">
        <f t="shared" si="9"/>
        <v>546.39999999999986</v>
      </c>
      <c r="N52" s="9">
        <f t="shared" si="6"/>
        <v>26</v>
      </c>
    </row>
    <row r="53" spans="2:14" ht="20.100000000000001" customHeight="1" x14ac:dyDescent="0.3">
      <c r="B53" s="8" t="s">
        <v>49</v>
      </c>
      <c r="C53" s="5">
        <v>36</v>
      </c>
      <c r="D53" s="5">
        <v>86.4</v>
      </c>
      <c r="E53" s="5">
        <v>16</v>
      </c>
      <c r="F53" s="5">
        <v>550</v>
      </c>
      <c r="G53" s="5">
        <f t="shared" si="7"/>
        <v>1123.2</v>
      </c>
      <c r="H53" s="5">
        <f t="shared" si="8"/>
        <v>573.20000000000005</v>
      </c>
      <c r="I53" s="5"/>
      <c r="J53" s="5"/>
      <c r="L53" s="8" t="s">
        <v>54</v>
      </c>
      <c r="M53" s="6">
        <f t="shared" si="9"/>
        <v>560.39999999999986</v>
      </c>
      <c r="N53" s="9">
        <f t="shared" si="6"/>
        <v>76</v>
      </c>
    </row>
    <row r="54" spans="2:14" ht="20.100000000000001" customHeight="1" x14ac:dyDescent="0.3">
      <c r="B54" s="8" t="s">
        <v>59</v>
      </c>
      <c r="C54" s="5">
        <v>42</v>
      </c>
      <c r="D54" s="5">
        <v>64.8</v>
      </c>
      <c r="E54" s="5">
        <v>12</v>
      </c>
      <c r="F54" s="5">
        <v>375</v>
      </c>
      <c r="G54" s="5">
        <f t="shared" si="7"/>
        <v>842.4</v>
      </c>
      <c r="H54" s="5">
        <f t="shared" si="8"/>
        <v>467.4</v>
      </c>
      <c r="I54" s="5"/>
      <c r="J54" s="5"/>
      <c r="L54" s="8" t="s">
        <v>56</v>
      </c>
      <c r="M54" s="6">
        <f t="shared" si="9"/>
        <v>546.79999999999995</v>
      </c>
      <c r="N54" s="9">
        <f t="shared" si="6"/>
        <v>66</v>
      </c>
    </row>
    <row r="55" spans="2:14" ht="20.100000000000001" customHeight="1" x14ac:dyDescent="0.3">
      <c r="B55" s="8" t="s">
        <v>57</v>
      </c>
      <c r="C55" s="5">
        <v>57</v>
      </c>
      <c r="D55" s="5">
        <v>82.8</v>
      </c>
      <c r="E55" s="5">
        <v>17</v>
      </c>
      <c r="F55" s="5">
        <v>620</v>
      </c>
      <c r="G55" s="5">
        <f t="shared" si="7"/>
        <v>1076.3999999999999</v>
      </c>
      <c r="H55" s="5">
        <f t="shared" si="8"/>
        <v>456.39999999999986</v>
      </c>
      <c r="I55" s="5"/>
      <c r="J55" s="5"/>
      <c r="L55" s="8" t="s">
        <v>50</v>
      </c>
      <c r="M55" s="6">
        <f t="shared" si="9"/>
        <v>557.20000000000005</v>
      </c>
      <c r="N55" s="9">
        <f t="shared" si="6"/>
        <v>88</v>
      </c>
    </row>
    <row r="56" spans="2:14" ht="20.100000000000001" customHeight="1" x14ac:dyDescent="0.3">
      <c r="B56" s="8" t="s">
        <v>56</v>
      </c>
      <c r="C56" s="5">
        <v>66</v>
      </c>
      <c r="D56" s="5">
        <v>93.6</v>
      </c>
      <c r="E56" s="5">
        <v>18</v>
      </c>
      <c r="F56" s="5">
        <v>670</v>
      </c>
      <c r="G56" s="5">
        <f t="shared" si="7"/>
        <v>1216.8</v>
      </c>
      <c r="H56" s="5">
        <f t="shared" si="8"/>
        <v>546.79999999999995</v>
      </c>
      <c r="I56" s="5"/>
      <c r="J56" s="5"/>
      <c r="L56" s="8" t="s">
        <v>55</v>
      </c>
      <c r="M56" s="6">
        <f t="shared" si="9"/>
        <v>543.60000000000014</v>
      </c>
      <c r="N56" s="9">
        <f t="shared" si="6"/>
        <v>71</v>
      </c>
    </row>
    <row r="57" spans="2:14" ht="20.100000000000001" customHeight="1" x14ac:dyDescent="0.3">
      <c r="B57" s="8" t="s">
        <v>55</v>
      </c>
      <c r="C57" s="5">
        <v>71</v>
      </c>
      <c r="D57" s="5">
        <v>97.2</v>
      </c>
      <c r="E57" s="5">
        <v>19</v>
      </c>
      <c r="F57" s="5">
        <v>720</v>
      </c>
      <c r="G57" s="5">
        <f t="shared" si="7"/>
        <v>1263.6000000000001</v>
      </c>
      <c r="H57" s="5">
        <f t="shared" si="8"/>
        <v>543.60000000000014</v>
      </c>
      <c r="I57" s="5"/>
      <c r="J57" s="5"/>
      <c r="L57" s="8" t="s">
        <v>53</v>
      </c>
      <c r="M57" s="6">
        <f t="shared" si="9"/>
        <v>540.39999999999986</v>
      </c>
      <c r="N57" s="9">
        <f t="shared" si="6"/>
        <v>97</v>
      </c>
    </row>
    <row r="58" spans="2:14" ht="20.100000000000001" customHeight="1" x14ac:dyDescent="0.3">
      <c r="B58" s="8" t="s">
        <v>54</v>
      </c>
      <c r="C58" s="5">
        <v>76</v>
      </c>
      <c r="D58" s="5">
        <v>100.8</v>
      </c>
      <c r="E58" s="5">
        <v>20</v>
      </c>
      <c r="F58" s="5">
        <v>750</v>
      </c>
      <c r="G58" s="5">
        <f t="shared" si="7"/>
        <v>1310.3999999999999</v>
      </c>
      <c r="H58" s="5">
        <f t="shared" si="8"/>
        <v>560.39999999999986</v>
      </c>
      <c r="I58" s="5"/>
      <c r="J58" s="5"/>
      <c r="L58" s="8" t="s">
        <v>62</v>
      </c>
      <c r="M58" s="6">
        <f t="shared" si="9"/>
        <v>479.20000000000005</v>
      </c>
      <c r="N58" s="9">
        <f t="shared" si="6"/>
        <v>22</v>
      </c>
    </row>
    <row r="59" spans="2:14" ht="20.100000000000001" customHeight="1" x14ac:dyDescent="0.3">
      <c r="B59" s="8" t="s">
        <v>50</v>
      </c>
      <c r="C59" s="5">
        <v>88</v>
      </c>
      <c r="D59" s="5">
        <v>104.4</v>
      </c>
      <c r="E59" s="5">
        <v>20</v>
      </c>
      <c r="F59" s="5">
        <v>800</v>
      </c>
      <c r="G59" s="5">
        <f t="shared" si="7"/>
        <v>1357.2</v>
      </c>
      <c r="H59" s="5">
        <f t="shared" si="8"/>
        <v>557.20000000000005</v>
      </c>
      <c r="I59" s="5"/>
      <c r="J59" s="5"/>
      <c r="L59" s="8" t="s">
        <v>59</v>
      </c>
      <c r="M59" s="6">
        <f t="shared" si="9"/>
        <v>467.4</v>
      </c>
      <c r="N59" s="9">
        <f t="shared" si="6"/>
        <v>42</v>
      </c>
    </row>
    <row r="60" spans="2:14" ht="20.100000000000001" customHeight="1" x14ac:dyDescent="0.3">
      <c r="B60" s="8" t="s">
        <v>58</v>
      </c>
      <c r="C60" s="5">
        <v>94</v>
      </c>
      <c r="D60" s="5">
        <v>82.8</v>
      </c>
      <c r="E60" s="5">
        <v>16</v>
      </c>
      <c r="F60" s="5">
        <v>600</v>
      </c>
      <c r="G60" s="5">
        <f t="shared" si="7"/>
        <v>1076.3999999999999</v>
      </c>
      <c r="H60" s="5">
        <f t="shared" si="8"/>
        <v>476.39999999999986</v>
      </c>
      <c r="I60" s="5"/>
      <c r="J60" s="5"/>
      <c r="L60" s="8" t="s">
        <v>58</v>
      </c>
      <c r="M60" s="6">
        <f t="shared" si="9"/>
        <v>476.39999999999986</v>
      </c>
      <c r="N60" s="9">
        <f t="shared" si="6"/>
        <v>94</v>
      </c>
    </row>
    <row r="61" spans="2:14" ht="20.100000000000001" customHeight="1" x14ac:dyDescent="0.3">
      <c r="B61" s="8" t="s">
        <v>53</v>
      </c>
      <c r="C61" s="5">
        <v>97</v>
      </c>
      <c r="D61" s="5">
        <v>100.8</v>
      </c>
      <c r="E61" s="5">
        <v>20</v>
      </c>
      <c r="F61" s="5">
        <v>770</v>
      </c>
      <c r="G61" s="5">
        <f t="shared" si="7"/>
        <v>1310.3999999999999</v>
      </c>
      <c r="H61" s="5">
        <f t="shared" si="8"/>
        <v>540.39999999999986</v>
      </c>
      <c r="I61" s="5"/>
      <c r="J61" s="5"/>
      <c r="L61" s="8" t="s">
        <v>57</v>
      </c>
      <c r="M61" s="6">
        <f t="shared" si="9"/>
        <v>456.39999999999986</v>
      </c>
      <c r="N61" s="9">
        <f t="shared" si="6"/>
        <v>57</v>
      </c>
    </row>
    <row r="62" spans="2:14" ht="20.100000000000001" customHeight="1" x14ac:dyDescent="0.3">
      <c r="B62" s="8" t="s">
        <v>52</v>
      </c>
      <c r="C62" s="5">
        <v>101</v>
      </c>
      <c r="D62" s="5">
        <v>108</v>
      </c>
      <c r="E62" s="5">
        <v>21</v>
      </c>
      <c r="F62" s="5">
        <v>810</v>
      </c>
      <c r="G62" s="5">
        <f t="shared" si="7"/>
        <v>1404</v>
      </c>
      <c r="H62" s="5">
        <f t="shared" si="8"/>
        <v>594</v>
      </c>
      <c r="I62" s="7"/>
      <c r="J62" s="7"/>
      <c r="L62" s="8" t="s">
        <v>63</v>
      </c>
      <c r="M62" s="6">
        <f t="shared" si="9"/>
        <v>388.4</v>
      </c>
      <c r="N62" s="9">
        <f t="shared" si="6"/>
        <v>19</v>
      </c>
    </row>
    <row r="63" spans="2:14" ht="20.100000000000001" customHeight="1" x14ac:dyDescent="0.3">
      <c r="B63" s="8" t="s">
        <v>51</v>
      </c>
      <c r="C63" s="5">
        <v>104</v>
      </c>
      <c r="D63" s="5">
        <v>111</v>
      </c>
      <c r="E63" s="5">
        <v>22</v>
      </c>
      <c r="F63" s="5">
        <v>860</v>
      </c>
      <c r="G63" s="5">
        <f t="shared" si="7"/>
        <v>1443</v>
      </c>
      <c r="H63" s="5">
        <f t="shared" si="8"/>
        <v>583</v>
      </c>
      <c r="I63" s="7"/>
      <c r="J63" s="7"/>
      <c r="L63" s="8" t="s">
        <v>61</v>
      </c>
      <c r="M63" s="6">
        <f t="shared" si="9"/>
        <v>354.80000000000007</v>
      </c>
      <c r="N63" s="9">
        <f t="shared" si="6"/>
        <v>15</v>
      </c>
    </row>
    <row r="68" spans="2:7" ht="20.100000000000001" customHeight="1" x14ac:dyDescent="0.25">
      <c r="B68" s="11" t="s">
        <v>68</v>
      </c>
      <c r="C68" s="11"/>
      <c r="D68" s="11"/>
      <c r="F68" s="12">
        <v>38</v>
      </c>
      <c r="G68" s="12"/>
    </row>
    <row r="69" spans="2:7" ht="20.100000000000001" customHeight="1" x14ac:dyDescent="0.25">
      <c r="B69" s="11"/>
      <c r="C69" s="11"/>
      <c r="D69" s="11"/>
      <c r="F69" s="12"/>
      <c r="G69" s="12"/>
    </row>
  </sheetData>
  <sortState xmlns:xlrd2="http://schemas.microsoft.com/office/spreadsheetml/2017/richdata2" ref="L49:N63">
    <sortCondition descending="1" ref="M49:M63"/>
    <sortCondition descending="1" ref="N49:N63"/>
  </sortState>
  <mergeCells count="7">
    <mergeCell ref="B68:D69"/>
    <mergeCell ref="F68:G69"/>
    <mergeCell ref="B2:J3"/>
    <mergeCell ref="L2:M3"/>
    <mergeCell ref="O2:P3"/>
    <mergeCell ref="B45:J46"/>
    <mergeCell ref="L45:N46"/>
  </mergeCells>
  <conditionalFormatting sqref="B6:J41">
    <cfRule type="expression" dxfId="4" priority="8">
      <formula>$C6 &lt;= $F$68</formula>
    </cfRule>
  </conditionalFormatting>
  <conditionalFormatting sqref="B49:J63">
    <cfRule type="expression" dxfId="3" priority="2">
      <formula>$C49 &lt;= $F$68</formula>
    </cfRule>
  </conditionalFormatting>
  <conditionalFormatting sqref="L6:M41">
    <cfRule type="expression" dxfId="2" priority="6">
      <formula>INDEX($B$5:$J$41,MATCH(L6,$B$5:$B$41,0), 2) &lt;= $F$68</formula>
    </cfRule>
  </conditionalFormatting>
  <conditionalFormatting sqref="L49:N63">
    <cfRule type="expression" dxfId="1" priority="1">
      <formula>INDEX($B$48:$J$63,MATCH(L49,$B$48:$B$63,0), 2) &lt;=$F$68</formula>
    </cfRule>
  </conditionalFormatting>
  <conditionalFormatting sqref="O6:P41">
    <cfRule type="expression" dxfId="0" priority="3">
      <formula>INDEX($B$5:$J$41,MATCH(O6,$B$5:$B$41,0), 2) &lt;=$F$68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</dc:creator>
  <cp:lastModifiedBy>Joao Pedro</cp:lastModifiedBy>
  <dcterms:created xsi:type="dcterms:W3CDTF">2023-03-19T17:20:02Z</dcterms:created>
  <dcterms:modified xsi:type="dcterms:W3CDTF">2023-05-09T14:21:47Z</dcterms:modified>
</cp:coreProperties>
</file>