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enas para o trabalho de Fundamentos\"/>
    </mc:Choice>
  </mc:AlternateContent>
  <xr:revisionPtr revIDLastSave="0" documentId="13_ncr:1_{F4F0F11A-F247-4666-9CC8-EBC5DAFD073F}" xr6:coauthVersionLast="47" xr6:coauthVersionMax="47" xr10:uidLastSave="{00000000-0000-0000-0000-000000000000}"/>
  <bookViews>
    <workbookView xWindow="-120" yWindow="-120" windowWidth="29040" windowHeight="15720" xr2:uid="{AF517064-FA69-488A-B089-E17C015C4D4D}"/>
  </bookViews>
  <sheets>
    <sheet name="Filtro Passa-Baixo RC" sheetId="2" r:id="rId1"/>
    <sheet name="Filtro Rejeita-Banda Série" sheetId="1" r:id="rId2"/>
    <sheet name="Rejeita-Banda Paralelo RC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D18" i="1"/>
  <c r="D19" i="3"/>
  <c r="D14" i="1"/>
  <c r="D16" i="1" s="1"/>
  <c r="D13" i="1"/>
  <c r="D15" i="1" l="1"/>
  <c r="D19" i="1" s="1"/>
  <c r="D16" i="3"/>
  <c r="D15" i="3"/>
  <c r="D14" i="3"/>
  <c r="D13" i="3"/>
  <c r="D11" i="2" l="1"/>
</calcChain>
</file>

<file path=xl/sharedStrings.xml><?xml version="1.0" encoding="utf-8"?>
<sst xmlns="http://schemas.openxmlformats.org/spreadsheetml/2006/main" count="37" uniqueCount="20">
  <si>
    <t>FC(hz)</t>
  </si>
  <si>
    <t>FC1(hz)</t>
  </si>
  <si>
    <t>FC2(hz)</t>
  </si>
  <si>
    <t>B(Largura de Banda)</t>
  </si>
  <si>
    <t>F(Ressonancia)</t>
  </si>
  <si>
    <t>Insere Valor de R(Ω):</t>
  </si>
  <si>
    <t>Insere Valor de L(H):</t>
  </si>
  <si>
    <t>OUTPUTS:</t>
  </si>
  <si>
    <t>INPUTS:</t>
  </si>
  <si>
    <t>Validação Multisim:</t>
  </si>
  <si>
    <t>Insere Valor de C(F):</t>
  </si>
  <si>
    <t>152,000,000 Hz = 152 MHz</t>
  </si>
  <si>
    <t>Valor de C(F):</t>
  </si>
  <si>
    <t>Valor de R(Ω):</t>
  </si>
  <si>
    <t>Valor de Vin(V):</t>
  </si>
  <si>
    <t>Wc2(rad/s)</t>
  </si>
  <si>
    <t>Wc1(rad/s)</t>
  </si>
  <si>
    <t>Referencia</t>
  </si>
  <si>
    <t>B(Largura de Banda)hz</t>
  </si>
  <si>
    <t>Trabalho realizado por:
David Fonseca - 22655
Luís Lopes - 22654
João Monteiro - 22656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</si>
</sst>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11" fontId="0" fillId="0" borderId="2" xfId="0" applyNumberFormat="1" applyBorder="1"/>
    <xf numFmtId="0" fontId="0" fillId="0" borderId="6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3" borderId="0" xfId="0" applyFill="1"/>
    <xf numFmtId="0" fontId="3" fillId="0" borderId="0" xfId="0" applyFont="1"/>
    <xf numFmtId="0" fontId="0" fillId="5" borderId="1" xfId="0" applyFill="1" applyBorder="1"/>
    <xf numFmtId="0" fontId="0" fillId="5" borderId="5" xfId="0" applyFill="1" applyBorder="1"/>
    <xf numFmtId="0" fontId="0" fillId="5" borderId="3" xfId="0" applyFill="1" applyBorder="1"/>
    <xf numFmtId="0" fontId="2" fillId="4" borderId="15" xfId="0" applyFont="1" applyFill="1" applyBorder="1"/>
    <xf numFmtId="0" fontId="4" fillId="3" borderId="0" xfId="0" applyFont="1" applyFill="1"/>
    <xf numFmtId="0" fontId="2" fillId="0" borderId="0" xfId="0" applyFont="1"/>
    <xf numFmtId="0" fontId="5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0" fontId="6" fillId="0" borderId="0" xfId="1"/>
    <xf numFmtId="0" fontId="4" fillId="3" borderId="0" xfId="0" applyFont="1" applyFill="1" applyAlignment="1">
      <alignment horizontal="center" wrapText="1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3" borderId="34" xfId="0" applyFill="1" applyBorder="1"/>
    <xf numFmtId="11" fontId="0" fillId="3" borderId="0" xfId="0" applyNumberFormat="1" applyFill="1"/>
    <xf numFmtId="2" fontId="0" fillId="3" borderId="0" xfId="0" applyNumberFormat="1" applyFill="1"/>
    <xf numFmtId="0" fontId="0" fillId="5" borderId="11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0" borderId="36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1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10083</xdr:colOff>
      <xdr:row>21</xdr:row>
      <xdr:rowOff>185456</xdr:rowOff>
    </xdr:from>
    <xdr:to>
      <xdr:col>12</xdr:col>
      <xdr:colOff>1023095</xdr:colOff>
      <xdr:row>35</xdr:row>
      <xdr:rowOff>142391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441D38-9643-DF8A-1947-0E8EEC783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8358" y="4614581"/>
          <a:ext cx="4537262" cy="2623935"/>
        </a:xfrm>
        <a:prstGeom prst="rect">
          <a:avLst/>
        </a:prstGeom>
      </xdr:spPr>
    </xdr:pic>
    <xdr:clientData/>
  </xdr:twoCellAnchor>
  <xdr:twoCellAnchor editAs="oneCell">
    <xdr:from>
      <xdr:col>13</xdr:col>
      <xdr:colOff>33621</xdr:colOff>
      <xdr:row>21</xdr:row>
      <xdr:rowOff>168089</xdr:rowOff>
    </xdr:from>
    <xdr:to>
      <xdr:col>18</xdr:col>
      <xdr:colOff>268943</xdr:colOff>
      <xdr:row>35</xdr:row>
      <xdr:rowOff>158247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6B465CA-2F03-72AC-0E03-2E4451756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8915" y="4953001"/>
          <a:ext cx="4560793" cy="2657158"/>
        </a:xfrm>
        <a:prstGeom prst="rect">
          <a:avLst/>
        </a:prstGeom>
      </xdr:spPr>
    </xdr:pic>
    <xdr:clientData/>
  </xdr:twoCellAnchor>
  <xdr:twoCellAnchor editAs="oneCell">
    <xdr:from>
      <xdr:col>10</xdr:col>
      <xdr:colOff>235323</xdr:colOff>
      <xdr:row>2</xdr:row>
      <xdr:rowOff>145677</xdr:rowOff>
    </xdr:from>
    <xdr:to>
      <xdr:col>14</xdr:col>
      <xdr:colOff>1008529</xdr:colOff>
      <xdr:row>21</xdr:row>
      <xdr:rowOff>2578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5A84D9-96D0-C481-44CF-0F1C02128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65676" y="1221442"/>
          <a:ext cx="4471147" cy="3591821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9</xdr:row>
      <xdr:rowOff>114300</xdr:rowOff>
    </xdr:from>
    <xdr:to>
      <xdr:col>6</xdr:col>
      <xdr:colOff>95250</xdr:colOff>
      <xdr:row>11</xdr:row>
      <xdr:rowOff>74555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05DC3-A6C7-2DB9-8F45-D989BCCC2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0600" y="2219325"/>
          <a:ext cx="542925" cy="360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16</xdr:row>
      <xdr:rowOff>0</xdr:rowOff>
    </xdr:from>
    <xdr:to>
      <xdr:col>14</xdr:col>
      <xdr:colOff>304800</xdr:colOff>
      <xdr:row>17</xdr:row>
      <xdr:rowOff>104775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B78D2D8-766A-3CD9-B965-3ECB9C014A0A}"/>
            </a:ext>
          </a:extLst>
        </xdr:cNvPr>
        <xdr:cNvSpPr>
          <a:spLocks noChangeAspect="1" noChangeArrowheads="1"/>
        </xdr:cNvSpPr>
      </xdr:nvSpPr>
      <xdr:spPr bwMode="auto">
        <a:xfrm>
          <a:off x="939165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104776</xdr:colOff>
      <xdr:row>18</xdr:row>
      <xdr:rowOff>19050</xdr:rowOff>
    </xdr:from>
    <xdr:to>
      <xdr:col>7</xdr:col>
      <xdr:colOff>571500</xdr:colOff>
      <xdr:row>19</xdr:row>
      <xdr:rowOff>57311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6CA806A-BF8C-CFA9-478A-CEABF4680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1" y="3676650"/>
          <a:ext cx="781049" cy="23828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171451</xdr:colOff>
      <xdr:row>3</xdr:row>
      <xdr:rowOff>57150</xdr:rowOff>
    </xdr:from>
    <xdr:to>
      <xdr:col>13</xdr:col>
      <xdr:colOff>476251</xdr:colOff>
      <xdr:row>20</xdr:row>
      <xdr:rowOff>92266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5D766B-24F5-B2B6-FF69-3981EAC80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1776" y="647700"/>
          <a:ext cx="3390900" cy="3492691"/>
        </a:xfrm>
        <a:prstGeom prst="rect">
          <a:avLst/>
        </a:prstGeom>
      </xdr:spPr>
    </xdr:pic>
    <xdr:clientData/>
  </xdr:twoCellAnchor>
  <xdr:twoCellAnchor editAs="oneCell">
    <xdr:from>
      <xdr:col>7</xdr:col>
      <xdr:colOff>43262</xdr:colOff>
      <xdr:row>11</xdr:row>
      <xdr:rowOff>164321</xdr:rowOff>
    </xdr:from>
    <xdr:to>
      <xdr:col>7</xdr:col>
      <xdr:colOff>603332</xdr:colOff>
      <xdr:row>13</xdr:row>
      <xdr:rowOff>15731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715CC-AC54-4C82-A2EB-194C6E69B0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890" t="8549" r="6755" b="10297"/>
        <a:stretch/>
      </xdr:blipFill>
      <xdr:spPr>
        <a:xfrm>
          <a:off x="5120087" y="2536046"/>
          <a:ext cx="560070" cy="241935"/>
        </a:xfrm>
        <a:prstGeom prst="rect">
          <a:avLst/>
        </a:prstGeom>
      </xdr:spPr>
    </xdr:pic>
    <xdr:clientData/>
  </xdr:twoCellAnchor>
  <xdr:twoCellAnchor editAs="oneCell">
    <xdr:from>
      <xdr:col>6</xdr:col>
      <xdr:colOff>83623</xdr:colOff>
      <xdr:row>10</xdr:row>
      <xdr:rowOff>123068</xdr:rowOff>
    </xdr:from>
    <xdr:to>
      <xdr:col>8</xdr:col>
      <xdr:colOff>234397</xdr:colOff>
      <xdr:row>14</xdr:row>
      <xdr:rowOff>31496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99007E-383F-4634-B91F-9F48BE6A1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3273" y="2294768"/>
          <a:ext cx="1160424" cy="699003"/>
        </a:xfrm>
        <a:prstGeom prst="rect">
          <a:avLst/>
        </a:prstGeom>
      </xdr:spPr>
    </xdr:pic>
    <xdr:clientData/>
  </xdr:twoCellAnchor>
  <xdr:oneCellAnchor>
    <xdr:from>
      <xdr:col>6</xdr:col>
      <xdr:colOff>175847</xdr:colOff>
      <xdr:row>14</xdr:row>
      <xdr:rowOff>47747</xdr:rowOff>
    </xdr:from>
    <xdr:ext cx="593480" cy="329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343B1DA-E135-4917-AAA1-372D0924728F}"/>
                </a:ext>
              </a:extLst>
            </xdr:cNvPr>
            <xdr:cNvSpPr txBox="1"/>
          </xdr:nvSpPr>
          <xdr:spPr>
            <a:xfrm>
              <a:off x="4995497" y="3000497"/>
              <a:ext cx="593480" cy="329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i="1" kern="1200">
                  <a:solidFill>
                    <a:schemeClr val="accent1">
                      <a:lumMod val="75000"/>
                    </a:schemeClr>
                  </a:solidFill>
                </a:rPr>
                <a:t>f</a:t>
              </a:r>
              <a14:m>
                <m:oMath xmlns:m="http://schemas.openxmlformats.org/officeDocument/2006/math">
                  <m:r>
                    <a:rPr lang="pt-PT" sz="16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PT" sz="160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PT" sz="1600" i="1" kern="1200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600" b="0" i="1" kern="1200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ω</m:t>
                      </m:r>
                    </m:num>
                    <m:den>
                      <m:r>
                        <a:rPr lang="pt-PT" sz="1600" i="1" kern="1200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  <m:r>
                        <m:rPr>
                          <m:sty m:val="p"/>
                        </m:rPr>
                        <a:rPr lang="el-GR" sz="1600" i="1" kern="1200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</m:oMath>
              </a14:m>
              <a:endParaRPr lang="pt-PT" sz="1600" kern="12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343B1DA-E135-4917-AAA1-372D0924728F}"/>
                </a:ext>
              </a:extLst>
            </xdr:cNvPr>
            <xdr:cNvSpPr txBox="1"/>
          </xdr:nvSpPr>
          <xdr:spPr>
            <a:xfrm>
              <a:off x="4995497" y="3000497"/>
              <a:ext cx="593480" cy="329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i="1" kern="1200">
                  <a:solidFill>
                    <a:schemeClr val="accent1">
                      <a:lumMod val="75000"/>
                    </a:schemeClr>
                  </a:solidFill>
                </a:rPr>
                <a:t>f</a:t>
              </a:r>
              <a:r>
                <a:rPr lang="pt-PT" sz="16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pt-PT" sz="160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el-GR" sz="16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ω</a:t>
              </a:r>
              <a:r>
                <a:rPr lang="pt-PT" sz="16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/</a:t>
              </a:r>
              <a:r>
                <a:rPr lang="pt-PT" sz="160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2</a:t>
              </a:r>
              <a:r>
                <a:rPr lang="el-GR" sz="160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π</a:t>
              </a:r>
              <a:endParaRPr lang="pt-PT" sz="1600" kern="12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7</xdr:col>
      <xdr:colOff>512884</xdr:colOff>
      <xdr:row>15</xdr:row>
      <xdr:rowOff>22100</xdr:rowOff>
    </xdr:from>
    <xdr:to>
      <xdr:col>7</xdr:col>
      <xdr:colOff>879231</xdr:colOff>
      <xdr:row>15</xdr:row>
      <xdr:rowOff>73269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F78AD1-B6FD-4382-A603-C24B393D13A4}"/>
            </a:ext>
          </a:extLst>
        </xdr:cNvPr>
        <xdr:cNvCxnSpPr>
          <a:endCxn id="14" idx="3"/>
        </xdr:cNvCxnSpPr>
      </xdr:nvCxnSpPr>
      <xdr:spPr>
        <a:xfrm flipH="1" flipV="1">
          <a:off x="5589709" y="3165350"/>
          <a:ext cx="366347" cy="511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180975</xdr:colOff>
      <xdr:row>15</xdr:row>
      <xdr:rowOff>123825</xdr:rowOff>
    </xdr:from>
    <xdr:to>
      <xdr:col>20</xdr:col>
      <xdr:colOff>315031</xdr:colOff>
      <xdr:row>23</xdr:row>
      <xdr:rowOff>143542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97DFF0-9696-3411-2DB5-62C49E42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25100" y="3190875"/>
          <a:ext cx="3829756" cy="1572292"/>
        </a:xfrm>
        <a:prstGeom prst="rect">
          <a:avLst/>
        </a:prstGeom>
      </xdr:spPr>
    </xdr:pic>
    <xdr:clientData/>
  </xdr:twoCellAnchor>
  <xdr:twoCellAnchor>
    <xdr:from>
      <xdr:col>14</xdr:col>
      <xdr:colOff>390525</xdr:colOff>
      <xdr:row>23</xdr:row>
      <xdr:rowOff>9525</xdr:rowOff>
    </xdr:from>
    <xdr:to>
      <xdr:col>15</xdr:col>
      <xdr:colOff>317632</xdr:colOff>
      <xdr:row>23</xdr:row>
      <xdr:rowOff>171574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C5C3F79-CEB3-460A-B874-918627DFFE8D}"/>
            </a:ext>
          </a:extLst>
        </xdr:cNvPr>
        <xdr:cNvSpPr/>
      </xdr:nvSpPr>
      <xdr:spPr>
        <a:xfrm>
          <a:off x="10534650" y="4629150"/>
          <a:ext cx="574807" cy="162049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20</xdr:col>
      <xdr:colOff>380999</xdr:colOff>
      <xdr:row>15</xdr:row>
      <xdr:rowOff>123825</xdr:rowOff>
    </xdr:from>
    <xdr:to>
      <xdr:col>26</xdr:col>
      <xdr:colOff>457902</xdr:colOff>
      <xdr:row>23</xdr:row>
      <xdr:rowOff>131411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F50F68E-3603-E8CC-58DD-7493DB608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20824" y="3190875"/>
          <a:ext cx="3734503" cy="1560161"/>
        </a:xfrm>
        <a:prstGeom prst="rect">
          <a:avLst/>
        </a:prstGeom>
      </xdr:spPr>
    </xdr:pic>
    <xdr:clientData/>
  </xdr:twoCellAnchor>
  <xdr:twoCellAnchor>
    <xdr:from>
      <xdr:col>20</xdr:col>
      <xdr:colOff>581025</xdr:colOff>
      <xdr:row>22</xdr:row>
      <xdr:rowOff>180975</xdr:rowOff>
    </xdr:from>
    <xdr:to>
      <xdr:col>21</xdr:col>
      <xdr:colOff>546232</xdr:colOff>
      <xdr:row>23</xdr:row>
      <xdr:rowOff>152524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68A49053-F8E6-4DFE-8A56-EDDD5EE6F78D}"/>
            </a:ext>
          </a:extLst>
        </xdr:cNvPr>
        <xdr:cNvSpPr/>
      </xdr:nvSpPr>
      <xdr:spPr>
        <a:xfrm>
          <a:off x="14420850" y="4610100"/>
          <a:ext cx="574807" cy="162049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20</xdr:col>
      <xdr:colOff>381000</xdr:colOff>
      <xdr:row>25</xdr:row>
      <xdr:rowOff>19050</xdr:rowOff>
    </xdr:from>
    <xdr:to>
      <xdr:col>26</xdr:col>
      <xdr:colOff>591255</xdr:colOff>
      <xdr:row>33</xdr:row>
      <xdr:rowOff>78681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2243B16-E471-3E29-A645-42F03A39A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20825" y="4829175"/>
          <a:ext cx="3867855" cy="1583631"/>
        </a:xfrm>
        <a:prstGeom prst="rect">
          <a:avLst/>
        </a:prstGeom>
      </xdr:spPr>
    </xdr:pic>
    <xdr:clientData/>
  </xdr:twoCellAnchor>
  <xdr:twoCellAnchor>
    <xdr:from>
      <xdr:col>20</xdr:col>
      <xdr:colOff>571500</xdr:colOff>
      <xdr:row>32</xdr:row>
      <xdr:rowOff>114300</xdr:rowOff>
    </xdr:from>
    <xdr:to>
      <xdr:col>21</xdr:col>
      <xdr:colOff>536707</xdr:colOff>
      <xdr:row>33</xdr:row>
      <xdr:rowOff>85849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AA3781A-B702-48B3-BB4C-20B757C5BAFF}"/>
            </a:ext>
          </a:extLst>
        </xdr:cNvPr>
        <xdr:cNvSpPr/>
      </xdr:nvSpPr>
      <xdr:spPr>
        <a:xfrm>
          <a:off x="14411325" y="6257925"/>
          <a:ext cx="574807" cy="1620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14</xdr:col>
      <xdr:colOff>200025</xdr:colOff>
      <xdr:row>25</xdr:row>
      <xdr:rowOff>28575</xdr:rowOff>
    </xdr:from>
    <xdr:to>
      <xdr:col>20</xdr:col>
      <xdr:colOff>353130</xdr:colOff>
      <xdr:row>33</xdr:row>
      <xdr:rowOff>73144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8C53360-962B-2887-7111-81D23474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44150" y="4838700"/>
          <a:ext cx="3848805" cy="1568569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32</xdr:row>
      <xdr:rowOff>123825</xdr:rowOff>
    </xdr:from>
    <xdr:to>
      <xdr:col>15</xdr:col>
      <xdr:colOff>327157</xdr:colOff>
      <xdr:row>33</xdr:row>
      <xdr:rowOff>95374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FAD26CC-6430-45CD-BD8A-6B8C355223A1}"/>
            </a:ext>
          </a:extLst>
        </xdr:cNvPr>
        <xdr:cNvSpPr/>
      </xdr:nvSpPr>
      <xdr:spPr>
        <a:xfrm>
          <a:off x="10544175" y="6267450"/>
          <a:ext cx="574807" cy="1620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16</xdr:col>
      <xdr:colOff>152400</xdr:colOff>
      <xdr:row>2</xdr:row>
      <xdr:rowOff>66675</xdr:rowOff>
    </xdr:from>
    <xdr:to>
      <xdr:col>22</xdr:col>
      <xdr:colOff>524437</xdr:colOff>
      <xdr:row>10</xdr:row>
      <xdr:rowOff>28808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C087B4-9FEA-B90D-47B5-DB4C0B2CD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53825" y="457200"/>
          <a:ext cx="4029637" cy="1667108"/>
        </a:xfrm>
        <a:prstGeom prst="rect">
          <a:avLst/>
        </a:prstGeom>
      </xdr:spPr>
    </xdr:pic>
    <xdr:clientData/>
  </xdr:twoCellAnchor>
  <xdr:twoCellAnchor>
    <xdr:from>
      <xdr:col>16</xdr:col>
      <xdr:colOff>474441</xdr:colOff>
      <xdr:row>7</xdr:row>
      <xdr:rowOff>38279</xdr:rowOff>
    </xdr:from>
    <xdr:to>
      <xdr:col>18</xdr:col>
      <xdr:colOff>285911</xdr:colOff>
      <xdr:row>8</xdr:row>
      <xdr:rowOff>66106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D43F2A7-0BA0-1E1D-515C-14D824193689}"/>
            </a:ext>
          </a:extLst>
        </xdr:cNvPr>
        <xdr:cNvSpPr txBox="1"/>
      </xdr:nvSpPr>
      <xdr:spPr>
        <a:xfrm>
          <a:off x="11875866" y="1409879"/>
          <a:ext cx="1030670" cy="227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accent4">
                  <a:lumMod val="60000"/>
                  <a:lumOff val="40000"/>
                </a:schemeClr>
              </a:solidFill>
            </a:rPr>
            <a:t>BW = 222,82</a:t>
          </a:r>
        </a:p>
      </xdr:txBody>
    </xdr:sp>
    <xdr:clientData/>
  </xdr:twoCellAnchor>
  <xdr:twoCellAnchor>
    <xdr:from>
      <xdr:col>16</xdr:col>
      <xdr:colOff>497729</xdr:colOff>
      <xdr:row>8</xdr:row>
      <xdr:rowOff>130461</xdr:rowOff>
    </xdr:from>
    <xdr:to>
      <xdr:col>18</xdr:col>
      <xdr:colOff>190500</xdr:colOff>
      <xdr:row>8</xdr:row>
      <xdr:rowOff>133350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2CD3E1F-F5FE-5482-5D8A-4AEF243DF04F}"/>
            </a:ext>
          </a:extLst>
        </xdr:cNvPr>
        <xdr:cNvCxnSpPr/>
      </xdr:nvCxnSpPr>
      <xdr:spPr>
        <a:xfrm>
          <a:off x="11899154" y="1702086"/>
          <a:ext cx="911971" cy="2889"/>
        </a:xfrm>
        <a:prstGeom prst="straightConnector1">
          <a:avLst/>
        </a:prstGeom>
        <a:ln>
          <a:solidFill>
            <a:schemeClr val="accent4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133349</xdr:colOff>
      <xdr:row>16</xdr:row>
      <xdr:rowOff>133350</xdr:rowOff>
    </xdr:from>
    <xdr:ext cx="1143001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C05B0B1-4779-4A88-9B50-2D91D33C52F9}"/>
                </a:ext>
              </a:extLst>
            </xdr:cNvPr>
            <xdr:cNvSpPr txBox="1"/>
          </xdr:nvSpPr>
          <xdr:spPr>
            <a:xfrm>
              <a:off x="4924424" y="3400425"/>
              <a:ext cx="114300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b="0" i="1" kern="1200">
                  <a:solidFill>
                    <a:schemeClr val="accent1">
                      <a:lumMod val="75000"/>
                    </a:schemeClr>
                  </a:solidFill>
                  <a:latin typeface="+mn-lt"/>
                </a:rPr>
                <a:t>β</a:t>
              </a:r>
              <a14:m>
                <m:oMath xmlns:m="http://schemas.openxmlformats.org/officeDocument/2006/math"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PT" sz="120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𝑓𝑐</m:t>
                  </m:r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2 −</m:t>
                  </m:r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𝑓𝑐</m:t>
                  </m:r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1</m:t>
                  </m:r>
                </m:oMath>
              </a14:m>
              <a:endParaRPr lang="pt-PT" sz="1600" kern="12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C05B0B1-4779-4A88-9B50-2D91D33C52F9}"/>
                </a:ext>
              </a:extLst>
            </xdr:cNvPr>
            <xdr:cNvSpPr txBox="1"/>
          </xdr:nvSpPr>
          <xdr:spPr>
            <a:xfrm>
              <a:off x="4924424" y="3400425"/>
              <a:ext cx="114300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b="0" i="1" kern="1200">
                  <a:solidFill>
                    <a:schemeClr val="accent1">
                      <a:lumMod val="75000"/>
                    </a:schemeClr>
                  </a:solidFill>
                  <a:latin typeface="+mn-lt"/>
                </a:rPr>
                <a:t>β</a:t>
              </a:r>
              <a:r>
                <a:rPr lang="pt-PT" sz="12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pt-PT" sz="120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pt-PT" sz="12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𝑓𝑐2 −𝑓𝑐1</a:t>
              </a:r>
              <a:endParaRPr lang="pt-PT" sz="1600" kern="12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466725</xdr:colOff>
      <xdr:row>21</xdr:row>
      <xdr:rowOff>107722</xdr:rowOff>
    </xdr:from>
    <xdr:to>
      <xdr:col>13</xdr:col>
      <xdr:colOff>572209</xdr:colOff>
      <xdr:row>29</xdr:row>
      <xdr:rowOff>152691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423518B-9440-8B4A-C3DE-B11DC7CB4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67450" y="4346347"/>
          <a:ext cx="3801184" cy="1568969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29</xdr:row>
      <xdr:rowOff>19050</xdr:rowOff>
    </xdr:from>
    <xdr:to>
      <xdr:col>10</xdr:col>
      <xdr:colOff>31882</xdr:colOff>
      <xdr:row>29</xdr:row>
      <xdr:rowOff>181099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69737B5C-2389-4BF6-8E4A-D849E2430FB8}"/>
            </a:ext>
          </a:extLst>
        </xdr:cNvPr>
        <xdr:cNvSpPr/>
      </xdr:nvSpPr>
      <xdr:spPr>
        <a:xfrm>
          <a:off x="6477000" y="5781675"/>
          <a:ext cx="574807" cy="162049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8</xdr:col>
      <xdr:colOff>447675</xdr:colOff>
      <xdr:row>30</xdr:row>
      <xdr:rowOff>9525</xdr:rowOff>
    </xdr:from>
    <xdr:to>
      <xdr:col>13</xdr:col>
      <xdr:colOff>590550</xdr:colOff>
      <xdr:row>38</xdr:row>
      <xdr:rowOff>44044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6C02D-4DDD-D643-B3A8-17DD998B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48400" y="5962650"/>
          <a:ext cx="3838575" cy="1558519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37</xdr:row>
      <xdr:rowOff>85725</xdr:rowOff>
    </xdr:from>
    <xdr:to>
      <xdr:col>9</xdr:col>
      <xdr:colOff>593857</xdr:colOff>
      <xdr:row>38</xdr:row>
      <xdr:rowOff>57274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181825C-15B7-4A0F-8FFC-039B702F2727}"/>
            </a:ext>
          </a:extLst>
        </xdr:cNvPr>
        <xdr:cNvSpPr/>
      </xdr:nvSpPr>
      <xdr:spPr>
        <a:xfrm>
          <a:off x="6429375" y="7372350"/>
          <a:ext cx="574807" cy="162049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43262</xdr:colOff>
      <xdr:row>11</xdr:row>
      <xdr:rowOff>164321</xdr:rowOff>
    </xdr:from>
    <xdr:to>
      <xdr:col>7</xdr:col>
      <xdr:colOff>603332</xdr:colOff>
      <xdr:row>13</xdr:row>
      <xdr:rowOff>15731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0354E47-82AA-487B-EE38-7BD005ECD6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90" t="8549" r="6755" b="10297"/>
        <a:stretch/>
      </xdr:blipFill>
      <xdr:spPr>
        <a:xfrm>
          <a:off x="4753528" y="2505627"/>
          <a:ext cx="560070" cy="241628"/>
        </a:xfrm>
        <a:prstGeom prst="rect">
          <a:avLst/>
        </a:prstGeom>
      </xdr:spPr>
    </xdr:pic>
    <xdr:clientData/>
  </xdr:twoCellAnchor>
  <xdr:twoCellAnchor editAs="oneCell">
    <xdr:from>
      <xdr:col>6</xdr:col>
      <xdr:colOff>83623</xdr:colOff>
      <xdr:row>10</xdr:row>
      <xdr:rowOff>123068</xdr:rowOff>
    </xdr:from>
    <xdr:to>
      <xdr:col>8</xdr:col>
      <xdr:colOff>24847</xdr:colOff>
      <xdr:row>14</xdr:row>
      <xdr:rowOff>41021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0C24231-D1F3-4661-93A2-476327FF4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4101" y="2293111"/>
          <a:ext cx="1158768" cy="6965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18</xdr:row>
      <xdr:rowOff>38100</xdr:rowOff>
    </xdr:from>
    <xdr:to>
      <xdr:col>7</xdr:col>
      <xdr:colOff>581024</xdr:colOff>
      <xdr:row>19</xdr:row>
      <xdr:rowOff>70548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F2FFE8B-3077-4B1F-AD7C-904BD3362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5850" y="3771900"/>
          <a:ext cx="761999" cy="232474"/>
        </a:xfrm>
        <a:prstGeom prst="rect">
          <a:avLst/>
        </a:prstGeom>
      </xdr:spPr>
    </xdr:pic>
    <xdr:clientData/>
  </xdr:twoCellAnchor>
  <xdr:oneCellAnchor>
    <xdr:from>
      <xdr:col>6</xdr:col>
      <xdr:colOff>175847</xdr:colOff>
      <xdr:row>14</xdr:row>
      <xdr:rowOff>47747</xdr:rowOff>
    </xdr:from>
    <xdr:ext cx="593480" cy="329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DDA64BB5-215D-7273-395D-A75DE3E862E2}"/>
                </a:ext>
              </a:extLst>
            </xdr:cNvPr>
            <xdr:cNvSpPr txBox="1"/>
          </xdr:nvSpPr>
          <xdr:spPr>
            <a:xfrm>
              <a:off x="4989635" y="2985843"/>
              <a:ext cx="593480" cy="329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i="1" kern="1200">
                  <a:solidFill>
                    <a:schemeClr val="accent1">
                      <a:lumMod val="75000"/>
                    </a:schemeClr>
                  </a:solidFill>
                </a:rPr>
                <a:t>f</a:t>
              </a:r>
              <a14:m>
                <m:oMath xmlns:m="http://schemas.openxmlformats.org/officeDocument/2006/math">
                  <m:r>
                    <a:rPr lang="pt-PT" sz="16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PT" sz="160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PT" sz="1600" i="1" kern="1200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600" b="0" i="1" kern="1200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ω</m:t>
                      </m:r>
                    </m:num>
                    <m:den>
                      <m:r>
                        <a:rPr lang="pt-PT" sz="1600" i="1" kern="1200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  <m:r>
                        <m:rPr>
                          <m:sty m:val="p"/>
                        </m:rPr>
                        <a:rPr lang="el-GR" sz="1600" i="1" kern="1200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</m:oMath>
              </a14:m>
              <a:endParaRPr lang="pt-PT" sz="1600" kern="12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DDA64BB5-215D-7273-395D-A75DE3E862E2}"/>
                </a:ext>
              </a:extLst>
            </xdr:cNvPr>
            <xdr:cNvSpPr txBox="1"/>
          </xdr:nvSpPr>
          <xdr:spPr>
            <a:xfrm>
              <a:off x="4989635" y="2985843"/>
              <a:ext cx="593480" cy="329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i="1" kern="1200">
                  <a:solidFill>
                    <a:schemeClr val="accent1">
                      <a:lumMod val="75000"/>
                    </a:schemeClr>
                  </a:solidFill>
                </a:rPr>
                <a:t>f</a:t>
              </a:r>
              <a:r>
                <a:rPr lang="pt-PT" sz="16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pt-PT" sz="160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el-GR" sz="16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ω</a:t>
              </a:r>
              <a:r>
                <a:rPr lang="pt-PT" sz="16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/</a:t>
              </a:r>
              <a:r>
                <a:rPr lang="pt-PT" sz="160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2</a:t>
              </a:r>
              <a:r>
                <a:rPr lang="el-GR" sz="160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π</a:t>
              </a:r>
              <a:endParaRPr lang="pt-PT" sz="1600" kern="12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9</xdr:col>
      <xdr:colOff>146539</xdr:colOff>
      <xdr:row>5</xdr:row>
      <xdr:rowOff>20879</xdr:rowOff>
    </xdr:from>
    <xdr:to>
      <xdr:col>13</xdr:col>
      <xdr:colOff>326984</xdr:colOff>
      <xdr:row>20</xdr:row>
      <xdr:rowOff>35894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C68FC87-6BE3-724F-E710-4858C1658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4731" y="995360"/>
          <a:ext cx="3604213" cy="3143611"/>
        </a:xfrm>
        <a:prstGeom prst="rect">
          <a:avLst/>
        </a:prstGeom>
      </xdr:spPr>
    </xdr:pic>
    <xdr:clientData/>
  </xdr:twoCellAnchor>
  <xdr:twoCellAnchor>
    <xdr:from>
      <xdr:col>7</xdr:col>
      <xdr:colOff>512884</xdr:colOff>
      <xdr:row>15</xdr:row>
      <xdr:rowOff>22100</xdr:rowOff>
    </xdr:from>
    <xdr:to>
      <xdr:col>7</xdr:col>
      <xdr:colOff>879231</xdr:colOff>
      <xdr:row>15</xdr:row>
      <xdr:rowOff>73269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E078158C-02E9-2ED4-0C63-6A88516C01C0}"/>
            </a:ext>
          </a:extLst>
        </xdr:cNvPr>
        <xdr:cNvCxnSpPr>
          <a:endCxn id="40" idx="3"/>
        </xdr:cNvCxnSpPr>
      </xdr:nvCxnSpPr>
      <xdr:spPr>
        <a:xfrm flipH="1" flipV="1">
          <a:off x="5583115" y="3150696"/>
          <a:ext cx="366347" cy="511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557892</xdr:colOff>
      <xdr:row>17</xdr:row>
      <xdr:rowOff>173313</xdr:rowOff>
    </xdr:from>
    <xdr:to>
      <xdr:col>19</xdr:col>
      <xdr:colOff>353786</xdr:colOff>
      <xdr:row>33</xdr:row>
      <xdr:rowOff>75069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36B7B6-0009-4F6B-4534-085C6CCF1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7999" y="3751992"/>
          <a:ext cx="4721679" cy="2963364"/>
        </a:xfrm>
        <a:prstGeom prst="rect">
          <a:avLst/>
        </a:prstGeom>
      </xdr:spPr>
    </xdr:pic>
    <xdr:clientData/>
  </xdr:twoCellAnchor>
  <xdr:twoCellAnchor editAs="oneCell">
    <xdr:from>
      <xdr:col>19</xdr:col>
      <xdr:colOff>489855</xdr:colOff>
      <xdr:row>17</xdr:row>
      <xdr:rowOff>156504</xdr:rowOff>
    </xdr:from>
    <xdr:to>
      <xdr:col>27</xdr:col>
      <xdr:colOff>476249</xdr:colOff>
      <xdr:row>33</xdr:row>
      <xdr:rowOff>108857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BC825C4-4DE2-48B7-C851-E96F36B0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5748" y="3735183"/>
          <a:ext cx="4884965" cy="3013961"/>
        </a:xfrm>
        <a:prstGeom prst="rect">
          <a:avLst/>
        </a:prstGeom>
      </xdr:spPr>
    </xdr:pic>
    <xdr:clientData/>
  </xdr:twoCellAnchor>
  <xdr:twoCellAnchor editAs="oneCell">
    <xdr:from>
      <xdr:col>13</xdr:col>
      <xdr:colOff>462643</xdr:colOff>
      <xdr:row>34</xdr:row>
      <xdr:rowOff>28614</xdr:rowOff>
    </xdr:from>
    <xdr:to>
      <xdr:col>19</xdr:col>
      <xdr:colOff>336512</xdr:colOff>
      <xdr:row>49</xdr:row>
      <xdr:rowOff>149677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4D3237F-D0A3-6B2D-3D84-04EA78383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2750" y="6859400"/>
          <a:ext cx="4799654" cy="297856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517072</xdr:colOff>
      <xdr:row>34</xdr:row>
      <xdr:rowOff>30572</xdr:rowOff>
    </xdr:from>
    <xdr:to>
      <xdr:col>27</xdr:col>
      <xdr:colOff>476250</xdr:colOff>
      <xdr:row>49</xdr:row>
      <xdr:rowOff>146886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FC4F43-2C1E-670F-27FD-887A5420C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52965" y="6861358"/>
          <a:ext cx="4857749" cy="2973814"/>
        </a:xfrm>
        <a:prstGeom prst="rect">
          <a:avLst/>
        </a:prstGeom>
      </xdr:spPr>
    </xdr:pic>
    <xdr:clientData/>
  </xdr:twoCellAnchor>
  <xdr:twoCellAnchor>
    <xdr:from>
      <xdr:col>14</xdr:col>
      <xdr:colOff>312964</xdr:colOff>
      <xdr:row>32</xdr:row>
      <xdr:rowOff>95250</xdr:rowOff>
    </xdr:from>
    <xdr:to>
      <xdr:col>14</xdr:col>
      <xdr:colOff>887771</xdr:colOff>
      <xdr:row>33</xdr:row>
      <xdr:rowOff>66799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4825FB5-E7E7-42C5-9AFA-ECAAD8024455}"/>
            </a:ext>
          </a:extLst>
        </xdr:cNvPr>
        <xdr:cNvSpPr/>
      </xdr:nvSpPr>
      <xdr:spPr>
        <a:xfrm>
          <a:off x="11035393" y="6545036"/>
          <a:ext cx="574807" cy="162049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>
    <xdr:from>
      <xdr:col>20</xdr:col>
      <xdr:colOff>261258</xdr:colOff>
      <xdr:row>32</xdr:row>
      <xdr:rowOff>152399</xdr:rowOff>
    </xdr:from>
    <xdr:to>
      <xdr:col>21</xdr:col>
      <xdr:colOff>223743</xdr:colOff>
      <xdr:row>33</xdr:row>
      <xdr:rowOff>123948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CF391FEC-CCD5-4D71-997A-7CE1AD0F7DD8}"/>
            </a:ext>
          </a:extLst>
        </xdr:cNvPr>
        <xdr:cNvSpPr/>
      </xdr:nvSpPr>
      <xdr:spPr>
        <a:xfrm>
          <a:off x="15909472" y="6602185"/>
          <a:ext cx="574807" cy="162049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>
    <xdr:from>
      <xdr:col>14</xdr:col>
      <xdr:colOff>236764</xdr:colOff>
      <xdr:row>48</xdr:row>
      <xdr:rowOff>182336</xdr:rowOff>
    </xdr:from>
    <xdr:to>
      <xdr:col>14</xdr:col>
      <xdr:colOff>811571</xdr:colOff>
      <xdr:row>49</xdr:row>
      <xdr:rowOff>153885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406BFB8-4814-4723-8C9F-17BADA519372}"/>
            </a:ext>
          </a:extLst>
        </xdr:cNvPr>
        <xdr:cNvSpPr/>
      </xdr:nvSpPr>
      <xdr:spPr>
        <a:xfrm>
          <a:off x="10959193" y="9680122"/>
          <a:ext cx="574807" cy="1620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>
    <xdr:from>
      <xdr:col>20</xdr:col>
      <xdr:colOff>280307</xdr:colOff>
      <xdr:row>49</xdr:row>
      <xdr:rowOff>8164</xdr:rowOff>
    </xdr:from>
    <xdr:to>
      <xdr:col>21</xdr:col>
      <xdr:colOff>242792</xdr:colOff>
      <xdr:row>49</xdr:row>
      <xdr:rowOff>170213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D56854E-6230-48CC-9A49-18F73889B4D7}"/>
            </a:ext>
          </a:extLst>
        </xdr:cNvPr>
        <xdr:cNvSpPr/>
      </xdr:nvSpPr>
      <xdr:spPr>
        <a:xfrm>
          <a:off x="15928521" y="9696450"/>
          <a:ext cx="574807" cy="1620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14</xdr:col>
      <xdr:colOff>1836963</xdr:colOff>
      <xdr:row>1</xdr:row>
      <xdr:rowOff>15007</xdr:rowOff>
    </xdr:from>
    <xdr:to>
      <xdr:col>23</xdr:col>
      <xdr:colOff>122465</xdr:colOff>
      <xdr:row>15</xdr:row>
      <xdr:rowOff>66469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A1002A2-2F66-8AC0-0256-112CED0E8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59392" y="205507"/>
          <a:ext cx="5048251" cy="3031426"/>
        </a:xfrm>
        <a:prstGeom prst="rect">
          <a:avLst/>
        </a:prstGeom>
      </xdr:spPr>
    </xdr:pic>
    <xdr:clientData/>
  </xdr:twoCellAnchor>
  <xdr:twoCellAnchor>
    <xdr:from>
      <xdr:col>16</xdr:col>
      <xdr:colOff>76040</xdr:colOff>
      <xdr:row>11</xdr:row>
      <xdr:rowOff>141193</xdr:rowOff>
    </xdr:from>
    <xdr:to>
      <xdr:col>16</xdr:col>
      <xdr:colOff>601274</xdr:colOff>
      <xdr:row>11</xdr:row>
      <xdr:rowOff>141193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D5BCBA9-23DC-B3A3-6485-FA5EC4D24CB1}"/>
            </a:ext>
          </a:extLst>
        </xdr:cNvPr>
        <xdr:cNvCxnSpPr/>
      </xdr:nvCxnSpPr>
      <xdr:spPr>
        <a:xfrm>
          <a:off x="13274969" y="2536050"/>
          <a:ext cx="525234" cy="0"/>
        </a:xfrm>
        <a:prstGeom prst="straightConnector1">
          <a:avLst/>
        </a:prstGeom>
        <a:ln>
          <a:solidFill>
            <a:schemeClr val="accent4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516844</xdr:colOff>
      <xdr:row>10</xdr:row>
      <xdr:rowOff>44663</xdr:rowOff>
    </xdr:from>
    <xdr:to>
      <xdr:col>17</xdr:col>
      <xdr:colOff>290218</xdr:colOff>
      <xdr:row>11</xdr:row>
      <xdr:rowOff>86030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A935343-449E-6464-B8B4-6E32B231312D}"/>
            </a:ext>
          </a:extLst>
        </xdr:cNvPr>
        <xdr:cNvSpPr txBox="1"/>
      </xdr:nvSpPr>
      <xdr:spPr>
        <a:xfrm>
          <a:off x="13103451" y="2235413"/>
          <a:ext cx="998017" cy="245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accent4">
                  <a:lumMod val="60000"/>
                  <a:lumOff val="40000"/>
                </a:schemeClr>
              </a:solidFill>
            </a:rPr>
            <a:t>BW = 53,05</a:t>
          </a:r>
          <a:r>
            <a:rPr lang="pt-PT" sz="1100" baseline="0">
              <a:solidFill>
                <a:schemeClr val="accent4">
                  <a:lumMod val="60000"/>
                  <a:lumOff val="40000"/>
                </a:schemeClr>
              </a:solidFill>
            </a:rPr>
            <a:t>hz</a:t>
          </a:r>
          <a:endParaRPr lang="pt-PT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oneCellAnchor>
    <xdr:from>
      <xdr:col>6</xdr:col>
      <xdr:colOff>66675</xdr:colOff>
      <xdr:row>16</xdr:row>
      <xdr:rowOff>180975</xdr:rowOff>
    </xdr:from>
    <xdr:ext cx="1143001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8A1FB1B5-14F7-4561-8C88-FE3653B0EB5A}"/>
                </a:ext>
              </a:extLst>
            </xdr:cNvPr>
            <xdr:cNvSpPr txBox="1"/>
          </xdr:nvSpPr>
          <xdr:spPr>
            <a:xfrm>
              <a:off x="4886325" y="3524250"/>
              <a:ext cx="114300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b="0" i="1" kern="1200">
                  <a:solidFill>
                    <a:schemeClr val="accent1">
                      <a:lumMod val="75000"/>
                    </a:schemeClr>
                  </a:solidFill>
                  <a:latin typeface="+mn-lt"/>
                </a:rPr>
                <a:t>β</a:t>
              </a:r>
              <a14:m>
                <m:oMath xmlns:m="http://schemas.openxmlformats.org/officeDocument/2006/math"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PT" sz="120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𝑓𝑐</m:t>
                  </m:r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2 −</m:t>
                  </m:r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𝑓𝑐</m:t>
                  </m:r>
                  <m:r>
                    <a:rPr lang="pt-PT" sz="1200" b="0" i="1" kern="1200">
                      <a:solidFill>
                        <a:schemeClr val="accent1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1</m:t>
                  </m:r>
                </m:oMath>
              </a14:m>
              <a:endParaRPr lang="pt-PT" sz="1600" kern="12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8A1FB1B5-14F7-4561-8C88-FE3653B0EB5A}"/>
                </a:ext>
              </a:extLst>
            </xdr:cNvPr>
            <xdr:cNvSpPr txBox="1"/>
          </xdr:nvSpPr>
          <xdr:spPr>
            <a:xfrm>
              <a:off x="4886325" y="3524250"/>
              <a:ext cx="114300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b="0" i="1" kern="1200">
                  <a:solidFill>
                    <a:schemeClr val="accent1">
                      <a:lumMod val="75000"/>
                    </a:schemeClr>
                  </a:solidFill>
                  <a:latin typeface="+mn-lt"/>
                </a:rPr>
                <a:t>β</a:t>
              </a:r>
              <a:r>
                <a:rPr lang="pt-PT" sz="12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pt-PT" sz="120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pt-PT" sz="1200" b="0" i="0" kern="120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𝑓𝑐2 −𝑓𝑐1</a:t>
              </a:r>
              <a:endParaRPr lang="pt-PT" sz="1600" kern="12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28</xdr:col>
      <xdr:colOff>27213</xdr:colOff>
      <xdr:row>17</xdr:row>
      <xdr:rowOff>152338</xdr:rowOff>
    </xdr:from>
    <xdr:to>
      <xdr:col>35</xdr:col>
      <xdr:colOff>564165</xdr:colOff>
      <xdr:row>33</xdr:row>
      <xdr:rowOff>82157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BC39840-7804-9183-1DB0-8EE45D45C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642034" y="3731017"/>
          <a:ext cx="4823202" cy="2991427"/>
        </a:xfrm>
        <a:prstGeom prst="rect">
          <a:avLst/>
        </a:prstGeom>
      </xdr:spPr>
    </xdr:pic>
    <xdr:clientData/>
  </xdr:twoCellAnchor>
  <xdr:twoCellAnchor>
    <xdr:from>
      <xdr:col>28</xdr:col>
      <xdr:colOff>450398</xdr:colOff>
      <xdr:row>32</xdr:row>
      <xdr:rowOff>88447</xdr:rowOff>
    </xdr:from>
    <xdr:to>
      <xdr:col>29</xdr:col>
      <xdr:colOff>412883</xdr:colOff>
      <xdr:row>33</xdr:row>
      <xdr:rowOff>59996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7E19232-68FA-4706-AEC6-ECE0C0276740}"/>
            </a:ext>
          </a:extLst>
        </xdr:cNvPr>
        <xdr:cNvSpPr/>
      </xdr:nvSpPr>
      <xdr:spPr>
        <a:xfrm>
          <a:off x="21065219" y="6538233"/>
          <a:ext cx="574807" cy="162049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28</xdr:col>
      <xdr:colOff>27215</xdr:colOff>
      <xdr:row>34</xdr:row>
      <xdr:rowOff>34019</xdr:rowOff>
    </xdr:from>
    <xdr:to>
      <xdr:col>35</xdr:col>
      <xdr:colOff>547836</xdr:colOff>
      <xdr:row>49</xdr:row>
      <xdr:rowOff>154773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E819F5-0A01-5282-298C-FAFA60235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42036" y="6864805"/>
          <a:ext cx="4806871" cy="2978254"/>
        </a:xfrm>
        <a:prstGeom prst="rect">
          <a:avLst/>
        </a:prstGeom>
      </xdr:spPr>
    </xdr:pic>
    <xdr:clientData/>
  </xdr:twoCellAnchor>
  <xdr:twoCellAnchor>
    <xdr:from>
      <xdr:col>28</xdr:col>
      <xdr:colOff>412298</xdr:colOff>
      <xdr:row>48</xdr:row>
      <xdr:rowOff>159204</xdr:rowOff>
    </xdr:from>
    <xdr:to>
      <xdr:col>29</xdr:col>
      <xdr:colOff>374783</xdr:colOff>
      <xdr:row>49</xdr:row>
      <xdr:rowOff>130753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BFFF445-ED1C-473B-8A9F-F8BA12CA2F86}"/>
            </a:ext>
          </a:extLst>
        </xdr:cNvPr>
        <xdr:cNvSpPr/>
      </xdr:nvSpPr>
      <xdr:spPr>
        <a:xfrm>
          <a:off x="21027119" y="9656990"/>
          <a:ext cx="574807" cy="162049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rgbClr val="92D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foescola.com/fisica/frequencia-angula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foescola.com/fisica/frequencia-angul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B48D-C362-42D5-9AC6-2E670579D178}">
  <dimension ref="B1:Q19"/>
  <sheetViews>
    <sheetView showGridLines="0" tabSelected="1" zoomScaleNormal="100" workbookViewId="0">
      <selection activeCell="E4" sqref="E4"/>
    </sheetView>
  </sheetViews>
  <sheetFormatPr defaultRowHeight="15" x14ac:dyDescent="0.25"/>
  <cols>
    <col min="2" max="2" width="17.140625" customWidth="1"/>
    <col min="3" max="3" width="13.5703125" customWidth="1"/>
    <col min="4" max="4" width="14.42578125" customWidth="1"/>
    <col min="5" max="5" width="15.28515625" customWidth="1"/>
    <col min="6" max="6" width="9.140625" customWidth="1"/>
    <col min="7" max="7" width="7.5703125" customWidth="1"/>
    <col min="8" max="8" width="9.28515625" bestFit="1" customWidth="1"/>
    <col min="9" max="9" width="8.28515625" customWidth="1"/>
    <col min="10" max="10" width="9.28515625" bestFit="1" customWidth="1"/>
    <col min="12" max="12" width="9.28515625" bestFit="1" customWidth="1"/>
    <col min="13" max="13" width="19.5703125" customWidth="1"/>
    <col min="14" max="14" width="17.7109375" customWidth="1"/>
    <col min="15" max="15" width="19.85546875" customWidth="1"/>
    <col min="17" max="17" width="9.28515625" bestFit="1" customWidth="1"/>
  </cols>
  <sheetData>
    <row r="1" spans="2:17" ht="73.5" customHeight="1" thickBot="1" x14ac:dyDescent="0.35">
      <c r="C1" s="60" t="s">
        <v>19</v>
      </c>
      <c r="D1" s="61"/>
      <c r="E1" s="62"/>
      <c r="F1" s="12"/>
      <c r="G1" s="12"/>
      <c r="H1" s="12"/>
      <c r="I1" s="12"/>
    </row>
    <row r="2" spans="2:17" ht="15.75" thickBot="1" x14ac:dyDescent="0.3">
      <c r="B2" s="11" t="s">
        <v>8</v>
      </c>
      <c r="M2" s="21" t="s">
        <v>9</v>
      </c>
      <c r="N2" s="22"/>
    </row>
    <row r="3" spans="2:17" ht="15.75" thickBot="1" x14ac:dyDescent="0.3"/>
    <row r="4" spans="2:17" x14ac:dyDescent="0.25">
      <c r="B4" s="8" t="s">
        <v>12</v>
      </c>
      <c r="C4" s="2">
        <v>1.5000000000000001E-12</v>
      </c>
      <c r="E4" s="1"/>
      <c r="Q4" s="1"/>
    </row>
    <row r="5" spans="2:17" x14ac:dyDescent="0.25">
      <c r="B5" s="9" t="s">
        <v>13</v>
      </c>
      <c r="C5" s="3">
        <v>700</v>
      </c>
    </row>
    <row r="6" spans="2:17" ht="15.75" thickBot="1" x14ac:dyDescent="0.3">
      <c r="B6" s="10" t="s">
        <v>14</v>
      </c>
      <c r="C6" s="4">
        <v>30</v>
      </c>
    </row>
    <row r="8" spans="2:17" ht="19.5" thickBot="1" x14ac:dyDescent="0.35">
      <c r="K8" s="20"/>
      <c r="L8" s="20"/>
      <c r="M8" s="20"/>
      <c r="N8" s="20"/>
    </row>
    <row r="9" spans="2:17" ht="15.75" thickBot="1" x14ac:dyDescent="0.3">
      <c r="B9" s="11" t="s">
        <v>7</v>
      </c>
      <c r="D9" s="1"/>
    </row>
    <row r="10" spans="2:17" ht="15.75" thickBot="1" x14ac:dyDescent="0.3">
      <c r="D10" s="7" t="s">
        <v>11</v>
      </c>
    </row>
    <row r="11" spans="2:17" ht="15.75" thickBot="1" x14ac:dyDescent="0.3">
      <c r="B11" s="26" t="s">
        <v>0</v>
      </c>
      <c r="C11" s="27"/>
      <c r="D11" s="29">
        <f>1/(2*PI()*C5*C4)</f>
        <v>151576136.27799559</v>
      </c>
      <c r="E11" s="30"/>
      <c r="F11" s="23"/>
    </row>
    <row r="12" spans="2:17" x14ac:dyDescent="0.25">
      <c r="B12" s="28"/>
      <c r="C12" s="28"/>
      <c r="D12" s="31"/>
      <c r="E12" s="31"/>
      <c r="F12" s="24"/>
      <c r="G12" s="6"/>
      <c r="H12" s="6"/>
      <c r="I12" s="6"/>
    </row>
    <row r="13" spans="2:17" ht="15" customHeight="1" x14ac:dyDescent="0.25">
      <c r="B13" s="6"/>
      <c r="C13" s="6"/>
      <c r="D13" s="6"/>
      <c r="E13" s="6"/>
      <c r="F13" s="6"/>
      <c r="G13" s="6"/>
      <c r="H13" s="6"/>
      <c r="I13" s="6"/>
    </row>
    <row r="14" spans="2:17" x14ac:dyDescent="0.25">
      <c r="B14" s="6"/>
      <c r="C14" s="6"/>
      <c r="D14" s="6"/>
      <c r="E14" s="6"/>
      <c r="F14" s="6"/>
      <c r="G14" s="6"/>
      <c r="H14" s="6"/>
      <c r="I14" s="6"/>
    </row>
    <row r="15" spans="2:17" x14ac:dyDescent="0.25">
      <c r="B15" s="28"/>
      <c r="C15" s="28"/>
      <c r="D15" s="24"/>
      <c r="E15" s="24"/>
      <c r="F15" s="24"/>
      <c r="G15" s="24"/>
      <c r="H15" s="6"/>
      <c r="I15" s="6"/>
    </row>
    <row r="16" spans="2:17" x14ac:dyDescent="0.25">
      <c r="B16" s="28"/>
      <c r="C16" s="28"/>
      <c r="D16" s="25"/>
      <c r="E16" s="25"/>
      <c r="F16" s="6"/>
      <c r="G16" s="6"/>
      <c r="H16" s="6"/>
      <c r="I16" s="6"/>
    </row>
    <row r="17" spans="2:9" x14ac:dyDescent="0.25">
      <c r="B17" s="6"/>
      <c r="C17" s="6"/>
      <c r="D17" s="6"/>
      <c r="E17" s="6"/>
      <c r="F17" s="6"/>
      <c r="G17" s="6"/>
      <c r="H17" s="6"/>
      <c r="I17" s="6"/>
    </row>
    <row r="18" spans="2:9" x14ac:dyDescent="0.25">
      <c r="F18" s="1"/>
    </row>
    <row r="19" spans="2:9" x14ac:dyDescent="0.25">
      <c r="C19" s="6"/>
    </row>
  </sheetData>
  <mergeCells count="7">
    <mergeCell ref="C1:E1"/>
    <mergeCell ref="B11:C11"/>
    <mergeCell ref="B12:C12"/>
    <mergeCell ref="B15:C15"/>
    <mergeCell ref="B16:C16"/>
    <mergeCell ref="D11:E11"/>
    <mergeCell ref="D12:E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D74F-C3AD-4A72-800A-EC76137DCBC9}">
  <dimension ref="A1:M26"/>
  <sheetViews>
    <sheetView showGridLines="0" zoomScaleNormal="100" workbookViewId="0">
      <selection activeCell="F1" sqref="F1"/>
    </sheetView>
  </sheetViews>
  <sheetFormatPr defaultRowHeight="15" x14ac:dyDescent="0.25"/>
  <cols>
    <col min="2" max="3" width="19.7109375" bestFit="1" customWidth="1"/>
    <col min="4" max="4" width="10.5703125" bestFit="1" customWidth="1"/>
    <col min="5" max="5" width="9.85546875" bestFit="1" customWidth="1"/>
    <col min="6" max="6" width="2.85546875" customWidth="1"/>
    <col min="7" max="7" width="4.7109375" customWidth="1"/>
    <col min="8" max="8" width="10.42578125" customWidth="1"/>
    <col min="9" max="11" width="9.140625" customWidth="1"/>
    <col min="12" max="12" width="18.85546875" bestFit="1" customWidth="1"/>
    <col min="14" max="14" width="9.7109375" customWidth="1"/>
    <col min="15" max="15" width="9.7109375" bestFit="1" customWidth="1"/>
  </cols>
  <sheetData>
    <row r="1" spans="2:13" ht="73.5" customHeight="1" thickBot="1" x14ac:dyDescent="0.3">
      <c r="C1" s="60" t="s">
        <v>19</v>
      </c>
      <c r="D1" s="61"/>
      <c r="E1" s="62"/>
    </row>
    <row r="2" spans="2:13" ht="15.75" thickBot="1" x14ac:dyDescent="0.3"/>
    <row r="3" spans="2:13" ht="15.75" thickBot="1" x14ac:dyDescent="0.3">
      <c r="L3" s="11" t="s">
        <v>9</v>
      </c>
    </row>
    <row r="4" spans="2:13" ht="15.75" thickBot="1" x14ac:dyDescent="0.3">
      <c r="B4" s="11" t="s">
        <v>8</v>
      </c>
    </row>
    <row r="5" spans="2:13" ht="15.75" thickBot="1" x14ac:dyDescent="0.3"/>
    <row r="6" spans="2:13" x14ac:dyDescent="0.25">
      <c r="B6" s="8" t="s">
        <v>10</v>
      </c>
      <c r="C6" s="2">
        <v>1E-4</v>
      </c>
    </row>
    <row r="7" spans="2:13" x14ac:dyDescent="0.25">
      <c r="B7" s="9" t="s">
        <v>5</v>
      </c>
      <c r="C7" s="3">
        <v>700</v>
      </c>
    </row>
    <row r="8" spans="2:13" ht="15.75" thickBot="1" x14ac:dyDescent="0.3">
      <c r="B8" s="10" t="s">
        <v>6</v>
      </c>
      <c r="C8" s="4">
        <v>0.5</v>
      </c>
    </row>
    <row r="10" spans="2:13" ht="26.25" customHeight="1" thickBot="1" x14ac:dyDescent="0.3">
      <c r="I10" s="13"/>
      <c r="J10" s="13"/>
      <c r="K10" s="13"/>
      <c r="M10" s="13"/>
    </row>
    <row r="11" spans="2:13" ht="15.75" thickBot="1" x14ac:dyDescent="0.3">
      <c r="B11" s="11" t="s">
        <v>7</v>
      </c>
    </row>
    <row r="12" spans="2:13" ht="15.75" thickBot="1" x14ac:dyDescent="0.3"/>
    <row r="13" spans="2:13" x14ac:dyDescent="0.25">
      <c r="B13" s="40" t="s">
        <v>16</v>
      </c>
      <c r="C13" s="41"/>
      <c r="D13" s="46">
        <f>-C7/(2*C8)+SQRT((C7/(2*C8))^2+1/(C8*C6))</f>
        <v>14.14284285428505</v>
      </c>
      <c r="E13" s="47"/>
    </row>
    <row r="14" spans="2:13" x14ac:dyDescent="0.25">
      <c r="B14" s="42" t="s">
        <v>15</v>
      </c>
      <c r="C14" s="43"/>
      <c r="D14" s="44">
        <f>C7/(2*C8)+SQRT((C7/(2*C8))^2+1/(C8*C6))</f>
        <v>1414.1428428542849</v>
      </c>
      <c r="E14" s="45"/>
    </row>
    <row r="15" spans="2:13" x14ac:dyDescent="0.25">
      <c r="B15" s="48" t="s">
        <v>1</v>
      </c>
      <c r="C15" s="49"/>
      <c r="D15" s="50">
        <f>D13/(2*PI())</f>
        <v>2.250903349631356</v>
      </c>
      <c r="E15" s="51"/>
      <c r="F15" s="14"/>
    </row>
    <row r="16" spans="2:13" ht="15.75" thickBot="1" x14ac:dyDescent="0.3">
      <c r="B16" s="32" t="s">
        <v>2</v>
      </c>
      <c r="C16" s="33"/>
      <c r="D16" s="34">
        <f>D14/(2*PI())</f>
        <v>225.06782367828481</v>
      </c>
      <c r="E16" s="35"/>
      <c r="F16" s="16"/>
      <c r="I16" s="19" t="s">
        <v>17</v>
      </c>
    </row>
    <row r="17" spans="1:6" ht="15.75" thickBot="1" x14ac:dyDescent="0.3"/>
    <row r="18" spans="1:6" x14ac:dyDescent="0.25">
      <c r="B18" s="36" t="s">
        <v>18</v>
      </c>
      <c r="C18" s="37"/>
      <c r="D18" s="38">
        <f>D16-D15</f>
        <v>222.81692032865345</v>
      </c>
      <c r="E18" s="39"/>
      <c r="F18" s="17"/>
    </row>
    <row r="19" spans="1:6" ht="15.75" thickBot="1" x14ac:dyDescent="0.3">
      <c r="B19" s="32" t="s">
        <v>4</v>
      </c>
      <c r="C19" s="33"/>
      <c r="D19" s="34">
        <f>SQRT(D15*D16)</f>
        <v>22.507907903927691</v>
      </c>
      <c r="E19" s="35"/>
      <c r="F19" s="15"/>
    </row>
    <row r="20" spans="1:6" x14ac:dyDescent="0.25">
      <c r="A20" s="5"/>
    </row>
    <row r="25" spans="1:6" x14ac:dyDescent="0.25">
      <c r="E25" s="18"/>
    </row>
    <row r="26" spans="1:6" x14ac:dyDescent="0.25">
      <c r="E26" s="18"/>
    </row>
  </sheetData>
  <mergeCells count="13">
    <mergeCell ref="C1:E1"/>
    <mergeCell ref="B19:C19"/>
    <mergeCell ref="D19:E19"/>
    <mergeCell ref="B18:C18"/>
    <mergeCell ref="D18:E18"/>
    <mergeCell ref="B13:C13"/>
    <mergeCell ref="B14:C14"/>
    <mergeCell ref="D14:E14"/>
    <mergeCell ref="D13:E13"/>
    <mergeCell ref="B15:C15"/>
    <mergeCell ref="D15:E15"/>
    <mergeCell ref="B16:C16"/>
    <mergeCell ref="D16:E16"/>
  </mergeCells>
  <phoneticPr fontId="1" type="noConversion"/>
  <hyperlinks>
    <hyperlink ref="I16" r:id="rId1" xr:uid="{2857FE91-4D21-4619-A018-58FC1385DA15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5AE2-0854-40D2-B29C-C35F69E05FE3}">
  <dimension ref="B1:L19"/>
  <sheetViews>
    <sheetView showGridLines="0" zoomScale="70" zoomScaleNormal="70" workbookViewId="0">
      <selection activeCell="F1" sqref="F1"/>
    </sheetView>
  </sheetViews>
  <sheetFormatPr defaultRowHeight="15" x14ac:dyDescent="0.25"/>
  <cols>
    <col min="2" max="2" width="20.42578125" bestFit="1" customWidth="1"/>
    <col min="3" max="3" width="19.7109375" bestFit="1" customWidth="1"/>
    <col min="4" max="4" width="10.5703125" bestFit="1" customWidth="1"/>
    <col min="6" max="6" width="3.28515625" customWidth="1"/>
    <col min="7" max="7" width="3.85546875" customWidth="1"/>
    <col min="8" max="8" width="14.42578125" bestFit="1" customWidth="1"/>
    <col min="9" max="9" width="10.28515625" customWidth="1"/>
    <col min="10" max="10" width="9.28515625" bestFit="1" customWidth="1"/>
    <col min="12" max="12" width="23.85546875" bestFit="1" customWidth="1"/>
    <col min="15" max="15" width="28" customWidth="1"/>
  </cols>
  <sheetData>
    <row r="1" spans="2:12" ht="73.5" customHeight="1" thickBot="1" x14ac:dyDescent="0.3">
      <c r="C1" s="60" t="s">
        <v>19</v>
      </c>
      <c r="D1" s="61"/>
      <c r="E1" s="62"/>
    </row>
    <row r="3" spans="2:12" ht="15.75" thickBot="1" x14ac:dyDescent="0.3">
      <c r="D3" s="18"/>
    </row>
    <row r="4" spans="2:12" ht="15.75" thickBot="1" x14ac:dyDescent="0.3">
      <c r="B4" s="11" t="s">
        <v>8</v>
      </c>
      <c r="D4" s="18"/>
      <c r="E4" s="1"/>
      <c r="L4" s="11" t="s">
        <v>9</v>
      </c>
    </row>
    <row r="5" spans="2:12" ht="15.75" thickBot="1" x14ac:dyDescent="0.3"/>
    <row r="6" spans="2:12" x14ac:dyDescent="0.25">
      <c r="B6" s="8" t="s">
        <v>10</v>
      </c>
      <c r="C6" s="2">
        <v>1E-4</v>
      </c>
    </row>
    <row r="7" spans="2:12" x14ac:dyDescent="0.25">
      <c r="B7" s="9" t="s">
        <v>5</v>
      </c>
      <c r="C7" s="3">
        <v>100</v>
      </c>
    </row>
    <row r="8" spans="2:12" ht="15.75" thickBot="1" x14ac:dyDescent="0.3">
      <c r="B8" s="10" t="s">
        <v>6</v>
      </c>
      <c r="C8" s="4">
        <v>0.3</v>
      </c>
    </row>
    <row r="10" spans="2:12" ht="33" customHeight="1" thickBot="1" x14ac:dyDescent="0.3">
      <c r="I10" s="13"/>
      <c r="J10" s="13"/>
      <c r="K10" s="13"/>
      <c r="L10" s="13"/>
    </row>
    <row r="11" spans="2:12" ht="15.75" thickBot="1" x14ac:dyDescent="0.3">
      <c r="B11" s="11" t="s">
        <v>7</v>
      </c>
    </row>
    <row r="12" spans="2:12" ht="15.75" thickBot="1" x14ac:dyDescent="0.3"/>
    <row r="13" spans="2:12" x14ac:dyDescent="0.25">
      <c r="B13" s="40" t="s">
        <v>16</v>
      </c>
      <c r="C13" s="41"/>
      <c r="D13" s="46">
        <f>-C7/(2*C8)+SQRT((C7/(2*C8))^2+1/(C8*C6))</f>
        <v>80.539949569855452</v>
      </c>
      <c r="E13" s="47"/>
    </row>
    <row r="14" spans="2:12" x14ac:dyDescent="0.25">
      <c r="B14" s="42" t="s">
        <v>15</v>
      </c>
      <c r="C14" s="43"/>
      <c r="D14" s="44">
        <f>C7/(2*C8)+SQRT((C7/(2*C8))^2+1/(C8*C6))</f>
        <v>413.87328290318885</v>
      </c>
      <c r="E14" s="45"/>
    </row>
    <row r="15" spans="2:12" x14ac:dyDescent="0.25">
      <c r="B15" s="48" t="s">
        <v>1</v>
      </c>
      <c r="C15" s="49"/>
      <c r="D15" s="50">
        <f>D13/(2*PI())</f>
        <v>12.818331090414466</v>
      </c>
      <c r="E15" s="51"/>
      <c r="F15" s="14"/>
    </row>
    <row r="16" spans="2:12" ht="15.75" thickBot="1" x14ac:dyDescent="0.3">
      <c r="B16" s="32" t="s">
        <v>2</v>
      </c>
      <c r="C16" s="33"/>
      <c r="D16" s="34">
        <f>D14/(2*PI())</f>
        <v>65.869978787712924</v>
      </c>
      <c r="E16" s="35"/>
      <c r="F16" s="16"/>
      <c r="I16" s="19" t="s">
        <v>17</v>
      </c>
    </row>
    <row r="17" spans="2:6" ht="15.75" thickBot="1" x14ac:dyDescent="0.3"/>
    <row r="18" spans="2:6" x14ac:dyDescent="0.25">
      <c r="B18" s="58" t="s">
        <v>3</v>
      </c>
      <c r="C18" s="59"/>
      <c r="D18" s="56">
        <f>D16-D15</f>
        <v>53.051647697298456</v>
      </c>
      <c r="E18" s="57"/>
      <c r="F18" s="17"/>
    </row>
    <row r="19" spans="2:6" ht="15.75" thickBot="1" x14ac:dyDescent="0.3">
      <c r="B19" s="52" t="s">
        <v>4</v>
      </c>
      <c r="C19" s="53"/>
      <c r="D19" s="54">
        <f>SQRT(D15*D16)</f>
        <v>29.057584156627371</v>
      </c>
      <c r="E19" s="55"/>
      <c r="F19" s="15"/>
    </row>
  </sheetData>
  <mergeCells count="13">
    <mergeCell ref="C1:E1"/>
    <mergeCell ref="B13:C13"/>
    <mergeCell ref="D13:E13"/>
    <mergeCell ref="B14:C14"/>
    <mergeCell ref="D14:E14"/>
    <mergeCell ref="B18:C18"/>
    <mergeCell ref="B15:C15"/>
    <mergeCell ref="B19:C19"/>
    <mergeCell ref="D19:E19"/>
    <mergeCell ref="B16:C16"/>
    <mergeCell ref="D15:E15"/>
    <mergeCell ref="D16:E16"/>
    <mergeCell ref="D18:E18"/>
  </mergeCells>
  <hyperlinks>
    <hyperlink ref="I16" r:id="rId1" xr:uid="{CA9B0CD4-F5E9-43A4-AB1C-FD451D51130C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606555-d43d-472f-929f-1eb0e93e4b1c" xsi:nil="true"/>
    <lcf76f155ced4ddcb4097134ff3c332f xmlns="18424e01-4ff1-4515-af90-df8e10068f4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F483D90760334388024766DD26879F" ma:contentTypeVersion="14" ma:contentTypeDescription="Criar um novo documento." ma:contentTypeScope="" ma:versionID="0aaaa9223c54111d6a2d5ee0f5c11fbc">
  <xsd:schema xmlns:xsd="http://www.w3.org/2001/XMLSchema" xmlns:xs="http://www.w3.org/2001/XMLSchema" xmlns:p="http://schemas.microsoft.com/office/2006/metadata/properties" xmlns:ns2="90606555-d43d-472f-929f-1eb0e93e4b1c" xmlns:ns3="18424e01-4ff1-4515-af90-df8e10068f4f" targetNamespace="http://schemas.microsoft.com/office/2006/metadata/properties" ma:root="true" ma:fieldsID="7702d12775179cbe953bb337c1231f9b" ns2:_="" ns3:_="">
    <xsd:import namespace="90606555-d43d-472f-929f-1eb0e93e4b1c"/>
    <xsd:import namespace="18424e01-4ff1-4515-af90-df8e10068f4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06555-d43d-472f-929f-1eb0e93e4b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dccb469-4f0d-42f8-bfda-0956c38b20af}" ma:internalName="TaxCatchAll" ma:showField="CatchAllData" ma:web="90606555-d43d-472f-929f-1eb0e93e4b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4e01-4ff1-4515-af90-df8e10068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m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0872B-B635-41BC-B4DD-33E705F7BC3D}">
  <ds:schemaRefs>
    <ds:schemaRef ds:uri="http://schemas.microsoft.com/office/2006/metadata/properties"/>
    <ds:schemaRef ds:uri="http://schemas.microsoft.com/office/infopath/2007/PartnerControls"/>
    <ds:schemaRef ds:uri="90606555-d43d-472f-929f-1eb0e93e4b1c"/>
    <ds:schemaRef ds:uri="18424e01-4ff1-4515-af90-df8e10068f4f"/>
  </ds:schemaRefs>
</ds:datastoreItem>
</file>

<file path=customXml/itemProps2.xml><?xml version="1.0" encoding="utf-8"?>
<ds:datastoreItem xmlns:ds="http://schemas.openxmlformats.org/officeDocument/2006/customXml" ds:itemID="{E66ABB32-0B7F-4454-A4A1-10A5BAFCDD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AF9ED9-1A26-4570-93F7-DF3FAC3305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606555-d43d-472f-929f-1eb0e93e4b1c"/>
    <ds:schemaRef ds:uri="18424e01-4ff1-4515-af90-df8e10068f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Filtro Passa-Baixo RC</vt:lpstr>
      <vt:lpstr>Filtro Rejeita-Banda Série</vt:lpstr>
      <vt:lpstr>Rejeita-Banda Paralelo RCL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JOAO PEDRO DAMAS MONTEIRO 22656</cp:lastModifiedBy>
  <cp:revision/>
  <dcterms:created xsi:type="dcterms:W3CDTF">2023-01-18T09:46:08Z</dcterms:created>
  <dcterms:modified xsi:type="dcterms:W3CDTF">2025-01-06T21:28:41Z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2024-01-07T02:41:03Z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1f24efac-da74-4d44-a14e-4d01b61fc8fd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0x01010009F483D90760334388024766DD26879F</vt:lpwstr>
  </property>
</Properties>
</file>