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Plan1" sheetId="1" r:id="rId1"/>
    <sheet name="Plan2" sheetId="2" state="hidden" r:id="rId2"/>
  </sheets>
  <calcPr calcId="144525"/>
</workbook>
</file>

<file path=xl/sharedStrings.xml><?xml version="1.0" encoding="utf-8"?>
<sst xmlns="http://schemas.openxmlformats.org/spreadsheetml/2006/main" count="272" uniqueCount="67">
  <si>
    <t>Copa do Mundo - Qatar 2022</t>
  </si>
  <si>
    <t>Grupo A</t>
  </si>
  <si>
    <t>V</t>
  </si>
  <si>
    <t>Classificação Grupo A</t>
  </si>
  <si>
    <t>Oitavas</t>
  </si>
  <si>
    <t>Seleções</t>
  </si>
  <si>
    <t>JG</t>
  </si>
  <si>
    <t>E</t>
  </si>
  <si>
    <t>D</t>
  </si>
  <si>
    <t>GP</t>
  </si>
  <si>
    <t>GC</t>
  </si>
  <si>
    <t>SG</t>
  </si>
  <si>
    <t>PT</t>
  </si>
  <si>
    <t>Quartas</t>
  </si>
  <si>
    <t>Semifinal</t>
  </si>
  <si>
    <t>Grupo B</t>
  </si>
  <si>
    <t>Classificação Grupo B</t>
  </si>
  <si>
    <t>Grupo C</t>
  </si>
  <si>
    <t>Final</t>
  </si>
  <si>
    <t>Classificação Grupo C</t>
  </si>
  <si>
    <t>VENCEDOR</t>
  </si>
  <si>
    <t>3º Lugar</t>
  </si>
  <si>
    <t>Grupo D</t>
  </si>
  <si>
    <t>Classificação Grupo D</t>
  </si>
  <si>
    <t>Grupo E</t>
  </si>
  <si>
    <t>Classificação Grupo E</t>
  </si>
  <si>
    <t>Grupo F</t>
  </si>
  <si>
    <t>Classificação Grupo F</t>
  </si>
  <si>
    <t>Grupo G</t>
  </si>
  <si>
    <t>Classificação Grupo G</t>
  </si>
  <si>
    <t>Grupo H</t>
  </si>
  <si>
    <t>Classificação Grupo H</t>
  </si>
  <si>
    <t>Pontos</t>
  </si>
  <si>
    <t>critério para rank</t>
  </si>
  <si>
    <t>Qatar</t>
  </si>
  <si>
    <t>Equador</t>
  </si>
  <si>
    <t>Senegal</t>
  </si>
  <si>
    <t>Holanda</t>
  </si>
  <si>
    <t>Inglaterra</t>
  </si>
  <si>
    <t>Irã</t>
  </si>
  <si>
    <t>EUA</t>
  </si>
  <si>
    <t>Gales</t>
  </si>
  <si>
    <t>Argentina</t>
  </si>
  <si>
    <t>Arábia Saudita</t>
  </si>
  <si>
    <t>México</t>
  </si>
  <si>
    <t>Polônia</t>
  </si>
  <si>
    <t/>
  </si>
  <si>
    <t>França</t>
  </si>
  <si>
    <t>Austrália</t>
  </si>
  <si>
    <t>Dinamarca</t>
  </si>
  <si>
    <t>Tunísia</t>
  </si>
  <si>
    <t>Espanha</t>
  </si>
  <si>
    <t>Costa Rica</t>
  </si>
  <si>
    <t>Alemanha</t>
  </si>
  <si>
    <t>Japão</t>
  </si>
  <si>
    <t>Bélgica</t>
  </si>
  <si>
    <t>Canadá</t>
  </si>
  <si>
    <t>Marrocos</t>
  </si>
  <si>
    <t>Croácia</t>
  </si>
  <si>
    <t>Brasil</t>
  </si>
  <si>
    <t>Sérvia</t>
  </si>
  <si>
    <t>Suíça</t>
  </si>
  <si>
    <t>Camarões</t>
  </si>
  <si>
    <t>Portugal</t>
  </si>
  <si>
    <t>Gana</t>
  </si>
  <si>
    <t>Uruguai</t>
  </si>
  <si>
    <t>Coreia do Sul</t>
  </si>
</sst>
</file>

<file path=xl/styles.xml><?xml version="1.0" encoding="utf-8"?>
<styleSheet xmlns="http://schemas.openxmlformats.org/spreadsheetml/2006/main">
  <numFmts count="4">
    <numFmt numFmtId="176" formatCode="_-&quot;R$&quot;\ * #,##0.00_-;\-&quot;R$&quot;\ * #,##0.00_-;_-&quot;R$&quot;\ * &quot;-&quot;??_-;_-@_-"/>
    <numFmt numFmtId="177" formatCode="_-&quot;R$&quot;\ * #,##0_-;\-&quot;R$&quot;\ * #,##0_-;_-&quot;R$&quot;\ * &quot;-&quot;_-;_-@_-"/>
    <numFmt numFmtId="178" formatCode="_-* #,##0_-;\-* #,##0_-;_-* &quot;-&quot;_-;_-@_-"/>
    <numFmt numFmtId="179" formatCode="_-* #,##0.00_-;\-* #,##0.00_-;_-* &quot;-&quot;??_-;_-@_-"/>
  </numFmts>
  <fonts count="38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0"/>
      <color theme="0"/>
      <name val="Microsoft tai le"/>
      <charset val="134"/>
    </font>
    <font>
      <sz val="11"/>
      <name val="Calibri"/>
      <charset val="134"/>
      <scheme val="minor"/>
    </font>
    <font>
      <b/>
      <sz val="10"/>
      <color rgb="FF7F7F7F"/>
      <name val="Microsoft tai le"/>
      <charset val="134"/>
    </font>
    <font>
      <sz val="10"/>
      <color theme="1"/>
      <name val="Microsoft tai le"/>
      <charset val="134"/>
    </font>
    <font>
      <b/>
      <sz val="28"/>
      <color theme="0"/>
      <name val="Microsoft tai le"/>
      <charset val="134"/>
    </font>
    <font>
      <sz val="8"/>
      <color rgb="FF7F7F7F"/>
      <name val="Microsoft tai le"/>
      <charset val="134"/>
    </font>
    <font>
      <b/>
      <sz val="12"/>
      <color theme="0"/>
      <name val="Microsoft tai le"/>
      <charset val="134"/>
    </font>
    <font>
      <b/>
      <sz val="10"/>
      <color rgb="FF991735"/>
      <name val="Microsoft tai le"/>
      <charset val="134"/>
    </font>
    <font>
      <sz val="10"/>
      <color theme="1"/>
      <name val="Arial"/>
      <charset val="134"/>
    </font>
    <font>
      <sz val="10"/>
      <color theme="0"/>
      <name val="Microsoft tai le"/>
      <charset val="134"/>
    </font>
    <font>
      <sz val="10"/>
      <color rgb="FF991735"/>
      <name val="Microsoft tai le"/>
      <charset val="134"/>
    </font>
    <font>
      <b/>
      <sz val="10"/>
      <color theme="1"/>
      <name val="Microsoft tai le"/>
      <charset val="134"/>
    </font>
    <font>
      <b/>
      <sz val="12"/>
      <color rgb="FFFFFFFF"/>
      <name val="Arial"/>
      <charset val="134"/>
    </font>
    <font>
      <sz val="10"/>
      <color rgb="FFFF0000"/>
      <name val="Microsoft tai le"/>
      <charset val="134"/>
    </font>
    <font>
      <b/>
      <sz val="12"/>
      <color rgb="FFF2F2F2"/>
      <name val="Microsoft tai le"/>
      <charset val="134"/>
    </font>
    <font>
      <b/>
      <i/>
      <sz val="10"/>
      <color theme="1"/>
      <name val="Microsoft tai le"/>
      <charset val="134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91735"/>
        <bgColor rgb="FF991735"/>
      </patternFill>
    </fill>
    <fill>
      <patternFill patternType="solid">
        <fgColor rgb="FFF2F2F2"/>
        <bgColor rgb="FFF2F2F2"/>
      </patternFill>
    </fill>
    <fill>
      <patternFill patternType="solid">
        <fgColor rgb="FFEEEEE6"/>
        <bgColor rgb="FFEEEEE6"/>
      </patternFill>
    </fill>
    <fill>
      <patternFill patternType="solid">
        <fgColor rgb="FF002060"/>
        <bgColor rgb="FF002060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179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2" fillId="7" borderId="21" applyNumberFormat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176" fontId="18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8" fillId="20" borderId="25" applyNumberFormat="0" applyFon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25" borderId="24" applyNumberFormat="0" applyAlignment="0" applyProtection="0">
      <alignment vertical="center"/>
    </xf>
    <xf numFmtId="0" fontId="35" fillId="18" borderId="27" applyNumberFormat="0" applyAlignment="0" applyProtection="0">
      <alignment vertical="center"/>
    </xf>
    <xf numFmtId="0" fontId="31" fillId="18" borderId="24" applyNumberFormat="0" applyAlignment="0" applyProtection="0">
      <alignment vertical="center"/>
    </xf>
    <xf numFmtId="0" fontId="32" fillId="0" borderId="26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</cellStyleXfs>
  <cellXfs count="7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Border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8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16" fontId="5" fillId="3" borderId="2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vertical="center"/>
    </xf>
    <xf numFmtId="0" fontId="9" fillId="4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right" vertical="center"/>
    </xf>
    <xf numFmtId="0" fontId="9" fillId="4" borderId="7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vertical="center"/>
    </xf>
    <xf numFmtId="0" fontId="2" fillId="5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center" vertical="center"/>
    </xf>
    <xf numFmtId="0" fontId="9" fillId="4" borderId="2" xfId="0" applyFont="1" applyFill="1" applyBorder="1" applyAlignment="1">
      <alignment horizontal="right" vertical="center"/>
    </xf>
    <xf numFmtId="0" fontId="5" fillId="4" borderId="3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right" vertical="center"/>
    </xf>
    <xf numFmtId="0" fontId="11" fillId="2" borderId="3" xfId="0" applyFont="1" applyFill="1" applyBorder="1" applyAlignment="1">
      <alignment vertical="center"/>
    </xf>
    <xf numFmtId="0" fontId="2" fillId="5" borderId="9" xfId="0" applyFont="1" applyFill="1" applyBorder="1" applyAlignment="1">
      <alignment horizontal="center" vertical="center"/>
    </xf>
    <xf numFmtId="0" fontId="3" fillId="0" borderId="6" xfId="0" applyFont="1" applyBorder="1"/>
    <xf numFmtId="0" fontId="11" fillId="2" borderId="6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3" fillId="0" borderId="7" xfId="0" applyFont="1" applyBorder="1"/>
    <xf numFmtId="0" fontId="8" fillId="2" borderId="0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right" vertical="center"/>
    </xf>
    <xf numFmtId="0" fontId="10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3" fillId="0" borderId="13" xfId="0" applyFont="1" applyBorder="1"/>
    <xf numFmtId="0" fontId="5" fillId="0" borderId="14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14" fillId="2" borderId="0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2" borderId="0" xfId="0" applyFont="1" applyFill="1" applyBorder="1" applyAlignment="1">
      <alignment horizontal="center" vertical="center"/>
    </xf>
    <xf numFmtId="0" fontId="15" fillId="0" borderId="19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1" fillId="0" borderId="0" xfId="0" applyFont="1" applyAlignment="1" quotePrefix="1">
      <alignment horizont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9" Type="http://schemas.openxmlformats.org/officeDocument/2006/relationships/image" Target="../media/image49.png"/><Relationship Id="rId48" Type="http://schemas.openxmlformats.org/officeDocument/2006/relationships/image" Target="../media/image48.png"/><Relationship Id="rId47" Type="http://schemas.openxmlformats.org/officeDocument/2006/relationships/image" Target="../media/image47.png"/><Relationship Id="rId46" Type="http://schemas.openxmlformats.org/officeDocument/2006/relationships/image" Target="../media/image46.png"/><Relationship Id="rId45" Type="http://schemas.openxmlformats.org/officeDocument/2006/relationships/image" Target="../media/image45.png"/><Relationship Id="rId44" Type="http://schemas.openxmlformats.org/officeDocument/2006/relationships/image" Target="../media/image44.png"/><Relationship Id="rId43" Type="http://schemas.openxmlformats.org/officeDocument/2006/relationships/image" Target="../media/image43.png"/><Relationship Id="rId42" Type="http://schemas.openxmlformats.org/officeDocument/2006/relationships/image" Target="../media/image42.png"/><Relationship Id="rId41" Type="http://schemas.openxmlformats.org/officeDocument/2006/relationships/image" Target="../media/image41.png"/><Relationship Id="rId40" Type="http://schemas.openxmlformats.org/officeDocument/2006/relationships/image" Target="../media/image40.png"/><Relationship Id="rId4" Type="http://schemas.openxmlformats.org/officeDocument/2006/relationships/image" Target="../media/image4.pn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png"/><Relationship Id="rId32" Type="http://schemas.openxmlformats.org/officeDocument/2006/relationships/image" Target="../media/image32.png"/><Relationship Id="rId31" Type="http://schemas.openxmlformats.org/officeDocument/2006/relationships/image" Target="../media/image31.png"/><Relationship Id="rId30" Type="http://schemas.openxmlformats.org/officeDocument/2006/relationships/image" Target="../media/image30.png"/><Relationship Id="rId3" Type="http://schemas.openxmlformats.org/officeDocument/2006/relationships/image" Target="../media/image3.png"/><Relationship Id="rId29" Type="http://schemas.openxmlformats.org/officeDocument/2006/relationships/image" Target="../media/image29.png"/><Relationship Id="rId28" Type="http://schemas.openxmlformats.org/officeDocument/2006/relationships/image" Target="../media/image28.png"/><Relationship Id="rId27" Type="http://schemas.openxmlformats.org/officeDocument/2006/relationships/image" Target="../media/image27.pn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16</xdr:col>
      <xdr:colOff>38100</xdr:colOff>
      <xdr:row>0</xdr:row>
      <xdr:rowOff>9525</xdr:rowOff>
    </xdr:from>
    <xdr:ext cx="847725" cy="857250"/>
    <xdr:pic>
      <xdr:nvPicPr>
        <xdr:cNvPr id="2" name="image8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6076950" y="9525"/>
          <a:ext cx="847725" cy="8572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238125" cy="171450"/>
    <xdr:pic>
      <xdr:nvPicPr>
        <xdr:cNvPr id="3" name="image2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1600200" y="1123950"/>
          <a:ext cx="238125" cy="1714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257175" cy="171450"/>
    <xdr:pic>
      <xdr:nvPicPr>
        <xdr:cNvPr id="4" name="image4.png"/>
        <xdr:cNvPicPr preferRelativeResize="0"/>
      </xdr:nvPicPr>
      <xdr:blipFill>
        <a:blip r:embed="rId3" cstate="print"/>
        <a:stretch>
          <a:fillRect/>
        </a:stretch>
      </xdr:blipFill>
      <xdr:spPr>
        <a:xfrm>
          <a:off x="2676525" y="1123950"/>
          <a:ext cx="257175" cy="1714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</xdr:row>
      <xdr:rowOff>0</xdr:rowOff>
    </xdr:from>
    <xdr:ext cx="266700" cy="200025"/>
    <xdr:pic>
      <xdr:nvPicPr>
        <xdr:cNvPr id="5" name="image6.png"/>
        <xdr:cNvPicPr preferRelativeResize="0"/>
      </xdr:nvPicPr>
      <xdr:blipFill>
        <a:blip r:embed="rId4" cstate="print"/>
        <a:stretch>
          <a:fillRect/>
        </a:stretch>
      </xdr:blipFill>
      <xdr:spPr>
        <a:xfrm>
          <a:off x="1600200" y="1295400"/>
          <a:ext cx="26670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</xdr:row>
      <xdr:rowOff>0</xdr:rowOff>
    </xdr:from>
    <xdr:ext cx="285750" cy="190500"/>
    <xdr:pic>
      <xdr:nvPicPr>
        <xdr:cNvPr id="6" name="image3.png"/>
        <xdr:cNvPicPr preferRelativeResize="0"/>
      </xdr:nvPicPr>
      <xdr:blipFill>
        <a:blip r:embed="rId5" cstate="print"/>
        <a:stretch>
          <a:fillRect/>
        </a:stretch>
      </xdr:blipFill>
      <xdr:spPr>
        <a:xfrm>
          <a:off x="2676525" y="1295400"/>
          <a:ext cx="285750" cy="1905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</xdr:row>
      <xdr:rowOff>0</xdr:rowOff>
    </xdr:from>
    <xdr:ext cx="238125" cy="171450"/>
    <xdr:pic>
      <xdr:nvPicPr>
        <xdr:cNvPr id="7" name="image2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1600200" y="1495425"/>
          <a:ext cx="238125" cy="1714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</xdr:row>
      <xdr:rowOff>0</xdr:rowOff>
    </xdr:from>
    <xdr:ext cx="219075" cy="171450"/>
    <xdr:pic>
      <xdr:nvPicPr>
        <xdr:cNvPr id="8" name="image9.png"/>
        <xdr:cNvPicPr preferRelativeResize="0"/>
      </xdr:nvPicPr>
      <xdr:blipFill>
        <a:blip r:embed="rId6" cstate="print"/>
        <a:stretch>
          <a:fillRect/>
        </a:stretch>
      </xdr:blipFill>
      <xdr:spPr>
        <a:xfrm>
          <a:off x="2676525" y="1495425"/>
          <a:ext cx="219075" cy="1714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</xdr:row>
      <xdr:rowOff>0</xdr:rowOff>
    </xdr:from>
    <xdr:ext cx="285750" cy="190500"/>
    <xdr:pic>
      <xdr:nvPicPr>
        <xdr:cNvPr id="9" name="image3.png"/>
        <xdr:cNvPicPr preferRelativeResize="0"/>
      </xdr:nvPicPr>
      <xdr:blipFill>
        <a:blip r:embed="rId5" cstate="print"/>
        <a:stretch>
          <a:fillRect/>
        </a:stretch>
      </xdr:blipFill>
      <xdr:spPr>
        <a:xfrm>
          <a:off x="1600200" y="1666875"/>
          <a:ext cx="285750" cy="19050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</xdr:row>
      <xdr:rowOff>0</xdr:rowOff>
    </xdr:from>
    <xdr:ext cx="285750" cy="180975"/>
    <xdr:pic>
      <xdr:nvPicPr>
        <xdr:cNvPr id="10" name="image4.png"/>
        <xdr:cNvPicPr preferRelativeResize="0"/>
      </xdr:nvPicPr>
      <xdr:blipFill>
        <a:blip r:embed="rId3" cstate="print"/>
        <a:stretch>
          <a:fillRect/>
        </a:stretch>
      </xdr:blipFill>
      <xdr:spPr>
        <a:xfrm>
          <a:off x="2676525" y="1666875"/>
          <a:ext cx="285750" cy="18097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285750" cy="180975"/>
    <xdr:pic>
      <xdr:nvPicPr>
        <xdr:cNvPr id="11" name="image4.png"/>
        <xdr:cNvPicPr preferRelativeResize="0"/>
      </xdr:nvPicPr>
      <xdr:blipFill>
        <a:blip r:embed="rId3" cstate="print"/>
        <a:stretch>
          <a:fillRect/>
        </a:stretch>
      </xdr:blipFill>
      <xdr:spPr>
        <a:xfrm>
          <a:off x="1600200" y="1876425"/>
          <a:ext cx="285750" cy="18097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</xdr:row>
      <xdr:rowOff>0</xdr:rowOff>
    </xdr:from>
    <xdr:ext cx="257175" cy="200025"/>
    <xdr:pic>
      <xdr:nvPicPr>
        <xdr:cNvPr id="12" name="image9.png"/>
        <xdr:cNvPicPr preferRelativeResize="0"/>
      </xdr:nvPicPr>
      <xdr:blipFill>
        <a:blip r:embed="rId6" cstate="print"/>
        <a:stretch>
          <a:fillRect/>
        </a:stretch>
      </xdr:blipFill>
      <xdr:spPr>
        <a:xfrm>
          <a:off x="2676525" y="1876425"/>
          <a:ext cx="25717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</xdr:row>
      <xdr:rowOff>0</xdr:rowOff>
    </xdr:from>
    <xdr:ext cx="285750" cy="190500"/>
    <xdr:pic>
      <xdr:nvPicPr>
        <xdr:cNvPr id="13" name="image3.png"/>
        <xdr:cNvPicPr preferRelativeResize="0"/>
      </xdr:nvPicPr>
      <xdr:blipFill>
        <a:blip r:embed="rId5" cstate="print"/>
        <a:stretch>
          <a:fillRect/>
        </a:stretch>
      </xdr:blipFill>
      <xdr:spPr>
        <a:xfrm>
          <a:off x="1600200" y="2076450"/>
          <a:ext cx="285750" cy="19050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8</xdr:row>
      <xdr:rowOff>0</xdr:rowOff>
    </xdr:from>
    <xdr:ext cx="285750" cy="200025"/>
    <xdr:pic>
      <xdr:nvPicPr>
        <xdr:cNvPr id="14" name="image2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2676525" y="2076450"/>
          <a:ext cx="2857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11</xdr:row>
      <xdr:rowOff>0</xdr:rowOff>
    </xdr:from>
    <xdr:ext cx="276225" cy="200025"/>
    <xdr:pic>
      <xdr:nvPicPr>
        <xdr:cNvPr id="15" name="image11.png"/>
        <xdr:cNvPicPr preferRelativeResize="0"/>
      </xdr:nvPicPr>
      <xdr:blipFill>
        <a:blip r:embed="rId7" cstate="print"/>
        <a:stretch>
          <a:fillRect/>
        </a:stretch>
      </xdr:blipFill>
      <xdr:spPr>
        <a:xfrm>
          <a:off x="1600200" y="2628900"/>
          <a:ext cx="2762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11</xdr:row>
      <xdr:rowOff>0</xdr:rowOff>
    </xdr:from>
    <xdr:ext cx="276225" cy="200025"/>
    <xdr:pic>
      <xdr:nvPicPr>
        <xdr:cNvPr id="16" name="image7.png"/>
        <xdr:cNvPicPr preferRelativeResize="0"/>
      </xdr:nvPicPr>
      <xdr:blipFill>
        <a:blip r:embed="rId8" cstate="print"/>
        <a:stretch>
          <a:fillRect/>
        </a:stretch>
      </xdr:blipFill>
      <xdr:spPr>
        <a:xfrm>
          <a:off x="2676525" y="2628900"/>
          <a:ext cx="2762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12</xdr:row>
      <xdr:rowOff>0</xdr:rowOff>
    </xdr:from>
    <xdr:ext cx="285750" cy="171450"/>
    <xdr:pic>
      <xdr:nvPicPr>
        <xdr:cNvPr id="17" name="image10.png"/>
        <xdr:cNvPicPr preferRelativeResize="0"/>
      </xdr:nvPicPr>
      <xdr:blipFill>
        <a:blip r:embed="rId9" cstate="print"/>
        <a:stretch>
          <a:fillRect/>
        </a:stretch>
      </xdr:blipFill>
      <xdr:spPr>
        <a:xfrm>
          <a:off x="1600200" y="2838450"/>
          <a:ext cx="285750" cy="1714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12</xdr:row>
      <xdr:rowOff>0</xdr:rowOff>
    </xdr:from>
    <xdr:ext cx="285750" cy="200025"/>
    <xdr:pic>
      <xdr:nvPicPr>
        <xdr:cNvPr id="18" name="image5.png"/>
        <xdr:cNvPicPr preferRelativeResize="0"/>
      </xdr:nvPicPr>
      <xdr:blipFill>
        <a:blip r:embed="rId10" cstate="print"/>
        <a:stretch>
          <a:fillRect/>
        </a:stretch>
      </xdr:blipFill>
      <xdr:spPr>
        <a:xfrm>
          <a:off x="2676525" y="2838450"/>
          <a:ext cx="2857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13</xdr:row>
      <xdr:rowOff>0</xdr:rowOff>
    </xdr:from>
    <xdr:ext cx="285750" cy="171450"/>
    <xdr:pic>
      <xdr:nvPicPr>
        <xdr:cNvPr id="19" name="image10.png"/>
        <xdr:cNvPicPr preferRelativeResize="0"/>
      </xdr:nvPicPr>
      <xdr:blipFill>
        <a:blip r:embed="rId9" cstate="print"/>
        <a:stretch>
          <a:fillRect/>
        </a:stretch>
      </xdr:blipFill>
      <xdr:spPr>
        <a:xfrm>
          <a:off x="1600200" y="3048000"/>
          <a:ext cx="285750" cy="1714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13</xdr:row>
      <xdr:rowOff>0</xdr:rowOff>
    </xdr:from>
    <xdr:ext cx="276225" cy="200025"/>
    <xdr:pic>
      <xdr:nvPicPr>
        <xdr:cNvPr id="20" name="image7.png"/>
        <xdr:cNvPicPr preferRelativeResize="0"/>
      </xdr:nvPicPr>
      <xdr:blipFill>
        <a:blip r:embed="rId8" cstate="print"/>
        <a:stretch>
          <a:fillRect/>
        </a:stretch>
      </xdr:blipFill>
      <xdr:spPr>
        <a:xfrm>
          <a:off x="2676525" y="3048000"/>
          <a:ext cx="2762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14</xdr:row>
      <xdr:rowOff>0</xdr:rowOff>
    </xdr:from>
    <xdr:ext cx="285750" cy="190500"/>
    <xdr:pic>
      <xdr:nvPicPr>
        <xdr:cNvPr id="21" name="image1.png"/>
        <xdr:cNvPicPr preferRelativeResize="0"/>
      </xdr:nvPicPr>
      <xdr:blipFill>
        <a:blip r:embed="rId11" cstate="print"/>
        <a:stretch>
          <a:fillRect/>
        </a:stretch>
      </xdr:blipFill>
      <xdr:spPr>
        <a:xfrm>
          <a:off x="1600200" y="3257550"/>
          <a:ext cx="285750" cy="19050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14</xdr:row>
      <xdr:rowOff>0</xdr:rowOff>
    </xdr:from>
    <xdr:ext cx="285750" cy="200025"/>
    <xdr:pic>
      <xdr:nvPicPr>
        <xdr:cNvPr id="22" name="image5.png"/>
        <xdr:cNvPicPr preferRelativeResize="0"/>
      </xdr:nvPicPr>
      <xdr:blipFill>
        <a:blip r:embed="rId10" cstate="print"/>
        <a:stretch>
          <a:fillRect/>
        </a:stretch>
      </xdr:blipFill>
      <xdr:spPr>
        <a:xfrm>
          <a:off x="2676525" y="3257550"/>
          <a:ext cx="2857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15</xdr:row>
      <xdr:rowOff>0</xdr:rowOff>
    </xdr:from>
    <xdr:ext cx="276225" cy="200025"/>
    <xdr:pic>
      <xdr:nvPicPr>
        <xdr:cNvPr id="23" name="image7.png"/>
        <xdr:cNvPicPr preferRelativeResize="0"/>
      </xdr:nvPicPr>
      <xdr:blipFill>
        <a:blip r:embed="rId8" cstate="print"/>
        <a:stretch>
          <a:fillRect/>
        </a:stretch>
      </xdr:blipFill>
      <xdr:spPr>
        <a:xfrm>
          <a:off x="1600200" y="3467100"/>
          <a:ext cx="2762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15</xdr:row>
      <xdr:rowOff>0</xdr:rowOff>
    </xdr:from>
    <xdr:ext cx="285750" cy="200025"/>
    <xdr:pic>
      <xdr:nvPicPr>
        <xdr:cNvPr id="24" name="image5.png"/>
        <xdr:cNvPicPr preferRelativeResize="0"/>
      </xdr:nvPicPr>
      <xdr:blipFill>
        <a:blip r:embed="rId10" cstate="print"/>
        <a:stretch>
          <a:fillRect/>
        </a:stretch>
      </xdr:blipFill>
      <xdr:spPr>
        <a:xfrm>
          <a:off x="2676525" y="3467100"/>
          <a:ext cx="2857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16</xdr:row>
      <xdr:rowOff>0</xdr:rowOff>
    </xdr:from>
    <xdr:ext cx="285750" cy="171450"/>
    <xdr:pic>
      <xdr:nvPicPr>
        <xdr:cNvPr id="25" name="image10.png"/>
        <xdr:cNvPicPr preferRelativeResize="0"/>
      </xdr:nvPicPr>
      <xdr:blipFill>
        <a:blip r:embed="rId9" cstate="print"/>
        <a:stretch>
          <a:fillRect/>
        </a:stretch>
      </xdr:blipFill>
      <xdr:spPr>
        <a:xfrm>
          <a:off x="1600200" y="3676650"/>
          <a:ext cx="285750" cy="1714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16</xdr:row>
      <xdr:rowOff>0</xdr:rowOff>
    </xdr:from>
    <xdr:ext cx="276225" cy="200025"/>
    <xdr:pic>
      <xdr:nvPicPr>
        <xdr:cNvPr id="26" name="image11.png"/>
        <xdr:cNvPicPr preferRelativeResize="0"/>
      </xdr:nvPicPr>
      <xdr:blipFill>
        <a:blip r:embed="rId7" cstate="print"/>
        <a:stretch>
          <a:fillRect/>
        </a:stretch>
      </xdr:blipFill>
      <xdr:spPr>
        <a:xfrm>
          <a:off x="2676525" y="3676650"/>
          <a:ext cx="2762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19</xdr:row>
      <xdr:rowOff>0</xdr:rowOff>
    </xdr:from>
    <xdr:ext cx="276225" cy="209550"/>
    <xdr:pic>
      <xdr:nvPicPr>
        <xdr:cNvPr id="27" name="image12.png"/>
        <xdr:cNvPicPr preferRelativeResize="0"/>
      </xdr:nvPicPr>
      <xdr:blipFill>
        <a:blip r:embed="rId12" cstate="print"/>
        <a:stretch>
          <a:fillRect/>
        </a:stretch>
      </xdr:blipFill>
      <xdr:spPr>
        <a:xfrm>
          <a:off x="1600200" y="4229100"/>
          <a:ext cx="276225" cy="2095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19</xdr:row>
      <xdr:rowOff>0</xdr:rowOff>
    </xdr:from>
    <xdr:ext cx="266700" cy="209550"/>
    <xdr:pic>
      <xdr:nvPicPr>
        <xdr:cNvPr id="28" name="image19.png"/>
        <xdr:cNvPicPr preferRelativeResize="0"/>
      </xdr:nvPicPr>
      <xdr:blipFill>
        <a:blip r:embed="rId13" cstate="print"/>
        <a:stretch>
          <a:fillRect/>
        </a:stretch>
      </xdr:blipFill>
      <xdr:spPr>
        <a:xfrm>
          <a:off x="2676525" y="4229100"/>
          <a:ext cx="266700" cy="2095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20</xdr:row>
      <xdr:rowOff>0</xdr:rowOff>
    </xdr:from>
    <xdr:ext cx="276225" cy="200025"/>
    <xdr:pic>
      <xdr:nvPicPr>
        <xdr:cNvPr id="29" name="image15.png"/>
        <xdr:cNvPicPr preferRelativeResize="0"/>
      </xdr:nvPicPr>
      <xdr:blipFill>
        <a:blip r:embed="rId14" cstate="print"/>
        <a:stretch>
          <a:fillRect/>
        </a:stretch>
      </xdr:blipFill>
      <xdr:spPr>
        <a:xfrm>
          <a:off x="1600200" y="4438650"/>
          <a:ext cx="2762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20</xdr:row>
      <xdr:rowOff>0</xdr:rowOff>
    </xdr:from>
    <xdr:ext cx="266700" cy="209550"/>
    <xdr:pic>
      <xdr:nvPicPr>
        <xdr:cNvPr id="30" name="image18.png"/>
        <xdr:cNvPicPr preferRelativeResize="0"/>
      </xdr:nvPicPr>
      <xdr:blipFill>
        <a:blip r:embed="rId15" cstate="print"/>
        <a:stretch>
          <a:fillRect/>
        </a:stretch>
      </xdr:blipFill>
      <xdr:spPr>
        <a:xfrm>
          <a:off x="2676525" y="4438650"/>
          <a:ext cx="266700" cy="2095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21</xdr:row>
      <xdr:rowOff>0</xdr:rowOff>
    </xdr:from>
    <xdr:ext cx="276225" cy="209550"/>
    <xdr:pic>
      <xdr:nvPicPr>
        <xdr:cNvPr id="31" name="image16.png"/>
        <xdr:cNvPicPr preferRelativeResize="0"/>
      </xdr:nvPicPr>
      <xdr:blipFill>
        <a:blip r:embed="rId16" cstate="print"/>
        <a:stretch>
          <a:fillRect/>
        </a:stretch>
      </xdr:blipFill>
      <xdr:spPr>
        <a:xfrm>
          <a:off x="1600200" y="4648200"/>
          <a:ext cx="276225" cy="2095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21</xdr:row>
      <xdr:rowOff>0</xdr:rowOff>
    </xdr:from>
    <xdr:ext cx="285750" cy="200025"/>
    <xdr:pic>
      <xdr:nvPicPr>
        <xdr:cNvPr id="32" name="image17.png"/>
        <xdr:cNvPicPr preferRelativeResize="0"/>
      </xdr:nvPicPr>
      <xdr:blipFill>
        <a:blip r:embed="rId17" cstate="print"/>
        <a:stretch>
          <a:fillRect/>
        </a:stretch>
      </xdr:blipFill>
      <xdr:spPr>
        <a:xfrm>
          <a:off x="2676525" y="4648200"/>
          <a:ext cx="2857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22</xdr:row>
      <xdr:rowOff>0</xdr:rowOff>
    </xdr:from>
    <xdr:ext cx="276225" cy="209550"/>
    <xdr:pic>
      <xdr:nvPicPr>
        <xdr:cNvPr id="33" name="image12.png"/>
        <xdr:cNvPicPr preferRelativeResize="0"/>
      </xdr:nvPicPr>
      <xdr:blipFill>
        <a:blip r:embed="rId12" cstate="print"/>
        <a:stretch>
          <a:fillRect/>
        </a:stretch>
      </xdr:blipFill>
      <xdr:spPr>
        <a:xfrm>
          <a:off x="1600200" y="4857750"/>
          <a:ext cx="276225" cy="2095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22</xdr:row>
      <xdr:rowOff>0</xdr:rowOff>
    </xdr:from>
    <xdr:ext cx="276225" cy="200025"/>
    <xdr:pic>
      <xdr:nvPicPr>
        <xdr:cNvPr id="34" name="image15.png"/>
        <xdr:cNvPicPr preferRelativeResize="0"/>
      </xdr:nvPicPr>
      <xdr:blipFill>
        <a:blip r:embed="rId14" cstate="print"/>
        <a:stretch>
          <a:fillRect/>
        </a:stretch>
      </xdr:blipFill>
      <xdr:spPr>
        <a:xfrm>
          <a:off x="2676525" y="4857750"/>
          <a:ext cx="2762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23</xdr:row>
      <xdr:rowOff>0</xdr:rowOff>
    </xdr:from>
    <xdr:ext cx="266700" cy="209550"/>
    <xdr:pic>
      <xdr:nvPicPr>
        <xdr:cNvPr id="35" name="image18.png"/>
        <xdr:cNvPicPr preferRelativeResize="0"/>
      </xdr:nvPicPr>
      <xdr:blipFill>
        <a:blip r:embed="rId15" cstate="print"/>
        <a:stretch>
          <a:fillRect/>
        </a:stretch>
      </xdr:blipFill>
      <xdr:spPr>
        <a:xfrm>
          <a:off x="1600200" y="5067300"/>
          <a:ext cx="266700" cy="2095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23</xdr:row>
      <xdr:rowOff>0</xdr:rowOff>
    </xdr:from>
    <xdr:ext cx="276225" cy="209550"/>
    <xdr:pic>
      <xdr:nvPicPr>
        <xdr:cNvPr id="36" name="image12.png"/>
        <xdr:cNvPicPr preferRelativeResize="0"/>
      </xdr:nvPicPr>
      <xdr:blipFill>
        <a:blip r:embed="rId12" cstate="print"/>
        <a:stretch>
          <a:fillRect/>
        </a:stretch>
      </xdr:blipFill>
      <xdr:spPr>
        <a:xfrm>
          <a:off x="2676525" y="5067300"/>
          <a:ext cx="276225" cy="2095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24</xdr:row>
      <xdr:rowOff>0</xdr:rowOff>
    </xdr:from>
    <xdr:ext cx="285750" cy="200025"/>
    <xdr:pic>
      <xdr:nvPicPr>
        <xdr:cNvPr id="37" name="image17.png"/>
        <xdr:cNvPicPr preferRelativeResize="0"/>
      </xdr:nvPicPr>
      <xdr:blipFill>
        <a:blip r:embed="rId17" cstate="print"/>
        <a:stretch>
          <a:fillRect/>
        </a:stretch>
      </xdr:blipFill>
      <xdr:spPr>
        <a:xfrm>
          <a:off x="1600200" y="5276850"/>
          <a:ext cx="2857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24</xdr:row>
      <xdr:rowOff>0</xdr:rowOff>
    </xdr:from>
    <xdr:ext cx="276225" cy="200025"/>
    <xdr:pic>
      <xdr:nvPicPr>
        <xdr:cNvPr id="38" name="image15.png"/>
        <xdr:cNvPicPr preferRelativeResize="0"/>
      </xdr:nvPicPr>
      <xdr:blipFill>
        <a:blip r:embed="rId14" cstate="print"/>
        <a:stretch>
          <a:fillRect/>
        </a:stretch>
      </xdr:blipFill>
      <xdr:spPr>
        <a:xfrm>
          <a:off x="2676525" y="5276850"/>
          <a:ext cx="2762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27</xdr:row>
      <xdr:rowOff>0</xdr:rowOff>
    </xdr:from>
    <xdr:ext cx="276225" cy="200025"/>
    <xdr:pic>
      <xdr:nvPicPr>
        <xdr:cNvPr id="39" name="image22.png"/>
        <xdr:cNvPicPr preferRelativeResize="0"/>
      </xdr:nvPicPr>
      <xdr:blipFill>
        <a:blip r:embed="rId18" cstate="print"/>
        <a:stretch>
          <a:fillRect/>
        </a:stretch>
      </xdr:blipFill>
      <xdr:spPr>
        <a:xfrm>
          <a:off x="1600200" y="5829300"/>
          <a:ext cx="2762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27</xdr:row>
      <xdr:rowOff>0</xdr:rowOff>
    </xdr:from>
    <xdr:ext cx="257175" cy="209550"/>
    <xdr:pic>
      <xdr:nvPicPr>
        <xdr:cNvPr id="40" name="image25.png"/>
        <xdr:cNvPicPr preferRelativeResize="0"/>
      </xdr:nvPicPr>
      <xdr:blipFill>
        <a:blip r:embed="rId19" cstate="print"/>
        <a:stretch>
          <a:fillRect/>
        </a:stretch>
      </xdr:blipFill>
      <xdr:spPr>
        <a:xfrm>
          <a:off x="2676525" y="5829300"/>
          <a:ext cx="257175" cy="2095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28</xdr:row>
      <xdr:rowOff>0</xdr:rowOff>
    </xdr:from>
    <xdr:ext cx="276225" cy="200025"/>
    <xdr:pic>
      <xdr:nvPicPr>
        <xdr:cNvPr id="41" name="image24.png"/>
        <xdr:cNvPicPr preferRelativeResize="0"/>
      </xdr:nvPicPr>
      <xdr:blipFill>
        <a:blip r:embed="rId20" cstate="print"/>
        <a:stretch>
          <a:fillRect/>
        </a:stretch>
      </xdr:blipFill>
      <xdr:spPr>
        <a:xfrm>
          <a:off x="1600200" y="6038850"/>
          <a:ext cx="2762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28</xdr:row>
      <xdr:rowOff>0</xdr:rowOff>
    </xdr:from>
    <xdr:ext cx="276225" cy="209550"/>
    <xdr:pic>
      <xdr:nvPicPr>
        <xdr:cNvPr id="42" name="image13.png"/>
        <xdr:cNvPicPr preferRelativeResize="0"/>
      </xdr:nvPicPr>
      <xdr:blipFill>
        <a:blip r:embed="rId21" cstate="print"/>
        <a:stretch>
          <a:fillRect/>
        </a:stretch>
      </xdr:blipFill>
      <xdr:spPr>
        <a:xfrm>
          <a:off x="2676525" y="6038850"/>
          <a:ext cx="276225" cy="2095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29</xdr:row>
      <xdr:rowOff>0</xdr:rowOff>
    </xdr:from>
    <xdr:ext cx="257175" cy="209550"/>
    <xdr:pic>
      <xdr:nvPicPr>
        <xdr:cNvPr id="43" name="image25.png"/>
        <xdr:cNvPicPr preferRelativeResize="0"/>
      </xdr:nvPicPr>
      <xdr:blipFill>
        <a:blip r:embed="rId19" cstate="print"/>
        <a:stretch>
          <a:fillRect/>
        </a:stretch>
      </xdr:blipFill>
      <xdr:spPr>
        <a:xfrm>
          <a:off x="1600200" y="6248400"/>
          <a:ext cx="257175" cy="2095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29</xdr:row>
      <xdr:rowOff>0</xdr:rowOff>
    </xdr:from>
    <xdr:ext cx="276225" cy="200025"/>
    <xdr:pic>
      <xdr:nvPicPr>
        <xdr:cNvPr id="44" name="image14.png"/>
        <xdr:cNvPicPr preferRelativeResize="0"/>
      </xdr:nvPicPr>
      <xdr:blipFill>
        <a:blip r:embed="rId22" cstate="print"/>
        <a:stretch>
          <a:fillRect/>
        </a:stretch>
      </xdr:blipFill>
      <xdr:spPr>
        <a:xfrm>
          <a:off x="2676525" y="6248400"/>
          <a:ext cx="2762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30</xdr:row>
      <xdr:rowOff>0</xdr:rowOff>
    </xdr:from>
    <xdr:ext cx="276225" cy="200025"/>
    <xdr:pic>
      <xdr:nvPicPr>
        <xdr:cNvPr id="45" name="image24.png"/>
        <xdr:cNvPicPr preferRelativeResize="0"/>
      </xdr:nvPicPr>
      <xdr:blipFill>
        <a:blip r:embed="rId20" cstate="print"/>
        <a:stretch>
          <a:fillRect/>
        </a:stretch>
      </xdr:blipFill>
      <xdr:spPr>
        <a:xfrm>
          <a:off x="1600200" y="6457950"/>
          <a:ext cx="2762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30</xdr:row>
      <xdr:rowOff>0</xdr:rowOff>
    </xdr:from>
    <xdr:ext cx="276225" cy="209550"/>
    <xdr:pic>
      <xdr:nvPicPr>
        <xdr:cNvPr id="46" name="image23.png"/>
        <xdr:cNvPicPr preferRelativeResize="0"/>
      </xdr:nvPicPr>
      <xdr:blipFill>
        <a:blip r:embed="rId23" cstate="print"/>
        <a:stretch>
          <a:fillRect/>
        </a:stretch>
      </xdr:blipFill>
      <xdr:spPr>
        <a:xfrm>
          <a:off x="2676525" y="6457950"/>
          <a:ext cx="276225" cy="2095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31</xdr:row>
      <xdr:rowOff>0</xdr:rowOff>
    </xdr:from>
    <xdr:ext cx="257175" cy="209550"/>
    <xdr:pic>
      <xdr:nvPicPr>
        <xdr:cNvPr id="47" name="image25.png"/>
        <xdr:cNvPicPr preferRelativeResize="0"/>
      </xdr:nvPicPr>
      <xdr:blipFill>
        <a:blip r:embed="rId19" cstate="print"/>
        <a:stretch>
          <a:fillRect/>
        </a:stretch>
      </xdr:blipFill>
      <xdr:spPr>
        <a:xfrm>
          <a:off x="1600200" y="6667500"/>
          <a:ext cx="257175" cy="2095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31</xdr:row>
      <xdr:rowOff>0</xdr:rowOff>
    </xdr:from>
    <xdr:ext cx="276225" cy="200025"/>
    <xdr:pic>
      <xdr:nvPicPr>
        <xdr:cNvPr id="48" name="image24.png"/>
        <xdr:cNvPicPr preferRelativeResize="0"/>
      </xdr:nvPicPr>
      <xdr:blipFill>
        <a:blip r:embed="rId20" cstate="print"/>
        <a:stretch>
          <a:fillRect/>
        </a:stretch>
      </xdr:blipFill>
      <xdr:spPr>
        <a:xfrm>
          <a:off x="2676525" y="6667500"/>
          <a:ext cx="2762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32</xdr:row>
      <xdr:rowOff>0</xdr:rowOff>
    </xdr:from>
    <xdr:ext cx="276225" cy="200025"/>
    <xdr:pic>
      <xdr:nvPicPr>
        <xdr:cNvPr id="49" name="image14.png"/>
        <xdr:cNvPicPr preferRelativeResize="0"/>
      </xdr:nvPicPr>
      <xdr:blipFill>
        <a:blip r:embed="rId22" cstate="print"/>
        <a:stretch>
          <a:fillRect/>
        </a:stretch>
      </xdr:blipFill>
      <xdr:spPr>
        <a:xfrm>
          <a:off x="1600200" y="6877050"/>
          <a:ext cx="2762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32</xdr:row>
      <xdr:rowOff>0</xdr:rowOff>
    </xdr:from>
    <xdr:ext cx="276225" cy="200025"/>
    <xdr:pic>
      <xdr:nvPicPr>
        <xdr:cNvPr id="50" name="image22.png"/>
        <xdr:cNvPicPr preferRelativeResize="0"/>
      </xdr:nvPicPr>
      <xdr:blipFill>
        <a:blip r:embed="rId18" cstate="print"/>
        <a:stretch>
          <a:fillRect/>
        </a:stretch>
      </xdr:blipFill>
      <xdr:spPr>
        <a:xfrm>
          <a:off x="2676525" y="6877050"/>
          <a:ext cx="2762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35</xdr:row>
      <xdr:rowOff>0</xdr:rowOff>
    </xdr:from>
    <xdr:ext cx="276225" cy="209550"/>
    <xdr:pic>
      <xdr:nvPicPr>
        <xdr:cNvPr id="51" name="image26.png"/>
        <xdr:cNvPicPr preferRelativeResize="0"/>
      </xdr:nvPicPr>
      <xdr:blipFill>
        <a:blip r:embed="rId24" cstate="print"/>
        <a:stretch>
          <a:fillRect/>
        </a:stretch>
      </xdr:blipFill>
      <xdr:spPr>
        <a:xfrm>
          <a:off x="1600200" y="7429500"/>
          <a:ext cx="276225" cy="2095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35</xdr:row>
      <xdr:rowOff>0</xdr:rowOff>
    </xdr:from>
    <xdr:ext cx="276225" cy="200025"/>
    <xdr:pic>
      <xdr:nvPicPr>
        <xdr:cNvPr id="52" name="image21.png"/>
        <xdr:cNvPicPr preferRelativeResize="0"/>
      </xdr:nvPicPr>
      <xdr:blipFill>
        <a:blip r:embed="rId25" cstate="print"/>
        <a:stretch>
          <a:fillRect/>
        </a:stretch>
      </xdr:blipFill>
      <xdr:spPr>
        <a:xfrm>
          <a:off x="2676525" y="7429500"/>
          <a:ext cx="2762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36</xdr:row>
      <xdr:rowOff>0</xdr:rowOff>
    </xdr:from>
    <xdr:ext cx="276225" cy="209550"/>
    <xdr:pic>
      <xdr:nvPicPr>
        <xdr:cNvPr id="53" name="image20.png"/>
        <xdr:cNvPicPr preferRelativeResize="0"/>
      </xdr:nvPicPr>
      <xdr:blipFill>
        <a:blip r:embed="rId26" cstate="print"/>
        <a:stretch>
          <a:fillRect/>
        </a:stretch>
      </xdr:blipFill>
      <xdr:spPr>
        <a:xfrm>
          <a:off x="1600200" y="7639050"/>
          <a:ext cx="276225" cy="2095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36</xdr:row>
      <xdr:rowOff>0</xdr:rowOff>
    </xdr:from>
    <xdr:ext cx="276225" cy="200025"/>
    <xdr:pic>
      <xdr:nvPicPr>
        <xdr:cNvPr id="54" name="image31.png"/>
        <xdr:cNvPicPr preferRelativeResize="0"/>
      </xdr:nvPicPr>
      <xdr:blipFill>
        <a:blip r:embed="rId27" cstate="print"/>
        <a:stretch>
          <a:fillRect/>
        </a:stretch>
      </xdr:blipFill>
      <xdr:spPr>
        <a:xfrm>
          <a:off x="2676525" y="7639050"/>
          <a:ext cx="2762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37</xdr:row>
      <xdr:rowOff>0</xdr:rowOff>
    </xdr:from>
    <xdr:ext cx="276225" cy="209550"/>
    <xdr:pic>
      <xdr:nvPicPr>
        <xdr:cNvPr id="55" name="image32.png"/>
        <xdr:cNvPicPr preferRelativeResize="0"/>
      </xdr:nvPicPr>
      <xdr:blipFill>
        <a:blip r:embed="rId28" cstate="print"/>
        <a:stretch>
          <a:fillRect/>
        </a:stretch>
      </xdr:blipFill>
      <xdr:spPr>
        <a:xfrm>
          <a:off x="1600200" y="7848600"/>
          <a:ext cx="276225" cy="2095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37</xdr:row>
      <xdr:rowOff>0</xdr:rowOff>
    </xdr:from>
    <xdr:ext cx="276225" cy="209550"/>
    <xdr:pic>
      <xdr:nvPicPr>
        <xdr:cNvPr id="56" name="image27.png"/>
        <xdr:cNvPicPr preferRelativeResize="0"/>
      </xdr:nvPicPr>
      <xdr:blipFill>
        <a:blip r:embed="rId29" cstate="print"/>
        <a:stretch>
          <a:fillRect/>
        </a:stretch>
      </xdr:blipFill>
      <xdr:spPr>
        <a:xfrm>
          <a:off x="2676525" y="7848600"/>
          <a:ext cx="276225" cy="2095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38</xdr:row>
      <xdr:rowOff>0</xdr:rowOff>
    </xdr:from>
    <xdr:ext cx="276225" cy="200025"/>
    <xdr:pic>
      <xdr:nvPicPr>
        <xdr:cNvPr id="57" name="image28.png"/>
        <xdr:cNvPicPr preferRelativeResize="0"/>
      </xdr:nvPicPr>
      <xdr:blipFill>
        <a:blip r:embed="rId30" cstate="print"/>
        <a:stretch>
          <a:fillRect/>
        </a:stretch>
      </xdr:blipFill>
      <xdr:spPr>
        <a:xfrm>
          <a:off x="1600200" y="8058150"/>
          <a:ext cx="2762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38</xdr:row>
      <xdr:rowOff>0</xdr:rowOff>
    </xdr:from>
    <xdr:ext cx="266700" cy="209550"/>
    <xdr:pic>
      <xdr:nvPicPr>
        <xdr:cNvPr id="58" name="image37.png"/>
        <xdr:cNvPicPr preferRelativeResize="0"/>
      </xdr:nvPicPr>
      <xdr:blipFill>
        <a:blip r:embed="rId31" cstate="print"/>
        <a:stretch>
          <a:fillRect/>
        </a:stretch>
      </xdr:blipFill>
      <xdr:spPr>
        <a:xfrm>
          <a:off x="2676525" y="8058150"/>
          <a:ext cx="266700" cy="2095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39</xdr:row>
      <xdr:rowOff>0</xdr:rowOff>
    </xdr:from>
    <xdr:ext cx="276225" cy="200025"/>
    <xdr:pic>
      <xdr:nvPicPr>
        <xdr:cNvPr id="59" name="image21.png"/>
        <xdr:cNvPicPr preferRelativeResize="0"/>
      </xdr:nvPicPr>
      <xdr:blipFill>
        <a:blip r:embed="rId25" cstate="print"/>
        <a:stretch>
          <a:fillRect/>
        </a:stretch>
      </xdr:blipFill>
      <xdr:spPr>
        <a:xfrm>
          <a:off x="1600200" y="8267700"/>
          <a:ext cx="2762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39</xdr:row>
      <xdr:rowOff>0</xdr:rowOff>
    </xdr:from>
    <xdr:ext cx="276225" cy="200025"/>
    <xdr:pic>
      <xdr:nvPicPr>
        <xdr:cNvPr id="60" name="image28.png"/>
        <xdr:cNvPicPr preferRelativeResize="0"/>
      </xdr:nvPicPr>
      <xdr:blipFill>
        <a:blip r:embed="rId30" cstate="print"/>
        <a:stretch>
          <a:fillRect/>
        </a:stretch>
      </xdr:blipFill>
      <xdr:spPr>
        <a:xfrm>
          <a:off x="2676525" y="8267700"/>
          <a:ext cx="2762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40</xdr:row>
      <xdr:rowOff>0</xdr:rowOff>
    </xdr:from>
    <xdr:ext cx="276225" cy="200025"/>
    <xdr:pic>
      <xdr:nvPicPr>
        <xdr:cNvPr id="61" name="image31.png"/>
        <xdr:cNvPicPr preferRelativeResize="0"/>
      </xdr:nvPicPr>
      <xdr:blipFill>
        <a:blip r:embed="rId27" cstate="print"/>
        <a:stretch>
          <a:fillRect/>
        </a:stretch>
      </xdr:blipFill>
      <xdr:spPr>
        <a:xfrm>
          <a:off x="1600200" y="8477250"/>
          <a:ext cx="2762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40</xdr:row>
      <xdr:rowOff>0</xdr:rowOff>
    </xdr:from>
    <xdr:ext cx="276225" cy="209550"/>
    <xdr:pic>
      <xdr:nvPicPr>
        <xdr:cNvPr id="62" name="image26.png"/>
        <xdr:cNvPicPr preferRelativeResize="0"/>
      </xdr:nvPicPr>
      <xdr:blipFill>
        <a:blip r:embed="rId24" cstate="print"/>
        <a:stretch>
          <a:fillRect/>
        </a:stretch>
      </xdr:blipFill>
      <xdr:spPr>
        <a:xfrm>
          <a:off x="2676525" y="8477250"/>
          <a:ext cx="276225" cy="2095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43</xdr:row>
      <xdr:rowOff>0</xdr:rowOff>
    </xdr:from>
    <xdr:ext cx="276225" cy="200025"/>
    <xdr:pic>
      <xdr:nvPicPr>
        <xdr:cNvPr id="63" name="image30.png"/>
        <xdr:cNvPicPr preferRelativeResize="0"/>
      </xdr:nvPicPr>
      <xdr:blipFill>
        <a:blip r:embed="rId32" cstate="print"/>
        <a:stretch>
          <a:fillRect/>
        </a:stretch>
      </xdr:blipFill>
      <xdr:spPr>
        <a:xfrm>
          <a:off x="1600200" y="9029700"/>
          <a:ext cx="2762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43</xdr:row>
      <xdr:rowOff>0</xdr:rowOff>
    </xdr:from>
    <xdr:ext cx="285750" cy="209550"/>
    <xdr:pic>
      <xdr:nvPicPr>
        <xdr:cNvPr id="64" name="image39.png"/>
        <xdr:cNvPicPr preferRelativeResize="0"/>
      </xdr:nvPicPr>
      <xdr:blipFill>
        <a:blip r:embed="rId33" cstate="print"/>
        <a:stretch>
          <a:fillRect/>
        </a:stretch>
      </xdr:blipFill>
      <xdr:spPr>
        <a:xfrm>
          <a:off x="2676525" y="9029700"/>
          <a:ext cx="285750" cy="2095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44</xdr:row>
      <xdr:rowOff>0</xdr:rowOff>
    </xdr:from>
    <xdr:ext cx="276225" cy="200025"/>
    <xdr:pic>
      <xdr:nvPicPr>
        <xdr:cNvPr id="65" name="image29.png"/>
        <xdr:cNvPicPr preferRelativeResize="0"/>
      </xdr:nvPicPr>
      <xdr:blipFill>
        <a:blip r:embed="rId34" cstate="print"/>
        <a:stretch>
          <a:fillRect/>
        </a:stretch>
      </xdr:blipFill>
      <xdr:spPr>
        <a:xfrm>
          <a:off x="1600200" y="9248775"/>
          <a:ext cx="2762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44</xdr:row>
      <xdr:rowOff>0</xdr:rowOff>
    </xdr:from>
    <xdr:ext cx="285750" cy="152400"/>
    <xdr:pic>
      <xdr:nvPicPr>
        <xdr:cNvPr id="66" name="image35.png"/>
        <xdr:cNvPicPr preferRelativeResize="0"/>
      </xdr:nvPicPr>
      <xdr:blipFill>
        <a:blip r:embed="rId35" cstate="print"/>
        <a:stretch>
          <a:fillRect/>
        </a:stretch>
      </xdr:blipFill>
      <xdr:spPr>
        <a:xfrm>
          <a:off x="2676525" y="9248775"/>
          <a:ext cx="285750" cy="1524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45</xdr:row>
      <xdr:rowOff>0</xdr:rowOff>
    </xdr:from>
    <xdr:ext cx="276225" cy="200025"/>
    <xdr:pic>
      <xdr:nvPicPr>
        <xdr:cNvPr id="67" name="image29.png"/>
        <xdr:cNvPicPr preferRelativeResize="0"/>
      </xdr:nvPicPr>
      <xdr:blipFill>
        <a:blip r:embed="rId34" cstate="print"/>
        <a:stretch>
          <a:fillRect/>
        </a:stretch>
      </xdr:blipFill>
      <xdr:spPr>
        <a:xfrm>
          <a:off x="1600200" y="9467850"/>
          <a:ext cx="2762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45</xdr:row>
      <xdr:rowOff>0</xdr:rowOff>
    </xdr:from>
    <xdr:ext cx="276225" cy="200025"/>
    <xdr:pic>
      <xdr:nvPicPr>
        <xdr:cNvPr id="68" name="image30.png"/>
        <xdr:cNvPicPr preferRelativeResize="0"/>
      </xdr:nvPicPr>
      <xdr:blipFill>
        <a:blip r:embed="rId32" cstate="print"/>
        <a:stretch>
          <a:fillRect/>
        </a:stretch>
      </xdr:blipFill>
      <xdr:spPr>
        <a:xfrm>
          <a:off x="2676525" y="9467850"/>
          <a:ext cx="2762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46</xdr:row>
      <xdr:rowOff>0</xdr:rowOff>
    </xdr:from>
    <xdr:ext cx="276225" cy="209550"/>
    <xdr:pic>
      <xdr:nvPicPr>
        <xdr:cNvPr id="69" name="image39.png"/>
        <xdr:cNvPicPr preferRelativeResize="0"/>
      </xdr:nvPicPr>
      <xdr:blipFill>
        <a:blip r:embed="rId33" cstate="print"/>
        <a:stretch>
          <a:fillRect/>
        </a:stretch>
      </xdr:blipFill>
      <xdr:spPr>
        <a:xfrm>
          <a:off x="1600200" y="9677400"/>
          <a:ext cx="276225" cy="2095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46</xdr:row>
      <xdr:rowOff>0</xdr:rowOff>
    </xdr:from>
    <xdr:ext cx="285750" cy="152400"/>
    <xdr:pic>
      <xdr:nvPicPr>
        <xdr:cNvPr id="70" name="image35.png"/>
        <xdr:cNvPicPr preferRelativeResize="0"/>
      </xdr:nvPicPr>
      <xdr:blipFill>
        <a:blip r:embed="rId35" cstate="print"/>
        <a:stretch>
          <a:fillRect/>
        </a:stretch>
      </xdr:blipFill>
      <xdr:spPr>
        <a:xfrm>
          <a:off x="2676525" y="9677400"/>
          <a:ext cx="285750" cy="1524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47</xdr:row>
      <xdr:rowOff>0</xdr:rowOff>
    </xdr:from>
    <xdr:ext cx="285750" cy="152400"/>
    <xdr:pic>
      <xdr:nvPicPr>
        <xdr:cNvPr id="71" name="image35.png"/>
        <xdr:cNvPicPr preferRelativeResize="0"/>
      </xdr:nvPicPr>
      <xdr:blipFill>
        <a:blip r:embed="rId35" cstate="print"/>
        <a:stretch>
          <a:fillRect/>
        </a:stretch>
      </xdr:blipFill>
      <xdr:spPr>
        <a:xfrm>
          <a:off x="1600200" y="9886950"/>
          <a:ext cx="285750" cy="15240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47</xdr:row>
      <xdr:rowOff>0</xdr:rowOff>
    </xdr:from>
    <xdr:ext cx="266700" cy="200025"/>
    <xdr:pic>
      <xdr:nvPicPr>
        <xdr:cNvPr id="72" name="image36.png"/>
        <xdr:cNvPicPr preferRelativeResize="0"/>
      </xdr:nvPicPr>
      <xdr:blipFill>
        <a:blip r:embed="rId36" cstate="print"/>
        <a:stretch>
          <a:fillRect/>
        </a:stretch>
      </xdr:blipFill>
      <xdr:spPr>
        <a:xfrm>
          <a:off x="2676525" y="9886950"/>
          <a:ext cx="26670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48</xdr:row>
      <xdr:rowOff>0</xdr:rowOff>
    </xdr:from>
    <xdr:ext cx="276225" cy="200025"/>
    <xdr:pic>
      <xdr:nvPicPr>
        <xdr:cNvPr id="73" name="image38.png"/>
        <xdr:cNvPicPr preferRelativeResize="0"/>
      </xdr:nvPicPr>
      <xdr:blipFill>
        <a:blip r:embed="rId37" cstate="print"/>
        <a:stretch>
          <a:fillRect/>
        </a:stretch>
      </xdr:blipFill>
      <xdr:spPr>
        <a:xfrm>
          <a:off x="1600200" y="10086975"/>
          <a:ext cx="2762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48</xdr:row>
      <xdr:rowOff>0</xdr:rowOff>
    </xdr:from>
    <xdr:ext cx="276225" cy="200025"/>
    <xdr:pic>
      <xdr:nvPicPr>
        <xdr:cNvPr id="74" name="image29.png"/>
        <xdr:cNvPicPr preferRelativeResize="0"/>
      </xdr:nvPicPr>
      <xdr:blipFill>
        <a:blip r:embed="rId34" cstate="print"/>
        <a:stretch>
          <a:fillRect/>
        </a:stretch>
      </xdr:blipFill>
      <xdr:spPr>
        <a:xfrm>
          <a:off x="2676525" y="10086975"/>
          <a:ext cx="2762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51</xdr:row>
      <xdr:rowOff>0</xdr:rowOff>
    </xdr:from>
    <xdr:ext cx="285750" cy="190500"/>
    <xdr:pic>
      <xdr:nvPicPr>
        <xdr:cNvPr id="75" name="image40.png"/>
        <xdr:cNvPicPr preferRelativeResize="0"/>
      </xdr:nvPicPr>
      <xdr:blipFill>
        <a:blip r:embed="rId38" cstate="print"/>
        <a:stretch>
          <a:fillRect/>
        </a:stretch>
      </xdr:blipFill>
      <xdr:spPr>
        <a:xfrm>
          <a:off x="1600200" y="10639425"/>
          <a:ext cx="285750" cy="19050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51</xdr:row>
      <xdr:rowOff>0</xdr:rowOff>
    </xdr:from>
    <xdr:ext cx="285750" cy="180975"/>
    <xdr:pic>
      <xdr:nvPicPr>
        <xdr:cNvPr id="76" name="image33.png"/>
        <xdr:cNvPicPr preferRelativeResize="0"/>
      </xdr:nvPicPr>
      <xdr:blipFill>
        <a:blip r:embed="rId39" cstate="print"/>
        <a:stretch>
          <a:fillRect/>
        </a:stretch>
      </xdr:blipFill>
      <xdr:spPr>
        <a:xfrm>
          <a:off x="2676525" y="10639425"/>
          <a:ext cx="285750" cy="18097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52</xdr:row>
      <xdr:rowOff>0</xdr:rowOff>
    </xdr:from>
    <xdr:ext cx="276225" cy="200025"/>
    <xdr:pic>
      <xdr:nvPicPr>
        <xdr:cNvPr id="77" name="image42.png"/>
        <xdr:cNvPicPr preferRelativeResize="0"/>
      </xdr:nvPicPr>
      <xdr:blipFill>
        <a:blip r:embed="rId40" cstate="print"/>
        <a:stretch>
          <a:fillRect/>
        </a:stretch>
      </xdr:blipFill>
      <xdr:spPr>
        <a:xfrm>
          <a:off x="1600200" y="10848975"/>
          <a:ext cx="2762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52</xdr:row>
      <xdr:rowOff>0</xdr:rowOff>
    </xdr:from>
    <xdr:ext cx="285750" cy="200025"/>
    <xdr:pic>
      <xdr:nvPicPr>
        <xdr:cNvPr id="78" name="image34.png"/>
        <xdr:cNvPicPr preferRelativeResize="0"/>
      </xdr:nvPicPr>
      <xdr:blipFill>
        <a:blip r:embed="rId41" cstate="print"/>
        <a:stretch>
          <a:fillRect/>
        </a:stretch>
      </xdr:blipFill>
      <xdr:spPr>
        <a:xfrm>
          <a:off x="2676525" y="10848975"/>
          <a:ext cx="2857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53</xdr:row>
      <xdr:rowOff>0</xdr:rowOff>
    </xdr:from>
    <xdr:ext cx="285750" cy="180975"/>
    <xdr:pic>
      <xdr:nvPicPr>
        <xdr:cNvPr id="79" name="image33.png"/>
        <xdr:cNvPicPr preferRelativeResize="0"/>
      </xdr:nvPicPr>
      <xdr:blipFill>
        <a:blip r:embed="rId39" cstate="print"/>
        <a:stretch>
          <a:fillRect/>
        </a:stretch>
      </xdr:blipFill>
      <xdr:spPr>
        <a:xfrm>
          <a:off x="1600200" y="11058525"/>
          <a:ext cx="285750" cy="18097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53</xdr:row>
      <xdr:rowOff>0</xdr:rowOff>
    </xdr:from>
    <xdr:ext cx="285750" cy="200025"/>
    <xdr:pic>
      <xdr:nvPicPr>
        <xdr:cNvPr id="80" name="image34.png"/>
        <xdr:cNvPicPr preferRelativeResize="0"/>
      </xdr:nvPicPr>
      <xdr:blipFill>
        <a:blip r:embed="rId41" cstate="print"/>
        <a:stretch>
          <a:fillRect/>
        </a:stretch>
      </xdr:blipFill>
      <xdr:spPr>
        <a:xfrm>
          <a:off x="2676525" y="11058525"/>
          <a:ext cx="2857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54</xdr:row>
      <xdr:rowOff>0</xdr:rowOff>
    </xdr:from>
    <xdr:ext cx="276225" cy="200025"/>
    <xdr:pic>
      <xdr:nvPicPr>
        <xdr:cNvPr id="81" name="image42.png"/>
        <xdr:cNvPicPr preferRelativeResize="0"/>
      </xdr:nvPicPr>
      <xdr:blipFill>
        <a:blip r:embed="rId40" cstate="print"/>
        <a:stretch>
          <a:fillRect/>
        </a:stretch>
      </xdr:blipFill>
      <xdr:spPr>
        <a:xfrm>
          <a:off x="1600200" y="11268075"/>
          <a:ext cx="2762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54</xdr:row>
      <xdr:rowOff>0</xdr:rowOff>
    </xdr:from>
    <xdr:ext cx="285750" cy="190500"/>
    <xdr:pic>
      <xdr:nvPicPr>
        <xdr:cNvPr id="82" name="image40.png"/>
        <xdr:cNvPicPr preferRelativeResize="0"/>
      </xdr:nvPicPr>
      <xdr:blipFill>
        <a:blip r:embed="rId38" cstate="print"/>
        <a:stretch>
          <a:fillRect/>
        </a:stretch>
      </xdr:blipFill>
      <xdr:spPr>
        <a:xfrm>
          <a:off x="2676525" y="11268075"/>
          <a:ext cx="285750" cy="1905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55</xdr:row>
      <xdr:rowOff>0</xdr:rowOff>
    </xdr:from>
    <xdr:ext cx="276225" cy="209550"/>
    <xdr:pic>
      <xdr:nvPicPr>
        <xdr:cNvPr id="83" name="image49.png"/>
        <xdr:cNvPicPr preferRelativeResize="0"/>
      </xdr:nvPicPr>
      <xdr:blipFill>
        <a:blip r:embed="rId42" cstate="print"/>
        <a:stretch>
          <a:fillRect/>
        </a:stretch>
      </xdr:blipFill>
      <xdr:spPr>
        <a:xfrm>
          <a:off x="1600200" y="11477625"/>
          <a:ext cx="276225" cy="2095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55</xdr:row>
      <xdr:rowOff>0</xdr:rowOff>
    </xdr:from>
    <xdr:ext cx="285750" cy="200025"/>
    <xdr:pic>
      <xdr:nvPicPr>
        <xdr:cNvPr id="84" name="image41.png"/>
        <xdr:cNvPicPr preferRelativeResize="0"/>
      </xdr:nvPicPr>
      <xdr:blipFill>
        <a:blip r:embed="rId43" cstate="print"/>
        <a:stretch>
          <a:fillRect/>
        </a:stretch>
      </xdr:blipFill>
      <xdr:spPr>
        <a:xfrm>
          <a:off x="2676525" y="11477625"/>
          <a:ext cx="285750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56</xdr:row>
      <xdr:rowOff>0</xdr:rowOff>
    </xdr:from>
    <xdr:ext cx="285750" cy="180975"/>
    <xdr:pic>
      <xdr:nvPicPr>
        <xdr:cNvPr id="85" name="image33.png"/>
        <xdr:cNvPicPr preferRelativeResize="0"/>
      </xdr:nvPicPr>
      <xdr:blipFill>
        <a:blip r:embed="rId39" cstate="print"/>
        <a:stretch>
          <a:fillRect/>
        </a:stretch>
      </xdr:blipFill>
      <xdr:spPr>
        <a:xfrm>
          <a:off x="1600200" y="11687175"/>
          <a:ext cx="285750" cy="18097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56</xdr:row>
      <xdr:rowOff>0</xdr:rowOff>
    </xdr:from>
    <xdr:ext cx="276225" cy="209550"/>
    <xdr:pic>
      <xdr:nvPicPr>
        <xdr:cNvPr id="86" name="image43.png"/>
        <xdr:cNvPicPr preferRelativeResize="0"/>
      </xdr:nvPicPr>
      <xdr:blipFill>
        <a:blip r:embed="rId44" cstate="print"/>
        <a:stretch>
          <a:fillRect/>
        </a:stretch>
      </xdr:blipFill>
      <xdr:spPr>
        <a:xfrm>
          <a:off x="2676525" y="11687175"/>
          <a:ext cx="276225" cy="20955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59</xdr:row>
      <xdr:rowOff>0</xdr:rowOff>
    </xdr:from>
    <xdr:ext cx="257175" cy="209550"/>
    <xdr:pic>
      <xdr:nvPicPr>
        <xdr:cNvPr id="87" name="image44.png"/>
        <xdr:cNvPicPr preferRelativeResize="0"/>
      </xdr:nvPicPr>
      <xdr:blipFill>
        <a:blip r:embed="rId45" cstate="print"/>
        <a:stretch>
          <a:fillRect/>
        </a:stretch>
      </xdr:blipFill>
      <xdr:spPr>
        <a:xfrm>
          <a:off x="1600200" y="12239625"/>
          <a:ext cx="257175" cy="2095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59</xdr:row>
      <xdr:rowOff>0</xdr:rowOff>
    </xdr:from>
    <xdr:ext cx="276225" cy="200025"/>
    <xdr:pic>
      <xdr:nvPicPr>
        <xdr:cNvPr id="88" name="image46.png"/>
        <xdr:cNvPicPr preferRelativeResize="0"/>
      </xdr:nvPicPr>
      <xdr:blipFill>
        <a:blip r:embed="rId46" cstate="print"/>
        <a:stretch>
          <a:fillRect/>
        </a:stretch>
      </xdr:blipFill>
      <xdr:spPr>
        <a:xfrm>
          <a:off x="2676525" y="12239625"/>
          <a:ext cx="2762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60</xdr:row>
      <xdr:rowOff>0</xdr:rowOff>
    </xdr:from>
    <xdr:ext cx="257175" cy="200025"/>
    <xdr:pic>
      <xdr:nvPicPr>
        <xdr:cNvPr id="89" name="image45.png"/>
        <xdr:cNvPicPr preferRelativeResize="0"/>
      </xdr:nvPicPr>
      <xdr:blipFill>
        <a:blip r:embed="rId47" cstate="print"/>
        <a:stretch>
          <a:fillRect/>
        </a:stretch>
      </xdr:blipFill>
      <xdr:spPr>
        <a:xfrm>
          <a:off x="1600200" y="12449175"/>
          <a:ext cx="25717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60</xdr:row>
      <xdr:rowOff>0</xdr:rowOff>
    </xdr:from>
    <xdr:ext cx="285750" cy="180975"/>
    <xdr:pic>
      <xdr:nvPicPr>
        <xdr:cNvPr id="90" name="image48.png"/>
        <xdr:cNvPicPr preferRelativeResize="0"/>
      </xdr:nvPicPr>
      <xdr:blipFill>
        <a:blip r:embed="rId48" cstate="print"/>
        <a:stretch>
          <a:fillRect/>
        </a:stretch>
      </xdr:blipFill>
      <xdr:spPr>
        <a:xfrm>
          <a:off x="2676525" y="12449175"/>
          <a:ext cx="285750" cy="18097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61</xdr:row>
      <xdr:rowOff>0</xdr:rowOff>
    </xdr:from>
    <xdr:ext cx="276225" cy="200025"/>
    <xdr:pic>
      <xdr:nvPicPr>
        <xdr:cNvPr id="91" name="image46.png"/>
        <xdr:cNvPicPr preferRelativeResize="0"/>
      </xdr:nvPicPr>
      <xdr:blipFill>
        <a:blip r:embed="rId46" cstate="print"/>
        <a:stretch>
          <a:fillRect/>
        </a:stretch>
      </xdr:blipFill>
      <xdr:spPr>
        <a:xfrm>
          <a:off x="1600200" y="12649200"/>
          <a:ext cx="2762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61</xdr:row>
      <xdr:rowOff>0</xdr:rowOff>
    </xdr:from>
    <xdr:ext cx="285750" cy="180975"/>
    <xdr:pic>
      <xdr:nvPicPr>
        <xdr:cNvPr id="92" name="image48.png"/>
        <xdr:cNvPicPr preferRelativeResize="0"/>
      </xdr:nvPicPr>
      <xdr:blipFill>
        <a:blip r:embed="rId48" cstate="print"/>
        <a:stretch>
          <a:fillRect/>
        </a:stretch>
      </xdr:blipFill>
      <xdr:spPr>
        <a:xfrm>
          <a:off x="2676525" y="12649200"/>
          <a:ext cx="285750" cy="18097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62</xdr:row>
      <xdr:rowOff>0</xdr:rowOff>
    </xdr:from>
    <xdr:ext cx="257175" cy="200025"/>
    <xdr:pic>
      <xdr:nvPicPr>
        <xdr:cNvPr id="93" name="image45.png"/>
        <xdr:cNvPicPr preferRelativeResize="0"/>
      </xdr:nvPicPr>
      <xdr:blipFill>
        <a:blip r:embed="rId47" cstate="print"/>
        <a:stretch>
          <a:fillRect/>
        </a:stretch>
      </xdr:blipFill>
      <xdr:spPr>
        <a:xfrm>
          <a:off x="1600200" y="12858750"/>
          <a:ext cx="25717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62</xdr:row>
      <xdr:rowOff>0</xdr:rowOff>
    </xdr:from>
    <xdr:ext cx="257175" cy="200025"/>
    <xdr:pic>
      <xdr:nvPicPr>
        <xdr:cNvPr id="94" name="image47.png"/>
        <xdr:cNvPicPr preferRelativeResize="0"/>
      </xdr:nvPicPr>
      <xdr:blipFill>
        <a:blip r:embed="rId49" cstate="print"/>
        <a:stretch>
          <a:fillRect/>
        </a:stretch>
      </xdr:blipFill>
      <xdr:spPr>
        <a:xfrm>
          <a:off x="2676525" y="12858750"/>
          <a:ext cx="25717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63</xdr:row>
      <xdr:rowOff>0</xdr:rowOff>
    </xdr:from>
    <xdr:ext cx="276225" cy="200025"/>
    <xdr:pic>
      <xdr:nvPicPr>
        <xdr:cNvPr id="95" name="image46.png"/>
        <xdr:cNvPicPr preferRelativeResize="0"/>
      </xdr:nvPicPr>
      <xdr:blipFill>
        <a:blip r:embed="rId46" cstate="print"/>
        <a:stretch>
          <a:fillRect/>
        </a:stretch>
      </xdr:blipFill>
      <xdr:spPr>
        <a:xfrm>
          <a:off x="1600200" y="13058775"/>
          <a:ext cx="276225" cy="200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63</xdr:row>
      <xdr:rowOff>0</xdr:rowOff>
    </xdr:from>
    <xdr:ext cx="285750" cy="219075"/>
    <xdr:pic>
      <xdr:nvPicPr>
        <xdr:cNvPr id="96" name="image45.png"/>
        <xdr:cNvPicPr preferRelativeResize="0"/>
      </xdr:nvPicPr>
      <xdr:blipFill>
        <a:blip r:embed="rId47" cstate="print"/>
        <a:stretch>
          <a:fillRect/>
        </a:stretch>
      </xdr:blipFill>
      <xdr:spPr>
        <a:xfrm>
          <a:off x="2676525" y="13058775"/>
          <a:ext cx="285750" cy="21907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64</xdr:row>
      <xdr:rowOff>0</xdr:rowOff>
    </xdr:from>
    <xdr:ext cx="285750" cy="180975"/>
    <xdr:pic>
      <xdr:nvPicPr>
        <xdr:cNvPr id="97" name="image48.png"/>
        <xdr:cNvPicPr preferRelativeResize="0"/>
      </xdr:nvPicPr>
      <xdr:blipFill>
        <a:blip r:embed="rId48" cstate="print"/>
        <a:stretch>
          <a:fillRect/>
        </a:stretch>
      </xdr:blipFill>
      <xdr:spPr>
        <a:xfrm>
          <a:off x="1600200" y="13287375"/>
          <a:ext cx="285750" cy="18097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64</xdr:row>
      <xdr:rowOff>0</xdr:rowOff>
    </xdr:from>
    <xdr:ext cx="266700" cy="209550"/>
    <xdr:pic>
      <xdr:nvPicPr>
        <xdr:cNvPr id="98" name="image47.png"/>
        <xdr:cNvPicPr preferRelativeResize="0"/>
      </xdr:nvPicPr>
      <xdr:blipFill>
        <a:blip r:embed="rId49" cstate="print"/>
        <a:stretch>
          <a:fillRect/>
        </a:stretch>
      </xdr:blipFill>
      <xdr:spPr>
        <a:xfrm>
          <a:off x="2676525" y="13287375"/>
          <a:ext cx="266700" cy="2095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L1000"/>
  <sheetViews>
    <sheetView showGridLines="0" tabSelected="1" workbookViewId="0">
      <selection activeCell="Z1" sqref="Z1"/>
    </sheetView>
  </sheetViews>
  <sheetFormatPr defaultColWidth="14.4285714285714" defaultRowHeight="15" customHeight="1"/>
  <cols>
    <col min="1" max="1" width="0.714285714285714" customWidth="1"/>
    <col min="2" max="2" width="9.14285714285714" customWidth="1"/>
    <col min="3" max="3" width="0.285714285714286" customWidth="1"/>
    <col min="4" max="4" width="13.8571428571429" customWidth="1"/>
    <col min="5" max="5" width="4.28571428571429" customWidth="1"/>
    <col min="6" max="6" width="4.42857142857143" customWidth="1"/>
    <col min="7" max="7" width="3" customWidth="1"/>
    <col min="8" max="8" width="4.42857142857143" customWidth="1"/>
    <col min="9" max="9" width="4.28571428571429" customWidth="1"/>
    <col min="10" max="10" width="13.8571428571429" customWidth="1"/>
    <col min="11" max="11" width="1" customWidth="1"/>
    <col min="12" max="12" width="13.8571428571429" customWidth="1"/>
    <col min="13" max="13" width="3.71428571428571" customWidth="1"/>
    <col min="14" max="14" width="6.28571428571429" customWidth="1"/>
    <col min="15" max="19" width="3.71428571428571" customWidth="1"/>
    <col min="20" max="20" width="5.28571428571429" customWidth="1"/>
    <col min="21" max="21" width="1.42857142857143" customWidth="1"/>
    <col min="22" max="22" width="1" customWidth="1"/>
    <col min="23" max="23" width="13.8571428571429" customWidth="1"/>
    <col min="24" max="24" width="4.42857142857143" customWidth="1"/>
    <col min="25" max="25" width="1.71428571428571" customWidth="1"/>
    <col min="26" max="26" width="13.8571428571429" customWidth="1"/>
    <col min="27" max="27" width="4.42857142857143" customWidth="1"/>
    <col min="28" max="28" width="1.71428571428571" customWidth="1"/>
    <col min="29" max="29" width="13.8571428571429" customWidth="1"/>
    <col min="30" max="30" width="4.42857142857143" customWidth="1"/>
    <col min="31" max="31" width="1.71428571428571" customWidth="1"/>
    <col min="32" max="32" width="13.8571428571429" customWidth="1"/>
    <col min="33" max="33" width="4.42857142857143" customWidth="1"/>
    <col min="34" max="34" width="1.42857142857143" customWidth="1"/>
    <col min="35" max="38" width="9.14285714285714" customWidth="1"/>
  </cols>
  <sheetData>
    <row r="1" ht="68.25" customHeight="1" spans="1:38">
      <c r="A1" s="9"/>
      <c r="B1" s="10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9"/>
      <c r="P1" s="9"/>
      <c r="Q1" s="9"/>
      <c r="R1" s="9"/>
      <c r="S1" s="9"/>
      <c r="T1" s="9"/>
      <c r="U1" s="9"/>
      <c r="V1" s="45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5"/>
      <c r="AH1" s="45"/>
      <c r="AI1" s="45"/>
      <c r="AJ1" s="45"/>
      <c r="AK1" s="45"/>
      <c r="AL1" s="45"/>
    </row>
    <row r="2" ht="3.75" customHeight="1" spans="1:38">
      <c r="A2" s="9"/>
      <c r="B2" s="11"/>
      <c r="C2" s="9"/>
      <c r="D2" s="11"/>
      <c r="E2" s="9"/>
      <c r="F2" s="11"/>
      <c r="G2" s="12"/>
      <c r="H2" s="11"/>
      <c r="I2" s="9"/>
      <c r="J2" s="11"/>
      <c r="K2" s="30"/>
      <c r="L2" s="31"/>
      <c r="M2" s="9"/>
      <c r="N2" s="9"/>
      <c r="O2" s="9"/>
      <c r="P2" s="9"/>
      <c r="Q2" s="9"/>
      <c r="R2" s="9"/>
      <c r="S2" s="9"/>
      <c r="T2" s="9"/>
      <c r="U2" s="9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</row>
    <row r="3" ht="16.5" customHeight="1" spans="1:38">
      <c r="A3" s="9"/>
      <c r="B3" s="13" t="s">
        <v>1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9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</row>
    <row r="4" ht="13.5" customHeight="1" spans="1:38">
      <c r="A4" s="9"/>
      <c r="B4" s="15">
        <v>44885</v>
      </c>
      <c r="C4" s="16"/>
      <c r="D4" s="17" t="str">
        <f>Plan2!C3</f>
        <v>Qatar</v>
      </c>
      <c r="E4" s="18"/>
      <c r="F4" s="19"/>
      <c r="G4" s="20" t="s">
        <v>2</v>
      </c>
      <c r="H4" s="19"/>
      <c r="I4" s="18"/>
      <c r="J4" s="32" t="str">
        <f>Plan2!C4</f>
        <v>Equador</v>
      </c>
      <c r="K4" s="33"/>
      <c r="L4" s="34" t="s">
        <v>3</v>
      </c>
      <c r="M4" s="14"/>
      <c r="N4" s="14"/>
      <c r="O4" s="14"/>
      <c r="P4" s="14"/>
      <c r="Q4" s="14"/>
      <c r="R4" s="14"/>
      <c r="S4" s="14"/>
      <c r="T4" s="47"/>
      <c r="U4" s="9"/>
      <c r="V4" s="45"/>
      <c r="W4" s="48" t="s">
        <v>4</v>
      </c>
      <c r="X4" s="4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</row>
    <row r="5" ht="15.75" customHeight="1" spans="1:38">
      <c r="A5" s="9"/>
      <c r="B5" s="15">
        <v>44886</v>
      </c>
      <c r="C5" s="16"/>
      <c r="D5" s="17" t="str">
        <f>Plan2!C5</f>
        <v>Senegal</v>
      </c>
      <c r="E5" s="7"/>
      <c r="F5" s="21"/>
      <c r="G5" s="20" t="s">
        <v>2</v>
      </c>
      <c r="H5" s="21"/>
      <c r="I5" s="7"/>
      <c r="J5" s="32" t="str">
        <f>Plan2!C6</f>
        <v>Holanda</v>
      </c>
      <c r="K5" s="33"/>
      <c r="L5" s="35" t="s">
        <v>5</v>
      </c>
      <c r="M5" s="36" t="s">
        <v>6</v>
      </c>
      <c r="N5" s="36" t="s">
        <v>2</v>
      </c>
      <c r="O5" s="36" t="s">
        <v>7</v>
      </c>
      <c r="P5" s="36" t="s">
        <v>8</v>
      </c>
      <c r="Q5" s="36" t="s">
        <v>9</v>
      </c>
      <c r="R5" s="36" t="s">
        <v>10</v>
      </c>
      <c r="S5" s="36" t="s">
        <v>11</v>
      </c>
      <c r="T5" s="49" t="s">
        <v>12</v>
      </c>
      <c r="U5" s="9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</row>
    <row r="6" ht="13.5" customHeight="1" spans="1:38">
      <c r="A6" s="9"/>
      <c r="B6" s="15">
        <v>44890</v>
      </c>
      <c r="C6" s="16"/>
      <c r="D6" s="17" t="str">
        <f>Plan2!C3</f>
        <v>Qatar</v>
      </c>
      <c r="E6" s="7"/>
      <c r="F6" s="19"/>
      <c r="G6" s="20" t="s">
        <v>2</v>
      </c>
      <c r="H6" s="19"/>
      <c r="I6" s="7"/>
      <c r="J6" s="32" t="str">
        <f>Plan2!C5</f>
        <v>Senegal</v>
      </c>
      <c r="K6" s="33">
        <v>1</v>
      </c>
      <c r="L6" s="37" t="str">
        <f ca="1">VLOOKUP($K6,Plan2!$B$2:$K$6,COLUMNS(Plan1!$L$5:L5)+1,FALSE)</f>
        <v>Qatar</v>
      </c>
      <c r="M6" s="38">
        <f ca="1">VLOOKUP($K6,Plan2!$B$2:$K$6,COLUMNS(Plan1!$L$5:M5)+1,FALSE)</f>
        <v>0</v>
      </c>
      <c r="N6" s="38">
        <f ca="1">VLOOKUP($K6,Plan2!$B$2:$K$6,COLUMNS(Plan1!$L$5:N5)+1,FALSE)</f>
        <v>0</v>
      </c>
      <c r="O6" s="38">
        <f ca="1">VLOOKUP($K6,Plan2!$B$2:$K$6,COLUMNS(Plan1!$L$5:O5)+1,FALSE)</f>
        <v>0</v>
      </c>
      <c r="P6" s="38">
        <f ca="1">VLOOKUP($K6,Plan2!$B$2:$K$6,COLUMNS(Plan1!$L$5:P5)+1,FALSE)</f>
        <v>0</v>
      </c>
      <c r="Q6" s="38">
        <f ca="1">VLOOKUP($K6,Plan2!$B$2:$K$6,COLUMNS(Plan1!$L$5:Q5)+1,FALSE)</f>
        <v>0</v>
      </c>
      <c r="R6" s="38">
        <f ca="1">VLOOKUP($K6,Plan2!$B$2:$K$6,COLUMNS(Plan1!$L$5:R5)+1,FALSE)</f>
        <v>0</v>
      </c>
      <c r="S6" s="38">
        <f ca="1">VLOOKUP($K6,Plan2!$B$2:$K$6,COLUMNS(Plan1!$L$5:S5)+1,FALSE)</f>
        <v>0</v>
      </c>
      <c r="T6" s="50">
        <f ca="1">VLOOKUP($K6,Plan2!$B$2:$K$6,COLUMNS(Plan1!$L$5:T5)+1,FALSE)</f>
        <v>0</v>
      </c>
      <c r="U6" s="9"/>
      <c r="V6" s="45"/>
      <c r="W6" s="51" t="str">
        <f ca="1">IF(AND(M6=3,M7=3,M8=3,M9=3),L6,"A Definir")</f>
        <v>A Definir</v>
      </c>
      <c r="X6" s="21"/>
      <c r="Y6" s="56"/>
      <c r="Z6" s="48" t="s">
        <v>13</v>
      </c>
      <c r="AA6" s="4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</row>
    <row r="7" ht="16.5" customHeight="1" spans="1:38">
      <c r="A7" s="9"/>
      <c r="B7" s="15">
        <v>44890</v>
      </c>
      <c r="C7" s="16"/>
      <c r="D7" s="17" t="str">
        <f>Plan2!C6</f>
        <v>Holanda</v>
      </c>
      <c r="E7" s="7"/>
      <c r="F7" s="21"/>
      <c r="G7" s="20" t="s">
        <v>2</v>
      </c>
      <c r="H7" s="21"/>
      <c r="I7" s="7"/>
      <c r="J7" s="32" t="str">
        <f>Plan2!C4</f>
        <v>Equador</v>
      </c>
      <c r="K7" s="33">
        <v>2</v>
      </c>
      <c r="L7" s="37" t="str">
        <f ca="1">VLOOKUP($K7,Plan2!$B$2:$K$6,COLUMNS(Plan1!$L$5:L6)+1,FALSE)</f>
        <v>Equador</v>
      </c>
      <c r="M7" s="38">
        <f ca="1">VLOOKUP($K7,Plan2!$B$2:$K$6,COLUMNS(Plan1!$L$5:M6)+1,FALSE)</f>
        <v>0</v>
      </c>
      <c r="N7" s="38">
        <f ca="1">VLOOKUP($K7,Plan2!$B$2:$K$6,COLUMNS(Plan1!$L$5:N6)+1,FALSE)</f>
        <v>0</v>
      </c>
      <c r="O7" s="38">
        <f ca="1">VLOOKUP($K7,Plan2!$B$2:$K$6,COLUMNS(Plan1!$L$5:O6)+1,FALSE)</f>
        <v>0</v>
      </c>
      <c r="P7" s="38">
        <f ca="1">VLOOKUP($K7,Plan2!$B$2:$K$6,COLUMNS(Plan1!$L$5:P6)+1,FALSE)</f>
        <v>0</v>
      </c>
      <c r="Q7" s="38">
        <f ca="1">VLOOKUP($K7,Plan2!$B$2:$K$6,COLUMNS(Plan1!$L$5:Q6)+1,FALSE)</f>
        <v>0</v>
      </c>
      <c r="R7" s="38">
        <f ca="1">VLOOKUP($K7,Plan2!$B$2:$K$6,COLUMNS(Plan1!$L$5:R6)+1,FALSE)</f>
        <v>0</v>
      </c>
      <c r="S7" s="38">
        <f ca="1">VLOOKUP($K7,Plan2!$B$2:$K$6,COLUMNS(Plan1!$L$5:S6)+1,FALSE)</f>
        <v>0</v>
      </c>
      <c r="T7" s="50">
        <f ca="1">VLOOKUP($K7,Plan2!$B$2:$K$6,COLUMNS(Plan1!$L$5:T6)+1,FALSE)</f>
        <v>0</v>
      </c>
      <c r="U7" s="9"/>
      <c r="V7" s="45"/>
      <c r="W7" s="51" t="str">
        <f>IF(AND(M14=3,M15=3,M16=3,M17=3),L15,"A Definir")</f>
        <v>A Definir</v>
      </c>
      <c r="X7" s="21"/>
      <c r="Y7" s="56"/>
      <c r="Z7" s="57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</row>
    <row r="8" ht="15.75" customHeight="1" spans="1:38">
      <c r="A8" s="9"/>
      <c r="B8" s="15">
        <v>44894</v>
      </c>
      <c r="C8" s="16"/>
      <c r="D8" s="17" t="str">
        <f>Plan2!C4</f>
        <v>Equador</v>
      </c>
      <c r="E8" s="7"/>
      <c r="F8" s="19"/>
      <c r="G8" s="20" t="s">
        <v>2</v>
      </c>
      <c r="H8" s="19"/>
      <c r="I8" s="7"/>
      <c r="J8" s="32" t="str">
        <f>Plan2!C5</f>
        <v>Senegal</v>
      </c>
      <c r="K8" s="33">
        <v>3</v>
      </c>
      <c r="L8" s="37" t="str">
        <f ca="1">VLOOKUP($K8,Plan2!$B$2:$K$6,COLUMNS(Plan1!$L$5:L7)+1,FALSE)</f>
        <v>Senegal</v>
      </c>
      <c r="M8" s="38">
        <f ca="1">VLOOKUP($K8,Plan2!$B$2:$K$6,COLUMNS(Plan1!$L$5:M7)+1,FALSE)</f>
        <v>0</v>
      </c>
      <c r="N8" s="38">
        <f ca="1">VLOOKUP($K8,Plan2!$B$2:$K$6,COLUMNS(Plan1!$L$5:N7)+1,FALSE)</f>
        <v>0</v>
      </c>
      <c r="O8" s="38">
        <f ca="1">VLOOKUP($K8,Plan2!$B$2:$K$6,COLUMNS(Plan1!$L$5:O7)+1,FALSE)</f>
        <v>0</v>
      </c>
      <c r="P8" s="38">
        <f ca="1">VLOOKUP($K8,Plan2!$B$2:$K$6,COLUMNS(Plan1!$L$5:P7)+1,FALSE)</f>
        <v>0</v>
      </c>
      <c r="Q8" s="38">
        <f ca="1">VLOOKUP($K8,Plan2!$B$2:$K$6,COLUMNS(Plan1!$L$5:Q7)+1,FALSE)</f>
        <v>0</v>
      </c>
      <c r="R8" s="38">
        <f ca="1">VLOOKUP($K8,Plan2!$B$2:$K$6,COLUMNS(Plan1!$L$5:R7)+1,FALSE)</f>
        <v>0</v>
      </c>
      <c r="S8" s="38">
        <f ca="1">VLOOKUP($K8,Plan2!$B$2:$K$6,COLUMNS(Plan1!$L$5:S7)+1,FALSE)</f>
        <v>0</v>
      </c>
      <c r="T8" s="50">
        <f ca="1">VLOOKUP($K8,Plan2!$B$2:$K$6,COLUMNS(Plan1!$L$5:T7)+1,FALSE)</f>
        <v>0</v>
      </c>
      <c r="U8" s="9"/>
      <c r="V8" s="45"/>
      <c r="W8" s="45"/>
      <c r="X8" s="45"/>
      <c r="Y8" s="58"/>
      <c r="Z8" s="51" t="str">
        <f ca="1">IF(X6&gt;X7,W6,IF(X7&gt;X6,W7,"A Definir"))</f>
        <v>A Definir</v>
      </c>
      <c r="AA8" s="21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</row>
    <row r="9" ht="16.5" customHeight="1" spans="1:38">
      <c r="A9" s="9"/>
      <c r="B9" s="15">
        <v>44894</v>
      </c>
      <c r="C9" s="16"/>
      <c r="D9" s="17" t="str">
        <f>Plan2!C6</f>
        <v>Holanda</v>
      </c>
      <c r="E9" s="22"/>
      <c r="F9" s="21"/>
      <c r="G9" s="20" t="s">
        <v>2</v>
      </c>
      <c r="H9" s="21"/>
      <c r="I9" s="22"/>
      <c r="J9" s="32" t="str">
        <f>Plan2!C3</f>
        <v>Qatar</v>
      </c>
      <c r="K9" s="33">
        <v>4</v>
      </c>
      <c r="L9" s="37" t="str">
        <f ca="1">VLOOKUP($K9,Plan2!$B$2:$K$6,COLUMNS(Plan1!$L$5:L8)+1,FALSE)</f>
        <v>Holanda</v>
      </c>
      <c r="M9" s="38">
        <f ca="1">VLOOKUP($K9,Plan2!$B$2:$K$6,COLUMNS(Plan1!$L$5:M8)+1,FALSE)</f>
        <v>0</v>
      </c>
      <c r="N9" s="38">
        <f ca="1">VLOOKUP($K9,Plan2!$B$2:$K$6,COLUMNS(Plan1!$L$5:N8)+1,FALSE)</f>
        <v>0</v>
      </c>
      <c r="O9" s="38">
        <f ca="1">VLOOKUP($K9,Plan2!$B$2:$K$6,COLUMNS(Plan1!$L$5:O8)+1,FALSE)</f>
        <v>0</v>
      </c>
      <c r="P9" s="38">
        <f ca="1">VLOOKUP($K9,Plan2!$B$2:$K$6,COLUMNS(Plan1!$L$5:P8)+1,FALSE)</f>
        <v>0</v>
      </c>
      <c r="Q9" s="38">
        <f ca="1">VLOOKUP($K9,Plan2!$B$2:$K$6,COLUMNS(Plan1!$L$5:Q8)+1,FALSE)</f>
        <v>0</v>
      </c>
      <c r="R9" s="38">
        <f ca="1">VLOOKUP($K9,Plan2!$B$2:$K$6,COLUMNS(Plan1!$L$5:R8)+1,FALSE)</f>
        <v>0</v>
      </c>
      <c r="S9" s="38">
        <f ca="1">VLOOKUP($K9,Plan2!$B$2:$K$6,COLUMNS(Plan1!$L$5:S8)+1,FALSE)</f>
        <v>0</v>
      </c>
      <c r="T9" s="50">
        <f ca="1">VLOOKUP($K9,Plan2!$B$2:$K$6,COLUMNS(Plan1!$L$5:T8)+1,FALSE)</f>
        <v>0</v>
      </c>
      <c r="U9" s="9"/>
      <c r="V9" s="45"/>
      <c r="W9" s="45"/>
      <c r="X9" s="52"/>
      <c r="Y9" s="45"/>
      <c r="Z9" s="51" t="str">
        <f ca="1">IF(X10&gt;X11,W10,IF(X11&gt;X10,W11,"A Definir"))</f>
        <v>A Definir</v>
      </c>
      <c r="AA9" s="21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</row>
    <row r="10" ht="13.5" customHeight="1" spans="1:38">
      <c r="A10" s="9"/>
      <c r="B10" s="23"/>
      <c r="C10" s="24"/>
      <c r="D10" s="23"/>
      <c r="E10" s="24"/>
      <c r="F10" s="25"/>
      <c r="G10" s="26"/>
      <c r="H10" s="25"/>
      <c r="I10" s="24"/>
      <c r="J10" s="23"/>
      <c r="K10" s="39"/>
      <c r="L10" s="40"/>
      <c r="M10" s="24"/>
      <c r="N10" s="24"/>
      <c r="O10" s="24"/>
      <c r="P10" s="24"/>
      <c r="Q10" s="24"/>
      <c r="R10" s="24"/>
      <c r="S10" s="24"/>
      <c r="T10" s="24"/>
      <c r="U10" s="9"/>
      <c r="V10" s="45"/>
      <c r="W10" s="51" t="str">
        <f>IF(AND(M22=3,M23=3,M24=3,M25=3),L22,"A Definir")</f>
        <v>A Definir</v>
      </c>
      <c r="X10" s="21"/>
      <c r="Y10" s="45"/>
      <c r="Z10" s="59"/>
      <c r="AA10" s="54"/>
      <c r="AB10" s="60"/>
      <c r="AC10" s="48" t="s">
        <v>14</v>
      </c>
      <c r="AD10" s="4"/>
      <c r="AE10" s="45"/>
      <c r="AF10" s="45"/>
      <c r="AG10" s="45"/>
      <c r="AH10" s="45"/>
      <c r="AI10" s="45"/>
      <c r="AJ10" s="45"/>
      <c r="AK10" s="45"/>
      <c r="AL10" s="45"/>
    </row>
    <row r="11" ht="13.5" customHeight="1" spans="1:38">
      <c r="A11" s="9"/>
      <c r="B11" s="13" t="s">
        <v>15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47"/>
      <c r="U11" s="9"/>
      <c r="V11" s="45"/>
      <c r="W11" s="51" t="str">
        <f ca="1">IF(AND(M30=3,M31=3,M32=3,M33=3),L31,"A Definir")</f>
        <v>A Definir</v>
      </c>
      <c r="X11" s="21"/>
      <c r="Y11" s="56"/>
      <c r="Z11" s="45"/>
      <c r="AA11" s="61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</row>
    <row r="12" ht="16.5" customHeight="1" spans="1:38">
      <c r="A12" s="9"/>
      <c r="B12" s="15">
        <v>44886</v>
      </c>
      <c r="C12" s="16"/>
      <c r="D12" s="17" t="str">
        <f>Plan2!C13</f>
        <v>Inglaterra</v>
      </c>
      <c r="E12" s="18"/>
      <c r="F12" s="19"/>
      <c r="G12" s="20" t="s">
        <v>2</v>
      </c>
      <c r="H12" s="19"/>
      <c r="I12" s="18"/>
      <c r="J12" s="32" t="str">
        <f>Plan2!C14</f>
        <v>Irã</v>
      </c>
      <c r="K12" s="33"/>
      <c r="L12" s="34" t="s">
        <v>16</v>
      </c>
      <c r="M12" s="14"/>
      <c r="N12" s="14"/>
      <c r="O12" s="14"/>
      <c r="P12" s="14"/>
      <c r="Q12" s="14"/>
      <c r="R12" s="14"/>
      <c r="S12" s="14"/>
      <c r="T12" s="47"/>
      <c r="U12" s="9"/>
      <c r="V12" s="45"/>
      <c r="W12" s="45"/>
      <c r="X12" s="45"/>
      <c r="Y12" s="45"/>
      <c r="Z12" s="45"/>
      <c r="AA12" s="61"/>
      <c r="AB12" s="62"/>
      <c r="AC12" s="51" t="str">
        <f ca="1">IF(AA8&gt;AA9,Z8,IF(AA9&gt;AA8,Z9,"A Definir"))</f>
        <v>A Definir</v>
      </c>
      <c r="AD12" s="21"/>
      <c r="AE12" s="45"/>
      <c r="AF12" s="45"/>
      <c r="AG12" s="45"/>
      <c r="AH12" s="45"/>
      <c r="AI12" s="45"/>
      <c r="AJ12" s="45"/>
      <c r="AK12" s="45"/>
      <c r="AL12" s="45"/>
    </row>
    <row r="13" ht="16.5" customHeight="1" spans="1:38">
      <c r="A13" s="9"/>
      <c r="B13" s="15">
        <v>44886</v>
      </c>
      <c r="C13" s="16"/>
      <c r="D13" s="17" t="str">
        <f>Plan2!C16</f>
        <v>Gales</v>
      </c>
      <c r="E13" s="7"/>
      <c r="F13" s="19"/>
      <c r="G13" s="20" t="s">
        <v>2</v>
      </c>
      <c r="H13" s="21"/>
      <c r="I13" s="7"/>
      <c r="J13" s="32" t="str">
        <f>Plan2!C15</f>
        <v>EUA</v>
      </c>
      <c r="K13" s="33"/>
      <c r="L13" s="35" t="s">
        <v>5</v>
      </c>
      <c r="M13" s="36" t="s">
        <v>6</v>
      </c>
      <c r="N13" s="36" t="s">
        <v>2</v>
      </c>
      <c r="O13" s="36" t="s">
        <v>7</v>
      </c>
      <c r="P13" s="36" t="s">
        <v>8</v>
      </c>
      <c r="Q13" s="36" t="s">
        <v>9</v>
      </c>
      <c r="R13" s="36" t="s">
        <v>10</v>
      </c>
      <c r="S13" s="36" t="s">
        <v>11</v>
      </c>
      <c r="T13" s="49" t="s">
        <v>12</v>
      </c>
      <c r="U13" s="9"/>
      <c r="V13" s="45"/>
      <c r="W13" s="45"/>
      <c r="X13" s="45"/>
      <c r="Y13" s="45"/>
      <c r="Z13" s="45"/>
      <c r="AA13" s="61"/>
      <c r="AB13" s="45"/>
      <c r="AC13" s="51" t="str">
        <f>IF(AA16&gt;AA17,Z16,IF(AA17&gt;AA16,Z17,"A Definir"))</f>
        <v>A Definir</v>
      </c>
      <c r="AD13" s="21"/>
      <c r="AE13" s="45"/>
      <c r="AF13" s="45"/>
      <c r="AG13" s="45"/>
      <c r="AH13" s="45"/>
      <c r="AI13" s="45"/>
      <c r="AJ13" s="45"/>
      <c r="AK13" s="45"/>
      <c r="AL13" s="45"/>
    </row>
    <row r="14" ht="16.5" customHeight="1" spans="1:38">
      <c r="A14" s="9"/>
      <c r="B14" s="15">
        <v>44890</v>
      </c>
      <c r="C14" s="16"/>
      <c r="D14" s="17" t="str">
        <f>Plan2!C16</f>
        <v>Gales</v>
      </c>
      <c r="E14" s="7"/>
      <c r="F14" s="19"/>
      <c r="G14" s="20" t="s">
        <v>2</v>
      </c>
      <c r="H14" s="19"/>
      <c r="I14" s="7"/>
      <c r="J14" s="32" t="str">
        <f>Plan2!C14</f>
        <v>Irã</v>
      </c>
      <c r="K14" s="33">
        <v>1</v>
      </c>
      <c r="L14" s="37" t="str">
        <f>VLOOKUP($K14,Plan2!$B$12:$K$16,COLUMNS(Plan1!$L$13:L13)+1,FALSE)</f>
        <v>Inglaterra</v>
      </c>
      <c r="M14" s="38">
        <f>VLOOKUP($K14,Plan2!$B$12:$K$16,COLUMNS(Plan1!$L$13:M13)+1,FALSE)</f>
        <v>0</v>
      </c>
      <c r="N14" s="38">
        <f>VLOOKUP($K14,Plan2!$B$12:$K$16,COLUMNS(Plan1!$L$13:N13)+1,FALSE)</f>
        <v>0</v>
      </c>
      <c r="O14" s="38">
        <f>VLOOKUP($K14,Plan2!$B$12:$K$16,COLUMNS(Plan1!$L$13:O13)+1,FALSE)</f>
        <v>0</v>
      </c>
      <c r="P14" s="38">
        <v>0</v>
      </c>
      <c r="Q14" s="38">
        <f>VLOOKUP($K14,Plan2!$B$12:$K$16,COLUMNS(Plan1!$L$13:Q13)+1,FALSE)</f>
        <v>0</v>
      </c>
      <c r="R14" s="38">
        <f>VLOOKUP($K14,Plan2!$B$12:$K$16,COLUMNS(Plan1!$L$13:R13)+1,FALSE)</f>
        <v>0</v>
      </c>
      <c r="S14" s="38">
        <f>VLOOKUP($K14,Plan2!$B$12:$K$16,COLUMNS(Plan1!$L$13:S13)+1,FALSE)</f>
        <v>0</v>
      </c>
      <c r="T14" s="50">
        <f>VLOOKUP($K14,Plan2!$B$12:$K$16,COLUMNS(Plan1!$L$13:T13)+1,FALSE)</f>
        <v>0</v>
      </c>
      <c r="U14" s="9"/>
      <c r="V14" s="45"/>
      <c r="W14" s="51" t="str">
        <f>IF(AND(M38=3,M39=3,M40=3,M41=3),L38,"A Definir")</f>
        <v>A Definir</v>
      </c>
      <c r="X14" s="21"/>
      <c r="Y14" s="56"/>
      <c r="Z14" s="45"/>
      <c r="AA14" s="61"/>
      <c r="AB14" s="45"/>
      <c r="AC14" s="45"/>
      <c r="AD14" s="54"/>
      <c r="AE14" s="45"/>
      <c r="AF14" s="45"/>
      <c r="AG14" s="45"/>
      <c r="AH14" s="45"/>
      <c r="AI14" s="45"/>
      <c r="AJ14" s="45"/>
      <c r="AK14" s="45"/>
      <c r="AL14" s="45"/>
    </row>
    <row r="15" ht="16.5" customHeight="1" spans="1:38">
      <c r="A15" s="9"/>
      <c r="B15" s="15">
        <v>44890</v>
      </c>
      <c r="C15" s="16"/>
      <c r="D15" s="17" t="str">
        <f>Plan2!C13</f>
        <v>Inglaterra</v>
      </c>
      <c r="E15" s="7"/>
      <c r="F15" s="19"/>
      <c r="G15" s="20" t="s">
        <v>2</v>
      </c>
      <c r="H15" s="21"/>
      <c r="I15" s="7"/>
      <c r="J15" s="32" t="str">
        <f>Plan2!C15</f>
        <v>EUA</v>
      </c>
      <c r="K15" s="33">
        <v>2</v>
      </c>
      <c r="L15" s="37" t="str">
        <f>VLOOKUP($K15,Plan2!$B$12:$K$16,COLUMNS(Plan1!$L$13:L14)+1,FALSE)</f>
        <v>Irã</v>
      </c>
      <c r="M15" s="38">
        <f>VLOOKUP($K15,Plan2!$B$12:$K$16,COLUMNS(Plan1!$L$13:M14)+1,FALSE)</f>
        <v>0</v>
      </c>
      <c r="N15" s="38">
        <f>VLOOKUP($K15,Plan2!$B$12:$K$16,COLUMNS(Plan1!$L$13:N14)+1,FALSE)</f>
        <v>0</v>
      </c>
      <c r="O15" s="38">
        <v>0</v>
      </c>
      <c r="P15" s="38">
        <f>VLOOKUP($K15,Plan2!$B$12:$K$16,COLUMNS(Plan1!$L$13:P14)+1,FALSE)</f>
        <v>0</v>
      </c>
      <c r="Q15" s="38">
        <f>VLOOKUP($K15,Plan2!$B$12:$K$16,COLUMNS(Plan1!$L$13:Q14)+1,FALSE)</f>
        <v>0</v>
      </c>
      <c r="R15" s="38">
        <f>VLOOKUP($K15,Plan2!$B$12:$K$16,COLUMNS(Plan1!$L$13:R14)+1,FALSE)</f>
        <v>0</v>
      </c>
      <c r="S15" s="38">
        <f>VLOOKUP($K15,Plan2!$B$12:$K$16,COLUMNS(Plan1!$L$13:S14)+1,FALSE)</f>
        <v>0</v>
      </c>
      <c r="T15" s="50">
        <f>VLOOKUP($K15,Plan2!$B$12:$K$16,COLUMNS(Plan1!$L$13:T14)+1,FALSE)</f>
        <v>0</v>
      </c>
      <c r="U15" s="9"/>
      <c r="V15" s="45"/>
      <c r="W15" s="51" t="str">
        <f>IF(AND(M46=3,M47=3,M48=3,M49=3),L47,"A Definir")</f>
        <v>A Definir</v>
      </c>
      <c r="X15" s="21"/>
      <c r="Y15" s="56"/>
      <c r="Z15" s="57"/>
      <c r="AA15" s="53"/>
      <c r="AB15" s="45"/>
      <c r="AC15" s="45"/>
      <c r="AD15" s="61"/>
      <c r="AE15" s="45"/>
      <c r="AF15" s="45"/>
      <c r="AG15" s="45"/>
      <c r="AH15" s="45"/>
      <c r="AI15" s="45"/>
      <c r="AJ15" s="45"/>
      <c r="AK15" s="45"/>
      <c r="AL15" s="45"/>
    </row>
    <row r="16" ht="16.5" customHeight="1" spans="1:38">
      <c r="A16" s="9"/>
      <c r="B16" s="15">
        <v>44894</v>
      </c>
      <c r="C16" s="16"/>
      <c r="D16" s="17" t="str">
        <f>Plan2!C14</f>
        <v>Irã</v>
      </c>
      <c r="E16" s="7"/>
      <c r="F16" s="19"/>
      <c r="G16" s="20" t="s">
        <v>2</v>
      </c>
      <c r="H16" s="19"/>
      <c r="I16" s="7"/>
      <c r="J16" s="32" t="str">
        <f>Plan2!C15</f>
        <v>EUA</v>
      </c>
      <c r="K16" s="33">
        <v>3</v>
      </c>
      <c r="L16" s="37" t="str">
        <f>VLOOKUP($K16,Plan2!$B$12:$K$16,COLUMNS(Plan1!$L$13:L15)+1,FALSE)</f>
        <v>EUA</v>
      </c>
      <c r="M16" s="38">
        <f>VLOOKUP($K16,Plan2!$B$12:$K$16,COLUMNS(Plan1!$L$13:M15)+1,FALSE)</f>
        <v>0</v>
      </c>
      <c r="N16" s="38">
        <f>VLOOKUP($K16,Plan2!$B$12:$K$16,COLUMNS(Plan1!$L$13:N15)+1,FALSE)</f>
        <v>0</v>
      </c>
      <c r="O16" s="38">
        <f>VLOOKUP($K16,Plan2!$B$12:$K$16,COLUMNS(Plan1!$L$13:O15)+1,FALSE)</f>
        <v>0</v>
      </c>
      <c r="P16" s="38">
        <f>VLOOKUP($K16,Plan2!$B$12:$K$16,COLUMNS(Plan1!$L$13:P15)+1,FALSE)</f>
        <v>0</v>
      </c>
      <c r="Q16" s="38">
        <f>VLOOKUP($K16,Plan2!$B$12:$K$16,COLUMNS(Plan1!$L$13:Q15)+1,FALSE)</f>
        <v>0</v>
      </c>
      <c r="R16" s="38">
        <f>VLOOKUP($K16,Plan2!$B$12:$K$16,COLUMNS(Plan1!$L$13:R15)+1,FALSE)</f>
        <v>0</v>
      </c>
      <c r="S16" s="38">
        <f>VLOOKUP($K16,Plan2!$B$12:$K$16,COLUMNS(Plan1!$L$13:S15)+1,FALSE)</f>
        <v>0</v>
      </c>
      <c r="T16" s="50">
        <f>VLOOKUP($K16,Plan2!$B$12:$K$16,COLUMNS(Plan1!$L$13:T15)+1,FALSE)</f>
        <v>0</v>
      </c>
      <c r="U16" s="9"/>
      <c r="V16" s="45"/>
      <c r="W16" s="45"/>
      <c r="X16" s="45"/>
      <c r="Y16" s="58"/>
      <c r="Z16" s="51" t="str">
        <f>IF(X14&gt;X15,W14,IF(X15&gt;X14,W15,"A Definir"))</f>
        <v>A Definir</v>
      </c>
      <c r="AA16" s="21"/>
      <c r="AB16" s="45"/>
      <c r="AC16" s="45"/>
      <c r="AD16" s="61"/>
      <c r="AE16" s="45"/>
      <c r="AF16" s="45"/>
      <c r="AG16" s="45"/>
      <c r="AH16" s="45"/>
      <c r="AI16" s="60"/>
      <c r="AJ16" s="45"/>
      <c r="AK16" s="45"/>
      <c r="AL16" s="45"/>
    </row>
    <row r="17" ht="16.5" customHeight="1" spans="1:38">
      <c r="A17" s="9"/>
      <c r="B17" s="15">
        <v>44894</v>
      </c>
      <c r="C17" s="16"/>
      <c r="D17" s="17" t="str">
        <f>Plan2!C16</f>
        <v>Gales</v>
      </c>
      <c r="E17" s="22"/>
      <c r="F17" s="19"/>
      <c r="G17" s="20" t="s">
        <v>2</v>
      </c>
      <c r="H17" s="21"/>
      <c r="I17" s="22"/>
      <c r="J17" s="32" t="str">
        <f>Plan2!C13</f>
        <v>Inglaterra</v>
      </c>
      <c r="K17" s="33">
        <v>4</v>
      </c>
      <c r="L17" s="37" t="str">
        <f>VLOOKUP($K17,Plan2!$B$12:$K$16,COLUMNS(Plan1!$L$13:L16)+1,FALSE)</f>
        <v>Gales</v>
      </c>
      <c r="M17" s="38">
        <f>VLOOKUP($K17,Plan2!$B$12:$K$16,COLUMNS(Plan1!$L$13:M16)+1,FALSE)</f>
        <v>0</v>
      </c>
      <c r="N17" s="38">
        <f>VLOOKUP($K17,Plan2!$B$12:$K$16,COLUMNS(Plan1!$L$13:N16)+1,FALSE)</f>
        <v>0</v>
      </c>
      <c r="O17" s="38">
        <f>VLOOKUP($K17,Plan2!$B$12:$K$16,COLUMNS(Plan1!$L$13:O16)+1,FALSE)</f>
        <v>0</v>
      </c>
      <c r="P17" s="38">
        <f>VLOOKUP($K17,Plan2!$B$12:$K$16,COLUMNS(Plan1!$L$13:P16)+1,FALSE)</f>
        <v>0</v>
      </c>
      <c r="Q17" s="38">
        <f>VLOOKUP($K17,Plan2!$B$12:$K$16,COLUMNS(Plan1!$L$13:Q16)+1,FALSE)</f>
        <v>0</v>
      </c>
      <c r="R17" s="38">
        <f>VLOOKUP($K17,Plan2!$B$12:$K$16,COLUMNS(Plan1!$L$13:R16)+1,FALSE)</f>
        <v>0</v>
      </c>
      <c r="S17" s="38">
        <f>VLOOKUP($K17,Plan2!$B$12:$K$16,COLUMNS(Plan1!$L$13:S16)+1,FALSE)</f>
        <v>0</v>
      </c>
      <c r="T17" s="50">
        <f>VLOOKUP($K17,Plan2!$B$12:$K$16,COLUMNS(Plan1!$L$13:T16)+1,FALSE)</f>
        <v>0</v>
      </c>
      <c r="U17" s="9"/>
      <c r="V17" s="45"/>
      <c r="W17" s="45"/>
      <c r="X17" s="53"/>
      <c r="Y17" s="45"/>
      <c r="Z17" s="51" t="str">
        <f>IF(X18&gt;X19,W18,IF(X19&gt;X18,W19,"A Definir"))</f>
        <v>A Definir</v>
      </c>
      <c r="AA17" s="21"/>
      <c r="AB17" s="45"/>
      <c r="AC17" s="45"/>
      <c r="AD17" s="61"/>
      <c r="AE17" s="45"/>
      <c r="AF17" s="45"/>
      <c r="AG17" s="45"/>
      <c r="AH17" s="45"/>
      <c r="AI17" s="45"/>
      <c r="AJ17" s="45"/>
      <c r="AK17" s="45"/>
      <c r="AL17" s="45"/>
    </row>
    <row r="18" ht="13.5" customHeight="1" spans="1:38">
      <c r="A18" s="9"/>
      <c r="B18" s="23"/>
      <c r="C18" s="24"/>
      <c r="D18" s="23"/>
      <c r="E18" s="24"/>
      <c r="F18" s="25"/>
      <c r="G18" s="26"/>
      <c r="H18" s="25"/>
      <c r="I18" s="24"/>
      <c r="J18" s="23"/>
      <c r="K18" s="41"/>
      <c r="L18" s="40"/>
      <c r="M18" s="24"/>
      <c r="N18" s="24"/>
      <c r="O18" s="24"/>
      <c r="P18" s="24"/>
      <c r="Q18" s="24"/>
      <c r="R18" s="24"/>
      <c r="S18" s="24"/>
      <c r="T18" s="24"/>
      <c r="U18" s="9"/>
      <c r="V18" s="45"/>
      <c r="W18" s="51" t="str">
        <f>IF(AND(M54=3,M55=3,M56=3,M57=3),L54,"A Definir")</f>
        <v>A Definir</v>
      </c>
      <c r="X18" s="21"/>
      <c r="Y18" s="56"/>
      <c r="Z18" s="59"/>
      <c r="AA18" s="63"/>
      <c r="AB18" s="45"/>
      <c r="AC18" s="45"/>
      <c r="AD18" s="61"/>
      <c r="AE18" s="45"/>
      <c r="AF18" s="45"/>
      <c r="AG18" s="45"/>
      <c r="AH18" s="45"/>
      <c r="AI18" s="45"/>
      <c r="AJ18" s="45"/>
      <c r="AK18" s="45"/>
      <c r="AL18" s="45"/>
    </row>
    <row r="19" ht="13.5" customHeight="1" spans="1:38">
      <c r="A19" s="9"/>
      <c r="B19" s="13" t="s">
        <v>17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47"/>
      <c r="U19" s="9"/>
      <c r="V19" s="45"/>
      <c r="W19" s="51" t="str">
        <f>IF(AND(M62=3,M63=3,M64=3,M65=3),L63,"A Definir")</f>
        <v>A Definir</v>
      </c>
      <c r="X19" s="21"/>
      <c r="Y19" s="56"/>
      <c r="Z19" s="45"/>
      <c r="AA19" s="45"/>
      <c r="AB19" s="45"/>
      <c r="AC19" s="45"/>
      <c r="AD19" s="61"/>
      <c r="AE19" s="45"/>
      <c r="AF19" s="48" t="s">
        <v>18</v>
      </c>
      <c r="AG19" s="4"/>
      <c r="AH19" s="45"/>
      <c r="AI19" s="45"/>
      <c r="AJ19" s="45"/>
      <c r="AK19" s="45"/>
      <c r="AL19" s="45"/>
    </row>
    <row r="20" ht="16.5" customHeight="1" spans="1:38">
      <c r="A20" s="9"/>
      <c r="B20" s="15">
        <v>44887</v>
      </c>
      <c r="C20" s="16"/>
      <c r="D20" s="17" t="str">
        <f>Plan2!C24</f>
        <v>Argentina</v>
      </c>
      <c r="E20" s="18"/>
      <c r="F20" s="19"/>
      <c r="G20" s="20" t="s">
        <v>2</v>
      </c>
      <c r="H20" s="19"/>
      <c r="I20" s="18"/>
      <c r="J20" s="32" t="str">
        <f>Plan2!C25</f>
        <v>Arábia Saudita</v>
      </c>
      <c r="K20" s="33"/>
      <c r="L20" s="34" t="s">
        <v>19</v>
      </c>
      <c r="M20" s="14"/>
      <c r="N20" s="14"/>
      <c r="O20" s="14"/>
      <c r="P20" s="14"/>
      <c r="Q20" s="14"/>
      <c r="R20" s="14"/>
      <c r="S20" s="14"/>
      <c r="T20" s="47"/>
      <c r="U20" s="9"/>
      <c r="V20" s="45"/>
      <c r="W20" s="45"/>
      <c r="X20" s="45"/>
      <c r="Y20" s="45"/>
      <c r="Z20" s="45"/>
      <c r="AA20" s="45"/>
      <c r="AB20" s="45"/>
      <c r="AC20" s="45"/>
      <c r="AD20" s="61"/>
      <c r="AE20" s="45"/>
      <c r="AF20" s="45"/>
      <c r="AG20" s="45"/>
      <c r="AH20" s="45"/>
      <c r="AI20" s="34" t="s">
        <v>20</v>
      </c>
      <c r="AJ20" s="14"/>
      <c r="AK20" s="45"/>
      <c r="AL20" s="45"/>
    </row>
    <row r="21" ht="16.5" customHeight="1" spans="1:38">
      <c r="A21" s="9"/>
      <c r="B21" s="15">
        <v>44887</v>
      </c>
      <c r="C21" s="16"/>
      <c r="D21" s="17" t="str">
        <f>Plan2!C26</f>
        <v>México</v>
      </c>
      <c r="E21" s="7"/>
      <c r="F21" s="21"/>
      <c r="G21" s="20" t="s">
        <v>2</v>
      </c>
      <c r="H21" s="21"/>
      <c r="I21" s="7"/>
      <c r="J21" s="32" t="str">
        <f>Plan2!C27</f>
        <v>Polônia</v>
      </c>
      <c r="K21" s="33"/>
      <c r="L21" s="35" t="s">
        <v>5</v>
      </c>
      <c r="M21" s="36" t="s">
        <v>6</v>
      </c>
      <c r="N21" s="36" t="s">
        <v>2</v>
      </c>
      <c r="O21" s="36" t="s">
        <v>7</v>
      </c>
      <c r="P21" s="36" t="s">
        <v>8</v>
      </c>
      <c r="Q21" s="36" t="s">
        <v>9</v>
      </c>
      <c r="R21" s="36" t="s">
        <v>10</v>
      </c>
      <c r="S21" s="36" t="s">
        <v>11</v>
      </c>
      <c r="T21" s="49" t="s">
        <v>12</v>
      </c>
      <c r="U21" s="9"/>
      <c r="V21" s="45"/>
      <c r="W21" s="45"/>
      <c r="X21" s="45"/>
      <c r="Y21" s="45"/>
      <c r="Z21" s="45"/>
      <c r="AA21" s="45"/>
      <c r="AB21" s="45"/>
      <c r="AC21" s="45"/>
      <c r="AD21" s="61"/>
      <c r="AE21" s="58"/>
      <c r="AF21" s="51" t="str">
        <f ca="1">IF(AD12&gt;AD13,AC12,IF(AD13&gt;AD12,AC13,"A Definir"))</f>
        <v>A Definir</v>
      </c>
      <c r="AG21" s="21"/>
      <c r="AH21" s="65"/>
      <c r="AI21" s="66" t="str">
        <f ca="1">IF(AG21&gt;AG22,AF21,IF(AG22&gt;AG21,AF22,""))</f>
        <v/>
      </c>
      <c r="AJ21" s="4"/>
      <c r="AK21" s="65"/>
      <c r="AL21" s="45"/>
    </row>
    <row r="22" ht="16.5" customHeight="1" spans="1:38">
      <c r="A22" s="9"/>
      <c r="B22" s="15">
        <v>44891</v>
      </c>
      <c r="C22" s="16"/>
      <c r="D22" s="17" t="str">
        <f>Plan2!C27</f>
        <v>Polônia</v>
      </c>
      <c r="E22" s="7"/>
      <c r="F22" s="21"/>
      <c r="G22" s="20" t="s">
        <v>2</v>
      </c>
      <c r="H22" s="21"/>
      <c r="I22" s="7"/>
      <c r="J22" s="32" t="str">
        <f>Plan2!C25</f>
        <v>Arábia Saudita</v>
      </c>
      <c r="K22" s="33">
        <v>1</v>
      </c>
      <c r="L22" s="37" t="str">
        <f>VLOOKUP($K22,Plan2!$B$23:$K$27,COLUMNS(Plan1!$L$21:L21)+1,FALSE)</f>
        <v>Argentina</v>
      </c>
      <c r="M22" s="38">
        <f>VLOOKUP($K22,Plan2!$B$23:$K$27,COLUMNS(Plan1!$L$21:M21)+1,FALSE)</f>
        <v>0</v>
      </c>
      <c r="N22" s="38">
        <f>VLOOKUP($K22,Plan2!$B$23:$K$27,COLUMNS(Plan1!$L$21:N21)+1,FALSE)</f>
        <v>0</v>
      </c>
      <c r="O22" s="38">
        <f>VLOOKUP($K22,Plan2!$B$23:$K$27,COLUMNS(Plan1!$L$21:O21)+1,FALSE)</f>
        <v>0</v>
      </c>
      <c r="P22" s="38">
        <f>VLOOKUP($K22,Plan2!$B$23:$K$27,COLUMNS(Plan1!$L$21:P21)+1,FALSE)</f>
        <v>0</v>
      </c>
      <c r="Q22" s="38">
        <f>VLOOKUP($K22,Plan2!$B$23:$K$27,COLUMNS(Plan1!$L$21:Q21)+1,FALSE)</f>
        <v>0</v>
      </c>
      <c r="R22" s="38">
        <f>VLOOKUP($K22,Plan2!$B$23:$K$27,COLUMNS(Plan1!$L$21:R21)+1,FALSE)</f>
        <v>0</v>
      </c>
      <c r="S22" s="38">
        <f>VLOOKUP($K22,Plan2!$B$23:$K$27,COLUMNS(Plan1!$L$21:S21)+1,FALSE)</f>
        <v>0</v>
      </c>
      <c r="T22" s="50">
        <f>VLOOKUP($K22,Plan2!$B$23:$K$27,COLUMNS(Plan1!$L$21:T21)+1,FALSE)</f>
        <v>0</v>
      </c>
      <c r="U22" s="9"/>
      <c r="V22" s="45"/>
      <c r="W22" s="51" t="str">
        <f>IF(AND(M14=3,M15=3,M16=3,M17=3),L14,"A Definir")</f>
        <v>A Definir</v>
      </c>
      <c r="X22" s="21"/>
      <c r="Y22" s="56"/>
      <c r="Z22" s="45"/>
      <c r="AA22" s="45"/>
      <c r="AB22" s="45"/>
      <c r="AC22" s="45"/>
      <c r="AD22" s="61"/>
      <c r="AE22" s="45"/>
      <c r="AF22" s="51" t="str">
        <f ca="1">IF(AD28&gt;AD29,AC28,IF(AD29&gt;AD28,AC29,"A Definir"))</f>
        <v>A Definir</v>
      </c>
      <c r="AG22" s="21"/>
      <c r="AH22" s="67"/>
      <c r="AI22" s="4"/>
      <c r="AJ22" s="4"/>
      <c r="AK22" s="65"/>
      <c r="AL22" s="45"/>
    </row>
    <row r="23" ht="16.5" customHeight="1" spans="1:38">
      <c r="A23" s="9"/>
      <c r="B23" s="15">
        <v>44891</v>
      </c>
      <c r="C23" s="16"/>
      <c r="D23" s="17" t="str">
        <f>Plan2!C24</f>
        <v>Argentina</v>
      </c>
      <c r="E23" s="7"/>
      <c r="F23" s="21"/>
      <c r="G23" s="20" t="s">
        <v>2</v>
      </c>
      <c r="H23" s="21"/>
      <c r="I23" s="7"/>
      <c r="J23" s="32" t="str">
        <f>Plan2!C26</f>
        <v>México</v>
      </c>
      <c r="K23" s="33">
        <v>2</v>
      </c>
      <c r="L23" s="37" t="str">
        <f>VLOOKUP($K23,Plan2!$B$23:$K$27,COLUMNS(Plan1!$L$21:L22)+1,FALSE)</f>
        <v>Arábia Saudita</v>
      </c>
      <c r="M23" s="38">
        <f>VLOOKUP($K23,Plan2!$B$23:$K$27,COLUMNS(Plan1!$L$21:M22)+1,FALSE)</f>
        <v>0</v>
      </c>
      <c r="N23" s="38">
        <f>VLOOKUP($K23,Plan2!$B$23:$K$27,COLUMNS(Plan1!$L$21:N22)+1,FALSE)</f>
        <v>0</v>
      </c>
      <c r="O23" s="38">
        <f>VLOOKUP($K23,Plan2!$B$23:$K$27,COLUMNS(Plan1!$L$21:O22)+1,FALSE)</f>
        <v>0</v>
      </c>
      <c r="P23" s="38">
        <f>VLOOKUP($K23,Plan2!$B$23:$K$27,COLUMNS(Plan1!$L$21:P22)+1,FALSE)</f>
        <v>0</v>
      </c>
      <c r="Q23" s="38">
        <f>VLOOKUP($K23,Plan2!$B$23:$K$27,COLUMNS(Plan1!$L$21:Q22)+1,FALSE)</f>
        <v>0</v>
      </c>
      <c r="R23" s="38">
        <f>VLOOKUP($K23,Plan2!$B$23:$K$27,COLUMNS(Plan1!$L$21:R22)+1,FALSE)</f>
        <v>0</v>
      </c>
      <c r="S23" s="38">
        <f>VLOOKUP($K23,Plan2!$B$23:$K$27,COLUMNS(Plan1!$L$21:S22)+1,FALSE)</f>
        <v>0</v>
      </c>
      <c r="T23" s="50">
        <f>VLOOKUP($K23,Plan2!$B$23:$K$27,COLUMNS(Plan1!$L$21:T22)+1,FALSE)</f>
        <v>0</v>
      </c>
      <c r="U23" s="9"/>
      <c r="V23" s="45"/>
      <c r="W23" s="51" t="str">
        <f ca="1">IF(AND(M6=3,M7=3,M8=3,M9=3),L7,"A Definir")</f>
        <v>A Definir</v>
      </c>
      <c r="X23" s="21"/>
      <c r="Y23" s="56"/>
      <c r="Z23" s="57"/>
      <c r="AA23" s="62"/>
      <c r="AB23" s="45"/>
      <c r="AC23" s="45"/>
      <c r="AD23" s="61"/>
      <c r="AE23" s="45"/>
      <c r="AF23" s="45"/>
      <c r="AG23" s="45"/>
      <c r="AH23" s="65"/>
      <c r="AI23" s="65"/>
      <c r="AJ23" s="65"/>
      <c r="AK23" s="65"/>
      <c r="AL23" s="45"/>
    </row>
    <row r="24" ht="16.5" customHeight="1" spans="1:38">
      <c r="A24" s="9"/>
      <c r="B24" s="15">
        <v>44895</v>
      </c>
      <c r="C24" s="16"/>
      <c r="D24" s="17" t="str">
        <f>Plan2!C27</f>
        <v>Polônia</v>
      </c>
      <c r="E24" s="7"/>
      <c r="F24" s="21"/>
      <c r="G24" s="20" t="s">
        <v>2</v>
      </c>
      <c r="H24" s="21"/>
      <c r="I24" s="7"/>
      <c r="J24" s="32" t="str">
        <f>Plan2!C24</f>
        <v>Argentina</v>
      </c>
      <c r="K24" s="33">
        <v>3</v>
      </c>
      <c r="L24" s="37" t="str">
        <f>VLOOKUP($K24,Plan2!$B$23:$K$27,COLUMNS(Plan1!$L$21:L23)+1,FALSE)</f>
        <v>México</v>
      </c>
      <c r="M24" s="38">
        <f>VLOOKUP($K24,Plan2!$B$23:$K$27,COLUMNS(Plan1!$L$21:M23)+1,FALSE)</f>
        <v>0</v>
      </c>
      <c r="N24" s="38">
        <f>VLOOKUP($K24,Plan2!$B$23:$K$27,COLUMNS(Plan1!$L$21:N23)+1,FALSE)</f>
        <v>0</v>
      </c>
      <c r="O24" s="38">
        <f>VLOOKUP($K24,Plan2!$B$23:$K$27,COLUMNS(Plan1!$L$21:O23)+1,FALSE)</f>
        <v>0</v>
      </c>
      <c r="P24" s="38">
        <f>VLOOKUP($K24,Plan2!$B$23:$K$27,COLUMNS(Plan1!$L$21:P23)+1,FALSE)</f>
        <v>0</v>
      </c>
      <c r="Q24" s="38">
        <f>VLOOKUP($K24,Plan2!$B$23:$K$27,COLUMNS(Plan1!$L$21:Q23)+1,FALSE)</f>
        <v>0</v>
      </c>
      <c r="R24" s="38">
        <f>VLOOKUP($K24,Plan2!$B$23:$K$27,COLUMNS(Plan1!$L$21:R23)+1,FALSE)</f>
        <v>0</v>
      </c>
      <c r="S24" s="38">
        <f>VLOOKUP($K24,Plan2!$B$23:$K$27,COLUMNS(Plan1!$L$21:S23)+1,FALSE)</f>
        <v>0</v>
      </c>
      <c r="T24" s="50">
        <f>VLOOKUP($K24,Plan2!$B$23:$K$27,COLUMNS(Plan1!$L$21:T23)+1,FALSE)</f>
        <v>0</v>
      </c>
      <c r="U24" s="9"/>
      <c r="V24" s="45"/>
      <c r="W24" s="45"/>
      <c r="X24" s="54"/>
      <c r="Y24" s="58"/>
      <c r="Z24" s="51" t="str">
        <f ca="1">IF(X22&gt;X23,W22,IF(X23&gt;X22,W23,"A Definir"))</f>
        <v>A Definir</v>
      </c>
      <c r="AA24" s="21"/>
      <c r="AB24" s="45"/>
      <c r="AC24" s="45"/>
      <c r="AD24" s="61"/>
      <c r="AE24" s="45"/>
      <c r="AF24" s="64" t="s">
        <v>21</v>
      </c>
      <c r="AG24" s="4"/>
      <c r="AH24" s="65"/>
      <c r="AI24" s="65"/>
      <c r="AJ24" s="65"/>
      <c r="AK24" s="65"/>
      <c r="AL24" s="45"/>
    </row>
    <row r="25" ht="16.5" customHeight="1" spans="1:38">
      <c r="A25" s="9"/>
      <c r="B25" s="15">
        <v>44895</v>
      </c>
      <c r="C25" s="16"/>
      <c r="D25" s="17" t="str">
        <f>Plan2!C25</f>
        <v>Arábia Saudita</v>
      </c>
      <c r="E25" s="22"/>
      <c r="F25" s="27"/>
      <c r="G25" s="20" t="s">
        <v>2</v>
      </c>
      <c r="H25" s="27"/>
      <c r="I25" s="22"/>
      <c r="J25" s="32" t="str">
        <f>Plan2!C26</f>
        <v>México</v>
      </c>
      <c r="K25" s="33">
        <v>4</v>
      </c>
      <c r="L25" s="37" t="str">
        <f>VLOOKUP($K25,Plan2!$B$23:$K$27,COLUMNS(Plan1!$L$21:L24)+1,FALSE)</f>
        <v>Polônia</v>
      </c>
      <c r="M25" s="38">
        <f>VLOOKUP($K25,Plan2!$B$23:$K$27,COLUMNS(Plan1!$L$21:M24)+1,FALSE)</f>
        <v>0</v>
      </c>
      <c r="N25" s="38">
        <f>VLOOKUP($K25,Plan2!$B$23:$K$27,COLUMNS(Plan1!$L$21:N24)+1,FALSE)</f>
        <v>0</v>
      </c>
      <c r="O25" s="38">
        <f>VLOOKUP($K25,Plan2!$B$23:$K$27,COLUMNS(Plan1!$L$21:O24)+1,FALSE)</f>
        <v>0</v>
      </c>
      <c r="P25" s="38">
        <f>VLOOKUP($K25,Plan2!$B$23:$K$27,COLUMNS(Plan1!$L$21:P24)+1,FALSE)</f>
        <v>0</v>
      </c>
      <c r="Q25" s="38">
        <f>VLOOKUP($K25,Plan2!$B$23:$K$27,COLUMNS(Plan1!$L$21:Q24)+1,FALSE)</f>
        <v>0</v>
      </c>
      <c r="R25" s="38">
        <f>VLOOKUP($K25,Plan2!$B$23:$K$27,COLUMNS(Plan1!$L$21:R24)+1,FALSE)</f>
        <v>0</v>
      </c>
      <c r="S25" s="38">
        <f>VLOOKUP($K25,Plan2!$B$23:$K$27,COLUMNS(Plan1!$L$21:S24)+1,FALSE)</f>
        <v>0</v>
      </c>
      <c r="T25" s="50">
        <f>VLOOKUP($K25,Plan2!$B$23:$K$27,COLUMNS(Plan1!$L$21:T24)+1,FALSE)</f>
        <v>0</v>
      </c>
      <c r="U25" s="9"/>
      <c r="V25" s="45"/>
      <c r="W25" s="45"/>
      <c r="X25" s="53"/>
      <c r="Y25" s="45"/>
      <c r="Z25" s="51" t="str">
        <f ca="1">IF(X26&gt;X27,W26,IF(X27&gt;X26,W27,"A Definir"))</f>
        <v>A Definir</v>
      </c>
      <c r="AA25" s="21"/>
      <c r="AB25" s="45"/>
      <c r="AC25" s="45"/>
      <c r="AD25" s="61"/>
      <c r="AE25" s="45"/>
      <c r="AF25" s="45"/>
      <c r="AG25" s="45"/>
      <c r="AH25" s="45"/>
      <c r="AI25" s="45"/>
      <c r="AJ25" s="68"/>
      <c r="AK25" s="45"/>
      <c r="AL25" s="45"/>
    </row>
    <row r="26" ht="13.5" customHeight="1" spans="1:38">
      <c r="A26" s="9"/>
      <c r="B26" s="23"/>
      <c r="C26" s="24"/>
      <c r="D26" s="23"/>
      <c r="E26" s="24"/>
      <c r="F26" s="25"/>
      <c r="G26" s="26"/>
      <c r="H26" s="25"/>
      <c r="I26" s="24"/>
      <c r="J26" s="23"/>
      <c r="K26" s="41"/>
      <c r="L26" s="40"/>
      <c r="M26" s="24"/>
      <c r="N26" s="24"/>
      <c r="O26" s="24"/>
      <c r="P26" s="24"/>
      <c r="Q26" s="24"/>
      <c r="R26" s="24"/>
      <c r="S26" s="24"/>
      <c r="T26" s="24"/>
      <c r="U26" s="9"/>
      <c r="V26" s="45"/>
      <c r="W26" s="51" t="str">
        <f ca="1">IF(AND(M30=3,M31=3,M32=3,M33=3),L30,"A Definir")</f>
        <v>A Definir</v>
      </c>
      <c r="X26" s="21"/>
      <c r="Y26" s="56"/>
      <c r="Z26" s="59"/>
      <c r="AA26" s="54"/>
      <c r="AB26" s="45"/>
      <c r="AC26" s="45"/>
      <c r="AD26" s="61"/>
      <c r="AE26" s="45"/>
      <c r="AF26" s="51" t="str">
        <f ca="1">IF(AD12&lt;AD13,AC12,IF(AD13&lt;AD12,AC13,"A Definir"))</f>
        <v>A Definir</v>
      </c>
      <c r="AG26" s="7"/>
      <c r="AH26" s="45"/>
      <c r="AI26" s="45"/>
      <c r="AJ26" s="45"/>
      <c r="AK26" s="45"/>
      <c r="AL26" s="45"/>
    </row>
    <row r="27" ht="13.5" customHeight="1" spans="1:38">
      <c r="A27" s="9"/>
      <c r="B27" s="13" t="s">
        <v>22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47"/>
      <c r="U27" s="9"/>
      <c r="V27" s="45"/>
      <c r="W27" s="51" t="str">
        <f>IF(AND(M22=3,M23=3,M24=3,M25=3),L23,"A Definir")</f>
        <v>A Definir</v>
      </c>
      <c r="X27" s="21"/>
      <c r="Y27" s="45"/>
      <c r="Z27" s="45"/>
      <c r="AA27" s="61"/>
      <c r="AB27" s="45"/>
      <c r="AC27" s="45"/>
      <c r="AD27" s="61"/>
      <c r="AE27" s="45"/>
      <c r="AF27" s="51" t="str">
        <f ca="1">IF(AD28&lt;AD29,AC28,IF(AD29&lt;AD28,AC29,"A Definir"))</f>
        <v>A Definir</v>
      </c>
      <c r="AG27" s="7"/>
      <c r="AH27" s="45"/>
      <c r="AI27" s="45"/>
      <c r="AJ27" s="45"/>
      <c r="AK27" s="45"/>
      <c r="AL27" s="45"/>
    </row>
    <row r="28" ht="16.5" customHeight="1" spans="1:38">
      <c r="A28" s="9"/>
      <c r="B28" s="15">
        <v>44887</v>
      </c>
      <c r="C28" s="16"/>
      <c r="D28" s="17" t="str">
        <f>Plan2!C36</f>
        <v>Dinamarca</v>
      </c>
      <c r="E28" s="18"/>
      <c r="F28" s="19"/>
      <c r="G28" s="20" t="s">
        <v>2</v>
      </c>
      <c r="H28" s="19"/>
      <c r="I28" s="18"/>
      <c r="J28" s="32" t="str">
        <f>Plan2!C37</f>
        <v>Tunísia</v>
      </c>
      <c r="K28" s="33"/>
      <c r="L28" s="42" t="s">
        <v>23</v>
      </c>
      <c r="M28" s="43"/>
      <c r="N28" s="43"/>
      <c r="O28" s="43"/>
      <c r="P28" s="43"/>
      <c r="Q28" s="43"/>
      <c r="R28" s="43"/>
      <c r="S28" s="43"/>
      <c r="T28" s="55"/>
      <c r="U28" s="9"/>
      <c r="V28" s="45"/>
      <c r="W28" s="45"/>
      <c r="X28" s="45"/>
      <c r="Y28" s="45"/>
      <c r="Z28" s="45"/>
      <c r="AA28" s="61"/>
      <c r="AB28" s="58"/>
      <c r="AC28" s="51" t="str">
        <f ca="1">IF(AA24&gt;AA25,Z24,IF(AA25&gt;AA24,Z25,"A Definir"))</f>
        <v>A Definir</v>
      </c>
      <c r="AD28" s="21"/>
      <c r="AE28" s="45"/>
      <c r="AH28" s="45"/>
      <c r="AI28" s="45"/>
      <c r="AJ28" s="45"/>
      <c r="AK28" s="45"/>
      <c r="AL28" s="45"/>
    </row>
    <row r="29" ht="16.5" customHeight="1" spans="1:38">
      <c r="A29" s="9"/>
      <c r="B29" s="15">
        <v>44887</v>
      </c>
      <c r="C29" s="16"/>
      <c r="D29" s="17" t="str">
        <f>Plan2!C34</f>
        <v>França</v>
      </c>
      <c r="E29" s="7"/>
      <c r="F29" s="21"/>
      <c r="G29" s="20" t="s">
        <v>2</v>
      </c>
      <c r="H29" s="21"/>
      <c r="I29" s="7"/>
      <c r="J29" s="32" t="str">
        <f>Plan2!C35</f>
        <v>Austrália</v>
      </c>
      <c r="K29" s="33"/>
      <c r="L29" s="35" t="s">
        <v>5</v>
      </c>
      <c r="M29" s="36" t="s">
        <v>6</v>
      </c>
      <c r="N29" s="36" t="s">
        <v>2</v>
      </c>
      <c r="O29" s="36" t="s">
        <v>7</v>
      </c>
      <c r="P29" s="36" t="s">
        <v>8</v>
      </c>
      <c r="Q29" s="36" t="s">
        <v>9</v>
      </c>
      <c r="R29" s="36" t="s">
        <v>10</v>
      </c>
      <c r="S29" s="36" t="s">
        <v>11</v>
      </c>
      <c r="T29" s="49" t="s">
        <v>12</v>
      </c>
      <c r="U29" s="9"/>
      <c r="V29" s="45"/>
      <c r="W29" s="45"/>
      <c r="X29" s="45"/>
      <c r="Y29" s="45"/>
      <c r="Z29" s="45"/>
      <c r="AA29" s="61"/>
      <c r="AB29" s="45"/>
      <c r="AC29" s="51" t="str">
        <f>IF(AA32&gt;AA33,Z32,IF(AA33&gt;AA32,Z33,"A Definir"))</f>
        <v>A Definir</v>
      </c>
      <c r="AD29" s="21"/>
      <c r="AE29" s="45"/>
      <c r="AH29" s="65"/>
      <c r="AI29" s="45"/>
      <c r="AJ29" s="45"/>
      <c r="AK29" s="45"/>
      <c r="AL29" s="45"/>
    </row>
    <row r="30" ht="16.5" customHeight="1" spans="1:38">
      <c r="A30" s="9"/>
      <c r="B30" s="15">
        <v>44891</v>
      </c>
      <c r="C30" s="16"/>
      <c r="D30" s="17" t="str">
        <f>Plan2!C37</f>
        <v>Tunísia</v>
      </c>
      <c r="E30" s="7"/>
      <c r="F30" s="21"/>
      <c r="G30" s="20" t="s">
        <v>2</v>
      </c>
      <c r="H30" s="21"/>
      <c r="I30" s="7"/>
      <c r="J30" s="32" t="str">
        <f>Plan2!C35</f>
        <v>Austrália</v>
      </c>
      <c r="K30" s="33">
        <v>1</v>
      </c>
      <c r="L30" s="37" t="str">
        <f ca="1">VLOOKUP($K30,Plan2!$B$33:$K$37,COLUMNS(Plan1!$L$30:L30)+1,FALSE)</f>
        <v>França</v>
      </c>
      <c r="M30" s="38">
        <f ca="1">VLOOKUP($K30,Plan2!$B$33:$K$37,COLUMNS(Plan1!$L$30:M30)+1,FALSE)</f>
        <v>0</v>
      </c>
      <c r="N30" s="38">
        <f ca="1">VLOOKUP($K30,Plan2!$B$33:$K$37,COLUMNS(Plan1!$L$30:N30)+1,FALSE)</f>
        <v>0</v>
      </c>
      <c r="O30" s="38">
        <f ca="1">VLOOKUP($K30,Plan2!$B$33:$K$37,COLUMNS(Plan1!$L$30:O30)+1,FALSE)</f>
        <v>0</v>
      </c>
      <c r="P30" s="38">
        <f ca="1">VLOOKUP($K30,Plan2!$B$33:$K$37,COLUMNS(Plan1!$L$30:P30)+1,FALSE)</f>
        <v>0</v>
      </c>
      <c r="Q30" s="38">
        <f ca="1">VLOOKUP($K30,Plan2!$B$33:$K$37,COLUMNS(Plan1!$L$30:Q30)+1,FALSE)</f>
        <v>0</v>
      </c>
      <c r="R30" s="38">
        <f ca="1">VLOOKUP($K30,Plan2!$B$33:$K$37,COLUMNS(Plan1!$L$30:R30)+1,FALSE)</f>
        <v>0</v>
      </c>
      <c r="S30" s="38">
        <f ca="1">VLOOKUP($K30,Plan2!$B$33:$K$37,COLUMNS(Plan1!$L$30:S30)+1,FALSE)</f>
        <v>0</v>
      </c>
      <c r="T30" s="50">
        <f ca="1">VLOOKUP($K30,Plan2!$B$33:$K$37,COLUMNS(Plan1!$L$30:T30)+1,FALSE)</f>
        <v>0</v>
      </c>
      <c r="U30" s="9"/>
      <c r="V30" s="45"/>
      <c r="W30" s="51" t="str">
        <f>IF(AND(M46=3,M47=3,M48=3,M49=3),L46,"A Definir")</f>
        <v>A Definir</v>
      </c>
      <c r="X30" s="21"/>
      <c r="Y30" s="56"/>
      <c r="Z30" s="45"/>
      <c r="AA30" s="61"/>
      <c r="AB30" s="45"/>
      <c r="AC30" s="45"/>
      <c r="AD30" s="45"/>
      <c r="AE30" s="45"/>
      <c r="AH30" s="65"/>
      <c r="AI30" s="45"/>
      <c r="AJ30" s="45"/>
      <c r="AK30" s="45"/>
      <c r="AL30" s="45"/>
    </row>
    <row r="31" ht="16.5" customHeight="1" spans="1:38">
      <c r="A31" s="9"/>
      <c r="B31" s="15">
        <v>44891</v>
      </c>
      <c r="C31" s="16"/>
      <c r="D31" s="17" t="str">
        <f>Plan2!C34</f>
        <v>França</v>
      </c>
      <c r="E31" s="7"/>
      <c r="F31" s="21"/>
      <c r="G31" s="20" t="s">
        <v>2</v>
      </c>
      <c r="H31" s="21"/>
      <c r="I31" s="7"/>
      <c r="J31" s="32" t="str">
        <f>Plan2!C36</f>
        <v>Dinamarca</v>
      </c>
      <c r="K31" s="33">
        <v>2</v>
      </c>
      <c r="L31" s="37" t="str">
        <f ca="1">VLOOKUP($K31,Plan2!$B$33:$K$37,COLUMNS(Plan1!$L$30:L31)+1,FALSE)</f>
        <v>Austrália</v>
      </c>
      <c r="M31" s="38">
        <f ca="1">VLOOKUP($K31,Plan2!$B$33:$K$37,COLUMNS(Plan1!$L$30:M31)+1,FALSE)</f>
        <v>0</v>
      </c>
      <c r="N31" s="38">
        <f ca="1">VLOOKUP($K31,Plan2!$B$33:$K$37,COLUMNS(Plan1!$L$30:N31)+1,FALSE)</f>
        <v>0</v>
      </c>
      <c r="O31" s="38">
        <f ca="1">VLOOKUP($K31,Plan2!$B$33:$K$37,COLUMNS(Plan1!$L$30:O31)+1,FALSE)</f>
        <v>0</v>
      </c>
      <c r="P31" s="38">
        <f ca="1">VLOOKUP($K31,Plan2!$B$33:$K$37,COLUMNS(Plan1!$L$30:P31)+1,FALSE)</f>
        <v>0</v>
      </c>
      <c r="Q31" s="38">
        <f ca="1">VLOOKUP($K31,Plan2!$B$33:$K$37,COLUMNS(Plan1!$L$30:Q31)+1,FALSE)</f>
        <v>0</v>
      </c>
      <c r="R31" s="38">
        <f ca="1">VLOOKUP($K31,Plan2!$B$33:$K$37,COLUMNS(Plan1!$L$30:R31)+1,FALSE)</f>
        <v>0</v>
      </c>
      <c r="S31" s="38">
        <f ca="1">VLOOKUP($K31,Plan2!$B$33:$K$37,COLUMNS(Plan1!$L$30:S31)+1,FALSE)</f>
        <v>0</v>
      </c>
      <c r="T31" s="50">
        <f ca="1">VLOOKUP($K31,Plan2!$B$33:$K$37,COLUMNS(Plan1!$L$30:T31)+1,FALSE)</f>
        <v>0</v>
      </c>
      <c r="U31" s="9"/>
      <c r="V31" s="45"/>
      <c r="W31" s="51" t="str">
        <f>IF(AND(M38=3,M39=3,M40=3,M41=3),L39,"A Definir")</f>
        <v>A Definir</v>
      </c>
      <c r="X31" s="21"/>
      <c r="Y31" s="56"/>
      <c r="Z31" s="57"/>
      <c r="AA31" s="53"/>
      <c r="AB31" s="45"/>
      <c r="AC31" s="45"/>
      <c r="AD31" s="45"/>
      <c r="AE31" s="45"/>
      <c r="AH31" s="45"/>
      <c r="AI31" s="45"/>
      <c r="AJ31" s="45"/>
      <c r="AK31" s="45"/>
      <c r="AL31" s="45"/>
    </row>
    <row r="32" ht="16.5" customHeight="1" spans="1:38">
      <c r="A32" s="9"/>
      <c r="B32" s="15">
        <v>44895</v>
      </c>
      <c r="C32" s="16"/>
      <c r="D32" s="17" t="str">
        <f>Plan2!C37</f>
        <v>Tunísia</v>
      </c>
      <c r="E32" s="7"/>
      <c r="F32" s="21"/>
      <c r="G32" s="20" t="s">
        <v>2</v>
      </c>
      <c r="H32" s="21"/>
      <c r="I32" s="7"/>
      <c r="J32" s="32" t="str">
        <f>Plan2!C34</f>
        <v>França</v>
      </c>
      <c r="K32" s="33">
        <v>3</v>
      </c>
      <c r="L32" s="37" t="str">
        <f ca="1">VLOOKUP($K32,Plan2!$B$33:$K$37,COLUMNS(Plan1!$L$30:L32)+1,FALSE)</f>
        <v>Dinamarca</v>
      </c>
      <c r="M32" s="38">
        <f ca="1">VLOOKUP($K32,Plan2!$B$33:$K$37,COLUMNS(Plan1!$L$30:M32)+1,FALSE)</f>
        <v>0</v>
      </c>
      <c r="N32" s="38">
        <f ca="1">VLOOKUP($K32,Plan2!$B$33:$K$37,COLUMNS(Plan1!$L$30:N32)+1,FALSE)</f>
        <v>0</v>
      </c>
      <c r="O32" s="38">
        <f ca="1">VLOOKUP($K32,Plan2!$B$33:$K$37,COLUMNS(Plan1!$L$30:O32)+1,FALSE)</f>
        <v>0</v>
      </c>
      <c r="P32" s="38">
        <f ca="1">VLOOKUP($K32,Plan2!$B$33:$K$37,COLUMNS(Plan1!$L$30:P32)+1,FALSE)</f>
        <v>0</v>
      </c>
      <c r="Q32" s="38">
        <f ca="1">VLOOKUP($K32,Plan2!$B$33:$K$37,COLUMNS(Plan1!$L$30:Q32)+1,FALSE)</f>
        <v>0</v>
      </c>
      <c r="R32" s="38">
        <f ca="1">VLOOKUP($K32,Plan2!$B$33:$K$37,COLUMNS(Plan1!$L$30:R32)+1,FALSE)</f>
        <v>0</v>
      </c>
      <c r="S32" s="38">
        <f ca="1">VLOOKUP($K32,Plan2!$B$33:$K$37,COLUMNS(Plan1!$L$30:S32)+1,FALSE)</f>
        <v>0</v>
      </c>
      <c r="T32" s="50">
        <f ca="1">VLOOKUP($K32,Plan2!$B$33:$K$37,COLUMNS(Plan1!$L$30:T32)+1,FALSE)</f>
        <v>0</v>
      </c>
      <c r="U32" s="9"/>
      <c r="V32" s="45"/>
      <c r="W32" s="45"/>
      <c r="X32" s="54"/>
      <c r="Y32" s="58"/>
      <c r="Z32" s="51" t="str">
        <f>IF(X30&gt;X31,W30,IF(X31&gt;X30,W31,"A Definir"))</f>
        <v>A Definir</v>
      </c>
      <c r="AA32" s="21"/>
      <c r="AB32" s="45"/>
      <c r="AC32" s="45"/>
      <c r="AD32" s="45"/>
      <c r="AE32" s="45"/>
      <c r="AH32" s="45"/>
      <c r="AI32" s="45"/>
      <c r="AJ32" s="45"/>
      <c r="AK32" s="45"/>
      <c r="AL32" s="45"/>
    </row>
    <row r="33" ht="16.5" customHeight="1" spans="1:38">
      <c r="A33" s="9"/>
      <c r="B33" s="15">
        <v>44895</v>
      </c>
      <c r="C33" s="16"/>
      <c r="D33" s="17" t="str">
        <f>Plan2!C35</f>
        <v>Austrália</v>
      </c>
      <c r="E33" s="22"/>
      <c r="F33" s="27"/>
      <c r="G33" s="20" t="s">
        <v>2</v>
      </c>
      <c r="H33" s="27"/>
      <c r="I33" s="22"/>
      <c r="J33" s="32" t="str">
        <f>Plan2!C36</f>
        <v>Dinamarca</v>
      </c>
      <c r="K33" s="33">
        <v>4</v>
      </c>
      <c r="L33" s="37" t="str">
        <f ca="1">VLOOKUP($K33,Plan2!$B$33:$K$37,COLUMNS(Plan1!$L$30:L33)+1,FALSE)</f>
        <v>Tunísia</v>
      </c>
      <c r="M33" s="38">
        <f ca="1">VLOOKUP($K33,Plan2!$B$33:$K$37,COLUMNS(Plan1!$L$30:M33)+1,FALSE)</f>
        <v>0</v>
      </c>
      <c r="N33" s="38">
        <f ca="1">VLOOKUP($K33,Plan2!$B$33:$K$37,COLUMNS(Plan1!$L$30:N33)+1,FALSE)</f>
        <v>0</v>
      </c>
      <c r="O33" s="38">
        <f ca="1">VLOOKUP($K33,Plan2!$B$33:$K$37,COLUMNS(Plan1!$L$30:O33)+1,FALSE)</f>
        <v>0</v>
      </c>
      <c r="P33" s="38">
        <f ca="1">VLOOKUP($K33,Plan2!$B$33:$K$37,COLUMNS(Plan1!$L$30:P33)+1,FALSE)</f>
        <v>0</v>
      </c>
      <c r="Q33" s="38">
        <f ca="1">VLOOKUP($K33,Plan2!$B$33:$K$37,COLUMNS(Plan1!$L$30:Q33)+1,FALSE)</f>
        <v>0</v>
      </c>
      <c r="R33" s="38">
        <f ca="1">VLOOKUP($K33,Plan2!$B$33:$K$37,COLUMNS(Plan1!$L$30:R33)+1,FALSE)</f>
        <v>0</v>
      </c>
      <c r="S33" s="38">
        <f ca="1">VLOOKUP($K33,Plan2!$B$33:$K$37,COLUMNS(Plan1!$L$30:S33)+1,FALSE)</f>
        <v>0</v>
      </c>
      <c r="T33" s="50">
        <f ca="1">VLOOKUP($K33,Plan2!$B$33:$K$37,COLUMNS(Plan1!$L$30:T33)+1,FALSE)</f>
        <v>0</v>
      </c>
      <c r="U33" s="9"/>
      <c r="V33" s="45"/>
      <c r="W33" s="45"/>
      <c r="X33" s="53"/>
      <c r="Y33" s="45"/>
      <c r="Z33" s="51" t="str">
        <f>IF(X34&gt;X35,W34,IF(X35&gt;X34,W35,"A Definir"))</f>
        <v>A Definir</v>
      </c>
      <c r="AA33" s="21"/>
      <c r="AB33" s="45"/>
      <c r="AC33" s="45"/>
      <c r="AD33" s="45"/>
      <c r="AE33" s="45"/>
      <c r="AH33" s="45"/>
      <c r="AI33" s="45"/>
      <c r="AJ33" s="45"/>
      <c r="AK33" s="45"/>
      <c r="AL33" s="45"/>
    </row>
    <row r="34" ht="13.5" customHeight="1" spans="1:38">
      <c r="A34" s="9"/>
      <c r="B34" s="23"/>
      <c r="C34" s="24"/>
      <c r="D34" s="23"/>
      <c r="E34" s="24"/>
      <c r="F34" s="25"/>
      <c r="G34" s="26"/>
      <c r="H34" s="25"/>
      <c r="I34" s="24"/>
      <c r="J34" s="23"/>
      <c r="K34" s="41"/>
      <c r="L34" s="40"/>
      <c r="M34" s="24"/>
      <c r="N34" s="24"/>
      <c r="O34" s="24"/>
      <c r="P34" s="24"/>
      <c r="Q34" s="24"/>
      <c r="R34" s="24"/>
      <c r="S34" s="24"/>
      <c r="T34" s="24"/>
      <c r="U34" s="9"/>
      <c r="V34" s="45"/>
      <c r="W34" s="51" t="str">
        <f>IF(AND(M62=3,M63=3,M64=3,M65=3),L62,"A Definir")</f>
        <v>A Definir</v>
      </c>
      <c r="X34" s="21"/>
      <c r="Y34" s="56"/>
      <c r="Z34" s="59"/>
      <c r="AA34" s="45"/>
      <c r="AB34" s="45"/>
      <c r="AC34" s="45"/>
      <c r="AD34" s="45"/>
      <c r="AE34" s="45"/>
      <c r="AH34" s="45"/>
      <c r="AI34" s="45"/>
      <c r="AJ34" s="45"/>
      <c r="AK34" s="45"/>
      <c r="AL34" s="45"/>
    </row>
    <row r="35" ht="13.5" customHeight="1" spans="1:38">
      <c r="A35" s="9"/>
      <c r="B35" s="13" t="s">
        <v>24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47"/>
      <c r="U35" s="9"/>
      <c r="V35" s="45"/>
      <c r="W35" s="51" t="str">
        <f>IF(AND(M54=3,M55=3,M56=3,M57=3),L55,"A Definir")</f>
        <v>A Definir</v>
      </c>
      <c r="X35" s="21"/>
      <c r="Y35" s="56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</row>
    <row r="36" ht="16.5" customHeight="1" spans="1:38">
      <c r="A36" s="9"/>
      <c r="B36" s="15">
        <v>44888</v>
      </c>
      <c r="C36" s="16"/>
      <c r="D36" s="17" t="str">
        <f>Plan2!C47</f>
        <v>Alemanha</v>
      </c>
      <c r="E36" s="18"/>
      <c r="F36" s="19"/>
      <c r="G36" s="20" t="s">
        <v>2</v>
      </c>
      <c r="H36" s="19"/>
      <c r="I36" s="18"/>
      <c r="J36" s="32" t="str">
        <f>Plan2!C48</f>
        <v>Japão</v>
      </c>
      <c r="K36" s="33"/>
      <c r="L36" s="42" t="s">
        <v>25</v>
      </c>
      <c r="M36" s="43"/>
      <c r="N36" s="43"/>
      <c r="O36" s="43"/>
      <c r="P36" s="43"/>
      <c r="Q36" s="43"/>
      <c r="R36" s="43"/>
      <c r="S36" s="43"/>
      <c r="T36" s="55"/>
      <c r="U36" s="9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</row>
    <row r="37" ht="16.5" customHeight="1" spans="1:38">
      <c r="A37" s="9"/>
      <c r="B37" s="15">
        <v>44888</v>
      </c>
      <c r="C37" s="16"/>
      <c r="D37" s="17" t="str">
        <f>Plan2!C45</f>
        <v>Espanha</v>
      </c>
      <c r="E37" s="7"/>
      <c r="F37" s="21"/>
      <c r="G37" s="20" t="s">
        <v>2</v>
      </c>
      <c r="H37" s="21"/>
      <c r="I37" s="7"/>
      <c r="J37" s="32" t="str">
        <f>Plan2!C46</f>
        <v>Costa Rica</v>
      </c>
      <c r="K37" s="33"/>
      <c r="L37" s="35" t="s">
        <v>5</v>
      </c>
      <c r="M37" s="36" t="s">
        <v>6</v>
      </c>
      <c r="N37" s="36" t="s">
        <v>2</v>
      </c>
      <c r="O37" s="36" t="s">
        <v>7</v>
      </c>
      <c r="P37" s="36" t="s">
        <v>8</v>
      </c>
      <c r="Q37" s="36" t="s">
        <v>9</v>
      </c>
      <c r="R37" s="36" t="s">
        <v>10</v>
      </c>
      <c r="S37" s="36" t="s">
        <v>11</v>
      </c>
      <c r="T37" s="49" t="s">
        <v>12</v>
      </c>
      <c r="U37" s="9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</row>
    <row r="38" ht="16.5" customHeight="1" spans="1:38">
      <c r="A38" s="9"/>
      <c r="B38" s="15">
        <v>44892</v>
      </c>
      <c r="C38" s="16"/>
      <c r="D38" s="17" t="str">
        <f>Plan2!C48</f>
        <v>Japão</v>
      </c>
      <c r="E38" s="7"/>
      <c r="F38" s="21"/>
      <c r="G38" s="20" t="s">
        <v>2</v>
      </c>
      <c r="H38" s="21"/>
      <c r="I38" s="7"/>
      <c r="J38" s="32" t="str">
        <f>Plan2!C46</f>
        <v>Costa Rica</v>
      </c>
      <c r="K38" s="33">
        <v>1</v>
      </c>
      <c r="L38" s="37" t="str">
        <f>VLOOKUP($K38,Plan2!$B$45:$K$48,COLUMNS(Plan1!$L$38:L38)+1,FALSE)</f>
        <v>Espanha</v>
      </c>
      <c r="M38" s="38">
        <f>VLOOKUP($K38,Plan2!$B$45:$K$48,COLUMNS(Plan1!$L$38:M38)+1,FALSE)</f>
        <v>0</v>
      </c>
      <c r="N38" s="38">
        <f>VLOOKUP($K38,Plan2!$B$45:$K$48,COLUMNS(Plan1!$L$38:N38)+1,FALSE)</f>
        <v>0</v>
      </c>
      <c r="O38" s="38">
        <f>VLOOKUP($K38,Plan2!$B$45:$K$48,COLUMNS(Plan1!$L$38:O38)+1,FALSE)</f>
        <v>0</v>
      </c>
      <c r="P38" s="38">
        <f>VLOOKUP($K38,Plan2!$B$45:$K$48,COLUMNS(Plan1!$L$38:P38)+1,FALSE)</f>
        <v>0</v>
      </c>
      <c r="Q38" s="38">
        <f>VLOOKUP($K38,Plan2!$B$45:$K$48,COLUMNS(Plan1!$L$38:Q38)+1,FALSE)</f>
        <v>0</v>
      </c>
      <c r="R38" s="38">
        <f>VLOOKUP($K38,Plan2!$B$45:$K$48,COLUMNS(Plan1!$L$38:R38)+1,FALSE)</f>
        <v>0</v>
      </c>
      <c r="S38" s="38">
        <f>VLOOKUP($K38,Plan2!$B$45:$K$48,COLUMNS(Plan1!$L$38:S38)+1,FALSE)</f>
        <v>0</v>
      </c>
      <c r="T38" s="50">
        <f>VLOOKUP($K38,Plan2!$B$45:$K$48,COLUMNS(Plan1!$L$38:T38)+1,FALSE)</f>
        <v>0</v>
      </c>
      <c r="U38" s="9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</row>
    <row r="39" ht="16.5" customHeight="1" spans="1:38">
      <c r="A39" s="9"/>
      <c r="B39" s="15">
        <v>44892</v>
      </c>
      <c r="C39" s="16"/>
      <c r="D39" s="17" t="str">
        <f>Plan2!C45</f>
        <v>Espanha</v>
      </c>
      <c r="E39" s="7"/>
      <c r="F39" s="21"/>
      <c r="G39" s="20" t="s">
        <v>2</v>
      </c>
      <c r="H39" s="21"/>
      <c r="I39" s="7"/>
      <c r="J39" s="32" t="str">
        <f>Plan2!C47</f>
        <v>Alemanha</v>
      </c>
      <c r="K39" s="33">
        <v>2</v>
      </c>
      <c r="L39" s="37" t="str">
        <f>VLOOKUP($K39,Plan2!$B$45:$K$48,COLUMNS(Plan1!$L$38:L39)+1,FALSE)</f>
        <v>Costa Rica</v>
      </c>
      <c r="M39" s="38">
        <f>VLOOKUP($K39,Plan2!$B$45:$K$48,COLUMNS(Plan1!$L$38:M39)+1,FALSE)</f>
        <v>0</v>
      </c>
      <c r="N39" s="38">
        <f>VLOOKUP($K39,Plan2!$B$45:$K$48,COLUMNS(Plan1!$L$38:N39)+1,FALSE)</f>
        <v>0</v>
      </c>
      <c r="O39" s="38">
        <f>VLOOKUP($K39,Plan2!$B$45:$K$48,COLUMNS(Plan1!$L$38:O39)+1,FALSE)</f>
        <v>0</v>
      </c>
      <c r="P39" s="38">
        <f>VLOOKUP($K39,Plan2!$B$45:$K$48,COLUMNS(Plan1!$L$38:P39)+1,FALSE)</f>
        <v>0</v>
      </c>
      <c r="Q39" s="38">
        <f>VLOOKUP($K39,Plan2!$B$45:$K$48,COLUMNS(Plan1!$L$38:Q39)+1,FALSE)</f>
        <v>0</v>
      </c>
      <c r="R39" s="38">
        <f>VLOOKUP($K39,Plan2!$B$45:$K$48,COLUMNS(Plan1!$L$38:R39)+1,FALSE)</f>
        <v>0</v>
      </c>
      <c r="S39" s="38">
        <f>VLOOKUP($K39,Plan2!$B$45:$K$48,COLUMNS(Plan1!$L$38:S39)+1,FALSE)</f>
        <v>0</v>
      </c>
      <c r="T39" s="50">
        <f>VLOOKUP($K39,Plan2!$B$45:$K$48,COLUMNS(Plan1!$L$38:T39)+1,FALSE)</f>
        <v>0</v>
      </c>
      <c r="U39" s="9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</row>
    <row r="40" ht="16.5" customHeight="1" spans="1:38">
      <c r="A40" s="9"/>
      <c r="B40" s="15">
        <v>44896</v>
      </c>
      <c r="C40" s="16"/>
      <c r="D40" s="17" t="str">
        <f>Plan2!C48</f>
        <v>Japão</v>
      </c>
      <c r="E40" s="7"/>
      <c r="F40" s="21"/>
      <c r="G40" s="20" t="s">
        <v>2</v>
      </c>
      <c r="H40" s="21"/>
      <c r="I40" s="7"/>
      <c r="J40" s="32" t="str">
        <f>Plan2!C45</f>
        <v>Espanha</v>
      </c>
      <c r="K40" s="33">
        <v>3</v>
      </c>
      <c r="L40" s="37" t="str">
        <f>VLOOKUP($K40,Plan2!$B$45:$K$48,COLUMNS(Plan1!$L$38:L40)+1,FALSE)</f>
        <v>Alemanha</v>
      </c>
      <c r="M40" s="38">
        <f>VLOOKUP($K40,Plan2!$B$45:$K$48,COLUMNS(Plan1!$L$38:M40)+1,FALSE)</f>
        <v>0</v>
      </c>
      <c r="N40" s="38">
        <f>VLOOKUP($K40,Plan2!$B$45:$K$48,COLUMNS(Plan1!$L$38:N40)+1,FALSE)</f>
        <v>0</v>
      </c>
      <c r="O40" s="38">
        <f>VLOOKUP($K40,Plan2!$B$45:$K$48,COLUMNS(Plan1!$L$38:O40)+1,FALSE)</f>
        <v>0</v>
      </c>
      <c r="P40" s="38">
        <f>VLOOKUP($K40,Plan2!$B$45:$K$48,COLUMNS(Plan1!$L$38:P40)+1,FALSE)</f>
        <v>0</v>
      </c>
      <c r="Q40" s="38">
        <f>VLOOKUP($K40,Plan2!$B$45:$K$48,COLUMNS(Plan1!$L$38:Q40)+1,FALSE)</f>
        <v>0</v>
      </c>
      <c r="R40" s="38">
        <f>VLOOKUP($K40,Plan2!$B$45:$K$48,COLUMNS(Plan1!$L$38:R40)+1,FALSE)</f>
        <v>0</v>
      </c>
      <c r="S40" s="38">
        <f>VLOOKUP($K40,Plan2!$B$45:$K$48,COLUMNS(Plan1!$L$38:S40)+1,FALSE)</f>
        <v>0</v>
      </c>
      <c r="T40" s="50">
        <f>VLOOKUP($K40,Plan2!$B$45:$K$48,COLUMNS(Plan1!$L$38:T40)+1,FALSE)</f>
        <v>0</v>
      </c>
      <c r="U40" s="9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</row>
    <row r="41" ht="16.5" customHeight="1" spans="1:38">
      <c r="A41" s="9"/>
      <c r="B41" s="15">
        <v>44896</v>
      </c>
      <c r="C41" s="16"/>
      <c r="D41" s="17" t="str">
        <f>Plan2!C46</f>
        <v>Costa Rica</v>
      </c>
      <c r="E41" s="22"/>
      <c r="F41" s="27"/>
      <c r="G41" s="20" t="s">
        <v>2</v>
      </c>
      <c r="H41" s="27"/>
      <c r="I41" s="22"/>
      <c r="J41" s="32" t="str">
        <f>Plan2!C47</f>
        <v>Alemanha</v>
      </c>
      <c r="K41" s="33">
        <v>4</v>
      </c>
      <c r="L41" s="37" t="str">
        <f>VLOOKUP($K41,Plan2!$B$45:$K$48,COLUMNS(Plan1!$L$38:L41)+1,FALSE)</f>
        <v>Japão</v>
      </c>
      <c r="M41" s="38">
        <f>VLOOKUP($K41,Plan2!$B$45:$K$48,COLUMNS(Plan1!$L$38:M41)+1,FALSE)</f>
        <v>0</v>
      </c>
      <c r="N41" s="38">
        <f>VLOOKUP($K41,Plan2!$B$45:$K$48,COLUMNS(Plan1!$L$38:N41)+1,FALSE)</f>
        <v>0</v>
      </c>
      <c r="O41" s="38">
        <f>VLOOKUP($K41,Plan2!$B$45:$K$48,COLUMNS(Plan1!$L$38:O41)+1,FALSE)</f>
        <v>0</v>
      </c>
      <c r="P41" s="38">
        <f>VLOOKUP($K41,Plan2!$B$45:$K$48,COLUMNS(Plan1!$L$38:P41)+1,FALSE)</f>
        <v>0</v>
      </c>
      <c r="Q41" s="38">
        <f>VLOOKUP($K41,Plan2!$B$45:$K$48,COLUMNS(Plan1!$L$38:Q41)+1,FALSE)</f>
        <v>0</v>
      </c>
      <c r="R41" s="38">
        <f>VLOOKUP($K41,Plan2!$B$45:$K$48,COLUMNS(Plan1!$L$38:R41)+1,FALSE)</f>
        <v>0</v>
      </c>
      <c r="S41" s="38">
        <f>VLOOKUP($K41,Plan2!$B$45:$K$48,COLUMNS(Plan1!$L$38:S41)+1,FALSE)</f>
        <v>0</v>
      </c>
      <c r="T41" s="50">
        <f>VLOOKUP($K41,Plan2!$B$45:$K$48,COLUMNS(Plan1!$L$38:T41)+1,FALSE)</f>
        <v>0</v>
      </c>
      <c r="U41" s="9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</row>
    <row r="42" ht="13.5" customHeight="1" spans="1:38">
      <c r="A42" s="9"/>
      <c r="B42" s="23"/>
      <c r="C42" s="24"/>
      <c r="D42" s="23"/>
      <c r="E42" s="24"/>
      <c r="F42" s="25"/>
      <c r="G42" s="26"/>
      <c r="H42" s="25"/>
      <c r="I42" s="24"/>
      <c r="J42" s="23"/>
      <c r="K42" s="41"/>
      <c r="L42" s="40"/>
      <c r="M42" s="24"/>
      <c r="N42" s="24"/>
      <c r="O42" s="24"/>
      <c r="P42" s="24"/>
      <c r="Q42" s="24"/>
      <c r="R42" s="24"/>
      <c r="S42" s="24"/>
      <c r="T42" s="24"/>
      <c r="U42" s="9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</row>
    <row r="43" ht="13.5" customHeight="1" spans="1:38">
      <c r="A43" s="9"/>
      <c r="B43" s="13" t="s">
        <v>26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47"/>
      <c r="U43" s="9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</row>
    <row r="44" ht="17.25" customHeight="1" spans="1:38">
      <c r="A44" s="9"/>
      <c r="B44" s="15">
        <v>44888</v>
      </c>
      <c r="C44" s="16"/>
      <c r="D44" s="17" t="str">
        <f>Plan2!C57</f>
        <v>Marrocos</v>
      </c>
      <c r="E44" s="18"/>
      <c r="F44" s="19"/>
      <c r="G44" s="20" t="s">
        <v>2</v>
      </c>
      <c r="H44" s="19"/>
      <c r="I44" s="18"/>
      <c r="J44" s="32" t="str">
        <f>Plan2!C58</f>
        <v>Croácia</v>
      </c>
      <c r="K44" s="33"/>
      <c r="L44" s="42" t="s">
        <v>27</v>
      </c>
      <c r="M44" s="43"/>
      <c r="N44" s="43"/>
      <c r="O44" s="43"/>
      <c r="P44" s="43"/>
      <c r="Q44" s="43"/>
      <c r="R44" s="43"/>
      <c r="S44" s="43"/>
      <c r="T44" s="55"/>
      <c r="U44" s="9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</row>
    <row r="45" ht="17.25" customHeight="1" spans="1:38">
      <c r="A45" s="9"/>
      <c r="B45" s="15">
        <v>44888</v>
      </c>
      <c r="C45" s="16"/>
      <c r="D45" s="17" t="str">
        <f>Plan2!C55</f>
        <v>Bélgica</v>
      </c>
      <c r="E45" s="7"/>
      <c r="F45" s="21"/>
      <c r="G45" s="20" t="s">
        <v>2</v>
      </c>
      <c r="H45" s="21"/>
      <c r="I45" s="7"/>
      <c r="J45" s="32" t="str">
        <f>Plan2!C56</f>
        <v>Canadá</v>
      </c>
      <c r="K45" s="33"/>
      <c r="L45" s="35" t="s">
        <v>5</v>
      </c>
      <c r="M45" s="36" t="s">
        <v>6</v>
      </c>
      <c r="N45" s="36" t="s">
        <v>2</v>
      </c>
      <c r="O45" s="36" t="s">
        <v>7</v>
      </c>
      <c r="P45" s="36" t="s">
        <v>8</v>
      </c>
      <c r="Q45" s="36" t="s">
        <v>9</v>
      </c>
      <c r="R45" s="36" t="s">
        <v>10</v>
      </c>
      <c r="S45" s="36" t="s">
        <v>11</v>
      </c>
      <c r="T45" s="49" t="s">
        <v>12</v>
      </c>
      <c r="U45" s="9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</row>
    <row r="46" ht="16.5" customHeight="1" spans="1:38">
      <c r="A46" s="9"/>
      <c r="B46" s="15">
        <v>44892</v>
      </c>
      <c r="C46" s="16"/>
      <c r="D46" s="17" t="str">
        <f>Plan2!C55</f>
        <v>Bélgica</v>
      </c>
      <c r="E46" s="7"/>
      <c r="F46" s="21"/>
      <c r="G46" s="20" t="s">
        <v>2</v>
      </c>
      <c r="H46" s="21"/>
      <c r="I46" s="7"/>
      <c r="J46" s="32" t="str">
        <f>Plan2!C57</f>
        <v>Marrocos</v>
      </c>
      <c r="K46" s="33">
        <v>1</v>
      </c>
      <c r="L46" s="37" t="str">
        <f>VLOOKUP($K46,Plan2!$B$55:$K$58,COLUMNS(Plan1!$L$46:L46)+1,FALSE)</f>
        <v>Bélgica</v>
      </c>
      <c r="M46" s="38">
        <f>VLOOKUP($K46,Plan2!$B$55:$K$58,COLUMNS(Plan1!$L$46:M46)+1,FALSE)</f>
        <v>0</v>
      </c>
      <c r="N46" s="38">
        <f>VLOOKUP($K46,Plan2!$B$55:$K$58,COLUMNS(Plan1!$L$46:N46)+1,FALSE)</f>
        <v>0</v>
      </c>
      <c r="O46" s="38">
        <f>VLOOKUP($K46,Plan2!$B$55:$K$58,COLUMNS(Plan1!$L$46:O46)+1,FALSE)</f>
        <v>0</v>
      </c>
      <c r="P46" s="38">
        <f>VLOOKUP($K46,Plan2!$B$55:$K$58,COLUMNS(Plan1!$L$46:P46)+1,FALSE)</f>
        <v>0</v>
      </c>
      <c r="Q46" s="38">
        <f>VLOOKUP($K46,Plan2!$B$55:$K$58,COLUMNS(Plan1!$L$46:Q46)+1,FALSE)</f>
        <v>0</v>
      </c>
      <c r="R46" s="38">
        <f>VLOOKUP($K46,Plan2!$B$55:$K$58,COLUMNS(Plan1!$L$46:R46)+1,FALSE)</f>
        <v>0</v>
      </c>
      <c r="S46" s="38">
        <f>VLOOKUP($K46,Plan2!$B$55:$K$58,COLUMNS(Plan1!$L$46:S46)+1,FALSE)</f>
        <v>0</v>
      </c>
      <c r="T46" s="50">
        <f>VLOOKUP($K46,Plan2!$B$55:$K$58,COLUMNS(Plan1!$L$46:T46)+1,FALSE)</f>
        <v>0</v>
      </c>
      <c r="U46" s="9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</row>
    <row r="47" ht="16.5" customHeight="1" spans="1:38">
      <c r="A47" s="9"/>
      <c r="B47" s="15">
        <v>44892</v>
      </c>
      <c r="C47" s="16"/>
      <c r="D47" s="17" t="str">
        <f>Plan2!C58</f>
        <v>Croácia</v>
      </c>
      <c r="E47" s="7"/>
      <c r="F47" s="21"/>
      <c r="G47" s="20" t="s">
        <v>2</v>
      </c>
      <c r="H47" s="21"/>
      <c r="I47" s="7"/>
      <c r="J47" s="32" t="str">
        <f>Plan2!C56</f>
        <v>Canadá</v>
      </c>
      <c r="K47" s="33">
        <v>2</v>
      </c>
      <c r="L47" s="37" t="str">
        <f>VLOOKUP($K47,Plan2!$B$55:$K$58,COLUMNS(Plan1!$L$46:L47)+1,FALSE)</f>
        <v>Canadá</v>
      </c>
      <c r="M47" s="38">
        <f>VLOOKUP($K47,Plan2!$B$55:$K$58,COLUMNS(Plan1!$L$46:M47)+1,FALSE)</f>
        <v>0</v>
      </c>
      <c r="N47" s="38">
        <f>VLOOKUP($K47,Plan2!$B$55:$K$58,COLUMNS(Plan1!$L$46:N47)+1,FALSE)</f>
        <v>0</v>
      </c>
      <c r="O47" s="38">
        <f>VLOOKUP($K47,Plan2!$B$55:$K$58,COLUMNS(Plan1!$L$46:O47)+1,FALSE)</f>
        <v>0</v>
      </c>
      <c r="P47" s="38">
        <f>VLOOKUP($K47,Plan2!$B$55:$K$58,COLUMNS(Plan1!$L$46:P47)+1,FALSE)</f>
        <v>0</v>
      </c>
      <c r="Q47" s="38">
        <f>VLOOKUP($K47,Plan2!$B$55:$K$58,COLUMNS(Plan1!$L$46:Q47)+1,FALSE)</f>
        <v>0</v>
      </c>
      <c r="R47" s="38">
        <f>VLOOKUP($K47,Plan2!$B$55:$K$58,COLUMNS(Plan1!$L$46:R47)+1,FALSE)</f>
        <v>0</v>
      </c>
      <c r="S47" s="38">
        <f>VLOOKUP($K47,Plan2!$B$55:$K$58,COLUMNS(Plan1!$L$46:S47)+1,FALSE)</f>
        <v>0</v>
      </c>
      <c r="T47" s="50">
        <f>VLOOKUP($K47,Plan2!$B$55:$K$58,COLUMNS(Plan1!$L$46:T47)+1,FALSE)</f>
        <v>0</v>
      </c>
      <c r="U47" s="9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</row>
    <row r="48" ht="15.75" customHeight="1" spans="1:38">
      <c r="A48" s="9"/>
      <c r="B48" s="15">
        <v>44896</v>
      </c>
      <c r="C48" s="16"/>
      <c r="D48" s="17" t="str">
        <f>Plan2!C56</f>
        <v>Canadá</v>
      </c>
      <c r="E48" s="7"/>
      <c r="F48" s="21"/>
      <c r="G48" s="20" t="s">
        <v>2</v>
      </c>
      <c r="H48" s="21"/>
      <c r="I48" s="7"/>
      <c r="J48" s="32" t="str">
        <f>Plan2!C57</f>
        <v>Marrocos</v>
      </c>
      <c r="K48" s="33">
        <v>3</v>
      </c>
      <c r="L48" s="37" t="str">
        <f>VLOOKUP($K48,Plan2!$B$55:$K$58,COLUMNS(Plan1!$L$46:L48)+1,FALSE)</f>
        <v>Marrocos</v>
      </c>
      <c r="M48" s="38">
        <f>VLOOKUP($K48,Plan2!$B$55:$K$58,COLUMNS(Plan1!$L$46:M48)+1,FALSE)</f>
        <v>0</v>
      </c>
      <c r="N48" s="38">
        <f>VLOOKUP($K48,Plan2!$B$55:$K$58,COLUMNS(Plan1!$L$46:N48)+1,FALSE)</f>
        <v>0</v>
      </c>
      <c r="O48" s="38">
        <f>VLOOKUP($K48,Plan2!$B$55:$K$58,COLUMNS(Plan1!$L$46:O48)+1,FALSE)</f>
        <v>0</v>
      </c>
      <c r="P48" s="38">
        <f>VLOOKUP($K48,Plan2!$B$55:$K$58,COLUMNS(Plan1!$L$46:P48)+1,FALSE)</f>
        <v>0</v>
      </c>
      <c r="Q48" s="38">
        <f>VLOOKUP($K48,Plan2!$B$55:$K$58,COLUMNS(Plan1!$L$46:Q48)+1,FALSE)</f>
        <v>0</v>
      </c>
      <c r="R48" s="38">
        <f>VLOOKUP($K48,Plan2!$B$55:$K$58,COLUMNS(Plan1!$L$46:R48)+1,FALSE)</f>
        <v>0</v>
      </c>
      <c r="S48" s="38">
        <f>VLOOKUP($K48,Plan2!$B$55:$K$58,COLUMNS(Plan1!$L$46:S48)+1,FALSE)</f>
        <v>0</v>
      </c>
      <c r="T48" s="50">
        <f>VLOOKUP($K48,Plan2!$B$55:$K$58,COLUMNS(Plan1!$L$46:T48)+1,FALSE)</f>
        <v>0</v>
      </c>
      <c r="U48" s="9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</row>
    <row r="49" ht="16.5" customHeight="1" spans="1:38">
      <c r="A49" s="9"/>
      <c r="B49" s="15">
        <v>44896</v>
      </c>
      <c r="C49" s="16"/>
      <c r="D49" s="17" t="str">
        <f>Plan2!C58</f>
        <v>Croácia</v>
      </c>
      <c r="E49" s="22"/>
      <c r="F49" s="27"/>
      <c r="G49" s="20" t="s">
        <v>2</v>
      </c>
      <c r="H49" s="27"/>
      <c r="I49" s="22"/>
      <c r="J49" s="32" t="str">
        <f>Plan2!C55</f>
        <v>Bélgica</v>
      </c>
      <c r="K49" s="33">
        <v>4</v>
      </c>
      <c r="L49" s="37" t="str">
        <f>VLOOKUP($K49,Plan2!$B$55:$K$58,COLUMNS(Plan1!$L$46:L49)+1,FALSE)</f>
        <v>Croácia</v>
      </c>
      <c r="M49" s="38">
        <f>VLOOKUP($K49,Plan2!$B$55:$K$58,COLUMNS(Plan1!$L$46:M49)+1,FALSE)</f>
        <v>0</v>
      </c>
      <c r="N49" s="38">
        <f>VLOOKUP($K49,Plan2!$B$55:$K$58,COLUMNS(Plan1!$L$46:N49)+1,FALSE)</f>
        <v>0</v>
      </c>
      <c r="O49" s="38">
        <f>VLOOKUP($K49,Plan2!$B$55:$K$58,COLUMNS(Plan1!$L$46:O49)+1,FALSE)</f>
        <v>0</v>
      </c>
      <c r="P49" s="38">
        <f>VLOOKUP($K49,Plan2!$B$55:$K$58,COLUMNS(Plan1!$L$46:P49)+1,FALSE)</f>
        <v>0</v>
      </c>
      <c r="Q49" s="38">
        <f>VLOOKUP($K49,Plan2!$B$55:$K$58,COLUMNS(Plan1!$L$46:Q49)+1,FALSE)</f>
        <v>0</v>
      </c>
      <c r="R49" s="38">
        <f>VLOOKUP($K49,Plan2!$B$55:$K$58,COLUMNS(Plan1!$L$46:R49)+1,FALSE)</f>
        <v>0</v>
      </c>
      <c r="S49" s="38">
        <f>VLOOKUP($K49,Plan2!$B$55:$K$58,COLUMNS(Plan1!$L$46:S49)+1,FALSE)</f>
        <v>0</v>
      </c>
      <c r="T49" s="50">
        <f>VLOOKUP($K49,Plan2!$B$55:$K$58,COLUMNS(Plan1!$L$46:T49)+1,FALSE)</f>
        <v>0</v>
      </c>
      <c r="U49" s="9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</row>
    <row r="50" ht="13.5" customHeight="1" spans="1:38">
      <c r="A50" s="9"/>
      <c r="B50" s="23"/>
      <c r="C50" s="24"/>
      <c r="D50" s="23"/>
      <c r="E50" s="24"/>
      <c r="F50" s="25"/>
      <c r="G50" s="26"/>
      <c r="H50" s="25"/>
      <c r="I50" s="24"/>
      <c r="J50" s="23"/>
      <c r="K50" s="41"/>
      <c r="L50" s="40"/>
      <c r="M50" s="24"/>
      <c r="N50" s="24"/>
      <c r="O50" s="24"/>
      <c r="P50" s="24"/>
      <c r="Q50" s="24"/>
      <c r="R50" s="24"/>
      <c r="S50" s="24"/>
      <c r="T50" s="24"/>
      <c r="U50" s="9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</row>
    <row r="51" ht="13.5" customHeight="1" spans="1:38">
      <c r="A51" s="9"/>
      <c r="B51" s="13" t="s">
        <v>28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47"/>
      <c r="U51" s="9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</row>
    <row r="52" ht="16.5" customHeight="1" spans="1:38">
      <c r="A52" s="9"/>
      <c r="B52" s="15">
        <v>44889</v>
      </c>
      <c r="C52" s="16"/>
      <c r="D52" s="17" t="str">
        <f>Plan2!C67</f>
        <v>Suíça</v>
      </c>
      <c r="E52" s="18"/>
      <c r="F52" s="19"/>
      <c r="G52" s="20" t="s">
        <v>2</v>
      </c>
      <c r="H52" s="19"/>
      <c r="I52" s="18"/>
      <c r="J52" s="32" t="str">
        <f>Plan2!C68</f>
        <v>Camarões</v>
      </c>
      <c r="K52" s="33"/>
      <c r="L52" s="42" t="s">
        <v>29</v>
      </c>
      <c r="M52" s="43"/>
      <c r="N52" s="43"/>
      <c r="O52" s="43"/>
      <c r="P52" s="43"/>
      <c r="Q52" s="43"/>
      <c r="R52" s="43"/>
      <c r="S52" s="43"/>
      <c r="T52" s="55"/>
      <c r="U52" s="9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</row>
    <row r="53" ht="16.5" customHeight="1" spans="1:38">
      <c r="A53" s="9"/>
      <c r="B53" s="15">
        <v>44889</v>
      </c>
      <c r="C53" s="16"/>
      <c r="D53" s="17" t="str">
        <f>Plan2!C65</f>
        <v>Brasil</v>
      </c>
      <c r="E53" s="7"/>
      <c r="F53" s="21"/>
      <c r="G53" s="20" t="s">
        <v>2</v>
      </c>
      <c r="H53" s="21"/>
      <c r="I53" s="7"/>
      <c r="J53" s="32" t="str">
        <f>Plan2!C66</f>
        <v>Sérvia</v>
      </c>
      <c r="K53" s="33"/>
      <c r="L53" s="35" t="s">
        <v>5</v>
      </c>
      <c r="M53" s="36" t="s">
        <v>6</v>
      </c>
      <c r="N53" s="36" t="s">
        <v>2</v>
      </c>
      <c r="O53" s="36" t="s">
        <v>7</v>
      </c>
      <c r="P53" s="36" t="s">
        <v>8</v>
      </c>
      <c r="Q53" s="36" t="s">
        <v>9</v>
      </c>
      <c r="R53" s="36" t="s">
        <v>10</v>
      </c>
      <c r="S53" s="36" t="s">
        <v>11</v>
      </c>
      <c r="T53" s="49" t="s">
        <v>12</v>
      </c>
      <c r="U53" s="9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</row>
    <row r="54" ht="16.5" customHeight="1" spans="1:38">
      <c r="A54" s="9"/>
      <c r="B54" s="15">
        <v>44893</v>
      </c>
      <c r="C54" s="16"/>
      <c r="D54" s="17" t="str">
        <f>Plan2!C68</f>
        <v>Camarões</v>
      </c>
      <c r="E54" s="7"/>
      <c r="F54" s="21"/>
      <c r="G54" s="20" t="s">
        <v>2</v>
      </c>
      <c r="H54" s="21"/>
      <c r="I54" s="7"/>
      <c r="J54" s="32" t="str">
        <f>Plan2!C66</f>
        <v>Sérvia</v>
      </c>
      <c r="K54" s="33">
        <v>1</v>
      </c>
      <c r="L54" s="37" t="str">
        <f>VLOOKUP($K54,Plan2!$B$65:$K$68,COLUMNS(Plan1!$L$54:L54)+1,FALSE)</f>
        <v>Brasil</v>
      </c>
      <c r="M54" s="38">
        <f>VLOOKUP($K54,Plan2!$B$65:$K$68,COLUMNS(Plan1!$L$54:M54)+1,FALSE)</f>
        <v>0</v>
      </c>
      <c r="N54" s="38">
        <f>VLOOKUP($K54,Plan2!$B$65:$K$68,COLUMNS(Plan1!$L$54:N54)+1,FALSE)</f>
        <v>0</v>
      </c>
      <c r="O54" s="38">
        <f>VLOOKUP($K54,Plan2!$B$65:$K$68,COLUMNS(Plan1!$L$54:O54)+1,FALSE)</f>
        <v>0</v>
      </c>
      <c r="P54" s="38">
        <f>VLOOKUP($K54,Plan2!$B$65:$K$68,COLUMNS(Plan1!$L$54:P54)+1,FALSE)</f>
        <v>0</v>
      </c>
      <c r="Q54" s="38">
        <f>VLOOKUP($K54,Plan2!$B$65:$K$68,COLUMNS(Plan1!$L$54:Q54)+1,FALSE)</f>
        <v>0</v>
      </c>
      <c r="R54" s="38">
        <f>VLOOKUP($K54,Plan2!$B$65:$K$68,COLUMNS(Plan1!$L$54:R54)+1,FALSE)</f>
        <v>0</v>
      </c>
      <c r="S54" s="38">
        <f>VLOOKUP($K54,Plan2!$B$65:$K$68,COLUMNS(Plan1!$L$54:S54)+1,FALSE)</f>
        <v>0</v>
      </c>
      <c r="T54" s="50">
        <f>VLOOKUP($K54,Plan2!$B$65:$K$68,COLUMNS(Plan1!$L$54:T54)+1,FALSE)</f>
        <v>0</v>
      </c>
      <c r="U54" s="9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</row>
    <row r="55" ht="16.5" customHeight="1" spans="1:38">
      <c r="A55" s="9"/>
      <c r="B55" s="15">
        <v>44893</v>
      </c>
      <c r="C55" s="16"/>
      <c r="D55" s="17" t="str">
        <f>Plan2!C65</f>
        <v>Brasil</v>
      </c>
      <c r="E55" s="7"/>
      <c r="F55" s="21"/>
      <c r="G55" s="20" t="s">
        <v>2</v>
      </c>
      <c r="H55" s="21"/>
      <c r="I55" s="7"/>
      <c r="J55" s="32" t="str">
        <f>Plan2!C67</f>
        <v>Suíça</v>
      </c>
      <c r="K55" s="33">
        <v>2</v>
      </c>
      <c r="L55" s="37" t="str">
        <f>VLOOKUP($K55,Plan2!$B$65:$K$68,COLUMNS(Plan1!$L$54:L55)+1,FALSE)</f>
        <v>Sérvia</v>
      </c>
      <c r="M55" s="38">
        <f>VLOOKUP($K55,Plan2!$B$65:$K$68,COLUMNS(Plan1!$L$54:M55)+1,FALSE)</f>
        <v>0</v>
      </c>
      <c r="N55" s="38">
        <f>VLOOKUP($K55,Plan2!$B$65:$K$68,COLUMNS(Plan1!$L$54:N55)+1,FALSE)</f>
        <v>0</v>
      </c>
      <c r="O55" s="38">
        <f>VLOOKUP($K55,Plan2!$B$65:$K$68,COLUMNS(Plan1!$L$54:O55)+1,FALSE)</f>
        <v>0</v>
      </c>
      <c r="P55" s="38">
        <f>VLOOKUP($K55,Plan2!$B$65:$K$68,COLUMNS(Plan1!$L$54:P55)+1,FALSE)</f>
        <v>0</v>
      </c>
      <c r="Q55" s="38">
        <f>VLOOKUP($K55,Plan2!$B$65:$K$68,COLUMNS(Plan1!$L$54:Q55)+1,FALSE)</f>
        <v>0</v>
      </c>
      <c r="R55" s="38">
        <f>VLOOKUP($K55,Plan2!$B$65:$K$68,COLUMNS(Plan1!$L$54:R55)+1,FALSE)</f>
        <v>0</v>
      </c>
      <c r="S55" s="38">
        <f>VLOOKUP($K55,Plan2!$B$65:$K$68,COLUMNS(Plan1!$L$54:S55)+1,FALSE)</f>
        <v>0</v>
      </c>
      <c r="T55" s="50">
        <f>VLOOKUP($K55,Plan2!$B$65:$K$68,COLUMNS(Plan1!$L$54:T55)+1,FALSE)</f>
        <v>0</v>
      </c>
      <c r="U55" s="9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</row>
    <row r="56" ht="16.5" customHeight="1" spans="1:38">
      <c r="A56" s="9"/>
      <c r="B56" s="15">
        <v>44897</v>
      </c>
      <c r="C56" s="16"/>
      <c r="D56" s="17" t="str">
        <f>Plan2!C66</f>
        <v>Sérvia</v>
      </c>
      <c r="E56" s="7"/>
      <c r="F56" s="21"/>
      <c r="G56" s="20" t="s">
        <v>2</v>
      </c>
      <c r="H56" s="21"/>
      <c r="I56" s="7"/>
      <c r="J56" s="32" t="str">
        <f>Plan2!C67</f>
        <v>Suíça</v>
      </c>
      <c r="K56" s="33">
        <v>3</v>
      </c>
      <c r="L56" s="37" t="str">
        <f>VLOOKUP($K56,Plan2!$B$65:$K$68,COLUMNS(Plan1!$L$54:L56)+1,FALSE)</f>
        <v>Suíça</v>
      </c>
      <c r="M56" s="38">
        <f>VLOOKUP($K56,Plan2!$B$65:$K$68,COLUMNS(Plan1!$L$54:M56)+1,FALSE)</f>
        <v>0</v>
      </c>
      <c r="N56" s="38">
        <f>VLOOKUP($K56,Plan2!$B$65:$K$68,COLUMNS(Plan1!$L$54:N56)+1,FALSE)</f>
        <v>0</v>
      </c>
      <c r="O56" s="38">
        <f>VLOOKUP($K56,Plan2!$B$65:$K$68,COLUMNS(Plan1!$L$54:O56)+1,FALSE)</f>
        <v>0</v>
      </c>
      <c r="P56" s="38">
        <f>VLOOKUP($K56,Plan2!$B$65:$K$68,COLUMNS(Plan1!$L$54:P56)+1,FALSE)</f>
        <v>0</v>
      </c>
      <c r="Q56" s="38">
        <f>VLOOKUP($K56,Plan2!$B$65:$K$68,COLUMNS(Plan1!$L$54:Q56)+1,FALSE)</f>
        <v>0</v>
      </c>
      <c r="R56" s="38">
        <f>VLOOKUP($K56,Plan2!$B$65:$K$68,COLUMNS(Plan1!$L$54:R56)+1,FALSE)</f>
        <v>0</v>
      </c>
      <c r="S56" s="38">
        <f>VLOOKUP($K56,Plan2!$B$65:$K$68,COLUMNS(Plan1!$L$54:S56)+1,FALSE)</f>
        <v>0</v>
      </c>
      <c r="T56" s="50">
        <f>VLOOKUP($K56,Plan2!$B$65:$K$68,COLUMNS(Plan1!$L$54:T56)+1,FALSE)</f>
        <v>0</v>
      </c>
      <c r="U56" s="9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</row>
    <row r="57" ht="16.5" customHeight="1" spans="1:38">
      <c r="A57" s="9"/>
      <c r="B57" s="15">
        <v>44897</v>
      </c>
      <c r="C57" s="16"/>
      <c r="D57" s="17" t="str">
        <f>Plan2!C68</f>
        <v>Camarões</v>
      </c>
      <c r="E57" s="22"/>
      <c r="F57" s="27"/>
      <c r="G57" s="20" t="s">
        <v>2</v>
      </c>
      <c r="H57" s="27"/>
      <c r="I57" s="22"/>
      <c r="J57" s="32" t="str">
        <f>Plan2!C65</f>
        <v>Brasil</v>
      </c>
      <c r="K57" s="33">
        <v>4</v>
      </c>
      <c r="L57" s="37" t="str">
        <f>VLOOKUP($K57,Plan2!$B$65:$K$68,COLUMNS(Plan1!$L$54:L57)+1,FALSE)</f>
        <v>Camarões</v>
      </c>
      <c r="M57" s="38">
        <f>VLOOKUP($K57,Plan2!$B$65:$K$68,COLUMNS(Plan1!$L$54:M57)+1,FALSE)</f>
        <v>0</v>
      </c>
      <c r="N57" s="38">
        <f>VLOOKUP($K57,Plan2!$B$65:$K$68,COLUMNS(Plan1!$L$54:N57)+1,FALSE)</f>
        <v>0</v>
      </c>
      <c r="O57" s="38">
        <f>VLOOKUP($K57,Plan2!$B$65:$K$68,COLUMNS(Plan1!$L$54:O57)+1,FALSE)</f>
        <v>0</v>
      </c>
      <c r="P57" s="38">
        <f>VLOOKUP($K57,Plan2!$B$65:$K$68,COLUMNS(Plan1!$L$54:P57)+1,FALSE)</f>
        <v>0</v>
      </c>
      <c r="Q57" s="38">
        <f>VLOOKUP($K57,Plan2!$B$65:$K$68,COLUMNS(Plan1!$L$54:Q57)+1,FALSE)</f>
        <v>0</v>
      </c>
      <c r="R57" s="38">
        <f>VLOOKUP($K57,Plan2!$B$65:$K$68,COLUMNS(Plan1!$L$54:R57)+1,FALSE)</f>
        <v>0</v>
      </c>
      <c r="S57" s="38">
        <f>VLOOKUP($K57,Plan2!$B$65:$K$68,COLUMNS(Plan1!$L$54:S57)+1,FALSE)</f>
        <v>0</v>
      </c>
      <c r="T57" s="50">
        <f>VLOOKUP($K57,Plan2!$B$65:$K$68,COLUMNS(Plan1!$L$54:T57)+1,FALSE)</f>
        <v>0</v>
      </c>
      <c r="U57" s="9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</row>
    <row r="58" ht="13.5" customHeight="1" spans="1:38">
      <c r="A58" s="9"/>
      <c r="B58" s="25"/>
      <c r="C58" s="28"/>
      <c r="D58" s="25"/>
      <c r="E58" s="28"/>
      <c r="F58" s="25"/>
      <c r="G58" s="29"/>
      <c r="H58" s="25"/>
      <c r="I58" s="28"/>
      <c r="J58" s="25"/>
      <c r="K58" s="44"/>
      <c r="L58" s="40"/>
      <c r="M58" s="24"/>
      <c r="N58" s="24"/>
      <c r="O58" s="24"/>
      <c r="P58" s="24"/>
      <c r="Q58" s="24"/>
      <c r="R58" s="24"/>
      <c r="S58" s="24"/>
      <c r="T58" s="24"/>
      <c r="U58" s="9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</row>
    <row r="59" ht="13.5" customHeight="1" spans="1:38">
      <c r="A59" s="9"/>
      <c r="B59" s="13" t="s">
        <v>30</v>
      </c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47"/>
      <c r="U59" s="9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</row>
    <row r="60" ht="16.5" customHeight="1" spans="1:38">
      <c r="A60" s="9"/>
      <c r="B60" s="15">
        <v>44889</v>
      </c>
      <c r="C60" s="16"/>
      <c r="D60" s="17" t="str">
        <f>Plan2!C77</f>
        <v>Uruguai</v>
      </c>
      <c r="E60" s="18"/>
      <c r="F60" s="19"/>
      <c r="G60" s="20" t="s">
        <v>2</v>
      </c>
      <c r="H60" s="19"/>
      <c r="I60" s="18"/>
      <c r="J60" s="32" t="str">
        <f>Plan2!C78</f>
        <v>Coreia do Sul</v>
      </c>
      <c r="K60" s="33"/>
      <c r="L60" s="42" t="s">
        <v>31</v>
      </c>
      <c r="M60" s="43"/>
      <c r="N60" s="43"/>
      <c r="O60" s="43"/>
      <c r="P60" s="43"/>
      <c r="Q60" s="43"/>
      <c r="R60" s="43"/>
      <c r="S60" s="43"/>
      <c r="T60" s="55"/>
      <c r="U60" s="9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</row>
    <row r="61" ht="15.75" customHeight="1" spans="1:38">
      <c r="A61" s="9"/>
      <c r="B61" s="15">
        <v>44889</v>
      </c>
      <c r="C61" s="16"/>
      <c r="D61" s="17" t="str">
        <f>Plan2!C75</f>
        <v>Portugal</v>
      </c>
      <c r="E61" s="7"/>
      <c r="F61" s="21"/>
      <c r="G61" s="20" t="s">
        <v>2</v>
      </c>
      <c r="H61" s="21"/>
      <c r="I61" s="7"/>
      <c r="J61" s="32" t="str">
        <f>Plan2!C76</f>
        <v>Gana</v>
      </c>
      <c r="K61" s="33"/>
      <c r="L61" s="35" t="s">
        <v>5</v>
      </c>
      <c r="M61" s="36" t="s">
        <v>6</v>
      </c>
      <c r="N61" s="36" t="s">
        <v>2</v>
      </c>
      <c r="O61" s="36" t="s">
        <v>7</v>
      </c>
      <c r="P61" s="36" t="s">
        <v>8</v>
      </c>
      <c r="Q61" s="36" t="s">
        <v>9</v>
      </c>
      <c r="R61" s="36" t="s">
        <v>10</v>
      </c>
      <c r="S61" s="36" t="s">
        <v>11</v>
      </c>
      <c r="T61" s="49" t="s">
        <v>12</v>
      </c>
      <c r="U61" s="9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</row>
    <row r="62" ht="16.5" customHeight="1" spans="1:38">
      <c r="A62" s="9"/>
      <c r="B62" s="15">
        <v>44893</v>
      </c>
      <c r="C62" s="16"/>
      <c r="D62" s="17" t="str">
        <f>Plan2!C78</f>
        <v>Coreia do Sul</v>
      </c>
      <c r="E62" s="7"/>
      <c r="F62" s="21"/>
      <c r="G62" s="20" t="s">
        <v>2</v>
      </c>
      <c r="H62" s="21"/>
      <c r="I62" s="7"/>
      <c r="J62" s="32" t="str">
        <f>Plan2!C76</f>
        <v>Gana</v>
      </c>
      <c r="K62" s="33">
        <v>1</v>
      </c>
      <c r="L62" s="37" t="str">
        <f>VLOOKUP($K62,Plan2!$B$75:$K$78,COLUMNS(Plan1!$L$62:L62)+1,FALSE)</f>
        <v>Portugal</v>
      </c>
      <c r="M62" s="38">
        <f>VLOOKUP($K62,Plan2!$B$75:$K$78,COLUMNS(Plan1!$L$62:M62)+1,FALSE)</f>
        <v>0</v>
      </c>
      <c r="N62" s="38">
        <f>VLOOKUP($K62,Plan2!$B$75:$K$78,COLUMNS(Plan1!$L$62:N62)+1,FALSE)</f>
        <v>0</v>
      </c>
      <c r="O62" s="38">
        <f>VLOOKUP($K62,Plan2!$B$75:$K$78,COLUMNS(Plan1!$L$62:O62)+1,FALSE)</f>
        <v>0</v>
      </c>
      <c r="P62" s="38">
        <f>VLOOKUP($K62,Plan2!$B$75:$K$78,COLUMNS(Plan1!$L$62:P62)+1,FALSE)</f>
        <v>0</v>
      </c>
      <c r="Q62" s="38">
        <f>VLOOKUP($K62,Plan2!$B$75:$K$78,COLUMNS(Plan1!$L$62:Q62)+1,FALSE)</f>
        <v>0</v>
      </c>
      <c r="R62" s="38">
        <f>VLOOKUP($K62,Plan2!$B$75:$K$78,COLUMNS(Plan1!$L$62:R62)+1,FALSE)</f>
        <v>0</v>
      </c>
      <c r="S62" s="38">
        <f>VLOOKUP($K62,Plan2!$B$75:$K$78,COLUMNS(Plan1!$L$62:S62)+1,FALSE)</f>
        <v>0</v>
      </c>
      <c r="T62" s="50">
        <f>VLOOKUP($K62,Plan2!$B$75:$K$78,COLUMNS(Plan1!$L$62:T62)+1,FALSE)</f>
        <v>0</v>
      </c>
      <c r="U62" s="9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</row>
    <row r="63" ht="15.75" customHeight="1" spans="1:38">
      <c r="A63" s="9"/>
      <c r="B63" s="15">
        <v>44893</v>
      </c>
      <c r="C63" s="16"/>
      <c r="D63" s="17" t="str">
        <f>Plan2!C75</f>
        <v>Portugal</v>
      </c>
      <c r="E63" s="7"/>
      <c r="F63" s="21"/>
      <c r="G63" s="20" t="s">
        <v>2</v>
      </c>
      <c r="H63" s="21"/>
      <c r="I63" s="7"/>
      <c r="J63" s="32" t="str">
        <f>Plan2!C77</f>
        <v>Uruguai</v>
      </c>
      <c r="K63" s="33">
        <v>2</v>
      </c>
      <c r="L63" s="37" t="str">
        <f>VLOOKUP($K63,Plan2!$B$75:$K$78,COLUMNS(Plan1!$L$62:L63)+1,FALSE)</f>
        <v>Gana</v>
      </c>
      <c r="M63" s="38">
        <f>VLOOKUP($K63,Plan2!$B$75:$K$78,COLUMNS(Plan1!$L$62:M63)+1,FALSE)</f>
        <v>0</v>
      </c>
      <c r="N63" s="38">
        <f>VLOOKUP($K63,Plan2!$B$75:$K$78,COLUMNS(Plan1!$L$62:N63)+1,FALSE)</f>
        <v>0</v>
      </c>
      <c r="O63" s="38">
        <f>VLOOKUP($K63,Plan2!$B$75:$K$78,COLUMNS(Plan1!$L$62:O63)+1,FALSE)</f>
        <v>0</v>
      </c>
      <c r="P63" s="38">
        <f>VLOOKUP($K63,Plan2!$B$75:$K$78,COLUMNS(Plan1!$L$62:P63)+1,FALSE)</f>
        <v>0</v>
      </c>
      <c r="Q63" s="38">
        <f>VLOOKUP($K63,Plan2!$B$75:$K$78,COLUMNS(Plan1!$L$62:Q63)+1,FALSE)</f>
        <v>0</v>
      </c>
      <c r="R63" s="38">
        <f>VLOOKUP($K63,Plan2!$B$75:$K$78,COLUMNS(Plan1!$L$62:R63)+1,FALSE)</f>
        <v>0</v>
      </c>
      <c r="S63" s="38">
        <f>VLOOKUP($K63,Plan2!$B$75:$K$78,COLUMNS(Plan1!$L$62:S63)+1,FALSE)</f>
        <v>0</v>
      </c>
      <c r="T63" s="50">
        <f>VLOOKUP($K63,Plan2!$B$75:$K$78,COLUMNS(Plan1!$L$62:T63)+1,FALSE)</f>
        <v>0</v>
      </c>
      <c r="U63" s="9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</row>
    <row r="64" ht="18" customHeight="1" spans="1:38">
      <c r="A64" s="9"/>
      <c r="B64" s="15">
        <v>44897</v>
      </c>
      <c r="C64" s="16"/>
      <c r="D64" s="17" t="str">
        <f>Plan2!C78</f>
        <v>Coreia do Sul</v>
      </c>
      <c r="E64" s="7"/>
      <c r="F64" s="21"/>
      <c r="G64" s="20" t="s">
        <v>2</v>
      </c>
      <c r="H64" s="21"/>
      <c r="I64" s="7"/>
      <c r="J64" s="32" t="str">
        <f>Plan2!C75</f>
        <v>Portugal</v>
      </c>
      <c r="K64" s="33">
        <v>3</v>
      </c>
      <c r="L64" s="37" t="str">
        <f>VLOOKUP($K64,Plan2!$B$75:$K$78,COLUMNS(Plan1!$L$62:L64)+1,FALSE)</f>
        <v>Uruguai</v>
      </c>
      <c r="M64" s="38">
        <f>VLOOKUP($K64,Plan2!$B$75:$K$78,COLUMNS(Plan1!$L$62:M64)+1,FALSE)</f>
        <v>0</v>
      </c>
      <c r="N64" s="38">
        <f>VLOOKUP($K64,Plan2!$B$75:$K$78,COLUMNS(Plan1!$L$62:N64)+1,FALSE)</f>
        <v>0</v>
      </c>
      <c r="O64" s="38">
        <f>VLOOKUP($K64,Plan2!$B$75:$K$78,COLUMNS(Plan1!$L$62:O64)+1,FALSE)</f>
        <v>0</v>
      </c>
      <c r="P64" s="38">
        <f>VLOOKUP($K64,Plan2!$B$75:$K$78,COLUMNS(Plan1!$L$62:P64)+1,FALSE)</f>
        <v>0</v>
      </c>
      <c r="Q64" s="38">
        <f>VLOOKUP($K64,Plan2!$B$75:$K$78,COLUMNS(Plan1!$L$62:Q64)+1,FALSE)</f>
        <v>0</v>
      </c>
      <c r="R64" s="38">
        <f>VLOOKUP($K64,Plan2!$B$75:$K$78,COLUMNS(Plan1!$L$62:R64)+1,FALSE)</f>
        <v>0</v>
      </c>
      <c r="S64" s="38">
        <f>VLOOKUP($K64,Plan2!$B$75:$K$78,COLUMNS(Plan1!$L$62:S64)+1,FALSE)</f>
        <v>0</v>
      </c>
      <c r="T64" s="50">
        <f>VLOOKUP($K64,Plan2!$B$75:$K$78,COLUMNS(Plan1!$L$62:T64)+1,FALSE)</f>
        <v>0</v>
      </c>
      <c r="U64" s="9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</row>
    <row r="65" ht="16.5" customHeight="1" spans="1:38">
      <c r="A65" s="9"/>
      <c r="B65" s="15">
        <v>44897</v>
      </c>
      <c r="C65" s="16"/>
      <c r="D65" s="17" t="str">
        <f>Plan2!C76</f>
        <v>Gana</v>
      </c>
      <c r="E65" s="22"/>
      <c r="F65" s="27"/>
      <c r="G65" s="20" t="s">
        <v>2</v>
      </c>
      <c r="H65" s="27"/>
      <c r="I65" s="22"/>
      <c r="J65" s="32" t="str">
        <f>Plan2!C77</f>
        <v>Uruguai</v>
      </c>
      <c r="K65" s="33">
        <v>4</v>
      </c>
      <c r="L65" s="37" t="str">
        <f>VLOOKUP($K65,Plan2!$B$75:$K$78,COLUMNS(Plan1!$L$62:L65)+1,FALSE)</f>
        <v>Coreia do Sul</v>
      </c>
      <c r="M65" s="38">
        <f>VLOOKUP($K65,Plan2!$B$75:$K$78,COLUMNS(Plan1!$L$62:M65)+1,FALSE)</f>
        <v>0</v>
      </c>
      <c r="N65" s="38">
        <f>VLOOKUP($K65,Plan2!$B$75:$K$78,COLUMNS(Plan1!$L$62:N65)+1,FALSE)</f>
        <v>0</v>
      </c>
      <c r="O65" s="38">
        <f>VLOOKUP($K65,Plan2!$B$75:$K$78,COLUMNS(Plan1!$L$62:O65)+1,FALSE)</f>
        <v>0</v>
      </c>
      <c r="P65" s="38">
        <f>VLOOKUP($K65,Plan2!$B$75:$K$78,COLUMNS(Plan1!$L$62:P65)+1,FALSE)</f>
        <v>0</v>
      </c>
      <c r="Q65" s="38">
        <f>VLOOKUP($K65,Plan2!$B$75:$K$78,COLUMNS(Plan1!$L$62:Q65)+1,FALSE)</f>
        <v>0</v>
      </c>
      <c r="R65" s="38">
        <f>VLOOKUP($K65,Plan2!$B$75:$K$78,COLUMNS(Plan1!$L$62:R65)+1,FALSE)</f>
        <v>0</v>
      </c>
      <c r="S65" s="38">
        <f>VLOOKUP($K65,Plan2!$B$75:$K$78,COLUMNS(Plan1!$L$62:S65)+1,FALSE)</f>
        <v>0</v>
      </c>
      <c r="T65" s="50">
        <f>VLOOKUP($K65,Plan2!$B$75:$K$78,COLUMNS(Plan1!$L$62:T65)+1,FALSE)</f>
        <v>0</v>
      </c>
      <c r="U65" s="9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</row>
    <row r="66" ht="13.5" customHeight="1" spans="1:38">
      <c r="A66" s="9"/>
      <c r="B66" s="11"/>
      <c r="C66" s="9"/>
      <c r="D66" s="11"/>
      <c r="E66" s="9"/>
      <c r="F66" s="11"/>
      <c r="G66" s="12"/>
      <c r="H66" s="11"/>
      <c r="I66" s="9"/>
      <c r="J66" s="11"/>
      <c r="K66" s="30"/>
      <c r="L66" s="31"/>
      <c r="M66" s="9"/>
      <c r="N66" s="9"/>
      <c r="O66" s="9"/>
      <c r="P66" s="9"/>
      <c r="Q66" s="9"/>
      <c r="R66" s="9"/>
      <c r="S66" s="9"/>
      <c r="T66" s="9"/>
      <c r="U66" s="9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</row>
    <row r="67" ht="13.5" customHeight="1" spans="1:38">
      <c r="A67" s="45"/>
      <c r="B67" s="69"/>
      <c r="C67" s="45"/>
      <c r="D67" s="69"/>
      <c r="E67" s="45"/>
      <c r="F67" s="69"/>
      <c r="G67" s="70"/>
      <c r="H67" s="69"/>
      <c r="I67" s="45"/>
      <c r="J67" s="69"/>
      <c r="K67" s="71"/>
      <c r="L67" s="72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</row>
    <row r="68" ht="13.5" customHeight="1" spans="1:38">
      <c r="A68" s="45"/>
      <c r="B68" s="69"/>
      <c r="C68" s="45"/>
      <c r="D68" s="69"/>
      <c r="E68" s="45"/>
      <c r="F68" s="69"/>
      <c r="G68" s="70"/>
      <c r="H68" s="69"/>
      <c r="I68" s="45"/>
      <c r="J68" s="69"/>
      <c r="K68" s="71"/>
      <c r="L68" s="72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</row>
    <row r="69" ht="13.5" customHeight="1" spans="1:38">
      <c r="A69" s="45"/>
      <c r="B69" s="69"/>
      <c r="C69" s="45"/>
      <c r="D69" s="69"/>
      <c r="E69" s="45"/>
      <c r="F69" s="69"/>
      <c r="G69" s="70"/>
      <c r="H69" s="69"/>
      <c r="I69" s="45"/>
      <c r="J69" s="69"/>
      <c r="K69" s="71"/>
      <c r="L69" s="72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</row>
    <row r="70" ht="13.5" customHeight="1" spans="1:38">
      <c r="A70" s="45"/>
      <c r="B70" s="69"/>
      <c r="C70" s="45"/>
      <c r="D70" s="69"/>
      <c r="E70" s="45"/>
      <c r="F70" s="69"/>
      <c r="G70" s="70"/>
      <c r="H70" s="69"/>
      <c r="I70" s="45"/>
      <c r="J70" s="69"/>
      <c r="K70" s="71"/>
      <c r="L70" s="72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</row>
    <row r="71" ht="13.5" customHeight="1" spans="1:38">
      <c r="A71" s="45"/>
      <c r="B71" s="69"/>
      <c r="C71" s="45"/>
      <c r="D71" s="69"/>
      <c r="E71" s="45"/>
      <c r="F71" s="69"/>
      <c r="G71" s="70"/>
      <c r="H71" s="69"/>
      <c r="I71" s="45"/>
      <c r="J71" s="69"/>
      <c r="K71" s="71"/>
      <c r="L71" s="72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</row>
    <row r="72" ht="13.5" customHeight="1" spans="1:38">
      <c r="A72" s="45"/>
      <c r="B72" s="69"/>
      <c r="C72" s="45"/>
      <c r="D72" s="69"/>
      <c r="E72" s="45"/>
      <c r="F72" s="69"/>
      <c r="G72" s="70"/>
      <c r="H72" s="69"/>
      <c r="I72" s="45"/>
      <c r="J72" s="69"/>
      <c r="K72" s="71"/>
      <c r="L72" s="72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</row>
    <row r="73" ht="13.5" customHeight="1" spans="1:38">
      <c r="A73" s="45"/>
      <c r="B73" s="69"/>
      <c r="C73" s="45"/>
      <c r="D73" s="69"/>
      <c r="E73" s="45"/>
      <c r="F73" s="69"/>
      <c r="G73" s="70"/>
      <c r="H73" s="69"/>
      <c r="I73" s="45"/>
      <c r="J73" s="69"/>
      <c r="K73" s="71"/>
      <c r="L73" s="72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</row>
    <row r="74" ht="13.5" customHeight="1" spans="1:38">
      <c r="A74" s="45"/>
      <c r="B74" s="69"/>
      <c r="C74" s="45"/>
      <c r="D74" s="69"/>
      <c r="E74" s="45"/>
      <c r="F74" s="69"/>
      <c r="G74" s="70"/>
      <c r="H74" s="69"/>
      <c r="I74" s="45"/>
      <c r="J74" s="69"/>
      <c r="K74" s="71"/>
      <c r="L74" s="72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</row>
    <row r="75" ht="13.5" customHeight="1" spans="1:38">
      <c r="A75" s="45"/>
      <c r="B75" s="69"/>
      <c r="C75" s="45"/>
      <c r="D75" s="69"/>
      <c r="E75" s="45"/>
      <c r="F75" s="69"/>
      <c r="G75" s="70"/>
      <c r="H75" s="69"/>
      <c r="I75" s="45"/>
      <c r="J75" s="69"/>
      <c r="K75" s="71"/>
      <c r="L75" s="72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</row>
    <row r="76" ht="13.5" customHeight="1" spans="1:38">
      <c r="A76" s="45"/>
      <c r="B76" s="69"/>
      <c r="C76" s="45"/>
      <c r="D76" s="69"/>
      <c r="E76" s="45"/>
      <c r="F76" s="69"/>
      <c r="G76" s="70"/>
      <c r="H76" s="69"/>
      <c r="I76" s="45"/>
      <c r="J76" s="69"/>
      <c r="K76" s="71"/>
      <c r="L76" s="72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</row>
    <row r="77" ht="13.5" customHeight="1" spans="1:38">
      <c r="A77" s="45"/>
      <c r="B77" s="69"/>
      <c r="C77" s="45"/>
      <c r="D77" s="69"/>
      <c r="E77" s="45"/>
      <c r="F77" s="69"/>
      <c r="G77" s="70"/>
      <c r="H77" s="69"/>
      <c r="I77" s="45"/>
      <c r="J77" s="69"/>
      <c r="K77" s="71"/>
      <c r="L77" s="72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</row>
    <row r="78" ht="13.5" customHeight="1" spans="1:38">
      <c r="A78" s="45"/>
      <c r="B78" s="69"/>
      <c r="C78" s="45"/>
      <c r="D78" s="69"/>
      <c r="E78" s="45"/>
      <c r="F78" s="69"/>
      <c r="G78" s="70"/>
      <c r="H78" s="69"/>
      <c r="I78" s="45"/>
      <c r="J78" s="69"/>
      <c r="K78" s="71"/>
      <c r="L78" s="72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</row>
    <row r="79" ht="13.5" customHeight="1" spans="1:38">
      <c r="A79" s="45"/>
      <c r="B79" s="69"/>
      <c r="C79" s="45"/>
      <c r="D79" s="69"/>
      <c r="E79" s="45"/>
      <c r="F79" s="69"/>
      <c r="G79" s="70"/>
      <c r="H79" s="69"/>
      <c r="I79" s="45"/>
      <c r="J79" s="69"/>
      <c r="K79" s="71"/>
      <c r="L79" s="72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</row>
    <row r="80" ht="13.5" customHeight="1" spans="1:38">
      <c r="A80" s="45"/>
      <c r="B80" s="69"/>
      <c r="C80" s="45"/>
      <c r="D80" s="69"/>
      <c r="E80" s="45"/>
      <c r="F80" s="69"/>
      <c r="G80" s="70"/>
      <c r="H80" s="69"/>
      <c r="I80" s="45"/>
      <c r="J80" s="69"/>
      <c r="K80" s="71"/>
      <c r="L80" s="72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</row>
    <row r="81" ht="13.5" customHeight="1" spans="1:38">
      <c r="A81" s="45"/>
      <c r="B81" s="69"/>
      <c r="C81" s="45"/>
      <c r="D81" s="69"/>
      <c r="E81" s="45"/>
      <c r="F81" s="69"/>
      <c r="G81" s="70"/>
      <c r="H81" s="69"/>
      <c r="I81" s="45"/>
      <c r="J81" s="69"/>
      <c r="K81" s="71"/>
      <c r="L81" s="72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</row>
    <row r="82" ht="13.5" customHeight="1" spans="1:38">
      <c r="A82" s="45"/>
      <c r="B82" s="69"/>
      <c r="C82" s="45"/>
      <c r="D82" s="69"/>
      <c r="E82" s="45"/>
      <c r="F82" s="69"/>
      <c r="G82" s="70"/>
      <c r="H82" s="69"/>
      <c r="I82" s="45"/>
      <c r="J82" s="69"/>
      <c r="K82" s="71"/>
      <c r="L82" s="72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</row>
    <row r="83" ht="13.5" customHeight="1" spans="1:38">
      <c r="A83" s="45"/>
      <c r="B83" s="69"/>
      <c r="C83" s="45"/>
      <c r="D83" s="69"/>
      <c r="E83" s="45"/>
      <c r="F83" s="69"/>
      <c r="G83" s="70"/>
      <c r="H83" s="69"/>
      <c r="I83" s="45"/>
      <c r="J83" s="69"/>
      <c r="K83" s="71"/>
      <c r="L83" s="72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</row>
    <row r="84" ht="13.5" customHeight="1" spans="1:38">
      <c r="A84" s="45"/>
      <c r="B84" s="69"/>
      <c r="C84" s="45"/>
      <c r="D84" s="69"/>
      <c r="E84" s="45"/>
      <c r="F84" s="69"/>
      <c r="G84" s="70"/>
      <c r="H84" s="69"/>
      <c r="I84" s="45"/>
      <c r="J84" s="69"/>
      <c r="K84" s="71"/>
      <c r="L84" s="72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</row>
    <row r="85" ht="13.5" customHeight="1" spans="1:38">
      <c r="A85" s="45"/>
      <c r="B85" s="69"/>
      <c r="C85" s="45"/>
      <c r="D85" s="69"/>
      <c r="E85" s="45"/>
      <c r="F85" s="69"/>
      <c r="G85" s="70"/>
      <c r="H85" s="69"/>
      <c r="I85" s="45"/>
      <c r="J85" s="69"/>
      <c r="K85" s="71"/>
      <c r="L85" s="72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</row>
    <row r="86" ht="13.5" customHeight="1" spans="1:38">
      <c r="A86" s="45"/>
      <c r="B86" s="69"/>
      <c r="C86" s="45"/>
      <c r="D86" s="69"/>
      <c r="E86" s="45"/>
      <c r="F86" s="69"/>
      <c r="G86" s="70"/>
      <c r="H86" s="69"/>
      <c r="I86" s="45"/>
      <c r="J86" s="69"/>
      <c r="K86" s="71"/>
      <c r="L86" s="72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</row>
    <row r="87" ht="13.5" customHeight="1" spans="1:38">
      <c r="A87" s="45"/>
      <c r="B87" s="69"/>
      <c r="C87" s="45"/>
      <c r="D87" s="69"/>
      <c r="E87" s="45"/>
      <c r="F87" s="69"/>
      <c r="G87" s="70"/>
      <c r="H87" s="69"/>
      <c r="I87" s="45"/>
      <c r="J87" s="69"/>
      <c r="K87" s="71"/>
      <c r="L87" s="72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</row>
    <row r="88" ht="13.5" customHeight="1" spans="1:38">
      <c r="A88" s="45"/>
      <c r="B88" s="69"/>
      <c r="C88" s="45"/>
      <c r="D88" s="69"/>
      <c r="E88" s="45"/>
      <c r="F88" s="69"/>
      <c r="G88" s="70"/>
      <c r="H88" s="69"/>
      <c r="I88" s="45"/>
      <c r="J88" s="69"/>
      <c r="K88" s="71"/>
      <c r="L88" s="72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</row>
    <row r="89" ht="13.5" customHeight="1" spans="1:38">
      <c r="A89" s="45"/>
      <c r="B89" s="69"/>
      <c r="C89" s="45"/>
      <c r="D89" s="69"/>
      <c r="E89" s="45"/>
      <c r="F89" s="69"/>
      <c r="G89" s="70"/>
      <c r="H89" s="69"/>
      <c r="I89" s="45"/>
      <c r="J89" s="69"/>
      <c r="K89" s="71"/>
      <c r="L89" s="72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</row>
    <row r="90" ht="13.5" customHeight="1" spans="1:38">
      <c r="A90" s="45"/>
      <c r="B90" s="69"/>
      <c r="C90" s="45"/>
      <c r="D90" s="69"/>
      <c r="E90" s="45"/>
      <c r="F90" s="69"/>
      <c r="G90" s="70"/>
      <c r="H90" s="69"/>
      <c r="I90" s="45"/>
      <c r="J90" s="69"/>
      <c r="K90" s="71"/>
      <c r="L90" s="72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</row>
    <row r="91" ht="13.5" customHeight="1" spans="1:38">
      <c r="A91" s="45"/>
      <c r="B91" s="69"/>
      <c r="C91" s="45"/>
      <c r="D91" s="69"/>
      <c r="E91" s="45"/>
      <c r="F91" s="69"/>
      <c r="G91" s="70"/>
      <c r="H91" s="69"/>
      <c r="I91" s="45"/>
      <c r="J91" s="69"/>
      <c r="K91" s="71"/>
      <c r="L91" s="72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</row>
    <row r="92" ht="13.5" customHeight="1" spans="1:38">
      <c r="A92" s="45"/>
      <c r="B92" s="69"/>
      <c r="C92" s="45"/>
      <c r="D92" s="69"/>
      <c r="E92" s="45"/>
      <c r="F92" s="69"/>
      <c r="G92" s="70"/>
      <c r="H92" s="69"/>
      <c r="I92" s="45"/>
      <c r="J92" s="69"/>
      <c r="K92" s="71"/>
      <c r="L92" s="72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</row>
    <row r="93" ht="13.5" customHeight="1" spans="1:38">
      <c r="A93" s="45"/>
      <c r="B93" s="69"/>
      <c r="C93" s="45"/>
      <c r="D93" s="69"/>
      <c r="E93" s="45"/>
      <c r="F93" s="69"/>
      <c r="G93" s="70"/>
      <c r="H93" s="69"/>
      <c r="I93" s="45"/>
      <c r="J93" s="69"/>
      <c r="K93" s="71"/>
      <c r="L93" s="72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</row>
    <row r="94" ht="13.5" customHeight="1" spans="1:38">
      <c r="A94" s="45"/>
      <c r="B94" s="69"/>
      <c r="C94" s="45"/>
      <c r="D94" s="69"/>
      <c r="E94" s="45"/>
      <c r="F94" s="69"/>
      <c r="G94" s="70"/>
      <c r="H94" s="69"/>
      <c r="I94" s="45"/>
      <c r="J94" s="69"/>
      <c r="K94" s="71"/>
      <c r="L94" s="72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</row>
    <row r="95" ht="13.5" customHeight="1" spans="1:38">
      <c r="A95" s="45"/>
      <c r="B95" s="69"/>
      <c r="C95" s="45"/>
      <c r="D95" s="69"/>
      <c r="E95" s="45"/>
      <c r="F95" s="69"/>
      <c r="G95" s="70"/>
      <c r="H95" s="69"/>
      <c r="I95" s="45"/>
      <c r="J95" s="69"/>
      <c r="K95" s="71"/>
      <c r="L95" s="72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</row>
    <row r="96" ht="13.5" customHeight="1" spans="1:38">
      <c r="A96" s="45"/>
      <c r="B96" s="69"/>
      <c r="C96" s="45"/>
      <c r="D96" s="69"/>
      <c r="E96" s="45"/>
      <c r="F96" s="69"/>
      <c r="G96" s="70"/>
      <c r="H96" s="69"/>
      <c r="I96" s="45"/>
      <c r="J96" s="69"/>
      <c r="K96" s="71"/>
      <c r="L96" s="72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</row>
    <row r="97" ht="13.5" customHeight="1" spans="1:38">
      <c r="A97" s="45"/>
      <c r="B97" s="69"/>
      <c r="C97" s="45"/>
      <c r="D97" s="69"/>
      <c r="E97" s="45"/>
      <c r="F97" s="69"/>
      <c r="G97" s="70"/>
      <c r="H97" s="69"/>
      <c r="I97" s="45"/>
      <c r="J97" s="69"/>
      <c r="K97" s="71"/>
      <c r="L97" s="72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</row>
    <row r="98" ht="13.5" customHeight="1" spans="1:38">
      <c r="A98" s="45"/>
      <c r="B98" s="69"/>
      <c r="C98" s="45"/>
      <c r="D98" s="69"/>
      <c r="E98" s="45"/>
      <c r="F98" s="69"/>
      <c r="G98" s="70"/>
      <c r="H98" s="69"/>
      <c r="I98" s="45"/>
      <c r="J98" s="69"/>
      <c r="K98" s="71"/>
      <c r="L98" s="72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</row>
    <row r="99" ht="13.5" customHeight="1" spans="1:38">
      <c r="A99" s="45"/>
      <c r="B99" s="69"/>
      <c r="C99" s="45"/>
      <c r="D99" s="69"/>
      <c r="E99" s="45"/>
      <c r="F99" s="69"/>
      <c r="G99" s="70"/>
      <c r="H99" s="69"/>
      <c r="I99" s="45"/>
      <c r="J99" s="69"/>
      <c r="K99" s="71"/>
      <c r="L99" s="72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</row>
    <row r="100" ht="13.5" customHeight="1" spans="1:38">
      <c r="A100" s="45"/>
      <c r="B100" s="69"/>
      <c r="C100" s="45"/>
      <c r="D100" s="69"/>
      <c r="E100" s="45"/>
      <c r="F100" s="69"/>
      <c r="G100" s="70"/>
      <c r="H100" s="69"/>
      <c r="I100" s="45"/>
      <c r="J100" s="69"/>
      <c r="K100" s="71"/>
      <c r="L100" s="72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</row>
    <row r="101" ht="13.5" customHeight="1" spans="1:38">
      <c r="A101" s="45"/>
      <c r="B101" s="69"/>
      <c r="C101" s="45"/>
      <c r="D101" s="69"/>
      <c r="E101" s="45"/>
      <c r="F101" s="69"/>
      <c r="G101" s="70"/>
      <c r="H101" s="69"/>
      <c r="I101" s="45"/>
      <c r="J101" s="69"/>
      <c r="K101" s="71"/>
      <c r="L101" s="72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</row>
    <row r="102" ht="13.5" customHeight="1" spans="1:38">
      <c r="A102" s="45"/>
      <c r="B102" s="69"/>
      <c r="C102" s="45"/>
      <c r="D102" s="69"/>
      <c r="E102" s="45"/>
      <c r="F102" s="69"/>
      <c r="G102" s="70"/>
      <c r="H102" s="69"/>
      <c r="I102" s="45"/>
      <c r="J102" s="69"/>
      <c r="K102" s="71"/>
      <c r="L102" s="72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</row>
    <row r="103" ht="13.5" customHeight="1" spans="1:38">
      <c r="A103" s="45"/>
      <c r="B103" s="69"/>
      <c r="C103" s="45"/>
      <c r="D103" s="69"/>
      <c r="E103" s="45"/>
      <c r="F103" s="69"/>
      <c r="G103" s="70"/>
      <c r="H103" s="69"/>
      <c r="I103" s="45"/>
      <c r="J103" s="69"/>
      <c r="K103" s="71"/>
      <c r="L103" s="72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</row>
    <row r="104" ht="13.5" customHeight="1" spans="1:38">
      <c r="A104" s="45"/>
      <c r="B104" s="69"/>
      <c r="C104" s="45"/>
      <c r="D104" s="69"/>
      <c r="E104" s="45"/>
      <c r="F104" s="69"/>
      <c r="G104" s="70"/>
      <c r="H104" s="69"/>
      <c r="I104" s="45"/>
      <c r="J104" s="69"/>
      <c r="K104" s="71"/>
      <c r="L104" s="72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</row>
    <row r="105" ht="13.5" customHeight="1" spans="1:38">
      <c r="A105" s="45"/>
      <c r="B105" s="69"/>
      <c r="C105" s="45"/>
      <c r="D105" s="69"/>
      <c r="E105" s="45"/>
      <c r="F105" s="69"/>
      <c r="G105" s="70"/>
      <c r="H105" s="69"/>
      <c r="I105" s="45"/>
      <c r="J105" s="69"/>
      <c r="K105" s="71"/>
      <c r="L105" s="72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</row>
    <row r="106" ht="13.5" customHeight="1" spans="1:38">
      <c r="A106" s="45"/>
      <c r="B106" s="69"/>
      <c r="C106" s="45"/>
      <c r="D106" s="69"/>
      <c r="E106" s="45"/>
      <c r="F106" s="69"/>
      <c r="G106" s="70"/>
      <c r="H106" s="69"/>
      <c r="I106" s="45"/>
      <c r="J106" s="69"/>
      <c r="K106" s="71"/>
      <c r="L106" s="72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</row>
    <row r="107" ht="13.5" customHeight="1" spans="1:38">
      <c r="A107" s="45"/>
      <c r="B107" s="69"/>
      <c r="C107" s="45"/>
      <c r="D107" s="69"/>
      <c r="E107" s="45"/>
      <c r="F107" s="69"/>
      <c r="G107" s="70"/>
      <c r="H107" s="69"/>
      <c r="I107" s="45"/>
      <c r="J107" s="69"/>
      <c r="K107" s="71"/>
      <c r="L107" s="72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</row>
    <row r="108" ht="13.5" customHeight="1" spans="1:38">
      <c r="A108" s="45"/>
      <c r="B108" s="69"/>
      <c r="C108" s="45"/>
      <c r="D108" s="69"/>
      <c r="E108" s="45"/>
      <c r="F108" s="69"/>
      <c r="G108" s="70"/>
      <c r="H108" s="69"/>
      <c r="I108" s="45"/>
      <c r="J108" s="69"/>
      <c r="K108" s="71"/>
      <c r="L108" s="72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</row>
    <row r="109" ht="13.5" customHeight="1" spans="1:38">
      <c r="A109" s="45"/>
      <c r="B109" s="69"/>
      <c r="C109" s="45"/>
      <c r="D109" s="69"/>
      <c r="E109" s="45"/>
      <c r="F109" s="69"/>
      <c r="G109" s="70"/>
      <c r="H109" s="69"/>
      <c r="I109" s="45"/>
      <c r="J109" s="69"/>
      <c r="K109" s="71"/>
      <c r="L109" s="72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</row>
    <row r="110" ht="13.5" customHeight="1" spans="1:38">
      <c r="A110" s="45"/>
      <c r="B110" s="69"/>
      <c r="C110" s="45"/>
      <c r="D110" s="69"/>
      <c r="E110" s="45"/>
      <c r="F110" s="69"/>
      <c r="G110" s="70"/>
      <c r="H110" s="69"/>
      <c r="I110" s="45"/>
      <c r="J110" s="69"/>
      <c r="K110" s="71"/>
      <c r="L110" s="72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</row>
    <row r="111" ht="13.5" customHeight="1" spans="1:38">
      <c r="A111" s="45"/>
      <c r="B111" s="69"/>
      <c r="C111" s="45"/>
      <c r="D111" s="69"/>
      <c r="E111" s="45"/>
      <c r="F111" s="69"/>
      <c r="G111" s="70"/>
      <c r="H111" s="69"/>
      <c r="I111" s="45"/>
      <c r="J111" s="69"/>
      <c r="K111" s="71"/>
      <c r="L111" s="72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</row>
    <row r="112" ht="13.5" customHeight="1" spans="1:38">
      <c r="A112" s="45"/>
      <c r="B112" s="69"/>
      <c r="C112" s="45"/>
      <c r="D112" s="69"/>
      <c r="E112" s="45"/>
      <c r="F112" s="69"/>
      <c r="G112" s="70"/>
      <c r="H112" s="69"/>
      <c r="I112" s="45"/>
      <c r="J112" s="69"/>
      <c r="K112" s="71"/>
      <c r="L112" s="72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</row>
    <row r="113" ht="13.5" customHeight="1" spans="1:38">
      <c r="A113" s="45"/>
      <c r="B113" s="69"/>
      <c r="C113" s="45"/>
      <c r="D113" s="69"/>
      <c r="E113" s="45"/>
      <c r="F113" s="69"/>
      <c r="G113" s="70"/>
      <c r="H113" s="69"/>
      <c r="I113" s="45"/>
      <c r="J113" s="69"/>
      <c r="K113" s="71"/>
      <c r="L113" s="72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</row>
    <row r="114" ht="13.5" customHeight="1" spans="1:38">
      <c r="A114" s="45"/>
      <c r="B114" s="69"/>
      <c r="C114" s="45"/>
      <c r="D114" s="69"/>
      <c r="E114" s="45"/>
      <c r="F114" s="69"/>
      <c r="G114" s="70"/>
      <c r="H114" s="69"/>
      <c r="I114" s="45"/>
      <c r="J114" s="69"/>
      <c r="K114" s="71"/>
      <c r="L114" s="72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</row>
    <row r="115" ht="13.5" customHeight="1" spans="1:38">
      <c r="A115" s="45"/>
      <c r="B115" s="69"/>
      <c r="C115" s="45"/>
      <c r="D115" s="69"/>
      <c r="E115" s="45"/>
      <c r="F115" s="69"/>
      <c r="G115" s="70"/>
      <c r="H115" s="69"/>
      <c r="I115" s="45"/>
      <c r="J115" s="69"/>
      <c r="K115" s="71"/>
      <c r="L115" s="72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</row>
    <row r="116" ht="13.5" customHeight="1" spans="1:38">
      <c r="A116" s="45"/>
      <c r="B116" s="69"/>
      <c r="C116" s="45"/>
      <c r="D116" s="69"/>
      <c r="E116" s="45"/>
      <c r="F116" s="69"/>
      <c r="G116" s="70"/>
      <c r="H116" s="69"/>
      <c r="I116" s="45"/>
      <c r="J116" s="69"/>
      <c r="K116" s="71"/>
      <c r="L116" s="72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</row>
    <row r="117" ht="13.5" customHeight="1" spans="1:38">
      <c r="A117" s="45"/>
      <c r="B117" s="69"/>
      <c r="C117" s="45"/>
      <c r="D117" s="69"/>
      <c r="E117" s="45"/>
      <c r="F117" s="69"/>
      <c r="G117" s="70"/>
      <c r="H117" s="69"/>
      <c r="I117" s="45"/>
      <c r="J117" s="69"/>
      <c r="K117" s="71"/>
      <c r="L117" s="72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</row>
    <row r="118" ht="13.5" customHeight="1" spans="1:38">
      <c r="A118" s="45"/>
      <c r="B118" s="69"/>
      <c r="C118" s="45"/>
      <c r="D118" s="69"/>
      <c r="E118" s="45"/>
      <c r="F118" s="69"/>
      <c r="G118" s="70"/>
      <c r="H118" s="69"/>
      <c r="I118" s="45"/>
      <c r="J118" s="69"/>
      <c r="K118" s="71"/>
      <c r="L118" s="72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</row>
    <row r="119" ht="13.5" customHeight="1" spans="1:38">
      <c r="A119" s="45"/>
      <c r="B119" s="69"/>
      <c r="C119" s="45"/>
      <c r="D119" s="69"/>
      <c r="E119" s="45"/>
      <c r="F119" s="69"/>
      <c r="G119" s="70"/>
      <c r="H119" s="69"/>
      <c r="I119" s="45"/>
      <c r="J119" s="69"/>
      <c r="K119" s="71"/>
      <c r="L119" s="72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</row>
    <row r="120" ht="13.5" customHeight="1" spans="1:38">
      <c r="A120" s="45"/>
      <c r="B120" s="69"/>
      <c r="C120" s="45"/>
      <c r="D120" s="69"/>
      <c r="E120" s="45"/>
      <c r="F120" s="69"/>
      <c r="G120" s="70"/>
      <c r="H120" s="69"/>
      <c r="I120" s="45"/>
      <c r="J120" s="69"/>
      <c r="K120" s="71"/>
      <c r="L120" s="72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</row>
    <row r="121" ht="13.5" customHeight="1" spans="1:38">
      <c r="A121" s="45"/>
      <c r="B121" s="69"/>
      <c r="C121" s="45"/>
      <c r="D121" s="69"/>
      <c r="E121" s="45"/>
      <c r="F121" s="69"/>
      <c r="G121" s="70"/>
      <c r="H121" s="69"/>
      <c r="I121" s="45"/>
      <c r="J121" s="69"/>
      <c r="K121" s="71"/>
      <c r="L121" s="72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</row>
    <row r="122" ht="13.5" customHeight="1" spans="1:38">
      <c r="A122" s="45"/>
      <c r="B122" s="69"/>
      <c r="C122" s="45"/>
      <c r="D122" s="69"/>
      <c r="E122" s="45"/>
      <c r="F122" s="69"/>
      <c r="G122" s="70"/>
      <c r="H122" s="69"/>
      <c r="I122" s="45"/>
      <c r="J122" s="69"/>
      <c r="K122" s="71"/>
      <c r="L122" s="72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</row>
    <row r="123" ht="13.5" customHeight="1" spans="1:38">
      <c r="A123" s="45"/>
      <c r="B123" s="69"/>
      <c r="C123" s="45"/>
      <c r="D123" s="69"/>
      <c r="E123" s="45"/>
      <c r="F123" s="69"/>
      <c r="G123" s="70"/>
      <c r="H123" s="69"/>
      <c r="I123" s="45"/>
      <c r="J123" s="69"/>
      <c r="K123" s="71"/>
      <c r="L123" s="72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</row>
    <row r="124" ht="13.5" customHeight="1" spans="1:38">
      <c r="A124" s="45"/>
      <c r="B124" s="69"/>
      <c r="C124" s="45"/>
      <c r="D124" s="69"/>
      <c r="E124" s="45"/>
      <c r="F124" s="69"/>
      <c r="G124" s="70"/>
      <c r="H124" s="69"/>
      <c r="I124" s="45"/>
      <c r="J124" s="69"/>
      <c r="K124" s="71"/>
      <c r="L124" s="72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</row>
    <row r="125" ht="13.5" customHeight="1" spans="1:38">
      <c r="A125" s="45"/>
      <c r="B125" s="69"/>
      <c r="C125" s="45"/>
      <c r="D125" s="69"/>
      <c r="E125" s="45"/>
      <c r="F125" s="69"/>
      <c r="G125" s="70"/>
      <c r="H125" s="69"/>
      <c r="I125" s="45"/>
      <c r="J125" s="69"/>
      <c r="K125" s="71"/>
      <c r="L125" s="72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</row>
    <row r="126" ht="13.5" customHeight="1" spans="1:38">
      <c r="A126" s="45"/>
      <c r="B126" s="69"/>
      <c r="C126" s="45"/>
      <c r="D126" s="69"/>
      <c r="E126" s="45"/>
      <c r="F126" s="69"/>
      <c r="G126" s="70"/>
      <c r="H126" s="69"/>
      <c r="I126" s="45"/>
      <c r="J126" s="69"/>
      <c r="K126" s="71"/>
      <c r="L126" s="72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</row>
    <row r="127" ht="13.5" customHeight="1" spans="1:38">
      <c r="A127" s="45"/>
      <c r="B127" s="69"/>
      <c r="C127" s="45"/>
      <c r="D127" s="69"/>
      <c r="E127" s="45"/>
      <c r="F127" s="69"/>
      <c r="G127" s="70"/>
      <c r="H127" s="69"/>
      <c r="I127" s="45"/>
      <c r="J127" s="69"/>
      <c r="K127" s="71"/>
      <c r="L127" s="72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</row>
    <row r="128" ht="13.5" customHeight="1" spans="1:38">
      <c r="A128" s="45"/>
      <c r="B128" s="69"/>
      <c r="C128" s="45"/>
      <c r="D128" s="69"/>
      <c r="E128" s="45"/>
      <c r="F128" s="69"/>
      <c r="G128" s="70"/>
      <c r="H128" s="69"/>
      <c r="I128" s="45"/>
      <c r="J128" s="69"/>
      <c r="K128" s="71"/>
      <c r="L128" s="72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</row>
    <row r="129" ht="13.5" customHeight="1" spans="1:38">
      <c r="A129" s="45"/>
      <c r="B129" s="69"/>
      <c r="C129" s="45"/>
      <c r="D129" s="69"/>
      <c r="E129" s="45"/>
      <c r="F129" s="69"/>
      <c r="G129" s="70"/>
      <c r="H129" s="69"/>
      <c r="I129" s="45"/>
      <c r="J129" s="69"/>
      <c r="K129" s="71"/>
      <c r="L129" s="72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</row>
    <row r="130" ht="13.5" customHeight="1" spans="1:38">
      <c r="A130" s="45"/>
      <c r="B130" s="69"/>
      <c r="C130" s="45"/>
      <c r="D130" s="69"/>
      <c r="E130" s="45"/>
      <c r="F130" s="69"/>
      <c r="G130" s="70"/>
      <c r="H130" s="69"/>
      <c r="I130" s="45"/>
      <c r="J130" s="69"/>
      <c r="K130" s="71"/>
      <c r="L130" s="72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</row>
    <row r="131" ht="13.5" customHeight="1" spans="1:38">
      <c r="A131" s="45"/>
      <c r="B131" s="69"/>
      <c r="C131" s="45"/>
      <c r="D131" s="69"/>
      <c r="E131" s="45"/>
      <c r="F131" s="69"/>
      <c r="G131" s="70"/>
      <c r="H131" s="69"/>
      <c r="I131" s="45"/>
      <c r="J131" s="69"/>
      <c r="K131" s="71"/>
      <c r="L131" s="72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</row>
    <row r="132" ht="13.5" customHeight="1" spans="1:38">
      <c r="A132" s="45"/>
      <c r="B132" s="69"/>
      <c r="C132" s="45"/>
      <c r="D132" s="69"/>
      <c r="E132" s="45"/>
      <c r="F132" s="69"/>
      <c r="G132" s="70"/>
      <c r="H132" s="69"/>
      <c r="I132" s="45"/>
      <c r="J132" s="69"/>
      <c r="K132" s="71"/>
      <c r="L132" s="72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</row>
    <row r="133" ht="13.5" customHeight="1" spans="1:38">
      <c r="A133" s="45"/>
      <c r="B133" s="69"/>
      <c r="C133" s="45"/>
      <c r="D133" s="69"/>
      <c r="E133" s="45"/>
      <c r="F133" s="69"/>
      <c r="G133" s="70"/>
      <c r="H133" s="69"/>
      <c r="I133" s="45"/>
      <c r="J133" s="69"/>
      <c r="K133" s="71"/>
      <c r="L133" s="72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</row>
    <row r="134" ht="13.5" customHeight="1" spans="1:38">
      <c r="A134" s="45"/>
      <c r="B134" s="69"/>
      <c r="C134" s="45"/>
      <c r="D134" s="69"/>
      <c r="E134" s="45"/>
      <c r="F134" s="69"/>
      <c r="G134" s="70"/>
      <c r="H134" s="69"/>
      <c r="I134" s="45"/>
      <c r="J134" s="69"/>
      <c r="K134" s="71"/>
      <c r="L134" s="72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</row>
    <row r="135" ht="13.5" customHeight="1" spans="1:38">
      <c r="A135" s="45"/>
      <c r="B135" s="69"/>
      <c r="C135" s="45"/>
      <c r="D135" s="69"/>
      <c r="E135" s="45"/>
      <c r="F135" s="69"/>
      <c r="G135" s="70"/>
      <c r="H135" s="69"/>
      <c r="I135" s="45"/>
      <c r="J135" s="69"/>
      <c r="K135" s="71"/>
      <c r="L135" s="72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</row>
    <row r="136" ht="13.5" customHeight="1" spans="1:38">
      <c r="A136" s="45"/>
      <c r="B136" s="69"/>
      <c r="C136" s="45"/>
      <c r="D136" s="69"/>
      <c r="E136" s="45"/>
      <c r="F136" s="69"/>
      <c r="G136" s="70"/>
      <c r="H136" s="69"/>
      <c r="I136" s="45"/>
      <c r="J136" s="69"/>
      <c r="K136" s="71"/>
      <c r="L136" s="72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</row>
    <row r="137" ht="13.5" customHeight="1" spans="1:38">
      <c r="A137" s="45"/>
      <c r="B137" s="69"/>
      <c r="C137" s="45"/>
      <c r="D137" s="69"/>
      <c r="E137" s="45"/>
      <c r="F137" s="69"/>
      <c r="G137" s="70"/>
      <c r="H137" s="69"/>
      <c r="I137" s="45"/>
      <c r="J137" s="69"/>
      <c r="K137" s="71"/>
      <c r="L137" s="72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</row>
    <row r="138" ht="13.5" customHeight="1" spans="1:38">
      <c r="A138" s="45"/>
      <c r="B138" s="69"/>
      <c r="C138" s="45"/>
      <c r="D138" s="69"/>
      <c r="E138" s="45"/>
      <c r="F138" s="69"/>
      <c r="G138" s="70"/>
      <c r="H138" s="69"/>
      <c r="I138" s="45"/>
      <c r="J138" s="69"/>
      <c r="K138" s="71"/>
      <c r="L138" s="72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</row>
    <row r="139" ht="13.5" customHeight="1" spans="1:38">
      <c r="A139" s="45"/>
      <c r="B139" s="69"/>
      <c r="C139" s="45"/>
      <c r="D139" s="69"/>
      <c r="E139" s="45"/>
      <c r="F139" s="69"/>
      <c r="G139" s="70"/>
      <c r="H139" s="69"/>
      <c r="I139" s="45"/>
      <c r="J139" s="69"/>
      <c r="K139" s="71"/>
      <c r="L139" s="72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</row>
    <row r="140" ht="13.5" customHeight="1" spans="1:38">
      <c r="A140" s="45"/>
      <c r="B140" s="69"/>
      <c r="C140" s="45"/>
      <c r="D140" s="69"/>
      <c r="E140" s="45"/>
      <c r="F140" s="69"/>
      <c r="G140" s="70"/>
      <c r="H140" s="69"/>
      <c r="I140" s="45"/>
      <c r="J140" s="69"/>
      <c r="K140" s="71"/>
      <c r="L140" s="72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</row>
    <row r="141" ht="13.5" customHeight="1" spans="1:38">
      <c r="A141" s="45"/>
      <c r="B141" s="69"/>
      <c r="C141" s="45"/>
      <c r="D141" s="69"/>
      <c r="E141" s="45"/>
      <c r="F141" s="69"/>
      <c r="G141" s="70"/>
      <c r="H141" s="69"/>
      <c r="I141" s="45"/>
      <c r="J141" s="69"/>
      <c r="K141" s="71"/>
      <c r="L141" s="72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</row>
    <row r="142" ht="13.5" customHeight="1" spans="1:38">
      <c r="A142" s="45"/>
      <c r="B142" s="69"/>
      <c r="C142" s="45"/>
      <c r="D142" s="69"/>
      <c r="E142" s="45"/>
      <c r="F142" s="69"/>
      <c r="G142" s="70"/>
      <c r="H142" s="69"/>
      <c r="I142" s="45"/>
      <c r="J142" s="69"/>
      <c r="K142" s="71"/>
      <c r="L142" s="72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</row>
    <row r="143" ht="13.5" customHeight="1" spans="1:38">
      <c r="A143" s="45"/>
      <c r="B143" s="69"/>
      <c r="C143" s="45"/>
      <c r="D143" s="69"/>
      <c r="E143" s="45"/>
      <c r="F143" s="69"/>
      <c r="G143" s="70"/>
      <c r="H143" s="69"/>
      <c r="I143" s="45"/>
      <c r="J143" s="69"/>
      <c r="K143" s="71"/>
      <c r="L143" s="72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</row>
    <row r="144" ht="13.5" customHeight="1" spans="1:38">
      <c r="A144" s="45"/>
      <c r="B144" s="69"/>
      <c r="C144" s="45"/>
      <c r="D144" s="69"/>
      <c r="E144" s="45"/>
      <c r="F144" s="69"/>
      <c r="G144" s="70"/>
      <c r="H144" s="69"/>
      <c r="I144" s="45"/>
      <c r="J144" s="69"/>
      <c r="K144" s="71"/>
      <c r="L144" s="72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</row>
    <row r="145" ht="13.5" customHeight="1" spans="1:38">
      <c r="A145" s="45"/>
      <c r="B145" s="69"/>
      <c r="C145" s="45"/>
      <c r="D145" s="69"/>
      <c r="E145" s="45"/>
      <c r="F145" s="69"/>
      <c r="G145" s="70"/>
      <c r="H145" s="69"/>
      <c r="I145" s="45"/>
      <c r="J145" s="69"/>
      <c r="K145" s="71"/>
      <c r="L145" s="72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</row>
    <row r="146" ht="13.5" customHeight="1" spans="1:38">
      <c r="A146" s="45"/>
      <c r="B146" s="69"/>
      <c r="C146" s="45"/>
      <c r="D146" s="69"/>
      <c r="E146" s="45"/>
      <c r="F146" s="69"/>
      <c r="G146" s="70"/>
      <c r="H146" s="69"/>
      <c r="I146" s="45"/>
      <c r="J146" s="69"/>
      <c r="K146" s="71"/>
      <c r="L146" s="72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</row>
    <row r="147" ht="13.5" customHeight="1" spans="1:38">
      <c r="A147" s="45"/>
      <c r="B147" s="69"/>
      <c r="C147" s="45"/>
      <c r="D147" s="69"/>
      <c r="E147" s="45"/>
      <c r="F147" s="69"/>
      <c r="G147" s="70"/>
      <c r="H147" s="69"/>
      <c r="I147" s="45"/>
      <c r="J147" s="69"/>
      <c r="K147" s="71"/>
      <c r="L147" s="72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</row>
    <row r="148" ht="13.5" customHeight="1" spans="1:38">
      <c r="A148" s="45"/>
      <c r="B148" s="69"/>
      <c r="C148" s="45"/>
      <c r="D148" s="69"/>
      <c r="E148" s="45"/>
      <c r="F148" s="69"/>
      <c r="G148" s="70"/>
      <c r="H148" s="69"/>
      <c r="I148" s="45"/>
      <c r="J148" s="69"/>
      <c r="K148" s="71"/>
      <c r="L148" s="72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</row>
    <row r="149" ht="13.5" customHeight="1" spans="1:38">
      <c r="A149" s="45"/>
      <c r="B149" s="69"/>
      <c r="C149" s="45"/>
      <c r="D149" s="69"/>
      <c r="E149" s="45"/>
      <c r="F149" s="69"/>
      <c r="G149" s="70"/>
      <c r="H149" s="69"/>
      <c r="I149" s="45"/>
      <c r="J149" s="69"/>
      <c r="K149" s="71"/>
      <c r="L149" s="72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</row>
    <row r="150" ht="13.5" customHeight="1" spans="1:38">
      <c r="A150" s="45"/>
      <c r="B150" s="69"/>
      <c r="C150" s="45"/>
      <c r="D150" s="69"/>
      <c r="E150" s="45"/>
      <c r="F150" s="69"/>
      <c r="G150" s="70"/>
      <c r="H150" s="69"/>
      <c r="I150" s="45"/>
      <c r="J150" s="69"/>
      <c r="K150" s="71"/>
      <c r="L150" s="72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</row>
    <row r="151" ht="13.5" customHeight="1" spans="1:38">
      <c r="A151" s="45"/>
      <c r="B151" s="69"/>
      <c r="C151" s="45"/>
      <c r="D151" s="69"/>
      <c r="E151" s="45"/>
      <c r="F151" s="69"/>
      <c r="G151" s="70"/>
      <c r="H151" s="69"/>
      <c r="I151" s="45"/>
      <c r="J151" s="69"/>
      <c r="K151" s="71"/>
      <c r="L151" s="72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</row>
    <row r="152" ht="13.5" customHeight="1" spans="1:38">
      <c r="A152" s="45"/>
      <c r="B152" s="69"/>
      <c r="C152" s="45"/>
      <c r="D152" s="69"/>
      <c r="E152" s="45"/>
      <c r="F152" s="69"/>
      <c r="G152" s="70"/>
      <c r="H152" s="69"/>
      <c r="I152" s="45"/>
      <c r="J152" s="69"/>
      <c r="K152" s="71"/>
      <c r="L152" s="72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</row>
    <row r="153" ht="13.5" customHeight="1" spans="1:38">
      <c r="A153" s="45"/>
      <c r="B153" s="69"/>
      <c r="C153" s="45"/>
      <c r="D153" s="69"/>
      <c r="E153" s="45"/>
      <c r="F153" s="69"/>
      <c r="G153" s="70"/>
      <c r="H153" s="69"/>
      <c r="I153" s="45"/>
      <c r="J153" s="69"/>
      <c r="K153" s="71"/>
      <c r="L153" s="72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</row>
    <row r="154" ht="13.5" customHeight="1" spans="1:38">
      <c r="A154" s="45"/>
      <c r="B154" s="69"/>
      <c r="C154" s="45"/>
      <c r="D154" s="69"/>
      <c r="E154" s="45"/>
      <c r="F154" s="69"/>
      <c r="G154" s="70"/>
      <c r="H154" s="69"/>
      <c r="I154" s="45"/>
      <c r="J154" s="69"/>
      <c r="K154" s="71"/>
      <c r="L154" s="72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</row>
    <row r="155" ht="13.5" customHeight="1" spans="1:38">
      <c r="A155" s="45"/>
      <c r="B155" s="69"/>
      <c r="C155" s="45"/>
      <c r="D155" s="69"/>
      <c r="E155" s="45"/>
      <c r="F155" s="69"/>
      <c r="G155" s="70"/>
      <c r="H155" s="69"/>
      <c r="I155" s="45"/>
      <c r="J155" s="69"/>
      <c r="K155" s="71"/>
      <c r="L155" s="72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</row>
    <row r="156" ht="13.5" customHeight="1" spans="1:38">
      <c r="A156" s="45"/>
      <c r="B156" s="69"/>
      <c r="C156" s="45"/>
      <c r="D156" s="69"/>
      <c r="E156" s="45"/>
      <c r="F156" s="69"/>
      <c r="G156" s="70"/>
      <c r="H156" s="69"/>
      <c r="I156" s="45"/>
      <c r="J156" s="69"/>
      <c r="K156" s="71"/>
      <c r="L156" s="72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</row>
    <row r="157" ht="13.5" customHeight="1" spans="1:38">
      <c r="A157" s="45"/>
      <c r="B157" s="69"/>
      <c r="C157" s="45"/>
      <c r="D157" s="69"/>
      <c r="E157" s="45"/>
      <c r="F157" s="69"/>
      <c r="G157" s="70"/>
      <c r="H157" s="69"/>
      <c r="I157" s="45"/>
      <c r="J157" s="69"/>
      <c r="K157" s="71"/>
      <c r="L157" s="72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</row>
    <row r="158" ht="13.5" customHeight="1" spans="1:38">
      <c r="A158" s="45"/>
      <c r="B158" s="69"/>
      <c r="C158" s="45"/>
      <c r="D158" s="69"/>
      <c r="E158" s="45"/>
      <c r="F158" s="69"/>
      <c r="G158" s="70"/>
      <c r="H158" s="69"/>
      <c r="I158" s="45"/>
      <c r="J158" s="69"/>
      <c r="K158" s="71"/>
      <c r="L158" s="72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</row>
    <row r="159" ht="13.5" customHeight="1" spans="1:38">
      <c r="A159" s="45"/>
      <c r="B159" s="69"/>
      <c r="C159" s="45"/>
      <c r="D159" s="69"/>
      <c r="E159" s="45"/>
      <c r="F159" s="69"/>
      <c r="G159" s="70"/>
      <c r="H159" s="69"/>
      <c r="I159" s="45"/>
      <c r="J159" s="69"/>
      <c r="K159" s="71"/>
      <c r="L159" s="72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</row>
    <row r="160" ht="13.5" customHeight="1" spans="1:38">
      <c r="A160" s="45"/>
      <c r="B160" s="69"/>
      <c r="C160" s="45"/>
      <c r="D160" s="69"/>
      <c r="E160" s="45"/>
      <c r="F160" s="69"/>
      <c r="G160" s="70"/>
      <c r="H160" s="69"/>
      <c r="I160" s="45"/>
      <c r="J160" s="69"/>
      <c r="K160" s="71"/>
      <c r="L160" s="72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</row>
    <row r="161" ht="13.5" customHeight="1" spans="1:38">
      <c r="A161" s="45"/>
      <c r="B161" s="69"/>
      <c r="C161" s="45"/>
      <c r="D161" s="69"/>
      <c r="E161" s="45"/>
      <c r="F161" s="69"/>
      <c r="G161" s="70"/>
      <c r="H161" s="69"/>
      <c r="I161" s="45"/>
      <c r="J161" s="69"/>
      <c r="K161" s="71"/>
      <c r="L161" s="72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</row>
    <row r="162" ht="13.5" customHeight="1" spans="1:38">
      <c r="A162" s="45"/>
      <c r="B162" s="69"/>
      <c r="C162" s="45"/>
      <c r="D162" s="69"/>
      <c r="E162" s="45"/>
      <c r="F162" s="69"/>
      <c r="G162" s="70"/>
      <c r="H162" s="69"/>
      <c r="I162" s="45"/>
      <c r="J162" s="69"/>
      <c r="K162" s="71"/>
      <c r="L162" s="72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</row>
    <row r="163" ht="13.5" customHeight="1" spans="1:38">
      <c r="A163" s="45"/>
      <c r="B163" s="69"/>
      <c r="C163" s="45"/>
      <c r="D163" s="69"/>
      <c r="E163" s="45"/>
      <c r="F163" s="69"/>
      <c r="G163" s="70"/>
      <c r="H163" s="69"/>
      <c r="I163" s="45"/>
      <c r="J163" s="69"/>
      <c r="K163" s="71"/>
      <c r="L163" s="72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</row>
    <row r="164" ht="13.5" customHeight="1" spans="1:38">
      <c r="A164" s="45"/>
      <c r="B164" s="69"/>
      <c r="C164" s="45"/>
      <c r="D164" s="69"/>
      <c r="E164" s="45"/>
      <c r="F164" s="69"/>
      <c r="G164" s="70"/>
      <c r="H164" s="69"/>
      <c r="I164" s="45"/>
      <c r="J164" s="69"/>
      <c r="K164" s="71"/>
      <c r="L164" s="72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</row>
    <row r="165" ht="13.5" customHeight="1" spans="1:38">
      <c r="A165" s="45"/>
      <c r="B165" s="69"/>
      <c r="C165" s="45"/>
      <c r="D165" s="69"/>
      <c r="E165" s="45"/>
      <c r="F165" s="69"/>
      <c r="G165" s="70"/>
      <c r="H165" s="69"/>
      <c r="I165" s="45"/>
      <c r="J165" s="69"/>
      <c r="K165" s="71"/>
      <c r="L165" s="72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</row>
    <row r="166" ht="13.5" customHeight="1" spans="1:38">
      <c r="A166" s="45"/>
      <c r="B166" s="69"/>
      <c r="C166" s="45"/>
      <c r="D166" s="69"/>
      <c r="E166" s="45"/>
      <c r="F166" s="69"/>
      <c r="G166" s="70"/>
      <c r="H166" s="69"/>
      <c r="I166" s="45"/>
      <c r="J166" s="69"/>
      <c r="K166" s="71"/>
      <c r="L166" s="72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</row>
    <row r="167" ht="13.5" customHeight="1" spans="1:38">
      <c r="A167" s="45"/>
      <c r="B167" s="69"/>
      <c r="C167" s="45"/>
      <c r="D167" s="69"/>
      <c r="E167" s="45"/>
      <c r="F167" s="69"/>
      <c r="G167" s="70"/>
      <c r="H167" s="69"/>
      <c r="I167" s="45"/>
      <c r="J167" s="69"/>
      <c r="K167" s="71"/>
      <c r="L167" s="72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</row>
    <row r="168" ht="13.5" customHeight="1" spans="1:38">
      <c r="A168" s="45"/>
      <c r="B168" s="69"/>
      <c r="C168" s="45"/>
      <c r="D168" s="69"/>
      <c r="E168" s="45"/>
      <c r="F168" s="69"/>
      <c r="G168" s="70"/>
      <c r="H168" s="69"/>
      <c r="I168" s="45"/>
      <c r="J168" s="69"/>
      <c r="K168" s="71"/>
      <c r="L168" s="72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</row>
    <row r="169" ht="13.5" customHeight="1" spans="1:38">
      <c r="A169" s="45"/>
      <c r="B169" s="69"/>
      <c r="C169" s="45"/>
      <c r="D169" s="69"/>
      <c r="E169" s="45"/>
      <c r="F169" s="69"/>
      <c r="G169" s="70"/>
      <c r="H169" s="69"/>
      <c r="I169" s="45"/>
      <c r="J169" s="69"/>
      <c r="K169" s="71"/>
      <c r="L169" s="72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</row>
    <row r="170" ht="13.5" customHeight="1" spans="1:38">
      <c r="A170" s="45"/>
      <c r="B170" s="69"/>
      <c r="C170" s="45"/>
      <c r="D170" s="69"/>
      <c r="E170" s="45"/>
      <c r="F170" s="69"/>
      <c r="G170" s="70"/>
      <c r="H170" s="69"/>
      <c r="I170" s="45"/>
      <c r="J170" s="69"/>
      <c r="K170" s="71"/>
      <c r="L170" s="72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</row>
    <row r="171" ht="13.5" customHeight="1" spans="1:38">
      <c r="A171" s="45"/>
      <c r="B171" s="69"/>
      <c r="C171" s="45"/>
      <c r="D171" s="69"/>
      <c r="E171" s="45"/>
      <c r="F171" s="69"/>
      <c r="G171" s="70"/>
      <c r="H171" s="69"/>
      <c r="I171" s="45"/>
      <c r="J171" s="69"/>
      <c r="K171" s="71"/>
      <c r="L171" s="72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</row>
    <row r="172" ht="13.5" customHeight="1" spans="1:38">
      <c r="A172" s="45"/>
      <c r="B172" s="69"/>
      <c r="C172" s="45"/>
      <c r="D172" s="69"/>
      <c r="E172" s="45"/>
      <c r="F172" s="69"/>
      <c r="G172" s="70"/>
      <c r="H172" s="69"/>
      <c r="I172" s="45"/>
      <c r="J172" s="69"/>
      <c r="K172" s="71"/>
      <c r="L172" s="72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</row>
    <row r="173" ht="13.5" customHeight="1" spans="1:38">
      <c r="A173" s="45"/>
      <c r="B173" s="69"/>
      <c r="C173" s="45"/>
      <c r="D173" s="69"/>
      <c r="E173" s="45"/>
      <c r="F173" s="69"/>
      <c r="G173" s="70"/>
      <c r="H173" s="69"/>
      <c r="I173" s="45"/>
      <c r="J173" s="69"/>
      <c r="K173" s="71"/>
      <c r="L173" s="72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</row>
    <row r="174" ht="13.5" customHeight="1" spans="1:38">
      <c r="A174" s="45"/>
      <c r="B174" s="69"/>
      <c r="C174" s="45"/>
      <c r="D174" s="69"/>
      <c r="E174" s="45"/>
      <c r="F174" s="69"/>
      <c r="G174" s="70"/>
      <c r="H174" s="69"/>
      <c r="I174" s="45"/>
      <c r="J174" s="69"/>
      <c r="K174" s="71"/>
      <c r="L174" s="72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</row>
    <row r="175" ht="13.5" customHeight="1" spans="1:38">
      <c r="A175" s="45"/>
      <c r="B175" s="69"/>
      <c r="C175" s="45"/>
      <c r="D175" s="69"/>
      <c r="E175" s="45"/>
      <c r="F175" s="69"/>
      <c r="G175" s="70"/>
      <c r="H175" s="69"/>
      <c r="I175" s="45"/>
      <c r="J175" s="69"/>
      <c r="K175" s="71"/>
      <c r="L175" s="72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</row>
    <row r="176" ht="13.5" customHeight="1" spans="1:38">
      <c r="A176" s="45"/>
      <c r="B176" s="69"/>
      <c r="C176" s="45"/>
      <c r="D176" s="69"/>
      <c r="E176" s="45"/>
      <c r="F176" s="69"/>
      <c r="G176" s="70"/>
      <c r="H176" s="69"/>
      <c r="I176" s="45"/>
      <c r="J176" s="69"/>
      <c r="K176" s="71"/>
      <c r="L176" s="72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</row>
    <row r="177" ht="13.5" customHeight="1" spans="1:38">
      <c r="A177" s="45"/>
      <c r="B177" s="69"/>
      <c r="C177" s="45"/>
      <c r="D177" s="69"/>
      <c r="E177" s="45"/>
      <c r="F177" s="69"/>
      <c r="G177" s="70"/>
      <c r="H177" s="69"/>
      <c r="I177" s="45"/>
      <c r="J177" s="69"/>
      <c r="K177" s="71"/>
      <c r="L177" s="72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</row>
    <row r="178" ht="13.5" customHeight="1" spans="1:38">
      <c r="A178" s="45"/>
      <c r="B178" s="69"/>
      <c r="C178" s="45"/>
      <c r="D178" s="69"/>
      <c r="E178" s="45"/>
      <c r="F178" s="69"/>
      <c r="G178" s="70"/>
      <c r="H178" s="69"/>
      <c r="I178" s="45"/>
      <c r="J178" s="69"/>
      <c r="K178" s="71"/>
      <c r="L178" s="72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</row>
    <row r="179" ht="13.5" customHeight="1" spans="1:38">
      <c r="A179" s="45"/>
      <c r="B179" s="69"/>
      <c r="C179" s="45"/>
      <c r="D179" s="69"/>
      <c r="E179" s="45"/>
      <c r="F179" s="69"/>
      <c r="G179" s="70"/>
      <c r="H179" s="69"/>
      <c r="I179" s="45"/>
      <c r="J179" s="69"/>
      <c r="K179" s="71"/>
      <c r="L179" s="72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</row>
    <row r="180" ht="13.5" customHeight="1" spans="1:38">
      <c r="A180" s="45"/>
      <c r="B180" s="69"/>
      <c r="C180" s="45"/>
      <c r="D180" s="69"/>
      <c r="E180" s="45"/>
      <c r="F180" s="69"/>
      <c r="G180" s="70"/>
      <c r="H180" s="69"/>
      <c r="I180" s="45"/>
      <c r="J180" s="69"/>
      <c r="K180" s="71"/>
      <c r="L180" s="72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</row>
    <row r="181" ht="13.5" customHeight="1" spans="1:38">
      <c r="A181" s="45"/>
      <c r="B181" s="69"/>
      <c r="C181" s="45"/>
      <c r="D181" s="69"/>
      <c r="E181" s="45"/>
      <c r="F181" s="69"/>
      <c r="G181" s="70"/>
      <c r="H181" s="69"/>
      <c r="I181" s="45"/>
      <c r="J181" s="69"/>
      <c r="K181" s="71"/>
      <c r="L181" s="72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</row>
    <row r="182" ht="13.5" customHeight="1" spans="1:38">
      <c r="A182" s="45"/>
      <c r="B182" s="69"/>
      <c r="C182" s="45"/>
      <c r="D182" s="69"/>
      <c r="E182" s="45"/>
      <c r="F182" s="69"/>
      <c r="G182" s="70"/>
      <c r="H182" s="69"/>
      <c r="I182" s="45"/>
      <c r="J182" s="69"/>
      <c r="K182" s="71"/>
      <c r="L182" s="72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</row>
    <row r="183" ht="13.5" customHeight="1" spans="1:38">
      <c r="A183" s="45"/>
      <c r="B183" s="69"/>
      <c r="C183" s="45"/>
      <c r="D183" s="69"/>
      <c r="E183" s="45"/>
      <c r="F183" s="69"/>
      <c r="G183" s="70"/>
      <c r="H183" s="69"/>
      <c r="I183" s="45"/>
      <c r="J183" s="69"/>
      <c r="K183" s="71"/>
      <c r="L183" s="72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</row>
    <row r="184" ht="13.5" customHeight="1" spans="1:38">
      <c r="A184" s="45"/>
      <c r="B184" s="69"/>
      <c r="C184" s="45"/>
      <c r="D184" s="69"/>
      <c r="E184" s="45"/>
      <c r="F184" s="69"/>
      <c r="G184" s="70"/>
      <c r="H184" s="69"/>
      <c r="I184" s="45"/>
      <c r="J184" s="69"/>
      <c r="K184" s="71"/>
      <c r="L184" s="72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</row>
    <row r="185" ht="13.5" customHeight="1" spans="1:38">
      <c r="A185" s="45"/>
      <c r="B185" s="69"/>
      <c r="C185" s="45"/>
      <c r="D185" s="69"/>
      <c r="E185" s="45"/>
      <c r="F185" s="69"/>
      <c r="G185" s="70"/>
      <c r="H185" s="69"/>
      <c r="I185" s="45"/>
      <c r="J185" s="69"/>
      <c r="K185" s="71"/>
      <c r="L185" s="72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</row>
    <row r="186" ht="13.5" customHeight="1" spans="1:38">
      <c r="A186" s="45"/>
      <c r="B186" s="69"/>
      <c r="C186" s="45"/>
      <c r="D186" s="69"/>
      <c r="E186" s="45"/>
      <c r="F186" s="69"/>
      <c r="G186" s="70"/>
      <c r="H186" s="69"/>
      <c r="I186" s="45"/>
      <c r="J186" s="69"/>
      <c r="K186" s="71"/>
      <c r="L186" s="72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</row>
    <row r="187" ht="13.5" customHeight="1" spans="1:38">
      <c r="A187" s="45"/>
      <c r="B187" s="69"/>
      <c r="C187" s="45"/>
      <c r="D187" s="69"/>
      <c r="E187" s="45"/>
      <c r="F187" s="69"/>
      <c r="G187" s="70"/>
      <c r="H187" s="69"/>
      <c r="I187" s="45"/>
      <c r="J187" s="69"/>
      <c r="K187" s="71"/>
      <c r="L187" s="72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</row>
    <row r="188" ht="13.5" customHeight="1" spans="1:38">
      <c r="A188" s="45"/>
      <c r="B188" s="69"/>
      <c r="C188" s="45"/>
      <c r="D188" s="69"/>
      <c r="E188" s="45"/>
      <c r="F188" s="69"/>
      <c r="G188" s="70"/>
      <c r="H188" s="69"/>
      <c r="I188" s="45"/>
      <c r="J188" s="69"/>
      <c r="K188" s="71"/>
      <c r="L188" s="72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</row>
    <row r="189" ht="13.5" customHeight="1" spans="1:38">
      <c r="A189" s="45"/>
      <c r="B189" s="69"/>
      <c r="C189" s="45"/>
      <c r="D189" s="69"/>
      <c r="E189" s="45"/>
      <c r="F189" s="69"/>
      <c r="G189" s="70"/>
      <c r="H189" s="69"/>
      <c r="I189" s="45"/>
      <c r="J189" s="69"/>
      <c r="K189" s="71"/>
      <c r="L189" s="72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</row>
    <row r="190" ht="13.5" customHeight="1" spans="1:38">
      <c r="A190" s="45"/>
      <c r="B190" s="69"/>
      <c r="C190" s="45"/>
      <c r="D190" s="69"/>
      <c r="E190" s="45"/>
      <c r="F190" s="69"/>
      <c r="G190" s="70"/>
      <c r="H190" s="69"/>
      <c r="I190" s="45"/>
      <c r="J190" s="69"/>
      <c r="K190" s="71"/>
      <c r="L190" s="72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</row>
    <row r="191" ht="13.5" customHeight="1" spans="1:38">
      <c r="A191" s="45"/>
      <c r="B191" s="69"/>
      <c r="C191" s="45"/>
      <c r="D191" s="69"/>
      <c r="E191" s="45"/>
      <c r="F191" s="69"/>
      <c r="G191" s="70"/>
      <c r="H191" s="69"/>
      <c r="I191" s="45"/>
      <c r="J191" s="69"/>
      <c r="K191" s="71"/>
      <c r="L191" s="72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</row>
    <row r="192" ht="13.5" customHeight="1" spans="1:38">
      <c r="A192" s="45"/>
      <c r="B192" s="69"/>
      <c r="C192" s="45"/>
      <c r="D192" s="69"/>
      <c r="E192" s="45"/>
      <c r="F192" s="69"/>
      <c r="G192" s="70"/>
      <c r="H192" s="69"/>
      <c r="I192" s="45"/>
      <c r="J192" s="69"/>
      <c r="K192" s="71"/>
      <c r="L192" s="72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</row>
    <row r="193" ht="13.5" customHeight="1" spans="1:38">
      <c r="A193" s="45"/>
      <c r="B193" s="69"/>
      <c r="C193" s="45"/>
      <c r="D193" s="69"/>
      <c r="E193" s="45"/>
      <c r="F193" s="69"/>
      <c r="G193" s="70"/>
      <c r="H193" s="69"/>
      <c r="I193" s="45"/>
      <c r="J193" s="69"/>
      <c r="K193" s="71"/>
      <c r="L193" s="72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</row>
    <row r="194" ht="13.5" customHeight="1" spans="1:38">
      <c r="A194" s="45"/>
      <c r="B194" s="69"/>
      <c r="C194" s="45"/>
      <c r="D194" s="69"/>
      <c r="E194" s="45"/>
      <c r="F194" s="69"/>
      <c r="G194" s="70"/>
      <c r="H194" s="69"/>
      <c r="I194" s="45"/>
      <c r="J194" s="69"/>
      <c r="K194" s="71"/>
      <c r="L194" s="72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</row>
    <row r="195" ht="13.5" customHeight="1" spans="1:38">
      <c r="A195" s="45"/>
      <c r="B195" s="69"/>
      <c r="C195" s="45"/>
      <c r="D195" s="69"/>
      <c r="E195" s="45"/>
      <c r="F195" s="69"/>
      <c r="G195" s="70"/>
      <c r="H195" s="69"/>
      <c r="I195" s="45"/>
      <c r="J195" s="69"/>
      <c r="K195" s="71"/>
      <c r="L195" s="72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</row>
    <row r="196" ht="13.5" customHeight="1" spans="1:38">
      <c r="A196" s="45"/>
      <c r="B196" s="69"/>
      <c r="C196" s="45"/>
      <c r="D196" s="69"/>
      <c r="E196" s="45"/>
      <c r="F196" s="69"/>
      <c r="G196" s="70"/>
      <c r="H196" s="69"/>
      <c r="I196" s="45"/>
      <c r="J196" s="69"/>
      <c r="K196" s="71"/>
      <c r="L196" s="72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</row>
    <row r="197" ht="13.5" customHeight="1" spans="1:38">
      <c r="A197" s="45"/>
      <c r="B197" s="69"/>
      <c r="C197" s="45"/>
      <c r="D197" s="69"/>
      <c r="E197" s="45"/>
      <c r="F197" s="69"/>
      <c r="G197" s="70"/>
      <c r="H197" s="69"/>
      <c r="I197" s="45"/>
      <c r="J197" s="69"/>
      <c r="K197" s="71"/>
      <c r="L197" s="72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</row>
    <row r="198" ht="13.5" customHeight="1" spans="1:38">
      <c r="A198" s="45"/>
      <c r="B198" s="69"/>
      <c r="C198" s="45"/>
      <c r="D198" s="69"/>
      <c r="E198" s="45"/>
      <c r="F198" s="69"/>
      <c r="G198" s="70"/>
      <c r="H198" s="69"/>
      <c r="I198" s="45"/>
      <c r="J198" s="69"/>
      <c r="K198" s="71"/>
      <c r="L198" s="72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</row>
    <row r="199" ht="13.5" customHeight="1" spans="1:38">
      <c r="A199" s="45"/>
      <c r="B199" s="69"/>
      <c r="C199" s="45"/>
      <c r="D199" s="69"/>
      <c r="E199" s="45"/>
      <c r="F199" s="69"/>
      <c r="G199" s="70"/>
      <c r="H199" s="69"/>
      <c r="I199" s="45"/>
      <c r="J199" s="69"/>
      <c r="K199" s="71"/>
      <c r="L199" s="72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</row>
    <row r="200" ht="13.5" customHeight="1" spans="1:38">
      <c r="A200" s="45"/>
      <c r="B200" s="69"/>
      <c r="C200" s="45"/>
      <c r="D200" s="69"/>
      <c r="E200" s="45"/>
      <c r="F200" s="69"/>
      <c r="G200" s="70"/>
      <c r="H200" s="69"/>
      <c r="I200" s="45"/>
      <c r="J200" s="69"/>
      <c r="K200" s="71"/>
      <c r="L200" s="72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</row>
    <row r="201" ht="13.5" customHeight="1" spans="1:38">
      <c r="A201" s="45"/>
      <c r="B201" s="69"/>
      <c r="C201" s="45"/>
      <c r="D201" s="69"/>
      <c r="E201" s="45"/>
      <c r="F201" s="69"/>
      <c r="G201" s="70"/>
      <c r="H201" s="69"/>
      <c r="I201" s="45"/>
      <c r="J201" s="69"/>
      <c r="K201" s="71"/>
      <c r="L201" s="72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</row>
    <row r="202" ht="13.5" customHeight="1" spans="1:38">
      <c r="A202" s="45"/>
      <c r="B202" s="69"/>
      <c r="C202" s="45"/>
      <c r="D202" s="69"/>
      <c r="E202" s="45"/>
      <c r="F202" s="69"/>
      <c r="G202" s="70"/>
      <c r="H202" s="69"/>
      <c r="I202" s="45"/>
      <c r="J202" s="69"/>
      <c r="K202" s="71"/>
      <c r="L202" s="72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</row>
    <row r="203" ht="13.5" customHeight="1" spans="1:38">
      <c r="A203" s="45"/>
      <c r="B203" s="69"/>
      <c r="C203" s="45"/>
      <c r="D203" s="69"/>
      <c r="E203" s="45"/>
      <c r="F203" s="69"/>
      <c r="G203" s="70"/>
      <c r="H203" s="69"/>
      <c r="I203" s="45"/>
      <c r="J203" s="69"/>
      <c r="K203" s="71"/>
      <c r="L203" s="72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</row>
    <row r="204" ht="13.5" customHeight="1" spans="1:38">
      <c r="A204" s="45"/>
      <c r="B204" s="69"/>
      <c r="C204" s="45"/>
      <c r="D204" s="69"/>
      <c r="E204" s="45"/>
      <c r="F204" s="69"/>
      <c r="G204" s="70"/>
      <c r="H204" s="69"/>
      <c r="I204" s="45"/>
      <c r="J204" s="69"/>
      <c r="K204" s="71"/>
      <c r="L204" s="72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</row>
    <row r="205" ht="13.5" customHeight="1" spans="1:38">
      <c r="A205" s="45"/>
      <c r="B205" s="69"/>
      <c r="C205" s="45"/>
      <c r="D205" s="69"/>
      <c r="E205" s="45"/>
      <c r="F205" s="69"/>
      <c r="G205" s="70"/>
      <c r="H205" s="69"/>
      <c r="I205" s="45"/>
      <c r="J205" s="69"/>
      <c r="K205" s="71"/>
      <c r="L205" s="72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</row>
    <row r="206" ht="13.5" customHeight="1" spans="1:38">
      <c r="A206" s="45"/>
      <c r="B206" s="69"/>
      <c r="C206" s="45"/>
      <c r="D206" s="69"/>
      <c r="E206" s="45"/>
      <c r="F206" s="69"/>
      <c r="G206" s="70"/>
      <c r="H206" s="69"/>
      <c r="I206" s="45"/>
      <c r="J206" s="69"/>
      <c r="K206" s="71"/>
      <c r="L206" s="72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</row>
    <row r="207" ht="13.5" customHeight="1" spans="1:38">
      <c r="A207" s="45"/>
      <c r="B207" s="69"/>
      <c r="C207" s="45"/>
      <c r="D207" s="69"/>
      <c r="E207" s="45"/>
      <c r="F207" s="69"/>
      <c r="G207" s="70"/>
      <c r="H207" s="69"/>
      <c r="I207" s="45"/>
      <c r="J207" s="69"/>
      <c r="K207" s="71"/>
      <c r="L207" s="72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</row>
    <row r="208" ht="13.5" customHeight="1" spans="1:38">
      <c r="A208" s="45"/>
      <c r="B208" s="69"/>
      <c r="C208" s="45"/>
      <c r="D208" s="69"/>
      <c r="E208" s="45"/>
      <c r="F208" s="69"/>
      <c r="G208" s="70"/>
      <c r="H208" s="69"/>
      <c r="I208" s="45"/>
      <c r="J208" s="69"/>
      <c r="K208" s="71"/>
      <c r="L208" s="72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</row>
    <row r="209" ht="13.5" customHeight="1" spans="1:38">
      <c r="A209" s="45"/>
      <c r="B209" s="69"/>
      <c r="C209" s="45"/>
      <c r="D209" s="69"/>
      <c r="E209" s="45"/>
      <c r="F209" s="69"/>
      <c r="G209" s="70"/>
      <c r="H209" s="69"/>
      <c r="I209" s="45"/>
      <c r="J209" s="69"/>
      <c r="K209" s="71"/>
      <c r="L209" s="72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</row>
    <row r="210" ht="13.5" customHeight="1" spans="1:38">
      <c r="A210" s="45"/>
      <c r="B210" s="69"/>
      <c r="C210" s="45"/>
      <c r="D210" s="69"/>
      <c r="E210" s="45"/>
      <c r="F210" s="69"/>
      <c r="G210" s="70"/>
      <c r="H210" s="69"/>
      <c r="I210" s="45"/>
      <c r="J210" s="69"/>
      <c r="K210" s="71"/>
      <c r="L210" s="72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</row>
    <row r="211" ht="13.5" customHeight="1" spans="1:38">
      <c r="A211" s="45"/>
      <c r="B211" s="69"/>
      <c r="C211" s="45"/>
      <c r="D211" s="69"/>
      <c r="E211" s="45"/>
      <c r="F211" s="69"/>
      <c r="G211" s="70"/>
      <c r="H211" s="69"/>
      <c r="I211" s="45"/>
      <c r="J211" s="69"/>
      <c r="K211" s="71"/>
      <c r="L211" s="72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</row>
    <row r="212" ht="13.5" customHeight="1" spans="1:38">
      <c r="A212" s="45"/>
      <c r="B212" s="69"/>
      <c r="C212" s="45"/>
      <c r="D212" s="69"/>
      <c r="E212" s="45"/>
      <c r="F212" s="69"/>
      <c r="G212" s="70"/>
      <c r="H212" s="69"/>
      <c r="I212" s="45"/>
      <c r="J212" s="69"/>
      <c r="K212" s="71"/>
      <c r="L212" s="72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</row>
    <row r="213" ht="13.5" customHeight="1" spans="1:38">
      <c r="A213" s="45"/>
      <c r="B213" s="69"/>
      <c r="C213" s="45"/>
      <c r="D213" s="69"/>
      <c r="E213" s="45"/>
      <c r="F213" s="69"/>
      <c r="G213" s="70"/>
      <c r="H213" s="69"/>
      <c r="I213" s="45"/>
      <c r="J213" s="69"/>
      <c r="K213" s="71"/>
      <c r="L213" s="72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</row>
    <row r="214" ht="13.5" customHeight="1" spans="1:38">
      <c r="A214" s="45"/>
      <c r="B214" s="69"/>
      <c r="C214" s="45"/>
      <c r="D214" s="69"/>
      <c r="E214" s="45"/>
      <c r="F214" s="69"/>
      <c r="G214" s="70"/>
      <c r="H214" s="69"/>
      <c r="I214" s="45"/>
      <c r="J214" s="69"/>
      <c r="K214" s="71"/>
      <c r="L214" s="72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</row>
    <row r="215" ht="13.5" customHeight="1" spans="1:38">
      <c r="A215" s="45"/>
      <c r="B215" s="69"/>
      <c r="C215" s="45"/>
      <c r="D215" s="69"/>
      <c r="E215" s="45"/>
      <c r="F215" s="69"/>
      <c r="G215" s="70"/>
      <c r="H215" s="69"/>
      <c r="I215" s="45"/>
      <c r="J215" s="69"/>
      <c r="K215" s="71"/>
      <c r="L215" s="72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</row>
    <row r="216" ht="13.5" customHeight="1" spans="1:38">
      <c r="A216" s="45"/>
      <c r="B216" s="69"/>
      <c r="C216" s="45"/>
      <c r="D216" s="69"/>
      <c r="E216" s="45"/>
      <c r="F216" s="69"/>
      <c r="G216" s="70"/>
      <c r="H216" s="69"/>
      <c r="I216" s="45"/>
      <c r="J216" s="69"/>
      <c r="K216" s="71"/>
      <c r="L216" s="72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</row>
    <row r="217" ht="13.5" customHeight="1" spans="1:38">
      <c r="A217" s="45"/>
      <c r="B217" s="69"/>
      <c r="C217" s="45"/>
      <c r="D217" s="69"/>
      <c r="E217" s="45"/>
      <c r="F217" s="69"/>
      <c r="G217" s="70"/>
      <c r="H217" s="69"/>
      <c r="I217" s="45"/>
      <c r="J217" s="69"/>
      <c r="K217" s="71"/>
      <c r="L217" s="72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</row>
    <row r="218" ht="13.5" customHeight="1" spans="1:38">
      <c r="A218" s="45"/>
      <c r="B218" s="69"/>
      <c r="C218" s="45"/>
      <c r="D218" s="69"/>
      <c r="E218" s="45"/>
      <c r="F218" s="69"/>
      <c r="G218" s="70"/>
      <c r="H218" s="69"/>
      <c r="I218" s="45"/>
      <c r="J218" s="69"/>
      <c r="K218" s="71"/>
      <c r="L218" s="72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</row>
    <row r="219" ht="13.5" customHeight="1" spans="1:38">
      <c r="A219" s="45"/>
      <c r="B219" s="69"/>
      <c r="C219" s="45"/>
      <c r="D219" s="69"/>
      <c r="E219" s="45"/>
      <c r="F219" s="69"/>
      <c r="G219" s="70"/>
      <c r="H219" s="69"/>
      <c r="I219" s="45"/>
      <c r="J219" s="69"/>
      <c r="K219" s="71"/>
      <c r="L219" s="72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</row>
    <row r="220" ht="13.5" customHeight="1" spans="1:38">
      <c r="A220" s="45"/>
      <c r="B220" s="69"/>
      <c r="C220" s="45"/>
      <c r="D220" s="69"/>
      <c r="E220" s="45"/>
      <c r="F220" s="69"/>
      <c r="G220" s="70"/>
      <c r="H220" s="69"/>
      <c r="I220" s="45"/>
      <c r="J220" s="69"/>
      <c r="K220" s="71"/>
      <c r="L220" s="72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</row>
    <row r="221" ht="13.5" customHeight="1" spans="1:38">
      <c r="A221" s="45"/>
      <c r="B221" s="69"/>
      <c r="C221" s="45"/>
      <c r="D221" s="69"/>
      <c r="E221" s="45"/>
      <c r="F221" s="69"/>
      <c r="G221" s="70"/>
      <c r="H221" s="69"/>
      <c r="I221" s="45"/>
      <c r="J221" s="69"/>
      <c r="K221" s="71"/>
      <c r="L221" s="72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</row>
    <row r="222" ht="13.5" customHeight="1" spans="1:38">
      <c r="A222" s="45"/>
      <c r="B222" s="69"/>
      <c r="C222" s="45"/>
      <c r="D222" s="69"/>
      <c r="E222" s="45"/>
      <c r="F222" s="69"/>
      <c r="G222" s="70"/>
      <c r="H222" s="69"/>
      <c r="I222" s="45"/>
      <c r="J222" s="69"/>
      <c r="K222" s="71"/>
      <c r="L222" s="72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</row>
    <row r="223" ht="13.5" customHeight="1" spans="1:38">
      <c r="A223" s="45"/>
      <c r="B223" s="69"/>
      <c r="C223" s="45"/>
      <c r="D223" s="69"/>
      <c r="E223" s="45"/>
      <c r="F223" s="69"/>
      <c r="G223" s="70"/>
      <c r="H223" s="69"/>
      <c r="I223" s="45"/>
      <c r="J223" s="69"/>
      <c r="K223" s="71"/>
      <c r="L223" s="72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</row>
    <row r="224" ht="13.5" customHeight="1" spans="1:38">
      <c r="A224" s="45"/>
      <c r="B224" s="69"/>
      <c r="C224" s="45"/>
      <c r="D224" s="69"/>
      <c r="E224" s="45"/>
      <c r="F224" s="69"/>
      <c r="G224" s="70"/>
      <c r="H224" s="69"/>
      <c r="I224" s="45"/>
      <c r="J224" s="69"/>
      <c r="K224" s="71"/>
      <c r="L224" s="72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</row>
    <row r="225" ht="13.5" customHeight="1" spans="1:38">
      <c r="A225" s="45"/>
      <c r="B225" s="69"/>
      <c r="C225" s="45"/>
      <c r="D225" s="69"/>
      <c r="E225" s="45"/>
      <c r="F225" s="69"/>
      <c r="G225" s="70"/>
      <c r="H225" s="69"/>
      <c r="I225" s="45"/>
      <c r="J225" s="69"/>
      <c r="K225" s="71"/>
      <c r="L225" s="72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</row>
    <row r="226" ht="13.5" customHeight="1" spans="1:38">
      <c r="A226" s="45"/>
      <c r="B226" s="69"/>
      <c r="C226" s="45"/>
      <c r="D226" s="69"/>
      <c r="E226" s="45"/>
      <c r="F226" s="69"/>
      <c r="G226" s="70"/>
      <c r="H226" s="69"/>
      <c r="I226" s="45"/>
      <c r="J226" s="69"/>
      <c r="K226" s="71"/>
      <c r="L226" s="72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</row>
    <row r="227" ht="13.5" customHeight="1" spans="1:38">
      <c r="A227" s="45"/>
      <c r="B227" s="69"/>
      <c r="C227" s="45"/>
      <c r="D227" s="69"/>
      <c r="E227" s="45"/>
      <c r="F227" s="69"/>
      <c r="G227" s="70"/>
      <c r="H227" s="69"/>
      <c r="I227" s="45"/>
      <c r="J227" s="69"/>
      <c r="K227" s="71"/>
      <c r="L227" s="72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</row>
    <row r="228" ht="13.5" customHeight="1" spans="1:38">
      <c r="A228" s="45"/>
      <c r="B228" s="69"/>
      <c r="C228" s="45"/>
      <c r="D228" s="69"/>
      <c r="E228" s="45"/>
      <c r="F228" s="69"/>
      <c r="G228" s="70"/>
      <c r="H228" s="69"/>
      <c r="I228" s="45"/>
      <c r="J228" s="69"/>
      <c r="K228" s="71"/>
      <c r="L228" s="72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</row>
    <row r="229" ht="13.5" customHeight="1" spans="1:38">
      <c r="A229" s="45"/>
      <c r="B229" s="69"/>
      <c r="C229" s="45"/>
      <c r="D229" s="69"/>
      <c r="E229" s="45"/>
      <c r="F229" s="69"/>
      <c r="G229" s="70"/>
      <c r="H229" s="69"/>
      <c r="I229" s="45"/>
      <c r="J229" s="69"/>
      <c r="K229" s="71"/>
      <c r="L229" s="72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</row>
    <row r="230" ht="13.5" customHeight="1" spans="1:38">
      <c r="A230" s="45"/>
      <c r="B230" s="69"/>
      <c r="C230" s="45"/>
      <c r="D230" s="69"/>
      <c r="E230" s="45"/>
      <c r="F230" s="69"/>
      <c r="G230" s="70"/>
      <c r="H230" s="69"/>
      <c r="I230" s="45"/>
      <c r="J230" s="69"/>
      <c r="K230" s="71"/>
      <c r="L230" s="72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  <c r="AL230" s="45"/>
    </row>
    <row r="231" ht="13.5" customHeight="1" spans="1:38">
      <c r="A231" s="45"/>
      <c r="B231" s="69"/>
      <c r="C231" s="45"/>
      <c r="D231" s="69"/>
      <c r="E231" s="45"/>
      <c r="F231" s="69"/>
      <c r="G231" s="70"/>
      <c r="H231" s="69"/>
      <c r="I231" s="45"/>
      <c r="J231" s="69"/>
      <c r="K231" s="71"/>
      <c r="L231" s="72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  <c r="AL231" s="45"/>
    </row>
    <row r="232" ht="13.5" customHeight="1" spans="1:38">
      <c r="A232" s="45"/>
      <c r="B232" s="69"/>
      <c r="C232" s="45"/>
      <c r="D232" s="69"/>
      <c r="E232" s="45"/>
      <c r="F232" s="69"/>
      <c r="G232" s="70"/>
      <c r="H232" s="69"/>
      <c r="I232" s="45"/>
      <c r="J232" s="69"/>
      <c r="K232" s="71"/>
      <c r="L232" s="72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/>
      <c r="AL232" s="45"/>
    </row>
    <row r="233" ht="13.5" customHeight="1" spans="1:38">
      <c r="A233" s="45"/>
      <c r="B233" s="69"/>
      <c r="C233" s="45"/>
      <c r="D233" s="69"/>
      <c r="E233" s="45"/>
      <c r="F233" s="69"/>
      <c r="G233" s="70"/>
      <c r="H233" s="69"/>
      <c r="I233" s="45"/>
      <c r="J233" s="69"/>
      <c r="K233" s="71"/>
      <c r="L233" s="72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  <c r="AJ233" s="45"/>
      <c r="AK233" s="45"/>
      <c r="AL233" s="45"/>
    </row>
    <row r="234" ht="13.5" customHeight="1" spans="1:38">
      <c r="A234" s="45"/>
      <c r="B234" s="69"/>
      <c r="C234" s="45"/>
      <c r="D234" s="69"/>
      <c r="E234" s="45"/>
      <c r="F234" s="69"/>
      <c r="G234" s="70"/>
      <c r="H234" s="69"/>
      <c r="I234" s="45"/>
      <c r="J234" s="69"/>
      <c r="K234" s="71"/>
      <c r="L234" s="72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  <c r="AL234" s="45"/>
    </row>
    <row r="235" ht="13.5" customHeight="1" spans="1:38">
      <c r="A235" s="45"/>
      <c r="B235" s="69"/>
      <c r="C235" s="45"/>
      <c r="D235" s="69"/>
      <c r="E235" s="45"/>
      <c r="F235" s="69"/>
      <c r="G235" s="70"/>
      <c r="H235" s="69"/>
      <c r="I235" s="45"/>
      <c r="J235" s="69"/>
      <c r="K235" s="71"/>
      <c r="L235" s="72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  <c r="AL235" s="45"/>
    </row>
    <row r="236" ht="13.5" customHeight="1" spans="1:38">
      <c r="A236" s="45"/>
      <c r="B236" s="69"/>
      <c r="C236" s="45"/>
      <c r="D236" s="69"/>
      <c r="E236" s="45"/>
      <c r="F236" s="69"/>
      <c r="G236" s="70"/>
      <c r="H236" s="69"/>
      <c r="I236" s="45"/>
      <c r="J236" s="69"/>
      <c r="K236" s="71"/>
      <c r="L236" s="72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</row>
    <row r="237" ht="13.5" customHeight="1" spans="1:38">
      <c r="A237" s="45"/>
      <c r="B237" s="69"/>
      <c r="C237" s="45"/>
      <c r="D237" s="69"/>
      <c r="E237" s="45"/>
      <c r="F237" s="69"/>
      <c r="G237" s="70"/>
      <c r="H237" s="69"/>
      <c r="I237" s="45"/>
      <c r="J237" s="69"/>
      <c r="K237" s="71"/>
      <c r="L237" s="72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</row>
    <row r="238" ht="13.5" customHeight="1" spans="1:38">
      <c r="A238" s="45"/>
      <c r="B238" s="69"/>
      <c r="C238" s="45"/>
      <c r="D238" s="69"/>
      <c r="E238" s="45"/>
      <c r="F238" s="69"/>
      <c r="G238" s="70"/>
      <c r="H238" s="69"/>
      <c r="I238" s="45"/>
      <c r="J238" s="69"/>
      <c r="K238" s="71"/>
      <c r="L238" s="72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</row>
    <row r="239" ht="13.5" customHeight="1" spans="1:38">
      <c r="A239" s="45"/>
      <c r="B239" s="69"/>
      <c r="C239" s="45"/>
      <c r="D239" s="69"/>
      <c r="E239" s="45"/>
      <c r="F239" s="69"/>
      <c r="G239" s="70"/>
      <c r="H239" s="69"/>
      <c r="I239" s="45"/>
      <c r="J239" s="69"/>
      <c r="K239" s="71"/>
      <c r="L239" s="72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L239" s="45"/>
    </row>
    <row r="240" ht="13.5" customHeight="1" spans="1:38">
      <c r="A240" s="45"/>
      <c r="B240" s="69"/>
      <c r="C240" s="45"/>
      <c r="D240" s="69"/>
      <c r="E240" s="45"/>
      <c r="F240" s="69"/>
      <c r="G240" s="70"/>
      <c r="H240" s="69"/>
      <c r="I240" s="45"/>
      <c r="J240" s="69"/>
      <c r="K240" s="71"/>
      <c r="L240" s="72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</row>
    <row r="241" ht="13.5" customHeight="1" spans="1:38">
      <c r="A241" s="45"/>
      <c r="B241" s="69"/>
      <c r="C241" s="45"/>
      <c r="D241" s="69"/>
      <c r="E241" s="45"/>
      <c r="F241" s="69"/>
      <c r="G241" s="70"/>
      <c r="H241" s="69"/>
      <c r="I241" s="45"/>
      <c r="J241" s="69"/>
      <c r="K241" s="71"/>
      <c r="L241" s="72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</row>
    <row r="242" ht="13.5" customHeight="1" spans="1:38">
      <c r="A242" s="45"/>
      <c r="B242" s="69"/>
      <c r="C242" s="45"/>
      <c r="D242" s="69"/>
      <c r="E242" s="45"/>
      <c r="F242" s="69"/>
      <c r="G242" s="70"/>
      <c r="H242" s="69"/>
      <c r="I242" s="45"/>
      <c r="J242" s="69"/>
      <c r="K242" s="71"/>
      <c r="L242" s="72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</row>
    <row r="243" ht="13.5" customHeight="1" spans="1:38">
      <c r="A243" s="45"/>
      <c r="B243" s="69"/>
      <c r="C243" s="45"/>
      <c r="D243" s="69"/>
      <c r="E243" s="45"/>
      <c r="F243" s="69"/>
      <c r="G243" s="70"/>
      <c r="H243" s="69"/>
      <c r="I243" s="45"/>
      <c r="J243" s="69"/>
      <c r="K243" s="71"/>
      <c r="L243" s="72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</row>
    <row r="244" ht="13.5" customHeight="1" spans="1:38">
      <c r="A244" s="45"/>
      <c r="B244" s="69"/>
      <c r="C244" s="45"/>
      <c r="D244" s="69"/>
      <c r="E244" s="45"/>
      <c r="F244" s="69"/>
      <c r="G244" s="70"/>
      <c r="H244" s="69"/>
      <c r="I244" s="45"/>
      <c r="J244" s="69"/>
      <c r="K244" s="71"/>
      <c r="L244" s="72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  <c r="AK244" s="45"/>
      <c r="AL244" s="45"/>
    </row>
    <row r="245" ht="13.5" customHeight="1" spans="1:38">
      <c r="A245" s="45"/>
      <c r="B245" s="69"/>
      <c r="C245" s="45"/>
      <c r="D245" s="69"/>
      <c r="E245" s="45"/>
      <c r="F245" s="69"/>
      <c r="G245" s="70"/>
      <c r="H245" s="69"/>
      <c r="I245" s="45"/>
      <c r="J245" s="69"/>
      <c r="K245" s="71"/>
      <c r="L245" s="72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</row>
    <row r="246" ht="13.5" customHeight="1" spans="1:38">
      <c r="A246" s="45"/>
      <c r="B246" s="69"/>
      <c r="C246" s="45"/>
      <c r="D246" s="69"/>
      <c r="E246" s="45"/>
      <c r="F246" s="69"/>
      <c r="G246" s="70"/>
      <c r="H246" s="69"/>
      <c r="I246" s="45"/>
      <c r="J246" s="69"/>
      <c r="K246" s="71"/>
      <c r="L246" s="72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</row>
    <row r="247" ht="13.5" customHeight="1" spans="1:38">
      <c r="A247" s="45"/>
      <c r="B247" s="69"/>
      <c r="C247" s="45"/>
      <c r="D247" s="69"/>
      <c r="E247" s="45"/>
      <c r="F247" s="69"/>
      <c r="G247" s="70"/>
      <c r="H247" s="69"/>
      <c r="I247" s="45"/>
      <c r="J247" s="69"/>
      <c r="K247" s="71"/>
      <c r="L247" s="72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</row>
    <row r="248" ht="13.5" customHeight="1" spans="1:38">
      <c r="A248" s="45"/>
      <c r="B248" s="69"/>
      <c r="C248" s="45"/>
      <c r="D248" s="69"/>
      <c r="E248" s="45"/>
      <c r="F248" s="69"/>
      <c r="G248" s="70"/>
      <c r="H248" s="69"/>
      <c r="I248" s="45"/>
      <c r="J248" s="69"/>
      <c r="K248" s="71"/>
      <c r="L248" s="72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</row>
    <row r="249" ht="13.5" customHeight="1" spans="1:38">
      <c r="A249" s="45"/>
      <c r="B249" s="69"/>
      <c r="C249" s="45"/>
      <c r="D249" s="69"/>
      <c r="E249" s="45"/>
      <c r="F249" s="69"/>
      <c r="G249" s="70"/>
      <c r="H249" s="69"/>
      <c r="I249" s="45"/>
      <c r="J249" s="69"/>
      <c r="K249" s="71"/>
      <c r="L249" s="72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</row>
    <row r="250" ht="13.5" customHeight="1" spans="1:38">
      <c r="A250" s="45"/>
      <c r="B250" s="69"/>
      <c r="C250" s="45"/>
      <c r="D250" s="69"/>
      <c r="E250" s="45"/>
      <c r="F250" s="69"/>
      <c r="G250" s="70"/>
      <c r="H250" s="69"/>
      <c r="I250" s="45"/>
      <c r="J250" s="69"/>
      <c r="K250" s="71"/>
      <c r="L250" s="72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</row>
    <row r="251" ht="13.5" customHeight="1" spans="1:38">
      <c r="A251" s="45"/>
      <c r="B251" s="69"/>
      <c r="C251" s="45"/>
      <c r="D251" s="69"/>
      <c r="E251" s="45"/>
      <c r="F251" s="69"/>
      <c r="G251" s="70"/>
      <c r="H251" s="69"/>
      <c r="I251" s="45"/>
      <c r="J251" s="69"/>
      <c r="K251" s="71"/>
      <c r="L251" s="72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</row>
    <row r="252" ht="13.5" customHeight="1" spans="1:38">
      <c r="A252" s="45"/>
      <c r="B252" s="69"/>
      <c r="C252" s="45"/>
      <c r="D252" s="69"/>
      <c r="E252" s="45"/>
      <c r="F252" s="69"/>
      <c r="G252" s="70"/>
      <c r="H252" s="69"/>
      <c r="I252" s="45"/>
      <c r="J252" s="69"/>
      <c r="K252" s="71"/>
      <c r="L252" s="72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5"/>
    </row>
    <row r="253" ht="13.5" customHeight="1" spans="1:38">
      <c r="A253" s="45"/>
      <c r="B253" s="69"/>
      <c r="C253" s="45"/>
      <c r="D253" s="69"/>
      <c r="E253" s="45"/>
      <c r="F253" s="69"/>
      <c r="G253" s="70"/>
      <c r="H253" s="69"/>
      <c r="I253" s="45"/>
      <c r="J253" s="69"/>
      <c r="K253" s="71"/>
      <c r="L253" s="72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</row>
    <row r="254" ht="13.5" customHeight="1" spans="1:38">
      <c r="A254" s="45"/>
      <c r="B254" s="69"/>
      <c r="C254" s="45"/>
      <c r="D254" s="69"/>
      <c r="E254" s="45"/>
      <c r="F254" s="69"/>
      <c r="G254" s="70"/>
      <c r="H254" s="69"/>
      <c r="I254" s="45"/>
      <c r="J254" s="69"/>
      <c r="K254" s="71"/>
      <c r="L254" s="72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  <c r="AK254" s="45"/>
      <c r="AL254" s="45"/>
    </row>
    <row r="255" ht="13.5" customHeight="1" spans="1:38">
      <c r="A255" s="45"/>
      <c r="B255" s="69"/>
      <c r="C255" s="45"/>
      <c r="D255" s="69"/>
      <c r="E255" s="45"/>
      <c r="F255" s="69"/>
      <c r="G255" s="70"/>
      <c r="H255" s="69"/>
      <c r="I255" s="45"/>
      <c r="J255" s="69"/>
      <c r="K255" s="71"/>
      <c r="L255" s="72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  <c r="AL255" s="45"/>
    </row>
    <row r="256" ht="13.5" customHeight="1" spans="1:38">
      <c r="A256" s="45"/>
      <c r="B256" s="69"/>
      <c r="C256" s="45"/>
      <c r="D256" s="69"/>
      <c r="E256" s="45"/>
      <c r="F256" s="69"/>
      <c r="G256" s="70"/>
      <c r="H256" s="69"/>
      <c r="I256" s="45"/>
      <c r="J256" s="69"/>
      <c r="K256" s="71"/>
      <c r="L256" s="72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5"/>
    </row>
    <row r="257" ht="13.5" customHeight="1" spans="1:38">
      <c r="A257" s="45"/>
      <c r="B257" s="69"/>
      <c r="C257" s="45"/>
      <c r="D257" s="69"/>
      <c r="E257" s="45"/>
      <c r="F257" s="69"/>
      <c r="G257" s="70"/>
      <c r="H257" s="69"/>
      <c r="I257" s="45"/>
      <c r="J257" s="69"/>
      <c r="K257" s="71"/>
      <c r="L257" s="72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</row>
    <row r="258" ht="13.5" customHeight="1" spans="1:38">
      <c r="A258" s="45"/>
      <c r="B258" s="69"/>
      <c r="C258" s="45"/>
      <c r="D258" s="69"/>
      <c r="E258" s="45"/>
      <c r="F258" s="69"/>
      <c r="G258" s="70"/>
      <c r="H258" s="69"/>
      <c r="I258" s="45"/>
      <c r="J258" s="69"/>
      <c r="K258" s="71"/>
      <c r="L258" s="72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5"/>
    </row>
    <row r="259" ht="13.5" customHeight="1" spans="1:38">
      <c r="A259" s="45"/>
      <c r="B259" s="69"/>
      <c r="C259" s="45"/>
      <c r="D259" s="69"/>
      <c r="E259" s="45"/>
      <c r="F259" s="69"/>
      <c r="G259" s="70"/>
      <c r="H259" s="69"/>
      <c r="I259" s="45"/>
      <c r="J259" s="69"/>
      <c r="K259" s="71"/>
      <c r="L259" s="72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</row>
    <row r="260" ht="13.5" customHeight="1" spans="1:38">
      <c r="A260" s="45"/>
      <c r="B260" s="69"/>
      <c r="C260" s="45"/>
      <c r="D260" s="69"/>
      <c r="E260" s="45"/>
      <c r="F260" s="69"/>
      <c r="G260" s="70"/>
      <c r="H260" s="69"/>
      <c r="I260" s="45"/>
      <c r="J260" s="69"/>
      <c r="K260" s="71"/>
      <c r="L260" s="72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</row>
    <row r="261" ht="13.5" customHeight="1" spans="1:38">
      <c r="A261" s="45"/>
      <c r="B261" s="69"/>
      <c r="C261" s="45"/>
      <c r="D261" s="69"/>
      <c r="E261" s="45"/>
      <c r="F261" s="69"/>
      <c r="G261" s="70"/>
      <c r="H261" s="69"/>
      <c r="I261" s="45"/>
      <c r="J261" s="69"/>
      <c r="K261" s="71"/>
      <c r="L261" s="72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</row>
    <row r="262" ht="13.5" customHeight="1" spans="1:38">
      <c r="A262" s="45"/>
      <c r="B262" s="69"/>
      <c r="C262" s="45"/>
      <c r="D262" s="69"/>
      <c r="E262" s="45"/>
      <c r="F262" s="69"/>
      <c r="G262" s="70"/>
      <c r="H262" s="69"/>
      <c r="I262" s="45"/>
      <c r="J262" s="69"/>
      <c r="K262" s="71"/>
      <c r="L262" s="72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  <c r="AL262" s="45"/>
    </row>
    <row r="263" ht="13.5" customHeight="1" spans="1:38">
      <c r="A263" s="45"/>
      <c r="B263" s="69"/>
      <c r="C263" s="45"/>
      <c r="D263" s="69"/>
      <c r="E263" s="45"/>
      <c r="F263" s="69"/>
      <c r="G263" s="70"/>
      <c r="H263" s="69"/>
      <c r="I263" s="45"/>
      <c r="J263" s="69"/>
      <c r="K263" s="71"/>
      <c r="L263" s="72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  <c r="AL263" s="45"/>
    </row>
    <row r="264" ht="13.5" customHeight="1" spans="1:38">
      <c r="A264" s="45"/>
      <c r="B264" s="69"/>
      <c r="C264" s="45"/>
      <c r="D264" s="69"/>
      <c r="E264" s="45"/>
      <c r="F264" s="69"/>
      <c r="G264" s="70"/>
      <c r="H264" s="69"/>
      <c r="I264" s="45"/>
      <c r="J264" s="69"/>
      <c r="K264" s="71"/>
      <c r="L264" s="72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</row>
    <row r="265" ht="13.5" customHeight="1" spans="1:38">
      <c r="A265" s="45"/>
      <c r="B265" s="69"/>
      <c r="C265" s="45"/>
      <c r="D265" s="69"/>
      <c r="E265" s="45"/>
      <c r="F265" s="69"/>
      <c r="G265" s="70"/>
      <c r="H265" s="69"/>
      <c r="I265" s="45"/>
      <c r="J265" s="69"/>
      <c r="K265" s="71"/>
      <c r="L265" s="72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  <c r="AL265" s="45"/>
    </row>
    <row r="266" ht="13.5" customHeight="1" spans="1:38">
      <c r="A266" s="45"/>
      <c r="B266" s="69"/>
      <c r="C266" s="45"/>
      <c r="D266" s="69"/>
      <c r="E266" s="45"/>
      <c r="F266" s="69"/>
      <c r="G266" s="70"/>
      <c r="H266" s="69"/>
      <c r="I266" s="45"/>
      <c r="J266" s="69"/>
      <c r="K266" s="71"/>
      <c r="L266" s="72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  <c r="AK266" s="45"/>
      <c r="AL266" s="45"/>
    </row>
    <row r="267" ht="13.5" customHeight="1" spans="1:38">
      <c r="A267" s="45"/>
      <c r="B267" s="69"/>
      <c r="C267" s="45"/>
      <c r="D267" s="69"/>
      <c r="E267" s="45"/>
      <c r="F267" s="69"/>
      <c r="G267" s="70"/>
      <c r="H267" s="69"/>
      <c r="I267" s="45"/>
      <c r="J267" s="69"/>
      <c r="K267" s="71"/>
      <c r="L267" s="72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  <c r="AJ267" s="45"/>
      <c r="AK267" s="45"/>
      <c r="AL267" s="45"/>
    </row>
    <row r="268" ht="13.5" customHeight="1" spans="1:38">
      <c r="A268" s="45"/>
      <c r="B268" s="69"/>
      <c r="C268" s="45"/>
      <c r="D268" s="69"/>
      <c r="E268" s="45"/>
      <c r="F268" s="69"/>
      <c r="G268" s="70"/>
      <c r="H268" s="69"/>
      <c r="I268" s="45"/>
      <c r="J268" s="69"/>
      <c r="K268" s="71"/>
      <c r="L268" s="72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  <c r="AK268" s="45"/>
      <c r="AL268" s="45"/>
    </row>
    <row r="269" ht="13.5" customHeight="1" spans="1:38">
      <c r="A269" s="45"/>
      <c r="B269" s="69"/>
      <c r="C269" s="45"/>
      <c r="D269" s="69"/>
      <c r="E269" s="45"/>
      <c r="F269" s="69"/>
      <c r="G269" s="70"/>
      <c r="H269" s="69"/>
      <c r="I269" s="45"/>
      <c r="J269" s="69"/>
      <c r="K269" s="71"/>
      <c r="L269" s="72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</row>
    <row r="270" ht="13.5" customHeight="1" spans="1:38">
      <c r="A270" s="45"/>
      <c r="B270" s="69"/>
      <c r="C270" s="45"/>
      <c r="D270" s="69"/>
      <c r="E270" s="45"/>
      <c r="F270" s="69"/>
      <c r="G270" s="70"/>
      <c r="H270" s="69"/>
      <c r="I270" s="45"/>
      <c r="J270" s="69"/>
      <c r="K270" s="71"/>
      <c r="L270" s="72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</row>
    <row r="271" ht="13.5" customHeight="1" spans="1:38">
      <c r="A271" s="45"/>
      <c r="B271" s="69"/>
      <c r="C271" s="45"/>
      <c r="D271" s="69"/>
      <c r="E271" s="45"/>
      <c r="F271" s="69"/>
      <c r="G271" s="70"/>
      <c r="H271" s="69"/>
      <c r="I271" s="45"/>
      <c r="J271" s="69"/>
      <c r="K271" s="71"/>
      <c r="L271" s="72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  <c r="AL271" s="45"/>
    </row>
    <row r="272" ht="13.5" customHeight="1" spans="1:38">
      <c r="A272" s="45"/>
      <c r="B272" s="69"/>
      <c r="C272" s="45"/>
      <c r="D272" s="69"/>
      <c r="E272" s="45"/>
      <c r="F272" s="69"/>
      <c r="G272" s="70"/>
      <c r="H272" s="69"/>
      <c r="I272" s="45"/>
      <c r="J272" s="69"/>
      <c r="K272" s="71"/>
      <c r="L272" s="72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/>
      <c r="AK272" s="45"/>
      <c r="AL272" s="45"/>
    </row>
    <row r="273" ht="13.5" customHeight="1" spans="1:38">
      <c r="A273" s="45"/>
      <c r="B273" s="69"/>
      <c r="C273" s="45"/>
      <c r="D273" s="69"/>
      <c r="E273" s="45"/>
      <c r="F273" s="69"/>
      <c r="G273" s="70"/>
      <c r="H273" s="69"/>
      <c r="I273" s="45"/>
      <c r="J273" s="69"/>
      <c r="K273" s="71"/>
      <c r="L273" s="72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  <c r="AL273" s="45"/>
    </row>
    <row r="274" ht="13.5" customHeight="1" spans="1:38">
      <c r="A274" s="45"/>
      <c r="B274" s="69"/>
      <c r="C274" s="45"/>
      <c r="D274" s="69"/>
      <c r="E274" s="45"/>
      <c r="F274" s="69"/>
      <c r="G274" s="70"/>
      <c r="H274" s="69"/>
      <c r="I274" s="45"/>
      <c r="J274" s="69"/>
      <c r="K274" s="71"/>
      <c r="L274" s="72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  <c r="AL274" s="45"/>
    </row>
    <row r="275" ht="13.5" customHeight="1" spans="1:38">
      <c r="A275" s="45"/>
      <c r="B275" s="69"/>
      <c r="C275" s="45"/>
      <c r="D275" s="69"/>
      <c r="E275" s="45"/>
      <c r="F275" s="69"/>
      <c r="G275" s="70"/>
      <c r="H275" s="69"/>
      <c r="I275" s="45"/>
      <c r="J275" s="69"/>
      <c r="K275" s="71"/>
      <c r="L275" s="72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</row>
    <row r="276" ht="13.5" customHeight="1" spans="1:38">
      <c r="A276" s="45"/>
      <c r="B276" s="69"/>
      <c r="C276" s="45"/>
      <c r="D276" s="69"/>
      <c r="E276" s="45"/>
      <c r="F276" s="69"/>
      <c r="G276" s="70"/>
      <c r="H276" s="69"/>
      <c r="I276" s="45"/>
      <c r="J276" s="69"/>
      <c r="K276" s="71"/>
      <c r="L276" s="72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</row>
    <row r="277" ht="13.5" customHeight="1" spans="1:38">
      <c r="A277" s="45"/>
      <c r="B277" s="69"/>
      <c r="C277" s="45"/>
      <c r="D277" s="69"/>
      <c r="E277" s="45"/>
      <c r="F277" s="69"/>
      <c r="G277" s="70"/>
      <c r="H277" s="69"/>
      <c r="I277" s="45"/>
      <c r="J277" s="69"/>
      <c r="K277" s="71"/>
      <c r="L277" s="72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  <c r="AK277" s="45"/>
      <c r="AL277" s="45"/>
    </row>
    <row r="278" ht="13.5" customHeight="1" spans="1:38">
      <c r="A278" s="45"/>
      <c r="B278" s="69"/>
      <c r="C278" s="45"/>
      <c r="D278" s="69"/>
      <c r="E278" s="45"/>
      <c r="F278" s="69"/>
      <c r="G278" s="70"/>
      <c r="H278" s="69"/>
      <c r="I278" s="45"/>
      <c r="J278" s="69"/>
      <c r="K278" s="71"/>
      <c r="L278" s="72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  <c r="AJ278" s="45"/>
      <c r="AK278" s="45"/>
      <c r="AL278" s="45"/>
    </row>
    <row r="279" ht="13.5" customHeight="1" spans="1:38">
      <c r="A279" s="45"/>
      <c r="B279" s="69"/>
      <c r="C279" s="45"/>
      <c r="D279" s="69"/>
      <c r="E279" s="45"/>
      <c r="F279" s="69"/>
      <c r="G279" s="70"/>
      <c r="H279" s="69"/>
      <c r="I279" s="45"/>
      <c r="J279" s="69"/>
      <c r="K279" s="71"/>
      <c r="L279" s="72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  <c r="AJ279" s="45"/>
      <c r="AK279" s="45"/>
      <c r="AL279" s="45"/>
    </row>
    <row r="280" ht="13.5" customHeight="1" spans="1:38">
      <c r="A280" s="45"/>
      <c r="B280" s="69"/>
      <c r="C280" s="45"/>
      <c r="D280" s="69"/>
      <c r="E280" s="45"/>
      <c r="F280" s="69"/>
      <c r="G280" s="70"/>
      <c r="H280" s="69"/>
      <c r="I280" s="45"/>
      <c r="J280" s="69"/>
      <c r="K280" s="71"/>
      <c r="L280" s="72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  <c r="AJ280" s="45"/>
      <c r="AK280" s="45"/>
      <c r="AL280" s="45"/>
    </row>
    <row r="281" ht="13.5" customHeight="1" spans="1:38">
      <c r="A281" s="45"/>
      <c r="B281" s="69"/>
      <c r="C281" s="45"/>
      <c r="D281" s="69"/>
      <c r="E281" s="45"/>
      <c r="F281" s="69"/>
      <c r="G281" s="70"/>
      <c r="H281" s="69"/>
      <c r="I281" s="45"/>
      <c r="J281" s="69"/>
      <c r="K281" s="71"/>
      <c r="L281" s="72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  <c r="AH281" s="45"/>
      <c r="AI281" s="45"/>
      <c r="AJ281" s="45"/>
      <c r="AK281" s="45"/>
      <c r="AL281" s="45"/>
    </row>
    <row r="282" ht="13.5" customHeight="1" spans="1:38">
      <c r="A282" s="45"/>
      <c r="B282" s="69"/>
      <c r="C282" s="45"/>
      <c r="D282" s="69"/>
      <c r="E282" s="45"/>
      <c r="F282" s="69"/>
      <c r="G282" s="70"/>
      <c r="H282" s="69"/>
      <c r="I282" s="45"/>
      <c r="J282" s="69"/>
      <c r="K282" s="71"/>
      <c r="L282" s="72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  <c r="AK282" s="45"/>
      <c r="AL282" s="45"/>
    </row>
    <row r="283" ht="13.5" customHeight="1" spans="1:38">
      <c r="A283" s="45"/>
      <c r="B283" s="69"/>
      <c r="C283" s="45"/>
      <c r="D283" s="69"/>
      <c r="E283" s="45"/>
      <c r="F283" s="69"/>
      <c r="G283" s="70"/>
      <c r="H283" s="69"/>
      <c r="I283" s="45"/>
      <c r="J283" s="69"/>
      <c r="K283" s="71"/>
      <c r="L283" s="72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  <c r="AJ283" s="45"/>
      <c r="AK283" s="45"/>
      <c r="AL283" s="45"/>
    </row>
    <row r="284" ht="13.5" customHeight="1" spans="1:38">
      <c r="A284" s="45"/>
      <c r="B284" s="69"/>
      <c r="C284" s="45"/>
      <c r="D284" s="69"/>
      <c r="E284" s="45"/>
      <c r="F284" s="69"/>
      <c r="G284" s="70"/>
      <c r="H284" s="69"/>
      <c r="I284" s="45"/>
      <c r="J284" s="69"/>
      <c r="K284" s="71"/>
      <c r="L284" s="72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  <c r="AL284" s="45"/>
    </row>
    <row r="285" ht="13.5" customHeight="1" spans="1:38">
      <c r="A285" s="45"/>
      <c r="B285" s="69"/>
      <c r="C285" s="45"/>
      <c r="D285" s="69"/>
      <c r="E285" s="45"/>
      <c r="F285" s="69"/>
      <c r="G285" s="70"/>
      <c r="H285" s="69"/>
      <c r="I285" s="45"/>
      <c r="J285" s="69"/>
      <c r="K285" s="71"/>
      <c r="L285" s="72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  <c r="AL285" s="45"/>
    </row>
    <row r="286" ht="13.5" customHeight="1" spans="1:38">
      <c r="A286" s="45"/>
      <c r="B286" s="69"/>
      <c r="C286" s="45"/>
      <c r="D286" s="69"/>
      <c r="E286" s="45"/>
      <c r="F286" s="69"/>
      <c r="G286" s="70"/>
      <c r="H286" s="69"/>
      <c r="I286" s="45"/>
      <c r="J286" s="69"/>
      <c r="K286" s="71"/>
      <c r="L286" s="72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  <c r="AJ286" s="45"/>
      <c r="AK286" s="45"/>
      <c r="AL286" s="45"/>
    </row>
    <row r="287" ht="13.5" customHeight="1" spans="1:38">
      <c r="A287" s="45"/>
      <c r="B287" s="69"/>
      <c r="C287" s="45"/>
      <c r="D287" s="69"/>
      <c r="E287" s="45"/>
      <c r="F287" s="69"/>
      <c r="G287" s="70"/>
      <c r="H287" s="69"/>
      <c r="I287" s="45"/>
      <c r="J287" s="69"/>
      <c r="K287" s="71"/>
      <c r="L287" s="72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</row>
    <row r="288" ht="13.5" customHeight="1" spans="1:38">
      <c r="A288" s="45"/>
      <c r="B288" s="69"/>
      <c r="C288" s="45"/>
      <c r="D288" s="69"/>
      <c r="E288" s="45"/>
      <c r="F288" s="69"/>
      <c r="G288" s="70"/>
      <c r="H288" s="69"/>
      <c r="I288" s="45"/>
      <c r="J288" s="69"/>
      <c r="K288" s="71"/>
      <c r="L288" s="72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  <c r="AJ288" s="45"/>
      <c r="AK288" s="45"/>
      <c r="AL288" s="45"/>
    </row>
    <row r="289" ht="13.5" customHeight="1" spans="1:38">
      <c r="A289" s="45"/>
      <c r="B289" s="69"/>
      <c r="C289" s="45"/>
      <c r="D289" s="69"/>
      <c r="E289" s="45"/>
      <c r="F289" s="69"/>
      <c r="G289" s="70"/>
      <c r="H289" s="69"/>
      <c r="I289" s="45"/>
      <c r="J289" s="69"/>
      <c r="K289" s="71"/>
      <c r="L289" s="72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  <c r="AJ289" s="45"/>
      <c r="AK289" s="45"/>
      <c r="AL289" s="45"/>
    </row>
    <row r="290" ht="13.5" customHeight="1" spans="1:38">
      <c r="A290" s="45"/>
      <c r="B290" s="69"/>
      <c r="C290" s="45"/>
      <c r="D290" s="69"/>
      <c r="E290" s="45"/>
      <c r="F290" s="69"/>
      <c r="G290" s="70"/>
      <c r="H290" s="69"/>
      <c r="I290" s="45"/>
      <c r="J290" s="69"/>
      <c r="K290" s="71"/>
      <c r="L290" s="72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/>
      <c r="AK290" s="45"/>
      <c r="AL290" s="45"/>
    </row>
    <row r="291" ht="13.5" customHeight="1" spans="1:38">
      <c r="A291" s="45"/>
      <c r="B291" s="69"/>
      <c r="C291" s="45"/>
      <c r="D291" s="69"/>
      <c r="E291" s="45"/>
      <c r="F291" s="69"/>
      <c r="G291" s="70"/>
      <c r="H291" s="69"/>
      <c r="I291" s="45"/>
      <c r="J291" s="69"/>
      <c r="K291" s="71"/>
      <c r="L291" s="72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  <c r="AK291" s="45"/>
      <c r="AL291" s="45"/>
    </row>
    <row r="292" ht="13.5" customHeight="1" spans="1:38">
      <c r="A292" s="45"/>
      <c r="B292" s="69"/>
      <c r="C292" s="45"/>
      <c r="D292" s="69"/>
      <c r="E292" s="45"/>
      <c r="F292" s="69"/>
      <c r="G292" s="70"/>
      <c r="H292" s="69"/>
      <c r="I292" s="45"/>
      <c r="J292" s="69"/>
      <c r="K292" s="71"/>
      <c r="L292" s="72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  <c r="AK292" s="45"/>
      <c r="AL292" s="45"/>
    </row>
    <row r="293" ht="13.5" customHeight="1" spans="1:38">
      <c r="A293" s="45"/>
      <c r="B293" s="69"/>
      <c r="C293" s="45"/>
      <c r="D293" s="69"/>
      <c r="E293" s="45"/>
      <c r="F293" s="69"/>
      <c r="G293" s="70"/>
      <c r="H293" s="69"/>
      <c r="I293" s="45"/>
      <c r="J293" s="69"/>
      <c r="K293" s="71"/>
      <c r="L293" s="72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  <c r="AL293" s="45"/>
    </row>
    <row r="294" ht="13.5" customHeight="1" spans="1:38">
      <c r="A294" s="45"/>
      <c r="B294" s="69"/>
      <c r="C294" s="45"/>
      <c r="D294" s="69"/>
      <c r="E294" s="45"/>
      <c r="F294" s="69"/>
      <c r="G294" s="70"/>
      <c r="H294" s="69"/>
      <c r="I294" s="45"/>
      <c r="J294" s="69"/>
      <c r="K294" s="71"/>
      <c r="L294" s="72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  <c r="AL294" s="45"/>
    </row>
    <row r="295" ht="13.5" customHeight="1" spans="1:38">
      <c r="A295" s="45"/>
      <c r="B295" s="69"/>
      <c r="C295" s="45"/>
      <c r="D295" s="69"/>
      <c r="E295" s="45"/>
      <c r="F295" s="69"/>
      <c r="G295" s="70"/>
      <c r="H295" s="69"/>
      <c r="I295" s="45"/>
      <c r="J295" s="69"/>
      <c r="K295" s="71"/>
      <c r="L295" s="72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  <c r="AH295" s="45"/>
      <c r="AI295" s="45"/>
      <c r="AJ295" s="45"/>
      <c r="AK295" s="45"/>
      <c r="AL295" s="45"/>
    </row>
    <row r="296" ht="13.5" customHeight="1" spans="1:38">
      <c r="A296" s="45"/>
      <c r="B296" s="69"/>
      <c r="C296" s="45"/>
      <c r="D296" s="69"/>
      <c r="E296" s="45"/>
      <c r="F296" s="69"/>
      <c r="G296" s="70"/>
      <c r="H296" s="69"/>
      <c r="I296" s="45"/>
      <c r="J296" s="69"/>
      <c r="K296" s="71"/>
      <c r="L296" s="72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  <c r="AJ296" s="45"/>
      <c r="AK296" s="45"/>
      <c r="AL296" s="45"/>
    </row>
    <row r="297" ht="13.5" customHeight="1" spans="1:38">
      <c r="A297" s="45"/>
      <c r="B297" s="69"/>
      <c r="C297" s="45"/>
      <c r="D297" s="69"/>
      <c r="E297" s="45"/>
      <c r="F297" s="69"/>
      <c r="G297" s="70"/>
      <c r="H297" s="69"/>
      <c r="I297" s="45"/>
      <c r="J297" s="69"/>
      <c r="K297" s="71"/>
      <c r="L297" s="72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  <c r="AK297" s="45"/>
      <c r="AL297" s="45"/>
    </row>
    <row r="298" ht="13.5" customHeight="1" spans="1:38">
      <c r="A298" s="45"/>
      <c r="B298" s="69"/>
      <c r="C298" s="45"/>
      <c r="D298" s="69"/>
      <c r="E298" s="45"/>
      <c r="F298" s="69"/>
      <c r="G298" s="70"/>
      <c r="H298" s="69"/>
      <c r="I298" s="45"/>
      <c r="J298" s="69"/>
      <c r="K298" s="71"/>
      <c r="L298" s="72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  <c r="AK298" s="45"/>
      <c r="AL298" s="45"/>
    </row>
    <row r="299" ht="13.5" customHeight="1" spans="1:38">
      <c r="A299" s="45"/>
      <c r="B299" s="69"/>
      <c r="C299" s="45"/>
      <c r="D299" s="69"/>
      <c r="E299" s="45"/>
      <c r="F299" s="69"/>
      <c r="G299" s="70"/>
      <c r="H299" s="69"/>
      <c r="I299" s="45"/>
      <c r="J299" s="69"/>
      <c r="K299" s="71"/>
      <c r="L299" s="72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  <c r="AJ299" s="45"/>
      <c r="AK299" s="45"/>
      <c r="AL299" s="45"/>
    </row>
    <row r="300" ht="13.5" customHeight="1" spans="1:38">
      <c r="A300" s="45"/>
      <c r="B300" s="69"/>
      <c r="C300" s="45"/>
      <c r="D300" s="69"/>
      <c r="E300" s="45"/>
      <c r="F300" s="69"/>
      <c r="G300" s="70"/>
      <c r="H300" s="69"/>
      <c r="I300" s="45"/>
      <c r="J300" s="69"/>
      <c r="K300" s="71"/>
      <c r="L300" s="72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  <c r="AK300" s="45"/>
      <c r="AL300" s="45"/>
    </row>
    <row r="301" ht="13.5" customHeight="1" spans="1:38">
      <c r="A301" s="45"/>
      <c r="B301" s="69"/>
      <c r="C301" s="45"/>
      <c r="D301" s="69"/>
      <c r="E301" s="45"/>
      <c r="F301" s="69"/>
      <c r="G301" s="70"/>
      <c r="H301" s="69"/>
      <c r="I301" s="45"/>
      <c r="J301" s="69"/>
      <c r="K301" s="71"/>
      <c r="L301" s="72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  <c r="AJ301" s="45"/>
      <c r="AK301" s="45"/>
      <c r="AL301" s="45"/>
    </row>
    <row r="302" ht="13.5" customHeight="1" spans="1:38">
      <c r="A302" s="45"/>
      <c r="B302" s="69"/>
      <c r="C302" s="45"/>
      <c r="D302" s="69"/>
      <c r="E302" s="45"/>
      <c r="F302" s="69"/>
      <c r="G302" s="70"/>
      <c r="H302" s="69"/>
      <c r="I302" s="45"/>
      <c r="J302" s="69"/>
      <c r="K302" s="71"/>
      <c r="L302" s="72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  <c r="AJ302" s="45"/>
      <c r="AK302" s="45"/>
      <c r="AL302" s="45"/>
    </row>
    <row r="303" ht="13.5" customHeight="1" spans="1:38">
      <c r="A303" s="45"/>
      <c r="B303" s="69"/>
      <c r="C303" s="45"/>
      <c r="D303" s="69"/>
      <c r="E303" s="45"/>
      <c r="F303" s="69"/>
      <c r="G303" s="70"/>
      <c r="H303" s="69"/>
      <c r="I303" s="45"/>
      <c r="J303" s="69"/>
      <c r="K303" s="71"/>
      <c r="L303" s="72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  <c r="AH303" s="45"/>
      <c r="AI303" s="45"/>
      <c r="AJ303" s="45"/>
      <c r="AK303" s="45"/>
      <c r="AL303" s="45"/>
    </row>
    <row r="304" ht="13.5" customHeight="1" spans="1:38">
      <c r="A304" s="45"/>
      <c r="B304" s="69"/>
      <c r="C304" s="45"/>
      <c r="D304" s="69"/>
      <c r="E304" s="45"/>
      <c r="F304" s="69"/>
      <c r="G304" s="70"/>
      <c r="H304" s="69"/>
      <c r="I304" s="45"/>
      <c r="J304" s="69"/>
      <c r="K304" s="71"/>
      <c r="L304" s="72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  <c r="AJ304" s="45"/>
      <c r="AK304" s="45"/>
      <c r="AL304" s="45"/>
    </row>
    <row r="305" ht="13.5" customHeight="1" spans="1:38">
      <c r="A305" s="45"/>
      <c r="B305" s="69"/>
      <c r="C305" s="45"/>
      <c r="D305" s="69"/>
      <c r="E305" s="45"/>
      <c r="F305" s="69"/>
      <c r="G305" s="70"/>
      <c r="H305" s="69"/>
      <c r="I305" s="45"/>
      <c r="J305" s="69"/>
      <c r="K305" s="71"/>
      <c r="L305" s="72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</row>
    <row r="306" ht="13.5" customHeight="1" spans="1:38">
      <c r="A306" s="45"/>
      <c r="B306" s="69"/>
      <c r="C306" s="45"/>
      <c r="D306" s="69"/>
      <c r="E306" s="45"/>
      <c r="F306" s="69"/>
      <c r="G306" s="70"/>
      <c r="H306" s="69"/>
      <c r="I306" s="45"/>
      <c r="J306" s="69"/>
      <c r="K306" s="71"/>
      <c r="L306" s="72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  <c r="AJ306" s="45"/>
      <c r="AK306" s="45"/>
      <c r="AL306" s="45"/>
    </row>
    <row r="307" ht="13.5" customHeight="1" spans="1:38">
      <c r="A307" s="45"/>
      <c r="B307" s="69"/>
      <c r="C307" s="45"/>
      <c r="D307" s="69"/>
      <c r="E307" s="45"/>
      <c r="F307" s="69"/>
      <c r="G307" s="70"/>
      <c r="H307" s="69"/>
      <c r="I307" s="45"/>
      <c r="J307" s="69"/>
      <c r="K307" s="71"/>
      <c r="L307" s="72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  <c r="AK307" s="45"/>
      <c r="AL307" s="45"/>
    </row>
    <row r="308" ht="13.5" customHeight="1" spans="1:38">
      <c r="A308" s="45"/>
      <c r="B308" s="69"/>
      <c r="C308" s="45"/>
      <c r="D308" s="69"/>
      <c r="E308" s="45"/>
      <c r="F308" s="69"/>
      <c r="G308" s="70"/>
      <c r="H308" s="69"/>
      <c r="I308" s="45"/>
      <c r="J308" s="69"/>
      <c r="K308" s="71"/>
      <c r="L308" s="72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  <c r="AK308" s="45"/>
      <c r="AL308" s="45"/>
    </row>
    <row r="309" ht="13.5" customHeight="1" spans="1:38">
      <c r="A309" s="45"/>
      <c r="B309" s="69"/>
      <c r="C309" s="45"/>
      <c r="D309" s="69"/>
      <c r="E309" s="45"/>
      <c r="F309" s="69"/>
      <c r="G309" s="70"/>
      <c r="H309" s="69"/>
      <c r="I309" s="45"/>
      <c r="J309" s="69"/>
      <c r="K309" s="71"/>
      <c r="L309" s="72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  <c r="AJ309" s="45"/>
      <c r="AK309" s="45"/>
      <c r="AL309" s="45"/>
    </row>
    <row r="310" ht="13.5" customHeight="1" spans="1:38">
      <c r="A310" s="45"/>
      <c r="B310" s="69"/>
      <c r="C310" s="45"/>
      <c r="D310" s="69"/>
      <c r="E310" s="45"/>
      <c r="F310" s="69"/>
      <c r="G310" s="70"/>
      <c r="H310" s="69"/>
      <c r="I310" s="45"/>
      <c r="J310" s="69"/>
      <c r="K310" s="71"/>
      <c r="L310" s="72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  <c r="AK310" s="45"/>
      <c r="AL310" s="45"/>
    </row>
    <row r="311" ht="13.5" customHeight="1" spans="1:38">
      <c r="A311" s="45"/>
      <c r="B311" s="69"/>
      <c r="C311" s="45"/>
      <c r="D311" s="69"/>
      <c r="E311" s="45"/>
      <c r="F311" s="69"/>
      <c r="G311" s="70"/>
      <c r="H311" s="69"/>
      <c r="I311" s="45"/>
      <c r="J311" s="69"/>
      <c r="K311" s="71"/>
      <c r="L311" s="72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  <c r="AK311" s="45"/>
      <c r="AL311" s="45"/>
    </row>
    <row r="312" ht="13.5" customHeight="1" spans="1:38">
      <c r="A312" s="45"/>
      <c r="B312" s="69"/>
      <c r="C312" s="45"/>
      <c r="D312" s="69"/>
      <c r="E312" s="45"/>
      <c r="F312" s="69"/>
      <c r="G312" s="70"/>
      <c r="H312" s="69"/>
      <c r="I312" s="45"/>
      <c r="J312" s="69"/>
      <c r="K312" s="71"/>
      <c r="L312" s="72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  <c r="AL312" s="45"/>
    </row>
    <row r="313" ht="13.5" customHeight="1" spans="1:38">
      <c r="A313" s="45"/>
      <c r="B313" s="69"/>
      <c r="C313" s="45"/>
      <c r="D313" s="69"/>
      <c r="E313" s="45"/>
      <c r="F313" s="69"/>
      <c r="G313" s="70"/>
      <c r="H313" s="69"/>
      <c r="I313" s="45"/>
      <c r="J313" s="69"/>
      <c r="K313" s="71"/>
      <c r="L313" s="72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  <c r="AJ313" s="45"/>
      <c r="AK313" s="45"/>
      <c r="AL313" s="45"/>
    </row>
    <row r="314" ht="13.5" customHeight="1" spans="1:38">
      <c r="A314" s="45"/>
      <c r="B314" s="69"/>
      <c r="C314" s="45"/>
      <c r="D314" s="69"/>
      <c r="E314" s="45"/>
      <c r="F314" s="69"/>
      <c r="G314" s="70"/>
      <c r="H314" s="69"/>
      <c r="I314" s="45"/>
      <c r="J314" s="69"/>
      <c r="K314" s="71"/>
      <c r="L314" s="72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</row>
    <row r="315" ht="13.5" customHeight="1" spans="1:38">
      <c r="A315" s="45"/>
      <c r="B315" s="69"/>
      <c r="C315" s="45"/>
      <c r="D315" s="69"/>
      <c r="E315" s="45"/>
      <c r="F315" s="69"/>
      <c r="G315" s="70"/>
      <c r="H315" s="69"/>
      <c r="I315" s="45"/>
      <c r="J315" s="69"/>
      <c r="K315" s="71"/>
      <c r="L315" s="72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  <c r="AH315" s="45"/>
      <c r="AI315" s="45"/>
      <c r="AJ315" s="45"/>
      <c r="AK315" s="45"/>
      <c r="AL315" s="45"/>
    </row>
    <row r="316" ht="13.5" customHeight="1" spans="1:38">
      <c r="A316" s="45"/>
      <c r="B316" s="69"/>
      <c r="C316" s="45"/>
      <c r="D316" s="69"/>
      <c r="E316" s="45"/>
      <c r="F316" s="69"/>
      <c r="G316" s="70"/>
      <c r="H316" s="69"/>
      <c r="I316" s="45"/>
      <c r="J316" s="69"/>
      <c r="K316" s="71"/>
      <c r="L316" s="72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  <c r="AJ316" s="45"/>
      <c r="AK316" s="45"/>
      <c r="AL316" s="45"/>
    </row>
    <row r="317" ht="13.5" customHeight="1" spans="1:38">
      <c r="A317" s="45"/>
      <c r="B317" s="69"/>
      <c r="C317" s="45"/>
      <c r="D317" s="69"/>
      <c r="E317" s="45"/>
      <c r="F317" s="69"/>
      <c r="G317" s="70"/>
      <c r="H317" s="69"/>
      <c r="I317" s="45"/>
      <c r="J317" s="69"/>
      <c r="K317" s="71"/>
      <c r="L317" s="72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  <c r="AJ317" s="45"/>
      <c r="AK317" s="45"/>
      <c r="AL317" s="45"/>
    </row>
    <row r="318" ht="13.5" customHeight="1" spans="1:38">
      <c r="A318" s="45"/>
      <c r="B318" s="69"/>
      <c r="C318" s="45"/>
      <c r="D318" s="69"/>
      <c r="E318" s="45"/>
      <c r="F318" s="69"/>
      <c r="G318" s="70"/>
      <c r="H318" s="69"/>
      <c r="I318" s="45"/>
      <c r="J318" s="69"/>
      <c r="K318" s="71"/>
      <c r="L318" s="72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  <c r="AJ318" s="45"/>
      <c r="AK318" s="45"/>
      <c r="AL318" s="45"/>
    </row>
    <row r="319" ht="13.5" customHeight="1" spans="1:38">
      <c r="A319" s="45"/>
      <c r="B319" s="69"/>
      <c r="C319" s="45"/>
      <c r="D319" s="69"/>
      <c r="E319" s="45"/>
      <c r="F319" s="69"/>
      <c r="G319" s="70"/>
      <c r="H319" s="69"/>
      <c r="I319" s="45"/>
      <c r="J319" s="69"/>
      <c r="K319" s="71"/>
      <c r="L319" s="72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  <c r="AJ319" s="45"/>
      <c r="AK319" s="45"/>
      <c r="AL319" s="45"/>
    </row>
    <row r="320" ht="13.5" customHeight="1" spans="1:38">
      <c r="A320" s="45"/>
      <c r="B320" s="69"/>
      <c r="C320" s="45"/>
      <c r="D320" s="69"/>
      <c r="E320" s="45"/>
      <c r="F320" s="69"/>
      <c r="G320" s="70"/>
      <c r="H320" s="69"/>
      <c r="I320" s="45"/>
      <c r="J320" s="69"/>
      <c r="K320" s="71"/>
      <c r="L320" s="72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  <c r="AL320" s="45"/>
    </row>
    <row r="321" ht="13.5" customHeight="1" spans="1:38">
      <c r="A321" s="45"/>
      <c r="B321" s="69"/>
      <c r="C321" s="45"/>
      <c r="D321" s="69"/>
      <c r="E321" s="45"/>
      <c r="F321" s="69"/>
      <c r="G321" s="70"/>
      <c r="H321" s="69"/>
      <c r="I321" s="45"/>
      <c r="J321" s="69"/>
      <c r="K321" s="71"/>
      <c r="L321" s="72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  <c r="AJ321" s="45"/>
      <c r="AK321" s="45"/>
      <c r="AL321" s="45"/>
    </row>
    <row r="322" ht="13.5" customHeight="1" spans="1:38">
      <c r="A322" s="45"/>
      <c r="B322" s="69"/>
      <c r="C322" s="45"/>
      <c r="D322" s="69"/>
      <c r="E322" s="45"/>
      <c r="F322" s="69"/>
      <c r="G322" s="70"/>
      <c r="H322" s="69"/>
      <c r="I322" s="45"/>
      <c r="J322" s="69"/>
      <c r="K322" s="71"/>
      <c r="L322" s="72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  <c r="AJ322" s="45"/>
      <c r="AK322" s="45"/>
      <c r="AL322" s="45"/>
    </row>
    <row r="323" ht="13.5" customHeight="1" spans="1:38">
      <c r="A323" s="45"/>
      <c r="B323" s="69"/>
      <c r="C323" s="45"/>
      <c r="D323" s="69"/>
      <c r="E323" s="45"/>
      <c r="F323" s="69"/>
      <c r="G323" s="70"/>
      <c r="H323" s="69"/>
      <c r="I323" s="45"/>
      <c r="J323" s="69"/>
      <c r="K323" s="71"/>
      <c r="L323" s="72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</row>
    <row r="324" ht="13.5" customHeight="1" spans="1:38">
      <c r="A324" s="45"/>
      <c r="B324" s="69"/>
      <c r="C324" s="45"/>
      <c r="D324" s="69"/>
      <c r="E324" s="45"/>
      <c r="F324" s="69"/>
      <c r="G324" s="70"/>
      <c r="H324" s="69"/>
      <c r="I324" s="45"/>
      <c r="J324" s="69"/>
      <c r="K324" s="71"/>
      <c r="L324" s="72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  <c r="AJ324" s="45"/>
      <c r="AK324" s="45"/>
      <c r="AL324" s="45"/>
    </row>
    <row r="325" ht="13.5" customHeight="1" spans="1:38">
      <c r="A325" s="45"/>
      <c r="B325" s="69"/>
      <c r="C325" s="45"/>
      <c r="D325" s="69"/>
      <c r="E325" s="45"/>
      <c r="F325" s="69"/>
      <c r="G325" s="70"/>
      <c r="H325" s="69"/>
      <c r="I325" s="45"/>
      <c r="J325" s="69"/>
      <c r="K325" s="71"/>
      <c r="L325" s="72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  <c r="AJ325" s="45"/>
      <c r="AK325" s="45"/>
      <c r="AL325" s="45"/>
    </row>
    <row r="326" ht="13.5" customHeight="1" spans="1:38">
      <c r="A326" s="45"/>
      <c r="B326" s="69"/>
      <c r="C326" s="45"/>
      <c r="D326" s="69"/>
      <c r="E326" s="45"/>
      <c r="F326" s="69"/>
      <c r="G326" s="70"/>
      <c r="H326" s="69"/>
      <c r="I326" s="45"/>
      <c r="J326" s="69"/>
      <c r="K326" s="71"/>
      <c r="L326" s="72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  <c r="AK326" s="45"/>
      <c r="AL326" s="45"/>
    </row>
    <row r="327" ht="13.5" customHeight="1" spans="1:38">
      <c r="A327" s="45"/>
      <c r="B327" s="69"/>
      <c r="C327" s="45"/>
      <c r="D327" s="69"/>
      <c r="E327" s="45"/>
      <c r="F327" s="69"/>
      <c r="G327" s="70"/>
      <c r="H327" s="69"/>
      <c r="I327" s="45"/>
      <c r="J327" s="69"/>
      <c r="K327" s="71"/>
      <c r="L327" s="72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  <c r="AL327" s="45"/>
    </row>
    <row r="328" ht="13.5" customHeight="1" spans="1:38">
      <c r="A328" s="45"/>
      <c r="B328" s="69"/>
      <c r="C328" s="45"/>
      <c r="D328" s="69"/>
      <c r="E328" s="45"/>
      <c r="F328" s="69"/>
      <c r="G328" s="70"/>
      <c r="H328" s="69"/>
      <c r="I328" s="45"/>
      <c r="J328" s="69"/>
      <c r="K328" s="71"/>
      <c r="L328" s="72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  <c r="AL328" s="45"/>
    </row>
    <row r="329" ht="13.5" customHeight="1" spans="1:38">
      <c r="A329" s="45"/>
      <c r="B329" s="69"/>
      <c r="C329" s="45"/>
      <c r="D329" s="69"/>
      <c r="E329" s="45"/>
      <c r="F329" s="69"/>
      <c r="G329" s="70"/>
      <c r="H329" s="69"/>
      <c r="I329" s="45"/>
      <c r="J329" s="69"/>
      <c r="K329" s="71"/>
      <c r="L329" s="72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  <c r="AH329" s="45"/>
      <c r="AI329" s="45"/>
      <c r="AJ329" s="45"/>
      <c r="AK329" s="45"/>
      <c r="AL329" s="45"/>
    </row>
    <row r="330" ht="13.5" customHeight="1" spans="1:38">
      <c r="A330" s="45"/>
      <c r="B330" s="69"/>
      <c r="C330" s="45"/>
      <c r="D330" s="69"/>
      <c r="E330" s="45"/>
      <c r="F330" s="69"/>
      <c r="G330" s="70"/>
      <c r="H330" s="69"/>
      <c r="I330" s="45"/>
      <c r="J330" s="69"/>
      <c r="K330" s="71"/>
      <c r="L330" s="72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5"/>
      <c r="AH330" s="45"/>
      <c r="AI330" s="45"/>
      <c r="AJ330" s="45"/>
      <c r="AK330" s="45"/>
      <c r="AL330" s="45"/>
    </row>
    <row r="331" ht="13.5" customHeight="1" spans="1:38">
      <c r="A331" s="45"/>
      <c r="B331" s="69"/>
      <c r="C331" s="45"/>
      <c r="D331" s="69"/>
      <c r="E331" s="45"/>
      <c r="F331" s="69"/>
      <c r="G331" s="70"/>
      <c r="H331" s="69"/>
      <c r="I331" s="45"/>
      <c r="J331" s="69"/>
      <c r="K331" s="71"/>
      <c r="L331" s="72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  <c r="AH331" s="45"/>
      <c r="AI331" s="45"/>
      <c r="AJ331" s="45"/>
      <c r="AK331" s="45"/>
      <c r="AL331" s="45"/>
    </row>
    <row r="332" ht="13.5" customHeight="1" spans="1:38">
      <c r="A332" s="45"/>
      <c r="B332" s="69"/>
      <c r="C332" s="45"/>
      <c r="D332" s="69"/>
      <c r="E332" s="45"/>
      <c r="F332" s="69"/>
      <c r="G332" s="70"/>
      <c r="H332" s="69"/>
      <c r="I332" s="45"/>
      <c r="J332" s="69"/>
      <c r="K332" s="71"/>
      <c r="L332" s="72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  <c r="AJ332" s="45"/>
      <c r="AK332" s="45"/>
      <c r="AL332" s="45"/>
    </row>
    <row r="333" ht="13.5" customHeight="1" spans="1:38">
      <c r="A333" s="45"/>
      <c r="B333" s="69"/>
      <c r="C333" s="45"/>
      <c r="D333" s="69"/>
      <c r="E333" s="45"/>
      <c r="F333" s="69"/>
      <c r="G333" s="70"/>
      <c r="H333" s="69"/>
      <c r="I333" s="45"/>
      <c r="J333" s="69"/>
      <c r="K333" s="71"/>
      <c r="L333" s="72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  <c r="AH333" s="45"/>
      <c r="AI333" s="45"/>
      <c r="AJ333" s="45"/>
      <c r="AK333" s="45"/>
      <c r="AL333" s="45"/>
    </row>
    <row r="334" ht="13.5" customHeight="1" spans="1:38">
      <c r="A334" s="45"/>
      <c r="B334" s="69"/>
      <c r="C334" s="45"/>
      <c r="D334" s="69"/>
      <c r="E334" s="45"/>
      <c r="F334" s="69"/>
      <c r="G334" s="70"/>
      <c r="H334" s="69"/>
      <c r="I334" s="45"/>
      <c r="J334" s="69"/>
      <c r="K334" s="71"/>
      <c r="L334" s="72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5"/>
      <c r="AH334" s="45"/>
      <c r="AI334" s="45"/>
      <c r="AJ334" s="45"/>
      <c r="AK334" s="45"/>
      <c r="AL334" s="45"/>
    </row>
    <row r="335" ht="13.5" customHeight="1" spans="1:38">
      <c r="A335" s="45"/>
      <c r="B335" s="69"/>
      <c r="C335" s="45"/>
      <c r="D335" s="69"/>
      <c r="E335" s="45"/>
      <c r="F335" s="69"/>
      <c r="G335" s="70"/>
      <c r="H335" s="69"/>
      <c r="I335" s="45"/>
      <c r="J335" s="69"/>
      <c r="K335" s="71"/>
      <c r="L335" s="72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  <c r="AH335" s="45"/>
      <c r="AI335" s="45"/>
      <c r="AJ335" s="45"/>
      <c r="AK335" s="45"/>
      <c r="AL335" s="45"/>
    </row>
    <row r="336" ht="13.5" customHeight="1" spans="1:38">
      <c r="A336" s="45"/>
      <c r="B336" s="69"/>
      <c r="C336" s="45"/>
      <c r="D336" s="69"/>
      <c r="E336" s="45"/>
      <c r="F336" s="69"/>
      <c r="G336" s="70"/>
      <c r="H336" s="69"/>
      <c r="I336" s="45"/>
      <c r="J336" s="69"/>
      <c r="K336" s="71"/>
      <c r="L336" s="72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  <c r="AG336" s="45"/>
      <c r="AH336" s="45"/>
      <c r="AI336" s="45"/>
      <c r="AJ336" s="45"/>
      <c r="AK336" s="45"/>
      <c r="AL336" s="45"/>
    </row>
    <row r="337" ht="13.5" customHeight="1" spans="1:38">
      <c r="A337" s="45"/>
      <c r="B337" s="69"/>
      <c r="C337" s="45"/>
      <c r="D337" s="69"/>
      <c r="E337" s="45"/>
      <c r="F337" s="69"/>
      <c r="G337" s="70"/>
      <c r="H337" s="69"/>
      <c r="I337" s="45"/>
      <c r="J337" s="69"/>
      <c r="K337" s="71"/>
      <c r="L337" s="72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  <c r="AH337" s="45"/>
      <c r="AI337" s="45"/>
      <c r="AJ337" s="45"/>
      <c r="AK337" s="45"/>
      <c r="AL337" s="45"/>
    </row>
    <row r="338" ht="13.5" customHeight="1" spans="1:38">
      <c r="A338" s="45"/>
      <c r="B338" s="69"/>
      <c r="C338" s="45"/>
      <c r="D338" s="69"/>
      <c r="E338" s="45"/>
      <c r="F338" s="69"/>
      <c r="G338" s="70"/>
      <c r="H338" s="69"/>
      <c r="I338" s="45"/>
      <c r="J338" s="69"/>
      <c r="K338" s="71"/>
      <c r="L338" s="72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5"/>
      <c r="AH338" s="45"/>
      <c r="AI338" s="45"/>
      <c r="AJ338" s="45"/>
      <c r="AK338" s="45"/>
      <c r="AL338" s="45"/>
    </row>
    <row r="339" ht="13.5" customHeight="1" spans="1:38">
      <c r="A339" s="45"/>
      <c r="B339" s="69"/>
      <c r="C339" s="45"/>
      <c r="D339" s="69"/>
      <c r="E339" s="45"/>
      <c r="F339" s="69"/>
      <c r="G339" s="70"/>
      <c r="H339" s="69"/>
      <c r="I339" s="45"/>
      <c r="J339" s="69"/>
      <c r="K339" s="71"/>
      <c r="L339" s="72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  <c r="AH339" s="45"/>
      <c r="AI339" s="45"/>
      <c r="AJ339" s="45"/>
      <c r="AK339" s="45"/>
      <c r="AL339" s="45"/>
    </row>
    <row r="340" ht="13.5" customHeight="1" spans="1:38">
      <c r="A340" s="45"/>
      <c r="B340" s="69"/>
      <c r="C340" s="45"/>
      <c r="D340" s="69"/>
      <c r="E340" s="45"/>
      <c r="F340" s="69"/>
      <c r="G340" s="70"/>
      <c r="H340" s="69"/>
      <c r="I340" s="45"/>
      <c r="J340" s="69"/>
      <c r="K340" s="71"/>
      <c r="L340" s="72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  <c r="AG340" s="45"/>
      <c r="AH340" s="45"/>
      <c r="AI340" s="45"/>
      <c r="AJ340" s="45"/>
      <c r="AK340" s="45"/>
      <c r="AL340" s="45"/>
    </row>
    <row r="341" ht="13.5" customHeight="1" spans="1:38">
      <c r="A341" s="45"/>
      <c r="B341" s="69"/>
      <c r="C341" s="45"/>
      <c r="D341" s="69"/>
      <c r="E341" s="45"/>
      <c r="F341" s="69"/>
      <c r="G341" s="70"/>
      <c r="H341" s="69"/>
      <c r="I341" s="45"/>
      <c r="J341" s="69"/>
      <c r="K341" s="71"/>
      <c r="L341" s="72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  <c r="AL341" s="45"/>
    </row>
    <row r="342" ht="13.5" customHeight="1" spans="1:38">
      <c r="A342" s="45"/>
      <c r="B342" s="69"/>
      <c r="C342" s="45"/>
      <c r="D342" s="69"/>
      <c r="E342" s="45"/>
      <c r="F342" s="69"/>
      <c r="G342" s="70"/>
      <c r="H342" s="69"/>
      <c r="I342" s="45"/>
      <c r="J342" s="69"/>
      <c r="K342" s="71"/>
      <c r="L342" s="72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  <c r="AD342" s="45"/>
      <c r="AE342" s="45"/>
      <c r="AF342" s="45"/>
      <c r="AG342" s="45"/>
      <c r="AH342" s="45"/>
      <c r="AI342" s="45"/>
      <c r="AJ342" s="45"/>
      <c r="AK342" s="45"/>
      <c r="AL342" s="45"/>
    </row>
    <row r="343" ht="13.5" customHeight="1" spans="1:38">
      <c r="A343" s="45"/>
      <c r="B343" s="69"/>
      <c r="C343" s="45"/>
      <c r="D343" s="69"/>
      <c r="E343" s="45"/>
      <c r="F343" s="69"/>
      <c r="G343" s="70"/>
      <c r="H343" s="69"/>
      <c r="I343" s="45"/>
      <c r="J343" s="69"/>
      <c r="K343" s="71"/>
      <c r="L343" s="72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  <c r="AK343" s="45"/>
      <c r="AL343" s="45"/>
    </row>
    <row r="344" ht="13.5" customHeight="1" spans="1:38">
      <c r="A344" s="45"/>
      <c r="B344" s="69"/>
      <c r="C344" s="45"/>
      <c r="D344" s="69"/>
      <c r="E344" s="45"/>
      <c r="F344" s="69"/>
      <c r="G344" s="70"/>
      <c r="H344" s="69"/>
      <c r="I344" s="45"/>
      <c r="J344" s="69"/>
      <c r="K344" s="71"/>
      <c r="L344" s="72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  <c r="AL344" s="45"/>
    </row>
    <row r="345" ht="13.5" customHeight="1" spans="1:38">
      <c r="A345" s="45"/>
      <c r="B345" s="69"/>
      <c r="C345" s="45"/>
      <c r="D345" s="69"/>
      <c r="E345" s="45"/>
      <c r="F345" s="69"/>
      <c r="G345" s="70"/>
      <c r="H345" s="69"/>
      <c r="I345" s="45"/>
      <c r="J345" s="69"/>
      <c r="K345" s="71"/>
      <c r="L345" s="72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45"/>
    </row>
    <row r="346" ht="13.5" customHeight="1" spans="1:38">
      <c r="A346" s="45"/>
      <c r="B346" s="69"/>
      <c r="C346" s="45"/>
      <c r="D346" s="69"/>
      <c r="E346" s="45"/>
      <c r="F346" s="69"/>
      <c r="G346" s="70"/>
      <c r="H346" s="69"/>
      <c r="I346" s="45"/>
      <c r="J346" s="69"/>
      <c r="K346" s="71"/>
      <c r="L346" s="72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</row>
    <row r="347" ht="13.5" customHeight="1" spans="1:38">
      <c r="A347" s="45"/>
      <c r="B347" s="69"/>
      <c r="C347" s="45"/>
      <c r="D347" s="69"/>
      <c r="E347" s="45"/>
      <c r="F347" s="69"/>
      <c r="G347" s="70"/>
      <c r="H347" s="69"/>
      <c r="I347" s="45"/>
      <c r="J347" s="69"/>
      <c r="K347" s="71"/>
      <c r="L347" s="72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</row>
    <row r="348" ht="13.5" customHeight="1" spans="1:38">
      <c r="A348" s="45"/>
      <c r="B348" s="69"/>
      <c r="C348" s="45"/>
      <c r="D348" s="69"/>
      <c r="E348" s="45"/>
      <c r="F348" s="69"/>
      <c r="G348" s="70"/>
      <c r="H348" s="69"/>
      <c r="I348" s="45"/>
      <c r="J348" s="69"/>
      <c r="K348" s="71"/>
      <c r="L348" s="72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</row>
    <row r="349" ht="13.5" customHeight="1" spans="1:38">
      <c r="A349" s="45"/>
      <c r="B349" s="69"/>
      <c r="C349" s="45"/>
      <c r="D349" s="69"/>
      <c r="E349" s="45"/>
      <c r="F349" s="69"/>
      <c r="G349" s="70"/>
      <c r="H349" s="69"/>
      <c r="I349" s="45"/>
      <c r="J349" s="69"/>
      <c r="K349" s="71"/>
      <c r="L349" s="72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</row>
    <row r="350" ht="13.5" customHeight="1" spans="1:38">
      <c r="A350" s="45"/>
      <c r="B350" s="69"/>
      <c r="C350" s="45"/>
      <c r="D350" s="69"/>
      <c r="E350" s="45"/>
      <c r="F350" s="69"/>
      <c r="G350" s="70"/>
      <c r="H350" s="69"/>
      <c r="I350" s="45"/>
      <c r="J350" s="69"/>
      <c r="K350" s="71"/>
      <c r="L350" s="72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  <c r="AL350" s="45"/>
    </row>
    <row r="351" ht="13.5" customHeight="1" spans="1:38">
      <c r="A351" s="45"/>
      <c r="B351" s="69"/>
      <c r="C351" s="45"/>
      <c r="D351" s="69"/>
      <c r="E351" s="45"/>
      <c r="F351" s="69"/>
      <c r="G351" s="70"/>
      <c r="H351" s="69"/>
      <c r="I351" s="45"/>
      <c r="J351" s="69"/>
      <c r="K351" s="71"/>
      <c r="L351" s="72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  <c r="AL351" s="45"/>
    </row>
    <row r="352" ht="13.5" customHeight="1" spans="1:38">
      <c r="A352" s="45"/>
      <c r="B352" s="69"/>
      <c r="C352" s="45"/>
      <c r="D352" s="69"/>
      <c r="E352" s="45"/>
      <c r="F352" s="69"/>
      <c r="G352" s="70"/>
      <c r="H352" s="69"/>
      <c r="I352" s="45"/>
      <c r="J352" s="69"/>
      <c r="K352" s="71"/>
      <c r="L352" s="72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</row>
    <row r="353" ht="13.5" customHeight="1" spans="1:38">
      <c r="A353" s="45"/>
      <c r="B353" s="69"/>
      <c r="C353" s="45"/>
      <c r="D353" s="69"/>
      <c r="E353" s="45"/>
      <c r="F353" s="69"/>
      <c r="G353" s="70"/>
      <c r="H353" s="69"/>
      <c r="I353" s="45"/>
      <c r="J353" s="69"/>
      <c r="K353" s="71"/>
      <c r="L353" s="72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</row>
    <row r="354" ht="13.5" customHeight="1" spans="1:38">
      <c r="A354" s="45"/>
      <c r="B354" s="69"/>
      <c r="C354" s="45"/>
      <c r="D354" s="69"/>
      <c r="E354" s="45"/>
      <c r="F354" s="69"/>
      <c r="G354" s="70"/>
      <c r="H354" s="69"/>
      <c r="I354" s="45"/>
      <c r="J354" s="69"/>
      <c r="K354" s="71"/>
      <c r="L354" s="72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  <c r="AL354" s="45"/>
    </row>
    <row r="355" ht="13.5" customHeight="1" spans="1:38">
      <c r="A355" s="45"/>
      <c r="B355" s="69"/>
      <c r="C355" s="45"/>
      <c r="D355" s="69"/>
      <c r="E355" s="45"/>
      <c r="F355" s="69"/>
      <c r="G355" s="70"/>
      <c r="H355" s="69"/>
      <c r="I355" s="45"/>
      <c r="J355" s="69"/>
      <c r="K355" s="71"/>
      <c r="L355" s="72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  <c r="AK355" s="45"/>
      <c r="AL355" s="45"/>
    </row>
    <row r="356" ht="13.5" customHeight="1" spans="1:38">
      <c r="A356" s="45"/>
      <c r="B356" s="69"/>
      <c r="C356" s="45"/>
      <c r="D356" s="69"/>
      <c r="E356" s="45"/>
      <c r="F356" s="69"/>
      <c r="G356" s="70"/>
      <c r="H356" s="69"/>
      <c r="I356" s="45"/>
      <c r="J356" s="69"/>
      <c r="K356" s="71"/>
      <c r="L356" s="72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  <c r="AL356" s="45"/>
    </row>
    <row r="357" ht="13.5" customHeight="1" spans="1:38">
      <c r="A357" s="45"/>
      <c r="B357" s="69"/>
      <c r="C357" s="45"/>
      <c r="D357" s="69"/>
      <c r="E357" s="45"/>
      <c r="F357" s="69"/>
      <c r="G357" s="70"/>
      <c r="H357" s="69"/>
      <c r="I357" s="45"/>
      <c r="J357" s="69"/>
      <c r="K357" s="71"/>
      <c r="L357" s="72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  <c r="AK357" s="45"/>
      <c r="AL357" s="45"/>
    </row>
    <row r="358" ht="13.5" customHeight="1" spans="1:38">
      <c r="A358" s="45"/>
      <c r="B358" s="69"/>
      <c r="C358" s="45"/>
      <c r="D358" s="69"/>
      <c r="E358" s="45"/>
      <c r="F358" s="69"/>
      <c r="G358" s="70"/>
      <c r="H358" s="69"/>
      <c r="I358" s="45"/>
      <c r="J358" s="69"/>
      <c r="K358" s="71"/>
      <c r="L358" s="72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  <c r="AJ358" s="45"/>
      <c r="AK358" s="45"/>
      <c r="AL358" s="45"/>
    </row>
    <row r="359" ht="13.5" customHeight="1" spans="1:38">
      <c r="A359" s="45"/>
      <c r="B359" s="69"/>
      <c r="C359" s="45"/>
      <c r="D359" s="69"/>
      <c r="E359" s="45"/>
      <c r="F359" s="69"/>
      <c r="G359" s="70"/>
      <c r="H359" s="69"/>
      <c r="I359" s="45"/>
      <c r="J359" s="69"/>
      <c r="K359" s="71"/>
      <c r="L359" s="72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</row>
    <row r="360" ht="13.5" customHeight="1" spans="1:38">
      <c r="A360" s="45"/>
      <c r="B360" s="69"/>
      <c r="C360" s="45"/>
      <c r="D360" s="69"/>
      <c r="E360" s="45"/>
      <c r="F360" s="69"/>
      <c r="G360" s="70"/>
      <c r="H360" s="69"/>
      <c r="I360" s="45"/>
      <c r="J360" s="69"/>
      <c r="K360" s="71"/>
      <c r="L360" s="72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  <c r="AG360" s="45"/>
      <c r="AH360" s="45"/>
      <c r="AI360" s="45"/>
      <c r="AJ360" s="45"/>
      <c r="AK360" s="45"/>
      <c r="AL360" s="45"/>
    </row>
    <row r="361" ht="13.5" customHeight="1" spans="1:38">
      <c r="A361" s="45"/>
      <c r="B361" s="69"/>
      <c r="C361" s="45"/>
      <c r="D361" s="69"/>
      <c r="E361" s="45"/>
      <c r="F361" s="69"/>
      <c r="G361" s="70"/>
      <c r="H361" s="69"/>
      <c r="I361" s="45"/>
      <c r="J361" s="69"/>
      <c r="K361" s="71"/>
      <c r="L361" s="72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  <c r="AJ361" s="45"/>
      <c r="AK361" s="45"/>
      <c r="AL361" s="45"/>
    </row>
    <row r="362" ht="13.5" customHeight="1" spans="1:38">
      <c r="A362" s="45"/>
      <c r="B362" s="69"/>
      <c r="C362" s="45"/>
      <c r="D362" s="69"/>
      <c r="E362" s="45"/>
      <c r="F362" s="69"/>
      <c r="G362" s="70"/>
      <c r="H362" s="69"/>
      <c r="I362" s="45"/>
      <c r="J362" s="69"/>
      <c r="K362" s="71"/>
      <c r="L362" s="72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  <c r="AJ362" s="45"/>
      <c r="AK362" s="45"/>
      <c r="AL362" s="45"/>
    </row>
    <row r="363" ht="13.5" customHeight="1" spans="1:38">
      <c r="A363" s="45"/>
      <c r="B363" s="69"/>
      <c r="C363" s="45"/>
      <c r="D363" s="69"/>
      <c r="E363" s="45"/>
      <c r="F363" s="69"/>
      <c r="G363" s="70"/>
      <c r="H363" s="69"/>
      <c r="I363" s="45"/>
      <c r="J363" s="69"/>
      <c r="K363" s="71"/>
      <c r="L363" s="72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  <c r="AJ363" s="45"/>
      <c r="AK363" s="45"/>
      <c r="AL363" s="45"/>
    </row>
    <row r="364" ht="13.5" customHeight="1" spans="1:38">
      <c r="A364" s="45"/>
      <c r="B364" s="69"/>
      <c r="C364" s="45"/>
      <c r="D364" s="69"/>
      <c r="E364" s="45"/>
      <c r="F364" s="69"/>
      <c r="G364" s="70"/>
      <c r="H364" s="69"/>
      <c r="I364" s="45"/>
      <c r="J364" s="69"/>
      <c r="K364" s="71"/>
      <c r="L364" s="72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  <c r="AJ364" s="45"/>
      <c r="AK364" s="45"/>
      <c r="AL364" s="45"/>
    </row>
    <row r="365" ht="13.5" customHeight="1" spans="1:38">
      <c r="A365" s="45"/>
      <c r="B365" s="69"/>
      <c r="C365" s="45"/>
      <c r="D365" s="69"/>
      <c r="E365" s="45"/>
      <c r="F365" s="69"/>
      <c r="G365" s="70"/>
      <c r="H365" s="69"/>
      <c r="I365" s="45"/>
      <c r="J365" s="69"/>
      <c r="K365" s="71"/>
      <c r="L365" s="72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  <c r="AJ365" s="45"/>
      <c r="AK365" s="45"/>
      <c r="AL365" s="45"/>
    </row>
    <row r="366" ht="13.5" customHeight="1" spans="1:38">
      <c r="A366" s="45"/>
      <c r="B366" s="69"/>
      <c r="C366" s="45"/>
      <c r="D366" s="69"/>
      <c r="E366" s="45"/>
      <c r="F366" s="69"/>
      <c r="G366" s="70"/>
      <c r="H366" s="69"/>
      <c r="I366" s="45"/>
      <c r="J366" s="69"/>
      <c r="K366" s="71"/>
      <c r="L366" s="72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  <c r="AG366" s="45"/>
      <c r="AH366" s="45"/>
      <c r="AI366" s="45"/>
      <c r="AJ366" s="45"/>
      <c r="AK366" s="45"/>
      <c r="AL366" s="45"/>
    </row>
    <row r="367" ht="13.5" customHeight="1" spans="1:38">
      <c r="A367" s="45"/>
      <c r="B367" s="69"/>
      <c r="C367" s="45"/>
      <c r="D367" s="69"/>
      <c r="E367" s="45"/>
      <c r="F367" s="69"/>
      <c r="G367" s="70"/>
      <c r="H367" s="69"/>
      <c r="I367" s="45"/>
      <c r="J367" s="69"/>
      <c r="K367" s="71"/>
      <c r="L367" s="72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  <c r="AJ367" s="45"/>
      <c r="AK367" s="45"/>
      <c r="AL367" s="45"/>
    </row>
    <row r="368" ht="13.5" customHeight="1" spans="1:38">
      <c r="A368" s="45"/>
      <c r="B368" s="69"/>
      <c r="C368" s="45"/>
      <c r="D368" s="69"/>
      <c r="E368" s="45"/>
      <c r="F368" s="69"/>
      <c r="G368" s="70"/>
      <c r="H368" s="69"/>
      <c r="I368" s="45"/>
      <c r="J368" s="69"/>
      <c r="K368" s="71"/>
      <c r="L368" s="72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  <c r="AJ368" s="45"/>
      <c r="AK368" s="45"/>
      <c r="AL368" s="45"/>
    </row>
    <row r="369" ht="13.5" customHeight="1" spans="1:38">
      <c r="A369" s="45"/>
      <c r="B369" s="69"/>
      <c r="C369" s="45"/>
      <c r="D369" s="69"/>
      <c r="E369" s="45"/>
      <c r="F369" s="69"/>
      <c r="G369" s="70"/>
      <c r="H369" s="69"/>
      <c r="I369" s="45"/>
      <c r="J369" s="69"/>
      <c r="K369" s="71"/>
      <c r="L369" s="72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  <c r="AH369" s="45"/>
      <c r="AI369" s="45"/>
      <c r="AJ369" s="45"/>
      <c r="AK369" s="45"/>
      <c r="AL369" s="45"/>
    </row>
    <row r="370" ht="13.5" customHeight="1" spans="1:38">
      <c r="A370" s="45"/>
      <c r="B370" s="69"/>
      <c r="C370" s="45"/>
      <c r="D370" s="69"/>
      <c r="E370" s="45"/>
      <c r="F370" s="69"/>
      <c r="G370" s="70"/>
      <c r="H370" s="69"/>
      <c r="I370" s="45"/>
      <c r="J370" s="69"/>
      <c r="K370" s="71"/>
      <c r="L370" s="72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5"/>
      <c r="AH370" s="45"/>
      <c r="AI370" s="45"/>
      <c r="AJ370" s="45"/>
      <c r="AK370" s="45"/>
      <c r="AL370" s="45"/>
    </row>
    <row r="371" ht="13.5" customHeight="1" spans="1:38">
      <c r="A371" s="45"/>
      <c r="B371" s="69"/>
      <c r="C371" s="45"/>
      <c r="D371" s="69"/>
      <c r="E371" s="45"/>
      <c r="F371" s="69"/>
      <c r="G371" s="70"/>
      <c r="H371" s="69"/>
      <c r="I371" s="45"/>
      <c r="J371" s="69"/>
      <c r="K371" s="71"/>
      <c r="L371" s="72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  <c r="AH371" s="45"/>
      <c r="AI371" s="45"/>
      <c r="AJ371" s="45"/>
      <c r="AK371" s="45"/>
      <c r="AL371" s="45"/>
    </row>
    <row r="372" ht="13.5" customHeight="1" spans="1:38">
      <c r="A372" s="45"/>
      <c r="B372" s="69"/>
      <c r="C372" s="45"/>
      <c r="D372" s="69"/>
      <c r="E372" s="45"/>
      <c r="F372" s="69"/>
      <c r="G372" s="70"/>
      <c r="H372" s="69"/>
      <c r="I372" s="45"/>
      <c r="J372" s="69"/>
      <c r="K372" s="71"/>
      <c r="L372" s="72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  <c r="AG372" s="45"/>
      <c r="AH372" s="45"/>
      <c r="AI372" s="45"/>
      <c r="AJ372" s="45"/>
      <c r="AK372" s="45"/>
      <c r="AL372" s="45"/>
    </row>
    <row r="373" ht="13.5" customHeight="1" spans="1:38">
      <c r="A373" s="45"/>
      <c r="B373" s="69"/>
      <c r="C373" s="45"/>
      <c r="D373" s="69"/>
      <c r="E373" s="45"/>
      <c r="F373" s="69"/>
      <c r="G373" s="70"/>
      <c r="H373" s="69"/>
      <c r="I373" s="45"/>
      <c r="J373" s="69"/>
      <c r="K373" s="71"/>
      <c r="L373" s="72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  <c r="AL373" s="45"/>
    </row>
    <row r="374" ht="13.5" customHeight="1" spans="1:38">
      <c r="A374" s="45"/>
      <c r="B374" s="69"/>
      <c r="C374" s="45"/>
      <c r="D374" s="69"/>
      <c r="E374" s="45"/>
      <c r="F374" s="69"/>
      <c r="G374" s="70"/>
      <c r="H374" s="69"/>
      <c r="I374" s="45"/>
      <c r="J374" s="69"/>
      <c r="K374" s="71"/>
      <c r="L374" s="72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  <c r="AJ374" s="45"/>
      <c r="AK374" s="45"/>
      <c r="AL374" s="45"/>
    </row>
    <row r="375" ht="13.5" customHeight="1" spans="1:38">
      <c r="A375" s="45"/>
      <c r="B375" s="69"/>
      <c r="C375" s="45"/>
      <c r="D375" s="69"/>
      <c r="E375" s="45"/>
      <c r="F375" s="69"/>
      <c r="G375" s="70"/>
      <c r="H375" s="69"/>
      <c r="I375" s="45"/>
      <c r="J375" s="69"/>
      <c r="K375" s="71"/>
      <c r="L375" s="72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  <c r="AH375" s="45"/>
      <c r="AI375" s="45"/>
      <c r="AJ375" s="45"/>
      <c r="AK375" s="45"/>
      <c r="AL375" s="45"/>
    </row>
    <row r="376" ht="13.5" customHeight="1" spans="1:38">
      <c r="A376" s="45"/>
      <c r="B376" s="69"/>
      <c r="C376" s="45"/>
      <c r="D376" s="69"/>
      <c r="E376" s="45"/>
      <c r="F376" s="69"/>
      <c r="G376" s="70"/>
      <c r="H376" s="69"/>
      <c r="I376" s="45"/>
      <c r="J376" s="69"/>
      <c r="K376" s="71"/>
      <c r="L376" s="72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  <c r="AJ376" s="45"/>
      <c r="AK376" s="45"/>
      <c r="AL376" s="45"/>
    </row>
    <row r="377" ht="13.5" customHeight="1" spans="1:38">
      <c r="A377" s="45"/>
      <c r="B377" s="69"/>
      <c r="C377" s="45"/>
      <c r="D377" s="69"/>
      <c r="E377" s="45"/>
      <c r="F377" s="69"/>
      <c r="G377" s="70"/>
      <c r="H377" s="69"/>
      <c r="I377" s="45"/>
      <c r="J377" s="69"/>
      <c r="K377" s="71"/>
      <c r="L377" s="72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  <c r="AL377" s="45"/>
    </row>
    <row r="378" ht="13.5" customHeight="1" spans="1:38">
      <c r="A378" s="45"/>
      <c r="B378" s="69"/>
      <c r="C378" s="45"/>
      <c r="D378" s="69"/>
      <c r="E378" s="45"/>
      <c r="F378" s="69"/>
      <c r="G378" s="70"/>
      <c r="H378" s="69"/>
      <c r="I378" s="45"/>
      <c r="J378" s="69"/>
      <c r="K378" s="71"/>
      <c r="L378" s="72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  <c r="AF378" s="45"/>
      <c r="AG378" s="45"/>
      <c r="AH378" s="45"/>
      <c r="AI378" s="45"/>
      <c r="AJ378" s="45"/>
      <c r="AK378" s="45"/>
      <c r="AL378" s="45"/>
    </row>
    <row r="379" ht="13.5" customHeight="1" spans="1:38">
      <c r="A379" s="45"/>
      <c r="B379" s="69"/>
      <c r="C379" s="45"/>
      <c r="D379" s="69"/>
      <c r="E379" s="45"/>
      <c r="F379" s="69"/>
      <c r="G379" s="70"/>
      <c r="H379" s="69"/>
      <c r="I379" s="45"/>
      <c r="J379" s="69"/>
      <c r="K379" s="71"/>
      <c r="L379" s="72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  <c r="AH379" s="45"/>
      <c r="AI379" s="45"/>
      <c r="AJ379" s="45"/>
      <c r="AK379" s="45"/>
      <c r="AL379" s="45"/>
    </row>
    <row r="380" ht="13.5" customHeight="1" spans="1:38">
      <c r="A380" s="45"/>
      <c r="B380" s="69"/>
      <c r="C380" s="45"/>
      <c r="D380" s="69"/>
      <c r="E380" s="45"/>
      <c r="F380" s="69"/>
      <c r="G380" s="70"/>
      <c r="H380" s="69"/>
      <c r="I380" s="45"/>
      <c r="J380" s="69"/>
      <c r="K380" s="71"/>
      <c r="L380" s="72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5"/>
      <c r="AH380" s="45"/>
      <c r="AI380" s="45"/>
      <c r="AJ380" s="45"/>
      <c r="AK380" s="45"/>
      <c r="AL380" s="45"/>
    </row>
    <row r="381" ht="13.5" customHeight="1" spans="1:38">
      <c r="A381" s="45"/>
      <c r="B381" s="69"/>
      <c r="C381" s="45"/>
      <c r="D381" s="69"/>
      <c r="E381" s="45"/>
      <c r="F381" s="69"/>
      <c r="G381" s="70"/>
      <c r="H381" s="69"/>
      <c r="I381" s="45"/>
      <c r="J381" s="69"/>
      <c r="K381" s="71"/>
      <c r="L381" s="72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  <c r="AH381" s="45"/>
      <c r="AI381" s="45"/>
      <c r="AJ381" s="45"/>
      <c r="AK381" s="45"/>
      <c r="AL381" s="45"/>
    </row>
    <row r="382" ht="13.5" customHeight="1" spans="1:38">
      <c r="A382" s="45"/>
      <c r="B382" s="69"/>
      <c r="C382" s="45"/>
      <c r="D382" s="69"/>
      <c r="E382" s="45"/>
      <c r="F382" s="69"/>
      <c r="G382" s="70"/>
      <c r="H382" s="69"/>
      <c r="I382" s="45"/>
      <c r="J382" s="69"/>
      <c r="K382" s="71"/>
      <c r="L382" s="72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45"/>
      <c r="AG382" s="45"/>
      <c r="AH382" s="45"/>
      <c r="AI382" s="45"/>
      <c r="AJ382" s="45"/>
      <c r="AK382" s="45"/>
      <c r="AL382" s="45"/>
    </row>
    <row r="383" ht="13.5" customHeight="1" spans="1:38">
      <c r="A383" s="45"/>
      <c r="B383" s="69"/>
      <c r="C383" s="45"/>
      <c r="D383" s="69"/>
      <c r="E383" s="45"/>
      <c r="F383" s="69"/>
      <c r="G383" s="70"/>
      <c r="H383" s="69"/>
      <c r="I383" s="45"/>
      <c r="J383" s="69"/>
      <c r="K383" s="71"/>
      <c r="L383" s="72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  <c r="AH383" s="45"/>
      <c r="AI383" s="45"/>
      <c r="AJ383" s="45"/>
      <c r="AK383" s="45"/>
      <c r="AL383" s="45"/>
    </row>
    <row r="384" ht="13.5" customHeight="1" spans="1:38">
      <c r="A384" s="45"/>
      <c r="B384" s="69"/>
      <c r="C384" s="45"/>
      <c r="D384" s="69"/>
      <c r="E384" s="45"/>
      <c r="F384" s="69"/>
      <c r="G384" s="70"/>
      <c r="H384" s="69"/>
      <c r="I384" s="45"/>
      <c r="J384" s="69"/>
      <c r="K384" s="71"/>
      <c r="L384" s="72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5"/>
      <c r="AH384" s="45"/>
      <c r="AI384" s="45"/>
      <c r="AJ384" s="45"/>
      <c r="AK384" s="45"/>
      <c r="AL384" s="45"/>
    </row>
    <row r="385" ht="13.5" customHeight="1" spans="1:38">
      <c r="A385" s="45"/>
      <c r="B385" s="69"/>
      <c r="C385" s="45"/>
      <c r="D385" s="69"/>
      <c r="E385" s="45"/>
      <c r="F385" s="69"/>
      <c r="G385" s="70"/>
      <c r="H385" s="69"/>
      <c r="I385" s="45"/>
      <c r="J385" s="69"/>
      <c r="K385" s="71"/>
      <c r="L385" s="72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  <c r="AH385" s="45"/>
      <c r="AI385" s="45"/>
      <c r="AJ385" s="45"/>
      <c r="AK385" s="45"/>
      <c r="AL385" s="45"/>
    </row>
    <row r="386" ht="13.5" customHeight="1" spans="1:38">
      <c r="A386" s="45"/>
      <c r="B386" s="69"/>
      <c r="C386" s="45"/>
      <c r="D386" s="69"/>
      <c r="E386" s="45"/>
      <c r="F386" s="69"/>
      <c r="G386" s="70"/>
      <c r="H386" s="69"/>
      <c r="I386" s="45"/>
      <c r="J386" s="69"/>
      <c r="K386" s="71"/>
      <c r="L386" s="72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45"/>
      <c r="AG386" s="45"/>
      <c r="AH386" s="45"/>
      <c r="AI386" s="45"/>
      <c r="AJ386" s="45"/>
      <c r="AK386" s="45"/>
      <c r="AL386" s="45"/>
    </row>
    <row r="387" ht="13.5" customHeight="1" spans="1:38">
      <c r="A387" s="45"/>
      <c r="B387" s="69"/>
      <c r="C387" s="45"/>
      <c r="D387" s="69"/>
      <c r="E387" s="45"/>
      <c r="F387" s="69"/>
      <c r="G387" s="70"/>
      <c r="H387" s="69"/>
      <c r="I387" s="45"/>
      <c r="J387" s="69"/>
      <c r="K387" s="71"/>
      <c r="L387" s="72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  <c r="AH387" s="45"/>
      <c r="AI387" s="45"/>
      <c r="AJ387" s="45"/>
      <c r="AK387" s="45"/>
      <c r="AL387" s="45"/>
    </row>
    <row r="388" ht="13.5" customHeight="1" spans="1:38">
      <c r="A388" s="45"/>
      <c r="B388" s="69"/>
      <c r="C388" s="45"/>
      <c r="D388" s="69"/>
      <c r="E388" s="45"/>
      <c r="F388" s="69"/>
      <c r="G388" s="70"/>
      <c r="H388" s="69"/>
      <c r="I388" s="45"/>
      <c r="J388" s="69"/>
      <c r="K388" s="71"/>
      <c r="L388" s="72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45"/>
      <c r="AG388" s="45"/>
      <c r="AH388" s="45"/>
      <c r="AI388" s="45"/>
      <c r="AJ388" s="45"/>
      <c r="AK388" s="45"/>
      <c r="AL388" s="45"/>
    </row>
    <row r="389" ht="13.5" customHeight="1" spans="1:38">
      <c r="A389" s="45"/>
      <c r="B389" s="69"/>
      <c r="C389" s="45"/>
      <c r="D389" s="69"/>
      <c r="E389" s="45"/>
      <c r="F389" s="69"/>
      <c r="G389" s="70"/>
      <c r="H389" s="69"/>
      <c r="I389" s="45"/>
      <c r="J389" s="69"/>
      <c r="K389" s="71"/>
      <c r="L389" s="72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  <c r="AH389" s="45"/>
      <c r="AI389" s="45"/>
      <c r="AJ389" s="45"/>
      <c r="AK389" s="45"/>
      <c r="AL389" s="45"/>
    </row>
    <row r="390" ht="13.5" customHeight="1" spans="1:38">
      <c r="A390" s="45"/>
      <c r="B390" s="69"/>
      <c r="C390" s="45"/>
      <c r="D390" s="69"/>
      <c r="E390" s="45"/>
      <c r="F390" s="69"/>
      <c r="G390" s="70"/>
      <c r="H390" s="69"/>
      <c r="I390" s="45"/>
      <c r="J390" s="69"/>
      <c r="K390" s="71"/>
      <c r="L390" s="72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45"/>
      <c r="AG390" s="45"/>
      <c r="AH390" s="45"/>
      <c r="AI390" s="45"/>
      <c r="AJ390" s="45"/>
      <c r="AK390" s="45"/>
      <c r="AL390" s="45"/>
    </row>
    <row r="391" ht="13.5" customHeight="1" spans="1:38">
      <c r="A391" s="45"/>
      <c r="B391" s="69"/>
      <c r="C391" s="45"/>
      <c r="D391" s="69"/>
      <c r="E391" s="45"/>
      <c r="F391" s="69"/>
      <c r="G391" s="70"/>
      <c r="H391" s="69"/>
      <c r="I391" s="45"/>
      <c r="J391" s="69"/>
      <c r="K391" s="71"/>
      <c r="L391" s="72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  <c r="AH391" s="45"/>
      <c r="AI391" s="45"/>
      <c r="AJ391" s="45"/>
      <c r="AK391" s="45"/>
      <c r="AL391" s="45"/>
    </row>
    <row r="392" ht="13.5" customHeight="1" spans="1:38">
      <c r="A392" s="45"/>
      <c r="B392" s="69"/>
      <c r="C392" s="45"/>
      <c r="D392" s="69"/>
      <c r="E392" s="45"/>
      <c r="F392" s="69"/>
      <c r="G392" s="70"/>
      <c r="H392" s="69"/>
      <c r="I392" s="45"/>
      <c r="J392" s="69"/>
      <c r="K392" s="71"/>
      <c r="L392" s="72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  <c r="AF392" s="45"/>
      <c r="AG392" s="45"/>
      <c r="AH392" s="45"/>
      <c r="AI392" s="45"/>
      <c r="AJ392" s="45"/>
      <c r="AK392" s="45"/>
      <c r="AL392" s="45"/>
    </row>
    <row r="393" ht="13.5" customHeight="1" spans="1:38">
      <c r="A393" s="45"/>
      <c r="B393" s="69"/>
      <c r="C393" s="45"/>
      <c r="D393" s="69"/>
      <c r="E393" s="45"/>
      <c r="F393" s="69"/>
      <c r="G393" s="70"/>
      <c r="H393" s="69"/>
      <c r="I393" s="45"/>
      <c r="J393" s="69"/>
      <c r="K393" s="71"/>
      <c r="L393" s="72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  <c r="AH393" s="45"/>
      <c r="AI393" s="45"/>
      <c r="AJ393" s="45"/>
      <c r="AK393" s="45"/>
      <c r="AL393" s="45"/>
    </row>
    <row r="394" ht="13.5" customHeight="1" spans="1:38">
      <c r="A394" s="45"/>
      <c r="B394" s="69"/>
      <c r="C394" s="45"/>
      <c r="D394" s="69"/>
      <c r="E394" s="45"/>
      <c r="F394" s="69"/>
      <c r="G394" s="70"/>
      <c r="H394" s="69"/>
      <c r="I394" s="45"/>
      <c r="J394" s="69"/>
      <c r="K394" s="71"/>
      <c r="L394" s="72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  <c r="AF394" s="45"/>
      <c r="AG394" s="45"/>
      <c r="AH394" s="45"/>
      <c r="AI394" s="45"/>
      <c r="AJ394" s="45"/>
      <c r="AK394" s="45"/>
      <c r="AL394" s="45"/>
    </row>
    <row r="395" ht="13.5" customHeight="1" spans="1:38">
      <c r="A395" s="45"/>
      <c r="B395" s="69"/>
      <c r="C395" s="45"/>
      <c r="D395" s="69"/>
      <c r="E395" s="45"/>
      <c r="F395" s="69"/>
      <c r="G395" s="70"/>
      <c r="H395" s="69"/>
      <c r="I395" s="45"/>
      <c r="J395" s="69"/>
      <c r="K395" s="71"/>
      <c r="L395" s="72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  <c r="AK395" s="45"/>
      <c r="AL395" s="45"/>
    </row>
    <row r="396" ht="13.5" customHeight="1" spans="1:38">
      <c r="A396" s="45"/>
      <c r="B396" s="69"/>
      <c r="C396" s="45"/>
      <c r="D396" s="69"/>
      <c r="E396" s="45"/>
      <c r="F396" s="69"/>
      <c r="G396" s="70"/>
      <c r="H396" s="69"/>
      <c r="I396" s="45"/>
      <c r="J396" s="69"/>
      <c r="K396" s="71"/>
      <c r="L396" s="72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45"/>
      <c r="AE396" s="45"/>
      <c r="AF396" s="45"/>
      <c r="AG396" s="45"/>
      <c r="AH396" s="45"/>
      <c r="AI396" s="45"/>
      <c r="AJ396" s="45"/>
      <c r="AK396" s="45"/>
      <c r="AL396" s="45"/>
    </row>
    <row r="397" ht="13.5" customHeight="1" spans="1:38">
      <c r="A397" s="45"/>
      <c r="B397" s="69"/>
      <c r="C397" s="45"/>
      <c r="D397" s="69"/>
      <c r="E397" s="45"/>
      <c r="F397" s="69"/>
      <c r="G397" s="70"/>
      <c r="H397" s="69"/>
      <c r="I397" s="45"/>
      <c r="J397" s="69"/>
      <c r="K397" s="71"/>
      <c r="L397" s="72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5"/>
      <c r="AH397" s="45"/>
      <c r="AI397" s="45"/>
      <c r="AJ397" s="45"/>
      <c r="AK397" s="45"/>
      <c r="AL397" s="45"/>
    </row>
    <row r="398" ht="13.5" customHeight="1" spans="1:38">
      <c r="A398" s="45"/>
      <c r="B398" s="69"/>
      <c r="C398" s="45"/>
      <c r="D398" s="69"/>
      <c r="E398" s="45"/>
      <c r="F398" s="69"/>
      <c r="G398" s="70"/>
      <c r="H398" s="69"/>
      <c r="I398" s="45"/>
      <c r="J398" s="69"/>
      <c r="K398" s="71"/>
      <c r="L398" s="72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  <c r="AD398" s="45"/>
      <c r="AE398" s="45"/>
      <c r="AF398" s="45"/>
      <c r="AG398" s="45"/>
      <c r="AH398" s="45"/>
      <c r="AI398" s="45"/>
      <c r="AJ398" s="45"/>
      <c r="AK398" s="45"/>
      <c r="AL398" s="45"/>
    </row>
    <row r="399" ht="13.5" customHeight="1" spans="1:38">
      <c r="A399" s="45"/>
      <c r="B399" s="69"/>
      <c r="C399" s="45"/>
      <c r="D399" s="69"/>
      <c r="E399" s="45"/>
      <c r="F399" s="69"/>
      <c r="G399" s="70"/>
      <c r="H399" s="69"/>
      <c r="I399" s="45"/>
      <c r="J399" s="69"/>
      <c r="K399" s="71"/>
      <c r="L399" s="72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  <c r="AG399" s="45"/>
      <c r="AH399" s="45"/>
      <c r="AI399" s="45"/>
      <c r="AJ399" s="45"/>
      <c r="AK399" s="45"/>
      <c r="AL399" s="45"/>
    </row>
    <row r="400" ht="13.5" customHeight="1" spans="1:38">
      <c r="A400" s="45"/>
      <c r="B400" s="69"/>
      <c r="C400" s="45"/>
      <c r="D400" s="69"/>
      <c r="E400" s="45"/>
      <c r="F400" s="69"/>
      <c r="G400" s="70"/>
      <c r="H400" s="69"/>
      <c r="I400" s="45"/>
      <c r="J400" s="69"/>
      <c r="K400" s="71"/>
      <c r="L400" s="72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  <c r="AD400" s="45"/>
      <c r="AE400" s="45"/>
      <c r="AF400" s="45"/>
      <c r="AG400" s="45"/>
      <c r="AH400" s="45"/>
      <c r="AI400" s="45"/>
      <c r="AJ400" s="45"/>
      <c r="AK400" s="45"/>
      <c r="AL400" s="45"/>
    </row>
    <row r="401" ht="13.5" customHeight="1" spans="1:38">
      <c r="A401" s="45"/>
      <c r="B401" s="69"/>
      <c r="C401" s="45"/>
      <c r="D401" s="69"/>
      <c r="E401" s="45"/>
      <c r="F401" s="69"/>
      <c r="G401" s="70"/>
      <c r="H401" s="69"/>
      <c r="I401" s="45"/>
      <c r="J401" s="69"/>
      <c r="K401" s="71"/>
      <c r="L401" s="72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5"/>
      <c r="AH401" s="45"/>
      <c r="AI401" s="45"/>
      <c r="AJ401" s="45"/>
      <c r="AK401" s="45"/>
      <c r="AL401" s="45"/>
    </row>
    <row r="402" ht="13.5" customHeight="1" spans="1:38">
      <c r="A402" s="45"/>
      <c r="B402" s="69"/>
      <c r="C402" s="45"/>
      <c r="D402" s="69"/>
      <c r="E402" s="45"/>
      <c r="F402" s="69"/>
      <c r="G402" s="70"/>
      <c r="H402" s="69"/>
      <c r="I402" s="45"/>
      <c r="J402" s="69"/>
      <c r="K402" s="71"/>
      <c r="L402" s="72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  <c r="AD402" s="45"/>
      <c r="AE402" s="45"/>
      <c r="AF402" s="45"/>
      <c r="AG402" s="45"/>
      <c r="AH402" s="45"/>
      <c r="AI402" s="45"/>
      <c r="AJ402" s="45"/>
      <c r="AK402" s="45"/>
      <c r="AL402" s="45"/>
    </row>
    <row r="403" ht="13.5" customHeight="1" spans="1:38">
      <c r="A403" s="45"/>
      <c r="B403" s="69"/>
      <c r="C403" s="45"/>
      <c r="D403" s="69"/>
      <c r="E403" s="45"/>
      <c r="F403" s="69"/>
      <c r="G403" s="70"/>
      <c r="H403" s="69"/>
      <c r="I403" s="45"/>
      <c r="J403" s="69"/>
      <c r="K403" s="71"/>
      <c r="L403" s="72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5"/>
      <c r="AH403" s="45"/>
      <c r="AI403" s="45"/>
      <c r="AJ403" s="45"/>
      <c r="AK403" s="45"/>
      <c r="AL403" s="45"/>
    </row>
    <row r="404" ht="13.5" customHeight="1" spans="1:38">
      <c r="A404" s="45"/>
      <c r="B404" s="69"/>
      <c r="C404" s="45"/>
      <c r="D404" s="69"/>
      <c r="E404" s="45"/>
      <c r="F404" s="69"/>
      <c r="G404" s="70"/>
      <c r="H404" s="69"/>
      <c r="I404" s="45"/>
      <c r="J404" s="69"/>
      <c r="K404" s="71"/>
      <c r="L404" s="72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5"/>
      <c r="AG404" s="45"/>
      <c r="AH404" s="45"/>
      <c r="AI404" s="45"/>
      <c r="AJ404" s="45"/>
      <c r="AK404" s="45"/>
      <c r="AL404" s="45"/>
    </row>
    <row r="405" ht="13.5" customHeight="1" spans="1:38">
      <c r="A405" s="45"/>
      <c r="B405" s="69"/>
      <c r="C405" s="45"/>
      <c r="D405" s="69"/>
      <c r="E405" s="45"/>
      <c r="F405" s="69"/>
      <c r="G405" s="70"/>
      <c r="H405" s="69"/>
      <c r="I405" s="45"/>
      <c r="J405" s="69"/>
      <c r="K405" s="71"/>
      <c r="L405" s="72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  <c r="AH405" s="45"/>
      <c r="AI405" s="45"/>
      <c r="AJ405" s="45"/>
      <c r="AK405" s="45"/>
      <c r="AL405" s="45"/>
    </row>
    <row r="406" ht="13.5" customHeight="1" spans="1:38">
      <c r="A406" s="45"/>
      <c r="B406" s="69"/>
      <c r="C406" s="45"/>
      <c r="D406" s="69"/>
      <c r="E406" s="45"/>
      <c r="F406" s="69"/>
      <c r="G406" s="70"/>
      <c r="H406" s="69"/>
      <c r="I406" s="45"/>
      <c r="J406" s="69"/>
      <c r="K406" s="71"/>
      <c r="L406" s="72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5"/>
      <c r="AG406" s="45"/>
      <c r="AH406" s="45"/>
      <c r="AI406" s="45"/>
      <c r="AJ406" s="45"/>
      <c r="AK406" s="45"/>
      <c r="AL406" s="45"/>
    </row>
    <row r="407" ht="13.5" customHeight="1" spans="1:38">
      <c r="A407" s="45"/>
      <c r="B407" s="69"/>
      <c r="C407" s="45"/>
      <c r="D407" s="69"/>
      <c r="E407" s="45"/>
      <c r="F407" s="69"/>
      <c r="G407" s="70"/>
      <c r="H407" s="69"/>
      <c r="I407" s="45"/>
      <c r="J407" s="69"/>
      <c r="K407" s="71"/>
      <c r="L407" s="72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5"/>
      <c r="AH407" s="45"/>
      <c r="AI407" s="45"/>
      <c r="AJ407" s="45"/>
      <c r="AK407" s="45"/>
      <c r="AL407" s="45"/>
    </row>
    <row r="408" ht="13.5" customHeight="1" spans="1:38">
      <c r="A408" s="45"/>
      <c r="B408" s="69"/>
      <c r="C408" s="45"/>
      <c r="D408" s="69"/>
      <c r="E408" s="45"/>
      <c r="F408" s="69"/>
      <c r="G408" s="70"/>
      <c r="H408" s="69"/>
      <c r="I408" s="45"/>
      <c r="J408" s="69"/>
      <c r="K408" s="71"/>
      <c r="L408" s="72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  <c r="AF408" s="45"/>
      <c r="AG408" s="45"/>
      <c r="AH408" s="45"/>
      <c r="AI408" s="45"/>
      <c r="AJ408" s="45"/>
      <c r="AK408" s="45"/>
      <c r="AL408" s="45"/>
    </row>
    <row r="409" ht="13.5" customHeight="1" spans="1:38">
      <c r="A409" s="45"/>
      <c r="B409" s="69"/>
      <c r="C409" s="45"/>
      <c r="D409" s="69"/>
      <c r="E409" s="45"/>
      <c r="F409" s="69"/>
      <c r="G409" s="70"/>
      <c r="H409" s="69"/>
      <c r="I409" s="45"/>
      <c r="J409" s="69"/>
      <c r="K409" s="71"/>
      <c r="L409" s="72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5"/>
      <c r="AH409" s="45"/>
      <c r="AI409" s="45"/>
      <c r="AJ409" s="45"/>
      <c r="AK409" s="45"/>
      <c r="AL409" s="45"/>
    </row>
    <row r="410" ht="13.5" customHeight="1" spans="1:38">
      <c r="A410" s="45"/>
      <c r="B410" s="69"/>
      <c r="C410" s="45"/>
      <c r="D410" s="69"/>
      <c r="E410" s="45"/>
      <c r="F410" s="69"/>
      <c r="G410" s="70"/>
      <c r="H410" s="69"/>
      <c r="I410" s="45"/>
      <c r="J410" s="69"/>
      <c r="K410" s="71"/>
      <c r="L410" s="72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  <c r="AD410" s="45"/>
      <c r="AE410" s="45"/>
      <c r="AF410" s="45"/>
      <c r="AG410" s="45"/>
      <c r="AH410" s="45"/>
      <c r="AI410" s="45"/>
      <c r="AJ410" s="45"/>
      <c r="AK410" s="45"/>
      <c r="AL410" s="45"/>
    </row>
    <row r="411" ht="13.5" customHeight="1" spans="1:38">
      <c r="A411" s="45"/>
      <c r="B411" s="69"/>
      <c r="C411" s="45"/>
      <c r="D411" s="69"/>
      <c r="E411" s="45"/>
      <c r="F411" s="69"/>
      <c r="G411" s="70"/>
      <c r="H411" s="69"/>
      <c r="I411" s="45"/>
      <c r="J411" s="69"/>
      <c r="K411" s="71"/>
      <c r="L411" s="72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5"/>
      <c r="AH411" s="45"/>
      <c r="AI411" s="45"/>
      <c r="AJ411" s="45"/>
      <c r="AK411" s="45"/>
      <c r="AL411" s="45"/>
    </row>
    <row r="412" ht="13.5" customHeight="1" spans="1:38">
      <c r="A412" s="45"/>
      <c r="B412" s="69"/>
      <c r="C412" s="45"/>
      <c r="D412" s="69"/>
      <c r="E412" s="45"/>
      <c r="F412" s="69"/>
      <c r="G412" s="70"/>
      <c r="H412" s="69"/>
      <c r="I412" s="45"/>
      <c r="J412" s="69"/>
      <c r="K412" s="71"/>
      <c r="L412" s="72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  <c r="AD412" s="45"/>
      <c r="AE412" s="45"/>
      <c r="AF412" s="45"/>
      <c r="AG412" s="45"/>
      <c r="AH412" s="45"/>
      <c r="AI412" s="45"/>
      <c r="AJ412" s="45"/>
      <c r="AK412" s="45"/>
      <c r="AL412" s="45"/>
    </row>
    <row r="413" ht="13.5" customHeight="1" spans="1:38">
      <c r="A413" s="45"/>
      <c r="B413" s="69"/>
      <c r="C413" s="45"/>
      <c r="D413" s="69"/>
      <c r="E413" s="45"/>
      <c r="F413" s="69"/>
      <c r="G413" s="70"/>
      <c r="H413" s="69"/>
      <c r="I413" s="45"/>
      <c r="J413" s="69"/>
      <c r="K413" s="71"/>
      <c r="L413" s="72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  <c r="AK413" s="45"/>
      <c r="AL413" s="45"/>
    </row>
    <row r="414" ht="13.5" customHeight="1" spans="1:38">
      <c r="A414" s="45"/>
      <c r="B414" s="69"/>
      <c r="C414" s="45"/>
      <c r="D414" s="69"/>
      <c r="E414" s="45"/>
      <c r="F414" s="69"/>
      <c r="G414" s="70"/>
      <c r="H414" s="69"/>
      <c r="I414" s="45"/>
      <c r="J414" s="69"/>
      <c r="K414" s="71"/>
      <c r="L414" s="72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  <c r="AD414" s="45"/>
      <c r="AE414" s="45"/>
      <c r="AF414" s="45"/>
      <c r="AG414" s="45"/>
      <c r="AH414" s="45"/>
      <c r="AI414" s="45"/>
      <c r="AJ414" s="45"/>
      <c r="AK414" s="45"/>
      <c r="AL414" s="45"/>
    </row>
    <row r="415" ht="13.5" customHeight="1" spans="1:38">
      <c r="A415" s="45"/>
      <c r="B415" s="69"/>
      <c r="C415" s="45"/>
      <c r="D415" s="69"/>
      <c r="E415" s="45"/>
      <c r="F415" s="69"/>
      <c r="G415" s="70"/>
      <c r="H415" s="69"/>
      <c r="I415" s="45"/>
      <c r="J415" s="69"/>
      <c r="K415" s="71"/>
      <c r="L415" s="72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  <c r="AH415" s="45"/>
      <c r="AI415" s="45"/>
      <c r="AJ415" s="45"/>
      <c r="AK415" s="45"/>
      <c r="AL415" s="45"/>
    </row>
    <row r="416" ht="13.5" customHeight="1" spans="1:38">
      <c r="A416" s="45"/>
      <c r="B416" s="69"/>
      <c r="C416" s="45"/>
      <c r="D416" s="69"/>
      <c r="E416" s="45"/>
      <c r="F416" s="69"/>
      <c r="G416" s="70"/>
      <c r="H416" s="69"/>
      <c r="I416" s="45"/>
      <c r="J416" s="69"/>
      <c r="K416" s="71"/>
      <c r="L416" s="72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  <c r="AD416" s="45"/>
      <c r="AE416" s="45"/>
      <c r="AF416" s="45"/>
      <c r="AG416" s="45"/>
      <c r="AH416" s="45"/>
      <c r="AI416" s="45"/>
      <c r="AJ416" s="45"/>
      <c r="AK416" s="45"/>
      <c r="AL416" s="45"/>
    </row>
    <row r="417" ht="13.5" customHeight="1" spans="1:38">
      <c r="A417" s="45"/>
      <c r="B417" s="69"/>
      <c r="C417" s="45"/>
      <c r="D417" s="69"/>
      <c r="E417" s="45"/>
      <c r="F417" s="69"/>
      <c r="G417" s="70"/>
      <c r="H417" s="69"/>
      <c r="I417" s="45"/>
      <c r="J417" s="69"/>
      <c r="K417" s="71"/>
      <c r="L417" s="72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  <c r="AH417" s="45"/>
      <c r="AI417" s="45"/>
      <c r="AJ417" s="45"/>
      <c r="AK417" s="45"/>
      <c r="AL417" s="45"/>
    </row>
    <row r="418" ht="13.5" customHeight="1" spans="1:38">
      <c r="A418" s="45"/>
      <c r="B418" s="69"/>
      <c r="C418" s="45"/>
      <c r="D418" s="69"/>
      <c r="E418" s="45"/>
      <c r="F418" s="69"/>
      <c r="G418" s="70"/>
      <c r="H418" s="69"/>
      <c r="I418" s="45"/>
      <c r="J418" s="69"/>
      <c r="K418" s="71"/>
      <c r="L418" s="72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  <c r="AG418" s="45"/>
      <c r="AH418" s="45"/>
      <c r="AI418" s="45"/>
      <c r="AJ418" s="45"/>
      <c r="AK418" s="45"/>
      <c r="AL418" s="45"/>
    </row>
    <row r="419" ht="13.5" customHeight="1" spans="1:38">
      <c r="A419" s="45"/>
      <c r="B419" s="69"/>
      <c r="C419" s="45"/>
      <c r="D419" s="69"/>
      <c r="E419" s="45"/>
      <c r="F419" s="69"/>
      <c r="G419" s="70"/>
      <c r="H419" s="69"/>
      <c r="I419" s="45"/>
      <c r="J419" s="69"/>
      <c r="K419" s="71"/>
      <c r="L419" s="72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  <c r="AH419" s="45"/>
      <c r="AI419" s="45"/>
      <c r="AJ419" s="45"/>
      <c r="AK419" s="45"/>
      <c r="AL419" s="45"/>
    </row>
    <row r="420" ht="13.5" customHeight="1" spans="1:38">
      <c r="A420" s="45"/>
      <c r="B420" s="69"/>
      <c r="C420" s="45"/>
      <c r="D420" s="69"/>
      <c r="E420" s="45"/>
      <c r="F420" s="69"/>
      <c r="G420" s="70"/>
      <c r="H420" s="69"/>
      <c r="I420" s="45"/>
      <c r="J420" s="69"/>
      <c r="K420" s="71"/>
      <c r="L420" s="72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  <c r="AF420" s="45"/>
      <c r="AG420" s="45"/>
      <c r="AH420" s="45"/>
      <c r="AI420" s="45"/>
      <c r="AJ420" s="45"/>
      <c r="AK420" s="45"/>
      <c r="AL420" s="45"/>
    </row>
    <row r="421" ht="13.5" customHeight="1" spans="1:38">
      <c r="A421" s="45"/>
      <c r="B421" s="69"/>
      <c r="C421" s="45"/>
      <c r="D421" s="69"/>
      <c r="E421" s="45"/>
      <c r="F421" s="69"/>
      <c r="G421" s="70"/>
      <c r="H421" s="69"/>
      <c r="I421" s="45"/>
      <c r="J421" s="69"/>
      <c r="K421" s="71"/>
      <c r="L421" s="72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  <c r="AH421" s="45"/>
      <c r="AI421" s="45"/>
      <c r="AJ421" s="45"/>
      <c r="AK421" s="45"/>
      <c r="AL421" s="45"/>
    </row>
    <row r="422" ht="13.5" customHeight="1" spans="1:38">
      <c r="A422" s="45"/>
      <c r="B422" s="69"/>
      <c r="C422" s="45"/>
      <c r="D422" s="69"/>
      <c r="E422" s="45"/>
      <c r="F422" s="69"/>
      <c r="G422" s="70"/>
      <c r="H422" s="69"/>
      <c r="I422" s="45"/>
      <c r="J422" s="69"/>
      <c r="K422" s="71"/>
      <c r="L422" s="72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5"/>
      <c r="AH422" s="45"/>
      <c r="AI422" s="45"/>
      <c r="AJ422" s="45"/>
      <c r="AK422" s="45"/>
      <c r="AL422" s="45"/>
    </row>
    <row r="423" ht="13.5" customHeight="1" spans="1:38">
      <c r="A423" s="45"/>
      <c r="B423" s="69"/>
      <c r="C423" s="45"/>
      <c r="D423" s="69"/>
      <c r="E423" s="45"/>
      <c r="F423" s="69"/>
      <c r="G423" s="70"/>
      <c r="H423" s="69"/>
      <c r="I423" s="45"/>
      <c r="J423" s="69"/>
      <c r="K423" s="71"/>
      <c r="L423" s="72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  <c r="AH423" s="45"/>
      <c r="AI423" s="45"/>
      <c r="AJ423" s="45"/>
      <c r="AK423" s="45"/>
      <c r="AL423" s="45"/>
    </row>
    <row r="424" ht="13.5" customHeight="1" spans="1:38">
      <c r="A424" s="45"/>
      <c r="B424" s="69"/>
      <c r="C424" s="45"/>
      <c r="D424" s="69"/>
      <c r="E424" s="45"/>
      <c r="F424" s="69"/>
      <c r="G424" s="70"/>
      <c r="H424" s="69"/>
      <c r="I424" s="45"/>
      <c r="J424" s="69"/>
      <c r="K424" s="71"/>
      <c r="L424" s="72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5"/>
      <c r="AG424" s="45"/>
      <c r="AH424" s="45"/>
      <c r="AI424" s="45"/>
      <c r="AJ424" s="45"/>
      <c r="AK424" s="45"/>
      <c r="AL424" s="45"/>
    </row>
    <row r="425" ht="13.5" customHeight="1" spans="1:38">
      <c r="A425" s="45"/>
      <c r="B425" s="69"/>
      <c r="C425" s="45"/>
      <c r="D425" s="69"/>
      <c r="E425" s="45"/>
      <c r="F425" s="69"/>
      <c r="G425" s="70"/>
      <c r="H425" s="69"/>
      <c r="I425" s="45"/>
      <c r="J425" s="69"/>
      <c r="K425" s="71"/>
      <c r="L425" s="72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  <c r="AH425" s="45"/>
      <c r="AI425" s="45"/>
      <c r="AJ425" s="45"/>
      <c r="AK425" s="45"/>
      <c r="AL425" s="45"/>
    </row>
    <row r="426" ht="13.5" customHeight="1" spans="1:38">
      <c r="A426" s="45"/>
      <c r="B426" s="69"/>
      <c r="C426" s="45"/>
      <c r="D426" s="69"/>
      <c r="E426" s="45"/>
      <c r="F426" s="69"/>
      <c r="G426" s="70"/>
      <c r="H426" s="69"/>
      <c r="I426" s="45"/>
      <c r="J426" s="69"/>
      <c r="K426" s="71"/>
      <c r="L426" s="72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5"/>
      <c r="AG426" s="45"/>
      <c r="AH426" s="45"/>
      <c r="AI426" s="45"/>
      <c r="AJ426" s="45"/>
      <c r="AK426" s="45"/>
      <c r="AL426" s="45"/>
    </row>
    <row r="427" ht="13.5" customHeight="1" spans="1:38">
      <c r="A427" s="45"/>
      <c r="B427" s="69"/>
      <c r="C427" s="45"/>
      <c r="D427" s="69"/>
      <c r="E427" s="45"/>
      <c r="F427" s="69"/>
      <c r="G427" s="70"/>
      <c r="H427" s="69"/>
      <c r="I427" s="45"/>
      <c r="J427" s="69"/>
      <c r="K427" s="71"/>
      <c r="L427" s="72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  <c r="AH427" s="45"/>
      <c r="AI427" s="45"/>
      <c r="AJ427" s="45"/>
      <c r="AK427" s="45"/>
      <c r="AL427" s="45"/>
    </row>
    <row r="428" ht="13.5" customHeight="1" spans="1:38">
      <c r="A428" s="45"/>
      <c r="B428" s="69"/>
      <c r="C428" s="45"/>
      <c r="D428" s="69"/>
      <c r="E428" s="45"/>
      <c r="F428" s="69"/>
      <c r="G428" s="70"/>
      <c r="H428" s="69"/>
      <c r="I428" s="45"/>
      <c r="J428" s="69"/>
      <c r="K428" s="71"/>
      <c r="L428" s="72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5"/>
      <c r="AH428" s="45"/>
      <c r="AI428" s="45"/>
      <c r="AJ428" s="45"/>
      <c r="AK428" s="45"/>
      <c r="AL428" s="45"/>
    </row>
    <row r="429" ht="13.5" customHeight="1" spans="1:38">
      <c r="A429" s="45"/>
      <c r="B429" s="69"/>
      <c r="C429" s="45"/>
      <c r="D429" s="69"/>
      <c r="E429" s="45"/>
      <c r="F429" s="69"/>
      <c r="G429" s="70"/>
      <c r="H429" s="69"/>
      <c r="I429" s="45"/>
      <c r="J429" s="69"/>
      <c r="K429" s="71"/>
      <c r="L429" s="72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  <c r="AH429" s="45"/>
      <c r="AI429" s="45"/>
      <c r="AJ429" s="45"/>
      <c r="AK429" s="45"/>
      <c r="AL429" s="45"/>
    </row>
    <row r="430" ht="13.5" customHeight="1" spans="1:38">
      <c r="A430" s="45"/>
      <c r="B430" s="69"/>
      <c r="C430" s="45"/>
      <c r="D430" s="69"/>
      <c r="E430" s="45"/>
      <c r="F430" s="69"/>
      <c r="G430" s="70"/>
      <c r="H430" s="69"/>
      <c r="I430" s="45"/>
      <c r="J430" s="69"/>
      <c r="K430" s="71"/>
      <c r="L430" s="72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  <c r="AG430" s="45"/>
      <c r="AH430" s="45"/>
      <c r="AI430" s="45"/>
      <c r="AJ430" s="45"/>
      <c r="AK430" s="45"/>
      <c r="AL430" s="45"/>
    </row>
    <row r="431" ht="13.5" customHeight="1" spans="1:38">
      <c r="A431" s="45"/>
      <c r="B431" s="69"/>
      <c r="C431" s="45"/>
      <c r="D431" s="69"/>
      <c r="E431" s="45"/>
      <c r="F431" s="69"/>
      <c r="G431" s="70"/>
      <c r="H431" s="69"/>
      <c r="I431" s="45"/>
      <c r="J431" s="69"/>
      <c r="K431" s="71"/>
      <c r="L431" s="72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  <c r="AH431" s="45"/>
      <c r="AI431" s="45"/>
      <c r="AJ431" s="45"/>
      <c r="AK431" s="45"/>
      <c r="AL431" s="45"/>
    </row>
    <row r="432" ht="13.5" customHeight="1" spans="1:38">
      <c r="A432" s="45"/>
      <c r="B432" s="69"/>
      <c r="C432" s="45"/>
      <c r="D432" s="69"/>
      <c r="E432" s="45"/>
      <c r="F432" s="69"/>
      <c r="G432" s="70"/>
      <c r="H432" s="69"/>
      <c r="I432" s="45"/>
      <c r="J432" s="69"/>
      <c r="K432" s="71"/>
      <c r="L432" s="72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5"/>
      <c r="AH432" s="45"/>
      <c r="AI432" s="45"/>
      <c r="AJ432" s="45"/>
      <c r="AK432" s="45"/>
      <c r="AL432" s="45"/>
    </row>
    <row r="433" ht="13.5" customHeight="1" spans="1:38">
      <c r="A433" s="45"/>
      <c r="B433" s="69"/>
      <c r="C433" s="45"/>
      <c r="D433" s="69"/>
      <c r="E433" s="45"/>
      <c r="F433" s="69"/>
      <c r="G433" s="70"/>
      <c r="H433" s="69"/>
      <c r="I433" s="45"/>
      <c r="J433" s="69"/>
      <c r="K433" s="71"/>
      <c r="L433" s="72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  <c r="AH433" s="45"/>
      <c r="AI433" s="45"/>
      <c r="AJ433" s="45"/>
      <c r="AK433" s="45"/>
      <c r="AL433" s="45"/>
    </row>
    <row r="434" ht="13.5" customHeight="1" spans="1:38">
      <c r="A434" s="45"/>
      <c r="B434" s="69"/>
      <c r="C434" s="45"/>
      <c r="D434" s="69"/>
      <c r="E434" s="45"/>
      <c r="F434" s="69"/>
      <c r="G434" s="70"/>
      <c r="H434" s="69"/>
      <c r="I434" s="45"/>
      <c r="J434" s="69"/>
      <c r="K434" s="71"/>
      <c r="L434" s="72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5"/>
      <c r="AG434" s="45"/>
      <c r="AH434" s="45"/>
      <c r="AI434" s="45"/>
      <c r="AJ434" s="45"/>
      <c r="AK434" s="45"/>
      <c r="AL434" s="45"/>
    </row>
    <row r="435" ht="13.5" customHeight="1" spans="1:38">
      <c r="A435" s="45"/>
      <c r="B435" s="69"/>
      <c r="C435" s="45"/>
      <c r="D435" s="69"/>
      <c r="E435" s="45"/>
      <c r="F435" s="69"/>
      <c r="G435" s="70"/>
      <c r="H435" s="69"/>
      <c r="I435" s="45"/>
      <c r="J435" s="69"/>
      <c r="K435" s="71"/>
      <c r="L435" s="72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  <c r="AH435" s="45"/>
      <c r="AI435" s="45"/>
      <c r="AJ435" s="45"/>
      <c r="AK435" s="45"/>
      <c r="AL435" s="45"/>
    </row>
    <row r="436" ht="13.5" customHeight="1" spans="1:38">
      <c r="A436" s="45"/>
      <c r="B436" s="69"/>
      <c r="C436" s="45"/>
      <c r="D436" s="69"/>
      <c r="E436" s="45"/>
      <c r="F436" s="69"/>
      <c r="G436" s="70"/>
      <c r="H436" s="69"/>
      <c r="I436" s="45"/>
      <c r="J436" s="69"/>
      <c r="K436" s="71"/>
      <c r="L436" s="72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5"/>
      <c r="AH436" s="45"/>
      <c r="AI436" s="45"/>
      <c r="AJ436" s="45"/>
      <c r="AK436" s="45"/>
      <c r="AL436" s="45"/>
    </row>
    <row r="437" ht="13.5" customHeight="1" spans="1:38">
      <c r="A437" s="45"/>
      <c r="B437" s="69"/>
      <c r="C437" s="45"/>
      <c r="D437" s="69"/>
      <c r="E437" s="45"/>
      <c r="F437" s="69"/>
      <c r="G437" s="70"/>
      <c r="H437" s="69"/>
      <c r="I437" s="45"/>
      <c r="J437" s="69"/>
      <c r="K437" s="71"/>
      <c r="L437" s="72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  <c r="AH437" s="45"/>
      <c r="AI437" s="45"/>
      <c r="AJ437" s="45"/>
      <c r="AK437" s="45"/>
      <c r="AL437" s="45"/>
    </row>
    <row r="438" ht="13.5" customHeight="1" spans="1:38">
      <c r="A438" s="45"/>
      <c r="B438" s="69"/>
      <c r="C438" s="45"/>
      <c r="D438" s="69"/>
      <c r="E438" s="45"/>
      <c r="F438" s="69"/>
      <c r="G438" s="70"/>
      <c r="H438" s="69"/>
      <c r="I438" s="45"/>
      <c r="J438" s="69"/>
      <c r="K438" s="71"/>
      <c r="L438" s="72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  <c r="AG438" s="45"/>
      <c r="AH438" s="45"/>
      <c r="AI438" s="45"/>
      <c r="AJ438" s="45"/>
      <c r="AK438" s="45"/>
      <c r="AL438" s="45"/>
    </row>
    <row r="439" ht="13.5" customHeight="1" spans="1:38">
      <c r="A439" s="45"/>
      <c r="B439" s="69"/>
      <c r="C439" s="45"/>
      <c r="D439" s="69"/>
      <c r="E439" s="45"/>
      <c r="F439" s="69"/>
      <c r="G439" s="70"/>
      <c r="H439" s="69"/>
      <c r="I439" s="45"/>
      <c r="J439" s="69"/>
      <c r="K439" s="71"/>
      <c r="L439" s="72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  <c r="AH439" s="45"/>
      <c r="AI439" s="45"/>
      <c r="AJ439" s="45"/>
      <c r="AK439" s="45"/>
      <c r="AL439" s="45"/>
    </row>
    <row r="440" ht="13.5" customHeight="1" spans="1:38">
      <c r="A440" s="45"/>
      <c r="B440" s="69"/>
      <c r="C440" s="45"/>
      <c r="D440" s="69"/>
      <c r="E440" s="45"/>
      <c r="F440" s="69"/>
      <c r="G440" s="70"/>
      <c r="H440" s="69"/>
      <c r="I440" s="45"/>
      <c r="J440" s="69"/>
      <c r="K440" s="71"/>
      <c r="L440" s="72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  <c r="AH440" s="45"/>
      <c r="AI440" s="45"/>
      <c r="AJ440" s="45"/>
      <c r="AK440" s="45"/>
      <c r="AL440" s="45"/>
    </row>
    <row r="441" ht="13.5" customHeight="1" spans="1:38">
      <c r="A441" s="45"/>
      <c r="B441" s="69"/>
      <c r="C441" s="45"/>
      <c r="D441" s="69"/>
      <c r="E441" s="45"/>
      <c r="F441" s="69"/>
      <c r="G441" s="70"/>
      <c r="H441" s="69"/>
      <c r="I441" s="45"/>
      <c r="J441" s="69"/>
      <c r="K441" s="71"/>
      <c r="L441" s="72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  <c r="AH441" s="45"/>
      <c r="AI441" s="45"/>
      <c r="AJ441" s="45"/>
      <c r="AK441" s="45"/>
      <c r="AL441" s="45"/>
    </row>
    <row r="442" ht="13.5" customHeight="1" spans="1:38">
      <c r="A442" s="45"/>
      <c r="B442" s="69"/>
      <c r="C442" s="45"/>
      <c r="D442" s="69"/>
      <c r="E442" s="45"/>
      <c r="F442" s="69"/>
      <c r="G442" s="70"/>
      <c r="H442" s="69"/>
      <c r="I442" s="45"/>
      <c r="J442" s="69"/>
      <c r="K442" s="71"/>
      <c r="L442" s="72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  <c r="AH442" s="45"/>
      <c r="AI442" s="45"/>
      <c r="AJ442" s="45"/>
      <c r="AK442" s="45"/>
      <c r="AL442" s="45"/>
    </row>
    <row r="443" ht="13.5" customHeight="1" spans="1:38">
      <c r="A443" s="45"/>
      <c r="B443" s="69"/>
      <c r="C443" s="45"/>
      <c r="D443" s="69"/>
      <c r="E443" s="45"/>
      <c r="F443" s="69"/>
      <c r="G443" s="70"/>
      <c r="H443" s="69"/>
      <c r="I443" s="45"/>
      <c r="J443" s="69"/>
      <c r="K443" s="71"/>
      <c r="L443" s="72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  <c r="AH443" s="45"/>
      <c r="AI443" s="45"/>
      <c r="AJ443" s="45"/>
      <c r="AK443" s="45"/>
      <c r="AL443" s="45"/>
    </row>
    <row r="444" ht="13.5" customHeight="1" spans="1:38">
      <c r="A444" s="45"/>
      <c r="B444" s="69"/>
      <c r="C444" s="45"/>
      <c r="D444" s="69"/>
      <c r="E444" s="45"/>
      <c r="F444" s="69"/>
      <c r="G444" s="70"/>
      <c r="H444" s="69"/>
      <c r="I444" s="45"/>
      <c r="J444" s="69"/>
      <c r="K444" s="71"/>
      <c r="L444" s="72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5"/>
      <c r="AG444" s="45"/>
      <c r="AH444" s="45"/>
      <c r="AI444" s="45"/>
      <c r="AJ444" s="45"/>
      <c r="AK444" s="45"/>
      <c r="AL444" s="45"/>
    </row>
    <row r="445" ht="13.5" customHeight="1" spans="1:38">
      <c r="A445" s="45"/>
      <c r="B445" s="69"/>
      <c r="C445" s="45"/>
      <c r="D445" s="69"/>
      <c r="E445" s="45"/>
      <c r="F445" s="69"/>
      <c r="G445" s="70"/>
      <c r="H445" s="69"/>
      <c r="I445" s="45"/>
      <c r="J445" s="69"/>
      <c r="K445" s="71"/>
      <c r="L445" s="72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  <c r="AH445" s="45"/>
      <c r="AI445" s="45"/>
      <c r="AJ445" s="45"/>
      <c r="AK445" s="45"/>
      <c r="AL445" s="45"/>
    </row>
    <row r="446" ht="13.5" customHeight="1" spans="1:38">
      <c r="A446" s="45"/>
      <c r="B446" s="69"/>
      <c r="C446" s="45"/>
      <c r="D446" s="69"/>
      <c r="E446" s="45"/>
      <c r="F446" s="69"/>
      <c r="G446" s="70"/>
      <c r="H446" s="69"/>
      <c r="I446" s="45"/>
      <c r="J446" s="69"/>
      <c r="K446" s="71"/>
      <c r="L446" s="72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  <c r="AG446" s="45"/>
      <c r="AH446" s="45"/>
      <c r="AI446" s="45"/>
      <c r="AJ446" s="45"/>
      <c r="AK446" s="45"/>
      <c r="AL446" s="45"/>
    </row>
    <row r="447" ht="13.5" customHeight="1" spans="1:38">
      <c r="A447" s="45"/>
      <c r="B447" s="69"/>
      <c r="C447" s="45"/>
      <c r="D447" s="69"/>
      <c r="E447" s="45"/>
      <c r="F447" s="69"/>
      <c r="G447" s="70"/>
      <c r="H447" s="69"/>
      <c r="I447" s="45"/>
      <c r="J447" s="69"/>
      <c r="K447" s="71"/>
      <c r="L447" s="72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  <c r="AH447" s="45"/>
      <c r="AI447" s="45"/>
      <c r="AJ447" s="45"/>
      <c r="AK447" s="45"/>
      <c r="AL447" s="45"/>
    </row>
    <row r="448" ht="13.5" customHeight="1" spans="1:38">
      <c r="A448" s="45"/>
      <c r="B448" s="69"/>
      <c r="C448" s="45"/>
      <c r="D448" s="69"/>
      <c r="E448" s="45"/>
      <c r="F448" s="69"/>
      <c r="G448" s="70"/>
      <c r="H448" s="69"/>
      <c r="I448" s="45"/>
      <c r="J448" s="69"/>
      <c r="K448" s="71"/>
      <c r="L448" s="72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  <c r="AG448" s="45"/>
      <c r="AH448" s="45"/>
      <c r="AI448" s="45"/>
      <c r="AJ448" s="45"/>
      <c r="AK448" s="45"/>
      <c r="AL448" s="45"/>
    </row>
    <row r="449" ht="13.5" customHeight="1" spans="1:38">
      <c r="A449" s="45"/>
      <c r="B449" s="69"/>
      <c r="C449" s="45"/>
      <c r="D449" s="69"/>
      <c r="E449" s="45"/>
      <c r="F449" s="69"/>
      <c r="G449" s="70"/>
      <c r="H449" s="69"/>
      <c r="I449" s="45"/>
      <c r="J449" s="69"/>
      <c r="K449" s="71"/>
      <c r="L449" s="72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  <c r="AH449" s="45"/>
      <c r="AI449" s="45"/>
      <c r="AJ449" s="45"/>
      <c r="AK449" s="45"/>
      <c r="AL449" s="45"/>
    </row>
    <row r="450" ht="13.5" customHeight="1" spans="1:38">
      <c r="A450" s="45"/>
      <c r="B450" s="69"/>
      <c r="C450" s="45"/>
      <c r="D450" s="69"/>
      <c r="E450" s="45"/>
      <c r="F450" s="69"/>
      <c r="G450" s="70"/>
      <c r="H450" s="69"/>
      <c r="I450" s="45"/>
      <c r="J450" s="69"/>
      <c r="K450" s="71"/>
      <c r="L450" s="72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5"/>
      <c r="AH450" s="45"/>
      <c r="AI450" s="45"/>
      <c r="AJ450" s="45"/>
      <c r="AK450" s="45"/>
      <c r="AL450" s="45"/>
    </row>
    <row r="451" ht="13.5" customHeight="1" spans="1:38">
      <c r="A451" s="45"/>
      <c r="B451" s="69"/>
      <c r="C451" s="45"/>
      <c r="D451" s="69"/>
      <c r="E451" s="45"/>
      <c r="F451" s="69"/>
      <c r="G451" s="70"/>
      <c r="H451" s="69"/>
      <c r="I451" s="45"/>
      <c r="J451" s="69"/>
      <c r="K451" s="71"/>
      <c r="L451" s="72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  <c r="AH451" s="45"/>
      <c r="AI451" s="45"/>
      <c r="AJ451" s="45"/>
      <c r="AK451" s="45"/>
      <c r="AL451" s="45"/>
    </row>
    <row r="452" ht="13.5" customHeight="1" spans="1:38">
      <c r="A452" s="45"/>
      <c r="B452" s="69"/>
      <c r="C452" s="45"/>
      <c r="D452" s="69"/>
      <c r="E452" s="45"/>
      <c r="F452" s="69"/>
      <c r="G452" s="70"/>
      <c r="H452" s="69"/>
      <c r="I452" s="45"/>
      <c r="J452" s="69"/>
      <c r="K452" s="71"/>
      <c r="L452" s="72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  <c r="AH452" s="45"/>
      <c r="AI452" s="45"/>
      <c r="AJ452" s="45"/>
      <c r="AK452" s="45"/>
      <c r="AL452" s="45"/>
    </row>
    <row r="453" ht="13.5" customHeight="1" spans="1:38">
      <c r="A453" s="45"/>
      <c r="B453" s="69"/>
      <c r="C453" s="45"/>
      <c r="D453" s="69"/>
      <c r="E453" s="45"/>
      <c r="F453" s="69"/>
      <c r="G453" s="70"/>
      <c r="H453" s="69"/>
      <c r="I453" s="45"/>
      <c r="J453" s="69"/>
      <c r="K453" s="71"/>
      <c r="L453" s="72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  <c r="AH453" s="45"/>
      <c r="AI453" s="45"/>
      <c r="AJ453" s="45"/>
      <c r="AK453" s="45"/>
      <c r="AL453" s="45"/>
    </row>
    <row r="454" ht="13.5" customHeight="1" spans="1:38">
      <c r="A454" s="45"/>
      <c r="B454" s="69"/>
      <c r="C454" s="45"/>
      <c r="D454" s="69"/>
      <c r="E454" s="45"/>
      <c r="F454" s="69"/>
      <c r="G454" s="70"/>
      <c r="H454" s="69"/>
      <c r="I454" s="45"/>
      <c r="J454" s="69"/>
      <c r="K454" s="71"/>
      <c r="L454" s="72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5"/>
      <c r="AH454" s="45"/>
      <c r="AI454" s="45"/>
      <c r="AJ454" s="45"/>
      <c r="AK454" s="45"/>
      <c r="AL454" s="45"/>
    </row>
    <row r="455" ht="13.5" customHeight="1" spans="1:38">
      <c r="A455" s="45"/>
      <c r="B455" s="69"/>
      <c r="C455" s="45"/>
      <c r="D455" s="69"/>
      <c r="E455" s="45"/>
      <c r="F455" s="69"/>
      <c r="G455" s="70"/>
      <c r="H455" s="69"/>
      <c r="I455" s="45"/>
      <c r="J455" s="69"/>
      <c r="K455" s="71"/>
      <c r="L455" s="72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  <c r="AH455" s="45"/>
      <c r="AI455" s="45"/>
      <c r="AJ455" s="45"/>
      <c r="AK455" s="45"/>
      <c r="AL455" s="45"/>
    </row>
    <row r="456" ht="13.5" customHeight="1" spans="1:38">
      <c r="A456" s="45"/>
      <c r="B456" s="69"/>
      <c r="C456" s="45"/>
      <c r="D456" s="69"/>
      <c r="E456" s="45"/>
      <c r="F456" s="69"/>
      <c r="G456" s="70"/>
      <c r="H456" s="69"/>
      <c r="I456" s="45"/>
      <c r="J456" s="69"/>
      <c r="K456" s="71"/>
      <c r="L456" s="72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5"/>
      <c r="AH456" s="45"/>
      <c r="AI456" s="45"/>
      <c r="AJ456" s="45"/>
      <c r="AK456" s="45"/>
      <c r="AL456" s="45"/>
    </row>
    <row r="457" ht="13.5" customHeight="1" spans="1:38">
      <c r="A457" s="45"/>
      <c r="B457" s="69"/>
      <c r="C457" s="45"/>
      <c r="D457" s="69"/>
      <c r="E457" s="45"/>
      <c r="F457" s="69"/>
      <c r="G457" s="70"/>
      <c r="H457" s="69"/>
      <c r="I457" s="45"/>
      <c r="J457" s="69"/>
      <c r="K457" s="71"/>
      <c r="L457" s="72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  <c r="AH457" s="45"/>
      <c r="AI457" s="45"/>
      <c r="AJ457" s="45"/>
      <c r="AK457" s="45"/>
      <c r="AL457" s="45"/>
    </row>
    <row r="458" ht="13.5" customHeight="1" spans="1:38">
      <c r="A458" s="45"/>
      <c r="B458" s="69"/>
      <c r="C458" s="45"/>
      <c r="D458" s="69"/>
      <c r="E458" s="45"/>
      <c r="F458" s="69"/>
      <c r="G458" s="70"/>
      <c r="H458" s="69"/>
      <c r="I458" s="45"/>
      <c r="J458" s="69"/>
      <c r="K458" s="71"/>
      <c r="L458" s="72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  <c r="AJ458" s="45"/>
      <c r="AK458" s="45"/>
      <c r="AL458" s="45"/>
    </row>
    <row r="459" ht="13.5" customHeight="1" spans="1:38">
      <c r="A459" s="45"/>
      <c r="B459" s="69"/>
      <c r="C459" s="45"/>
      <c r="D459" s="69"/>
      <c r="E459" s="45"/>
      <c r="F459" s="69"/>
      <c r="G459" s="70"/>
      <c r="H459" s="69"/>
      <c r="I459" s="45"/>
      <c r="J459" s="69"/>
      <c r="K459" s="71"/>
      <c r="L459" s="72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  <c r="AH459" s="45"/>
      <c r="AI459" s="45"/>
      <c r="AJ459" s="45"/>
      <c r="AK459" s="45"/>
      <c r="AL459" s="45"/>
    </row>
    <row r="460" ht="13.5" customHeight="1" spans="1:38">
      <c r="A460" s="45"/>
      <c r="B460" s="69"/>
      <c r="C460" s="45"/>
      <c r="D460" s="69"/>
      <c r="E460" s="45"/>
      <c r="F460" s="69"/>
      <c r="G460" s="70"/>
      <c r="H460" s="69"/>
      <c r="I460" s="45"/>
      <c r="J460" s="69"/>
      <c r="K460" s="71"/>
      <c r="L460" s="72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  <c r="AH460" s="45"/>
      <c r="AI460" s="45"/>
      <c r="AJ460" s="45"/>
      <c r="AK460" s="45"/>
      <c r="AL460" s="45"/>
    </row>
    <row r="461" ht="13.5" customHeight="1" spans="1:38">
      <c r="A461" s="45"/>
      <c r="B461" s="69"/>
      <c r="C461" s="45"/>
      <c r="D461" s="69"/>
      <c r="E461" s="45"/>
      <c r="F461" s="69"/>
      <c r="G461" s="70"/>
      <c r="H461" s="69"/>
      <c r="I461" s="45"/>
      <c r="J461" s="69"/>
      <c r="K461" s="71"/>
      <c r="L461" s="72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  <c r="AH461" s="45"/>
      <c r="AI461" s="45"/>
      <c r="AJ461" s="45"/>
      <c r="AK461" s="45"/>
      <c r="AL461" s="45"/>
    </row>
    <row r="462" ht="13.5" customHeight="1" spans="1:38">
      <c r="A462" s="45"/>
      <c r="B462" s="69"/>
      <c r="C462" s="45"/>
      <c r="D462" s="69"/>
      <c r="E462" s="45"/>
      <c r="F462" s="69"/>
      <c r="G462" s="70"/>
      <c r="H462" s="69"/>
      <c r="I462" s="45"/>
      <c r="J462" s="69"/>
      <c r="K462" s="71"/>
      <c r="L462" s="72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  <c r="AD462" s="45"/>
      <c r="AE462" s="45"/>
      <c r="AF462" s="45"/>
      <c r="AG462" s="45"/>
      <c r="AH462" s="45"/>
      <c r="AI462" s="45"/>
      <c r="AJ462" s="45"/>
      <c r="AK462" s="45"/>
      <c r="AL462" s="45"/>
    </row>
    <row r="463" ht="13.5" customHeight="1" spans="1:38">
      <c r="A463" s="45"/>
      <c r="B463" s="69"/>
      <c r="C463" s="45"/>
      <c r="D463" s="69"/>
      <c r="E463" s="45"/>
      <c r="F463" s="69"/>
      <c r="G463" s="70"/>
      <c r="H463" s="69"/>
      <c r="I463" s="45"/>
      <c r="J463" s="69"/>
      <c r="K463" s="71"/>
      <c r="L463" s="72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  <c r="AH463" s="45"/>
      <c r="AI463" s="45"/>
      <c r="AJ463" s="45"/>
      <c r="AK463" s="45"/>
      <c r="AL463" s="45"/>
    </row>
    <row r="464" ht="13.5" customHeight="1" spans="1:38">
      <c r="A464" s="45"/>
      <c r="B464" s="69"/>
      <c r="C464" s="45"/>
      <c r="D464" s="69"/>
      <c r="E464" s="45"/>
      <c r="F464" s="69"/>
      <c r="G464" s="70"/>
      <c r="H464" s="69"/>
      <c r="I464" s="45"/>
      <c r="J464" s="69"/>
      <c r="K464" s="71"/>
      <c r="L464" s="72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  <c r="AH464" s="45"/>
      <c r="AI464" s="45"/>
      <c r="AJ464" s="45"/>
      <c r="AK464" s="45"/>
      <c r="AL464" s="45"/>
    </row>
    <row r="465" ht="13.5" customHeight="1" spans="1:38">
      <c r="A465" s="45"/>
      <c r="B465" s="69"/>
      <c r="C465" s="45"/>
      <c r="D465" s="69"/>
      <c r="E465" s="45"/>
      <c r="F465" s="69"/>
      <c r="G465" s="70"/>
      <c r="H465" s="69"/>
      <c r="I465" s="45"/>
      <c r="J465" s="69"/>
      <c r="K465" s="71"/>
      <c r="L465" s="72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  <c r="AH465" s="45"/>
      <c r="AI465" s="45"/>
      <c r="AJ465" s="45"/>
      <c r="AK465" s="45"/>
      <c r="AL465" s="45"/>
    </row>
    <row r="466" ht="13.5" customHeight="1" spans="1:38">
      <c r="A466" s="45"/>
      <c r="B466" s="69"/>
      <c r="C466" s="45"/>
      <c r="D466" s="69"/>
      <c r="E466" s="45"/>
      <c r="F466" s="69"/>
      <c r="G466" s="70"/>
      <c r="H466" s="69"/>
      <c r="I466" s="45"/>
      <c r="J466" s="69"/>
      <c r="K466" s="71"/>
      <c r="L466" s="72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  <c r="AG466" s="45"/>
      <c r="AH466" s="45"/>
      <c r="AI466" s="45"/>
      <c r="AJ466" s="45"/>
      <c r="AK466" s="45"/>
      <c r="AL466" s="45"/>
    </row>
    <row r="467" ht="13.5" customHeight="1" spans="1:38">
      <c r="A467" s="45"/>
      <c r="B467" s="69"/>
      <c r="C467" s="45"/>
      <c r="D467" s="69"/>
      <c r="E467" s="45"/>
      <c r="F467" s="69"/>
      <c r="G467" s="70"/>
      <c r="H467" s="69"/>
      <c r="I467" s="45"/>
      <c r="J467" s="69"/>
      <c r="K467" s="71"/>
      <c r="L467" s="72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  <c r="AH467" s="45"/>
      <c r="AI467" s="45"/>
      <c r="AJ467" s="45"/>
      <c r="AK467" s="45"/>
      <c r="AL467" s="45"/>
    </row>
    <row r="468" ht="13.5" customHeight="1" spans="1:38">
      <c r="A468" s="45"/>
      <c r="B468" s="69"/>
      <c r="C468" s="45"/>
      <c r="D468" s="69"/>
      <c r="E468" s="45"/>
      <c r="F468" s="69"/>
      <c r="G468" s="70"/>
      <c r="H468" s="69"/>
      <c r="I468" s="45"/>
      <c r="J468" s="69"/>
      <c r="K468" s="71"/>
      <c r="L468" s="72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</row>
    <row r="469" ht="13.5" customHeight="1" spans="1:38">
      <c r="A469" s="45"/>
      <c r="B469" s="69"/>
      <c r="C469" s="45"/>
      <c r="D469" s="69"/>
      <c r="E469" s="45"/>
      <c r="F469" s="69"/>
      <c r="G469" s="70"/>
      <c r="H469" s="69"/>
      <c r="I469" s="45"/>
      <c r="J469" s="69"/>
      <c r="K469" s="71"/>
      <c r="L469" s="72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  <c r="AH469" s="45"/>
      <c r="AI469" s="45"/>
      <c r="AJ469" s="45"/>
      <c r="AK469" s="45"/>
      <c r="AL469" s="45"/>
    </row>
    <row r="470" ht="13.5" customHeight="1" spans="1:38">
      <c r="A470" s="45"/>
      <c r="B470" s="69"/>
      <c r="C470" s="45"/>
      <c r="D470" s="69"/>
      <c r="E470" s="45"/>
      <c r="F470" s="69"/>
      <c r="G470" s="70"/>
      <c r="H470" s="69"/>
      <c r="I470" s="45"/>
      <c r="J470" s="69"/>
      <c r="K470" s="71"/>
      <c r="L470" s="72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5"/>
      <c r="AG470" s="45"/>
      <c r="AH470" s="45"/>
      <c r="AI470" s="45"/>
      <c r="AJ470" s="45"/>
      <c r="AK470" s="45"/>
      <c r="AL470" s="45"/>
    </row>
    <row r="471" ht="13.5" customHeight="1" spans="1:38">
      <c r="A471" s="45"/>
      <c r="B471" s="69"/>
      <c r="C471" s="45"/>
      <c r="D471" s="69"/>
      <c r="E471" s="45"/>
      <c r="F471" s="69"/>
      <c r="G471" s="70"/>
      <c r="H471" s="69"/>
      <c r="I471" s="45"/>
      <c r="J471" s="69"/>
      <c r="K471" s="71"/>
      <c r="L471" s="72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  <c r="AH471" s="45"/>
      <c r="AI471" s="45"/>
      <c r="AJ471" s="45"/>
      <c r="AK471" s="45"/>
      <c r="AL471" s="45"/>
    </row>
    <row r="472" ht="13.5" customHeight="1" spans="1:38">
      <c r="A472" s="45"/>
      <c r="B472" s="69"/>
      <c r="C472" s="45"/>
      <c r="D472" s="69"/>
      <c r="E472" s="45"/>
      <c r="F472" s="69"/>
      <c r="G472" s="70"/>
      <c r="H472" s="69"/>
      <c r="I472" s="45"/>
      <c r="J472" s="69"/>
      <c r="K472" s="71"/>
      <c r="L472" s="72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  <c r="AG472" s="45"/>
      <c r="AH472" s="45"/>
      <c r="AI472" s="45"/>
      <c r="AJ472" s="45"/>
      <c r="AK472" s="45"/>
      <c r="AL472" s="45"/>
    </row>
    <row r="473" ht="13.5" customHeight="1" spans="1:38">
      <c r="A473" s="45"/>
      <c r="B473" s="69"/>
      <c r="C473" s="45"/>
      <c r="D473" s="69"/>
      <c r="E473" s="45"/>
      <c r="F473" s="69"/>
      <c r="G473" s="70"/>
      <c r="H473" s="69"/>
      <c r="I473" s="45"/>
      <c r="J473" s="69"/>
      <c r="K473" s="71"/>
      <c r="L473" s="72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  <c r="AH473" s="45"/>
      <c r="AI473" s="45"/>
      <c r="AJ473" s="45"/>
      <c r="AK473" s="45"/>
      <c r="AL473" s="45"/>
    </row>
    <row r="474" ht="13.5" customHeight="1" spans="1:38">
      <c r="A474" s="45"/>
      <c r="B474" s="69"/>
      <c r="C474" s="45"/>
      <c r="D474" s="69"/>
      <c r="E474" s="45"/>
      <c r="F474" s="69"/>
      <c r="G474" s="70"/>
      <c r="H474" s="69"/>
      <c r="I474" s="45"/>
      <c r="J474" s="69"/>
      <c r="K474" s="71"/>
      <c r="L474" s="72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5"/>
      <c r="AG474" s="45"/>
      <c r="AH474" s="45"/>
      <c r="AI474" s="45"/>
      <c r="AJ474" s="45"/>
      <c r="AK474" s="45"/>
      <c r="AL474" s="45"/>
    </row>
    <row r="475" ht="13.5" customHeight="1" spans="1:38">
      <c r="A475" s="45"/>
      <c r="B475" s="69"/>
      <c r="C475" s="45"/>
      <c r="D475" s="69"/>
      <c r="E475" s="45"/>
      <c r="F475" s="69"/>
      <c r="G475" s="70"/>
      <c r="H475" s="69"/>
      <c r="I475" s="45"/>
      <c r="J475" s="69"/>
      <c r="K475" s="71"/>
      <c r="L475" s="72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  <c r="AH475" s="45"/>
      <c r="AI475" s="45"/>
      <c r="AJ475" s="45"/>
      <c r="AK475" s="45"/>
      <c r="AL475" s="45"/>
    </row>
    <row r="476" ht="13.5" customHeight="1" spans="1:38">
      <c r="A476" s="45"/>
      <c r="B476" s="69"/>
      <c r="C476" s="45"/>
      <c r="D476" s="69"/>
      <c r="E476" s="45"/>
      <c r="F476" s="69"/>
      <c r="G476" s="70"/>
      <c r="H476" s="69"/>
      <c r="I476" s="45"/>
      <c r="J476" s="69"/>
      <c r="K476" s="71"/>
      <c r="L476" s="72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5"/>
      <c r="AG476" s="45"/>
      <c r="AH476" s="45"/>
      <c r="AI476" s="45"/>
      <c r="AJ476" s="45"/>
      <c r="AK476" s="45"/>
      <c r="AL476" s="45"/>
    </row>
    <row r="477" ht="13.5" customHeight="1" spans="1:38">
      <c r="A477" s="45"/>
      <c r="B477" s="69"/>
      <c r="C477" s="45"/>
      <c r="D477" s="69"/>
      <c r="E477" s="45"/>
      <c r="F477" s="69"/>
      <c r="G477" s="70"/>
      <c r="H477" s="69"/>
      <c r="I477" s="45"/>
      <c r="J477" s="69"/>
      <c r="K477" s="71"/>
      <c r="L477" s="72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5"/>
      <c r="AH477" s="45"/>
      <c r="AI477" s="45"/>
      <c r="AJ477" s="45"/>
      <c r="AK477" s="45"/>
      <c r="AL477" s="45"/>
    </row>
    <row r="478" ht="13.5" customHeight="1" spans="1:38">
      <c r="A478" s="45"/>
      <c r="B478" s="69"/>
      <c r="C478" s="45"/>
      <c r="D478" s="69"/>
      <c r="E478" s="45"/>
      <c r="F478" s="69"/>
      <c r="G478" s="70"/>
      <c r="H478" s="69"/>
      <c r="I478" s="45"/>
      <c r="J478" s="69"/>
      <c r="K478" s="71"/>
      <c r="L478" s="72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5"/>
      <c r="AG478" s="45"/>
      <c r="AH478" s="45"/>
      <c r="AI478" s="45"/>
      <c r="AJ478" s="45"/>
      <c r="AK478" s="45"/>
      <c r="AL478" s="45"/>
    </row>
    <row r="479" ht="13.5" customHeight="1" spans="1:38">
      <c r="A479" s="45"/>
      <c r="B479" s="69"/>
      <c r="C479" s="45"/>
      <c r="D479" s="69"/>
      <c r="E479" s="45"/>
      <c r="F479" s="69"/>
      <c r="G479" s="70"/>
      <c r="H479" s="69"/>
      <c r="I479" s="45"/>
      <c r="J479" s="69"/>
      <c r="K479" s="71"/>
      <c r="L479" s="72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  <c r="AH479" s="45"/>
      <c r="AI479" s="45"/>
      <c r="AJ479" s="45"/>
      <c r="AK479" s="45"/>
      <c r="AL479" s="45"/>
    </row>
    <row r="480" ht="13.5" customHeight="1" spans="1:38">
      <c r="A480" s="45"/>
      <c r="B480" s="69"/>
      <c r="C480" s="45"/>
      <c r="D480" s="69"/>
      <c r="E480" s="45"/>
      <c r="F480" s="69"/>
      <c r="G480" s="70"/>
      <c r="H480" s="69"/>
      <c r="I480" s="45"/>
      <c r="J480" s="69"/>
      <c r="K480" s="71"/>
      <c r="L480" s="72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5"/>
      <c r="AG480" s="45"/>
      <c r="AH480" s="45"/>
      <c r="AI480" s="45"/>
      <c r="AJ480" s="45"/>
      <c r="AK480" s="45"/>
      <c r="AL480" s="45"/>
    </row>
    <row r="481" ht="13.5" customHeight="1" spans="1:38">
      <c r="A481" s="45"/>
      <c r="B481" s="69"/>
      <c r="C481" s="45"/>
      <c r="D481" s="69"/>
      <c r="E481" s="45"/>
      <c r="F481" s="69"/>
      <c r="G481" s="70"/>
      <c r="H481" s="69"/>
      <c r="I481" s="45"/>
      <c r="J481" s="69"/>
      <c r="K481" s="71"/>
      <c r="L481" s="72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  <c r="AH481" s="45"/>
      <c r="AI481" s="45"/>
      <c r="AJ481" s="45"/>
      <c r="AK481" s="45"/>
      <c r="AL481" s="45"/>
    </row>
    <row r="482" ht="13.5" customHeight="1" spans="1:38">
      <c r="A482" s="45"/>
      <c r="B482" s="69"/>
      <c r="C482" s="45"/>
      <c r="D482" s="69"/>
      <c r="E482" s="45"/>
      <c r="F482" s="69"/>
      <c r="G482" s="70"/>
      <c r="H482" s="69"/>
      <c r="I482" s="45"/>
      <c r="J482" s="69"/>
      <c r="K482" s="71"/>
      <c r="L482" s="72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5"/>
      <c r="AG482" s="45"/>
      <c r="AH482" s="45"/>
      <c r="AI482" s="45"/>
      <c r="AJ482" s="45"/>
      <c r="AK482" s="45"/>
      <c r="AL482" s="45"/>
    </row>
    <row r="483" ht="13.5" customHeight="1" spans="1:38">
      <c r="A483" s="45"/>
      <c r="B483" s="69"/>
      <c r="C483" s="45"/>
      <c r="D483" s="69"/>
      <c r="E483" s="45"/>
      <c r="F483" s="69"/>
      <c r="G483" s="70"/>
      <c r="H483" s="69"/>
      <c r="I483" s="45"/>
      <c r="J483" s="69"/>
      <c r="K483" s="71"/>
      <c r="L483" s="72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  <c r="AJ483" s="45"/>
      <c r="AK483" s="45"/>
      <c r="AL483" s="45"/>
    </row>
    <row r="484" ht="13.5" customHeight="1" spans="1:38">
      <c r="A484" s="45"/>
      <c r="B484" s="69"/>
      <c r="C484" s="45"/>
      <c r="D484" s="69"/>
      <c r="E484" s="45"/>
      <c r="F484" s="69"/>
      <c r="G484" s="70"/>
      <c r="H484" s="69"/>
      <c r="I484" s="45"/>
      <c r="J484" s="69"/>
      <c r="K484" s="71"/>
      <c r="L484" s="72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  <c r="AF484" s="45"/>
      <c r="AG484" s="45"/>
      <c r="AH484" s="45"/>
      <c r="AI484" s="45"/>
      <c r="AJ484" s="45"/>
      <c r="AK484" s="45"/>
      <c r="AL484" s="45"/>
    </row>
    <row r="485" ht="13.5" customHeight="1" spans="1:38">
      <c r="A485" s="45"/>
      <c r="B485" s="69"/>
      <c r="C485" s="45"/>
      <c r="D485" s="69"/>
      <c r="E485" s="45"/>
      <c r="F485" s="69"/>
      <c r="G485" s="70"/>
      <c r="H485" s="69"/>
      <c r="I485" s="45"/>
      <c r="J485" s="69"/>
      <c r="K485" s="71"/>
      <c r="L485" s="72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  <c r="AH485" s="45"/>
      <c r="AI485" s="45"/>
      <c r="AJ485" s="45"/>
      <c r="AK485" s="45"/>
      <c r="AL485" s="45"/>
    </row>
    <row r="486" ht="13.5" customHeight="1" spans="1:38">
      <c r="A486" s="45"/>
      <c r="B486" s="69"/>
      <c r="C486" s="45"/>
      <c r="D486" s="69"/>
      <c r="E486" s="45"/>
      <c r="F486" s="69"/>
      <c r="G486" s="70"/>
      <c r="H486" s="69"/>
      <c r="I486" s="45"/>
      <c r="J486" s="69"/>
      <c r="K486" s="71"/>
      <c r="L486" s="72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  <c r="AF486" s="45"/>
      <c r="AG486" s="45"/>
      <c r="AH486" s="45"/>
      <c r="AI486" s="45"/>
      <c r="AJ486" s="45"/>
      <c r="AK486" s="45"/>
      <c r="AL486" s="45"/>
    </row>
    <row r="487" ht="13.5" customHeight="1" spans="1:38">
      <c r="A487" s="45"/>
      <c r="B487" s="69"/>
      <c r="C487" s="45"/>
      <c r="D487" s="69"/>
      <c r="E487" s="45"/>
      <c r="F487" s="69"/>
      <c r="G487" s="70"/>
      <c r="H487" s="69"/>
      <c r="I487" s="45"/>
      <c r="J487" s="69"/>
      <c r="K487" s="71"/>
      <c r="L487" s="72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  <c r="AH487" s="45"/>
      <c r="AI487" s="45"/>
      <c r="AJ487" s="45"/>
      <c r="AK487" s="45"/>
      <c r="AL487" s="45"/>
    </row>
    <row r="488" ht="13.5" customHeight="1" spans="1:38">
      <c r="A488" s="45"/>
      <c r="B488" s="69"/>
      <c r="C488" s="45"/>
      <c r="D488" s="69"/>
      <c r="E488" s="45"/>
      <c r="F488" s="69"/>
      <c r="G488" s="70"/>
      <c r="H488" s="69"/>
      <c r="I488" s="45"/>
      <c r="J488" s="69"/>
      <c r="K488" s="71"/>
      <c r="L488" s="72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5"/>
      <c r="AG488" s="45"/>
      <c r="AH488" s="45"/>
      <c r="AI488" s="45"/>
      <c r="AJ488" s="45"/>
      <c r="AK488" s="45"/>
      <c r="AL488" s="45"/>
    </row>
    <row r="489" ht="13.5" customHeight="1" spans="1:38">
      <c r="A489" s="45"/>
      <c r="B489" s="69"/>
      <c r="C489" s="45"/>
      <c r="D489" s="69"/>
      <c r="E489" s="45"/>
      <c r="F489" s="69"/>
      <c r="G489" s="70"/>
      <c r="H489" s="69"/>
      <c r="I489" s="45"/>
      <c r="J489" s="69"/>
      <c r="K489" s="71"/>
      <c r="L489" s="72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5"/>
      <c r="AH489" s="45"/>
      <c r="AI489" s="45"/>
      <c r="AJ489" s="45"/>
      <c r="AK489" s="45"/>
      <c r="AL489" s="45"/>
    </row>
    <row r="490" ht="13.5" customHeight="1" spans="1:38">
      <c r="A490" s="45"/>
      <c r="B490" s="69"/>
      <c r="C490" s="45"/>
      <c r="D490" s="69"/>
      <c r="E490" s="45"/>
      <c r="F490" s="69"/>
      <c r="G490" s="70"/>
      <c r="H490" s="69"/>
      <c r="I490" s="45"/>
      <c r="J490" s="69"/>
      <c r="K490" s="71"/>
      <c r="L490" s="72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5"/>
      <c r="AG490" s="45"/>
      <c r="AH490" s="45"/>
      <c r="AI490" s="45"/>
      <c r="AJ490" s="45"/>
      <c r="AK490" s="45"/>
      <c r="AL490" s="45"/>
    </row>
    <row r="491" ht="13.5" customHeight="1" spans="1:38">
      <c r="A491" s="45"/>
      <c r="B491" s="69"/>
      <c r="C491" s="45"/>
      <c r="D491" s="69"/>
      <c r="E491" s="45"/>
      <c r="F491" s="69"/>
      <c r="G491" s="70"/>
      <c r="H491" s="69"/>
      <c r="I491" s="45"/>
      <c r="J491" s="69"/>
      <c r="K491" s="71"/>
      <c r="L491" s="72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  <c r="AH491" s="45"/>
      <c r="AI491" s="45"/>
      <c r="AJ491" s="45"/>
      <c r="AK491" s="45"/>
      <c r="AL491" s="45"/>
    </row>
    <row r="492" ht="13.5" customHeight="1" spans="1:38">
      <c r="A492" s="45"/>
      <c r="B492" s="69"/>
      <c r="C492" s="45"/>
      <c r="D492" s="69"/>
      <c r="E492" s="45"/>
      <c r="F492" s="69"/>
      <c r="G492" s="70"/>
      <c r="H492" s="69"/>
      <c r="I492" s="45"/>
      <c r="J492" s="69"/>
      <c r="K492" s="71"/>
      <c r="L492" s="72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  <c r="AG492" s="45"/>
      <c r="AH492" s="45"/>
      <c r="AI492" s="45"/>
      <c r="AJ492" s="45"/>
      <c r="AK492" s="45"/>
      <c r="AL492" s="45"/>
    </row>
    <row r="493" ht="13.5" customHeight="1" spans="1:38">
      <c r="A493" s="45"/>
      <c r="B493" s="69"/>
      <c r="C493" s="45"/>
      <c r="D493" s="69"/>
      <c r="E493" s="45"/>
      <c r="F493" s="69"/>
      <c r="G493" s="70"/>
      <c r="H493" s="69"/>
      <c r="I493" s="45"/>
      <c r="J493" s="69"/>
      <c r="K493" s="71"/>
      <c r="L493" s="72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  <c r="AH493" s="45"/>
      <c r="AI493" s="45"/>
      <c r="AJ493" s="45"/>
      <c r="AK493" s="45"/>
      <c r="AL493" s="45"/>
    </row>
    <row r="494" ht="13.5" customHeight="1" spans="1:38">
      <c r="A494" s="45"/>
      <c r="B494" s="69"/>
      <c r="C494" s="45"/>
      <c r="D494" s="69"/>
      <c r="E494" s="45"/>
      <c r="F494" s="69"/>
      <c r="G494" s="70"/>
      <c r="H494" s="69"/>
      <c r="I494" s="45"/>
      <c r="J494" s="69"/>
      <c r="K494" s="71"/>
      <c r="L494" s="72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5"/>
      <c r="AH494" s="45"/>
      <c r="AI494" s="45"/>
      <c r="AJ494" s="45"/>
      <c r="AK494" s="45"/>
      <c r="AL494" s="45"/>
    </row>
    <row r="495" ht="13.5" customHeight="1" spans="1:38">
      <c r="A495" s="45"/>
      <c r="B495" s="69"/>
      <c r="C495" s="45"/>
      <c r="D495" s="69"/>
      <c r="E495" s="45"/>
      <c r="F495" s="69"/>
      <c r="G495" s="70"/>
      <c r="H495" s="69"/>
      <c r="I495" s="45"/>
      <c r="J495" s="69"/>
      <c r="K495" s="71"/>
      <c r="L495" s="72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5"/>
      <c r="AH495" s="45"/>
      <c r="AI495" s="45"/>
      <c r="AJ495" s="45"/>
      <c r="AK495" s="45"/>
      <c r="AL495" s="45"/>
    </row>
    <row r="496" ht="13.5" customHeight="1" spans="1:38">
      <c r="A496" s="45"/>
      <c r="B496" s="69"/>
      <c r="C496" s="45"/>
      <c r="D496" s="69"/>
      <c r="E496" s="45"/>
      <c r="F496" s="69"/>
      <c r="G496" s="70"/>
      <c r="H496" s="69"/>
      <c r="I496" s="45"/>
      <c r="J496" s="69"/>
      <c r="K496" s="71"/>
      <c r="L496" s="72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5"/>
      <c r="AG496" s="45"/>
      <c r="AH496" s="45"/>
      <c r="AI496" s="45"/>
      <c r="AJ496" s="45"/>
      <c r="AK496" s="45"/>
      <c r="AL496" s="45"/>
    </row>
    <row r="497" ht="13.5" customHeight="1" spans="1:38">
      <c r="A497" s="45"/>
      <c r="B497" s="69"/>
      <c r="C497" s="45"/>
      <c r="D497" s="69"/>
      <c r="E497" s="45"/>
      <c r="F497" s="69"/>
      <c r="G497" s="70"/>
      <c r="H497" s="69"/>
      <c r="I497" s="45"/>
      <c r="J497" s="69"/>
      <c r="K497" s="71"/>
      <c r="L497" s="72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  <c r="AG497" s="45"/>
      <c r="AH497" s="45"/>
      <c r="AI497" s="45"/>
      <c r="AJ497" s="45"/>
      <c r="AK497" s="45"/>
      <c r="AL497" s="45"/>
    </row>
    <row r="498" ht="13.5" customHeight="1" spans="1:38">
      <c r="A498" s="45"/>
      <c r="B498" s="69"/>
      <c r="C498" s="45"/>
      <c r="D498" s="69"/>
      <c r="E498" s="45"/>
      <c r="F498" s="69"/>
      <c r="G498" s="70"/>
      <c r="H498" s="69"/>
      <c r="I498" s="45"/>
      <c r="J498" s="69"/>
      <c r="K498" s="71"/>
      <c r="L498" s="72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  <c r="AD498" s="45"/>
      <c r="AE498" s="45"/>
      <c r="AF498" s="45"/>
      <c r="AG498" s="45"/>
      <c r="AH498" s="45"/>
      <c r="AI498" s="45"/>
      <c r="AJ498" s="45"/>
      <c r="AK498" s="45"/>
      <c r="AL498" s="45"/>
    </row>
    <row r="499" ht="13.5" customHeight="1" spans="1:38">
      <c r="A499" s="45"/>
      <c r="B499" s="69"/>
      <c r="C499" s="45"/>
      <c r="D499" s="69"/>
      <c r="E499" s="45"/>
      <c r="F499" s="69"/>
      <c r="G499" s="70"/>
      <c r="H499" s="69"/>
      <c r="I499" s="45"/>
      <c r="J499" s="69"/>
      <c r="K499" s="71"/>
      <c r="L499" s="72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  <c r="AH499" s="45"/>
      <c r="AI499" s="45"/>
      <c r="AJ499" s="45"/>
      <c r="AK499" s="45"/>
      <c r="AL499" s="45"/>
    </row>
    <row r="500" ht="13.5" customHeight="1" spans="1:38">
      <c r="A500" s="45"/>
      <c r="B500" s="69"/>
      <c r="C500" s="45"/>
      <c r="D500" s="69"/>
      <c r="E500" s="45"/>
      <c r="F500" s="69"/>
      <c r="G500" s="70"/>
      <c r="H500" s="69"/>
      <c r="I500" s="45"/>
      <c r="J500" s="69"/>
      <c r="K500" s="71"/>
      <c r="L500" s="72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5"/>
      <c r="AG500" s="45"/>
      <c r="AH500" s="45"/>
      <c r="AI500" s="45"/>
      <c r="AJ500" s="45"/>
      <c r="AK500" s="45"/>
      <c r="AL500" s="45"/>
    </row>
    <row r="501" ht="13.5" customHeight="1" spans="1:38">
      <c r="A501" s="45"/>
      <c r="B501" s="69"/>
      <c r="C501" s="45"/>
      <c r="D501" s="69"/>
      <c r="E501" s="45"/>
      <c r="F501" s="69"/>
      <c r="G501" s="70"/>
      <c r="H501" s="69"/>
      <c r="I501" s="45"/>
      <c r="J501" s="69"/>
      <c r="K501" s="71"/>
      <c r="L501" s="72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5"/>
      <c r="AH501" s="45"/>
      <c r="AI501" s="45"/>
      <c r="AJ501" s="45"/>
      <c r="AK501" s="45"/>
      <c r="AL501" s="45"/>
    </row>
    <row r="502" ht="13.5" customHeight="1" spans="1:38">
      <c r="A502" s="45"/>
      <c r="B502" s="69"/>
      <c r="C502" s="45"/>
      <c r="D502" s="69"/>
      <c r="E502" s="45"/>
      <c r="F502" s="69"/>
      <c r="G502" s="70"/>
      <c r="H502" s="69"/>
      <c r="I502" s="45"/>
      <c r="J502" s="69"/>
      <c r="K502" s="71"/>
      <c r="L502" s="72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  <c r="AF502" s="45"/>
      <c r="AG502" s="45"/>
      <c r="AH502" s="45"/>
      <c r="AI502" s="45"/>
      <c r="AJ502" s="45"/>
      <c r="AK502" s="45"/>
      <c r="AL502" s="45"/>
    </row>
    <row r="503" ht="13.5" customHeight="1" spans="1:38">
      <c r="A503" s="45"/>
      <c r="B503" s="69"/>
      <c r="C503" s="45"/>
      <c r="D503" s="69"/>
      <c r="E503" s="45"/>
      <c r="F503" s="69"/>
      <c r="G503" s="70"/>
      <c r="H503" s="69"/>
      <c r="I503" s="45"/>
      <c r="J503" s="69"/>
      <c r="K503" s="71"/>
      <c r="L503" s="72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5"/>
      <c r="AH503" s="45"/>
      <c r="AI503" s="45"/>
      <c r="AJ503" s="45"/>
      <c r="AK503" s="45"/>
      <c r="AL503" s="45"/>
    </row>
    <row r="504" ht="13.5" customHeight="1" spans="1:38">
      <c r="A504" s="45"/>
      <c r="B504" s="69"/>
      <c r="C504" s="45"/>
      <c r="D504" s="69"/>
      <c r="E504" s="45"/>
      <c r="F504" s="69"/>
      <c r="G504" s="70"/>
      <c r="H504" s="69"/>
      <c r="I504" s="45"/>
      <c r="J504" s="69"/>
      <c r="K504" s="71"/>
      <c r="L504" s="72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  <c r="AG504" s="45"/>
      <c r="AH504" s="45"/>
      <c r="AI504" s="45"/>
      <c r="AJ504" s="45"/>
      <c r="AK504" s="45"/>
      <c r="AL504" s="45"/>
    </row>
    <row r="505" ht="13.5" customHeight="1" spans="1:38">
      <c r="A505" s="45"/>
      <c r="B505" s="69"/>
      <c r="C505" s="45"/>
      <c r="D505" s="69"/>
      <c r="E505" s="45"/>
      <c r="F505" s="69"/>
      <c r="G505" s="70"/>
      <c r="H505" s="69"/>
      <c r="I505" s="45"/>
      <c r="J505" s="69"/>
      <c r="K505" s="71"/>
      <c r="L505" s="72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5"/>
      <c r="AG505" s="45"/>
      <c r="AH505" s="45"/>
      <c r="AI505" s="45"/>
      <c r="AJ505" s="45"/>
      <c r="AK505" s="45"/>
      <c r="AL505" s="45"/>
    </row>
    <row r="506" ht="13.5" customHeight="1" spans="1:38">
      <c r="A506" s="45"/>
      <c r="B506" s="69"/>
      <c r="C506" s="45"/>
      <c r="D506" s="69"/>
      <c r="E506" s="45"/>
      <c r="F506" s="69"/>
      <c r="G506" s="70"/>
      <c r="H506" s="69"/>
      <c r="I506" s="45"/>
      <c r="J506" s="69"/>
      <c r="K506" s="71"/>
      <c r="L506" s="72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  <c r="AD506" s="45"/>
      <c r="AE506" s="45"/>
      <c r="AF506" s="45"/>
      <c r="AG506" s="45"/>
      <c r="AH506" s="45"/>
      <c r="AI506" s="45"/>
      <c r="AJ506" s="45"/>
      <c r="AK506" s="45"/>
      <c r="AL506" s="45"/>
    </row>
    <row r="507" ht="13.5" customHeight="1" spans="1:38">
      <c r="A507" s="45"/>
      <c r="B507" s="69"/>
      <c r="C507" s="45"/>
      <c r="D507" s="69"/>
      <c r="E507" s="45"/>
      <c r="F507" s="69"/>
      <c r="G507" s="70"/>
      <c r="H507" s="69"/>
      <c r="I507" s="45"/>
      <c r="J507" s="69"/>
      <c r="K507" s="71"/>
      <c r="L507" s="72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5"/>
      <c r="AH507" s="45"/>
      <c r="AI507" s="45"/>
      <c r="AJ507" s="45"/>
      <c r="AK507" s="45"/>
      <c r="AL507" s="45"/>
    </row>
    <row r="508" ht="13.5" customHeight="1" spans="1:38">
      <c r="A508" s="45"/>
      <c r="B508" s="69"/>
      <c r="C508" s="45"/>
      <c r="D508" s="69"/>
      <c r="E508" s="45"/>
      <c r="F508" s="69"/>
      <c r="G508" s="70"/>
      <c r="H508" s="69"/>
      <c r="I508" s="45"/>
      <c r="J508" s="69"/>
      <c r="K508" s="71"/>
      <c r="L508" s="72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  <c r="AD508" s="45"/>
      <c r="AE508" s="45"/>
      <c r="AF508" s="45"/>
      <c r="AG508" s="45"/>
      <c r="AH508" s="45"/>
      <c r="AI508" s="45"/>
      <c r="AJ508" s="45"/>
      <c r="AK508" s="45"/>
      <c r="AL508" s="45"/>
    </row>
    <row r="509" ht="13.5" customHeight="1" spans="1:38">
      <c r="A509" s="45"/>
      <c r="B509" s="69"/>
      <c r="C509" s="45"/>
      <c r="D509" s="69"/>
      <c r="E509" s="45"/>
      <c r="F509" s="69"/>
      <c r="G509" s="70"/>
      <c r="H509" s="69"/>
      <c r="I509" s="45"/>
      <c r="J509" s="69"/>
      <c r="K509" s="71"/>
      <c r="L509" s="72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5"/>
      <c r="AH509" s="45"/>
      <c r="AI509" s="45"/>
      <c r="AJ509" s="45"/>
      <c r="AK509" s="45"/>
      <c r="AL509" s="45"/>
    </row>
    <row r="510" ht="13.5" customHeight="1" spans="1:38">
      <c r="A510" s="45"/>
      <c r="B510" s="69"/>
      <c r="C510" s="45"/>
      <c r="D510" s="69"/>
      <c r="E510" s="45"/>
      <c r="F510" s="69"/>
      <c r="G510" s="70"/>
      <c r="H510" s="69"/>
      <c r="I510" s="45"/>
      <c r="J510" s="69"/>
      <c r="K510" s="71"/>
      <c r="L510" s="72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45"/>
      <c r="AE510" s="45"/>
      <c r="AF510" s="45"/>
      <c r="AG510" s="45"/>
      <c r="AH510" s="45"/>
      <c r="AI510" s="45"/>
      <c r="AJ510" s="45"/>
      <c r="AK510" s="45"/>
      <c r="AL510" s="45"/>
    </row>
    <row r="511" ht="13.5" customHeight="1" spans="1:38">
      <c r="A511" s="45"/>
      <c r="B511" s="69"/>
      <c r="C511" s="45"/>
      <c r="D511" s="69"/>
      <c r="E511" s="45"/>
      <c r="F511" s="69"/>
      <c r="G511" s="70"/>
      <c r="H511" s="69"/>
      <c r="I511" s="45"/>
      <c r="J511" s="69"/>
      <c r="K511" s="71"/>
      <c r="L511" s="72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  <c r="AH511" s="45"/>
      <c r="AI511" s="45"/>
      <c r="AJ511" s="45"/>
      <c r="AK511" s="45"/>
      <c r="AL511" s="45"/>
    </row>
    <row r="512" ht="13.5" customHeight="1" spans="1:38">
      <c r="A512" s="45"/>
      <c r="B512" s="69"/>
      <c r="C512" s="45"/>
      <c r="D512" s="69"/>
      <c r="E512" s="45"/>
      <c r="F512" s="69"/>
      <c r="G512" s="70"/>
      <c r="H512" s="69"/>
      <c r="I512" s="45"/>
      <c r="J512" s="69"/>
      <c r="K512" s="71"/>
      <c r="L512" s="72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  <c r="AF512" s="45"/>
      <c r="AG512" s="45"/>
      <c r="AH512" s="45"/>
      <c r="AI512" s="45"/>
      <c r="AJ512" s="45"/>
      <c r="AK512" s="45"/>
      <c r="AL512" s="45"/>
    </row>
    <row r="513" ht="13.5" customHeight="1" spans="1:38">
      <c r="A513" s="45"/>
      <c r="B513" s="69"/>
      <c r="C513" s="45"/>
      <c r="D513" s="69"/>
      <c r="E513" s="45"/>
      <c r="F513" s="69"/>
      <c r="G513" s="70"/>
      <c r="H513" s="69"/>
      <c r="I513" s="45"/>
      <c r="J513" s="69"/>
      <c r="K513" s="71"/>
      <c r="L513" s="72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  <c r="AH513" s="45"/>
      <c r="AI513" s="45"/>
      <c r="AJ513" s="45"/>
      <c r="AK513" s="45"/>
      <c r="AL513" s="45"/>
    </row>
    <row r="514" ht="13.5" customHeight="1" spans="1:38">
      <c r="A514" s="45"/>
      <c r="B514" s="69"/>
      <c r="C514" s="45"/>
      <c r="D514" s="69"/>
      <c r="E514" s="45"/>
      <c r="F514" s="69"/>
      <c r="G514" s="70"/>
      <c r="H514" s="69"/>
      <c r="I514" s="45"/>
      <c r="J514" s="69"/>
      <c r="K514" s="71"/>
      <c r="L514" s="72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45"/>
      <c r="AE514" s="45"/>
      <c r="AF514" s="45"/>
      <c r="AG514" s="45"/>
      <c r="AH514" s="45"/>
      <c r="AI514" s="45"/>
      <c r="AJ514" s="45"/>
      <c r="AK514" s="45"/>
      <c r="AL514" s="45"/>
    </row>
    <row r="515" ht="13.5" customHeight="1" spans="1:38">
      <c r="A515" s="45"/>
      <c r="B515" s="69"/>
      <c r="C515" s="45"/>
      <c r="D515" s="69"/>
      <c r="E515" s="45"/>
      <c r="F515" s="69"/>
      <c r="G515" s="70"/>
      <c r="H515" s="69"/>
      <c r="I515" s="45"/>
      <c r="J515" s="69"/>
      <c r="K515" s="71"/>
      <c r="L515" s="72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  <c r="AH515" s="45"/>
      <c r="AI515" s="45"/>
      <c r="AJ515" s="45"/>
      <c r="AK515" s="45"/>
      <c r="AL515" s="45"/>
    </row>
    <row r="516" ht="13.5" customHeight="1" spans="1:38">
      <c r="A516" s="45"/>
      <c r="B516" s="69"/>
      <c r="C516" s="45"/>
      <c r="D516" s="69"/>
      <c r="E516" s="45"/>
      <c r="F516" s="69"/>
      <c r="G516" s="70"/>
      <c r="H516" s="69"/>
      <c r="I516" s="45"/>
      <c r="J516" s="69"/>
      <c r="K516" s="71"/>
      <c r="L516" s="72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45"/>
      <c r="AE516" s="45"/>
      <c r="AF516" s="45"/>
      <c r="AG516" s="45"/>
      <c r="AH516" s="45"/>
      <c r="AI516" s="45"/>
      <c r="AJ516" s="45"/>
      <c r="AK516" s="45"/>
      <c r="AL516" s="45"/>
    </row>
    <row r="517" ht="13.5" customHeight="1" spans="1:38">
      <c r="A517" s="45"/>
      <c r="B517" s="69"/>
      <c r="C517" s="45"/>
      <c r="D517" s="69"/>
      <c r="E517" s="45"/>
      <c r="F517" s="69"/>
      <c r="G517" s="70"/>
      <c r="H517" s="69"/>
      <c r="I517" s="45"/>
      <c r="J517" s="69"/>
      <c r="K517" s="71"/>
      <c r="L517" s="72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5"/>
      <c r="AH517" s="45"/>
      <c r="AI517" s="45"/>
      <c r="AJ517" s="45"/>
      <c r="AK517" s="45"/>
      <c r="AL517" s="45"/>
    </row>
    <row r="518" ht="13.5" customHeight="1" spans="1:38">
      <c r="A518" s="45"/>
      <c r="B518" s="69"/>
      <c r="C518" s="45"/>
      <c r="D518" s="69"/>
      <c r="E518" s="45"/>
      <c r="F518" s="69"/>
      <c r="G518" s="70"/>
      <c r="H518" s="69"/>
      <c r="I518" s="45"/>
      <c r="J518" s="69"/>
      <c r="K518" s="71"/>
      <c r="L518" s="72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  <c r="AF518" s="45"/>
      <c r="AG518" s="45"/>
      <c r="AH518" s="45"/>
      <c r="AI518" s="45"/>
      <c r="AJ518" s="45"/>
      <c r="AK518" s="45"/>
      <c r="AL518" s="45"/>
    </row>
    <row r="519" ht="13.5" customHeight="1" spans="1:38">
      <c r="A519" s="45"/>
      <c r="B519" s="69"/>
      <c r="C519" s="45"/>
      <c r="D519" s="69"/>
      <c r="E519" s="45"/>
      <c r="F519" s="69"/>
      <c r="G519" s="70"/>
      <c r="H519" s="69"/>
      <c r="I519" s="45"/>
      <c r="J519" s="69"/>
      <c r="K519" s="71"/>
      <c r="L519" s="72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  <c r="AG519" s="45"/>
      <c r="AH519" s="45"/>
      <c r="AI519" s="45"/>
      <c r="AJ519" s="45"/>
      <c r="AK519" s="45"/>
      <c r="AL519" s="45"/>
    </row>
    <row r="520" ht="13.5" customHeight="1" spans="1:38">
      <c r="A520" s="45"/>
      <c r="B520" s="69"/>
      <c r="C520" s="45"/>
      <c r="D520" s="69"/>
      <c r="E520" s="45"/>
      <c r="F520" s="69"/>
      <c r="G520" s="70"/>
      <c r="H520" s="69"/>
      <c r="I520" s="45"/>
      <c r="J520" s="69"/>
      <c r="K520" s="71"/>
      <c r="L520" s="72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45"/>
      <c r="AE520" s="45"/>
      <c r="AF520" s="45"/>
      <c r="AG520" s="45"/>
      <c r="AH520" s="45"/>
      <c r="AI520" s="45"/>
      <c r="AJ520" s="45"/>
      <c r="AK520" s="45"/>
      <c r="AL520" s="45"/>
    </row>
    <row r="521" ht="13.5" customHeight="1" spans="1:38">
      <c r="A521" s="45"/>
      <c r="B521" s="69"/>
      <c r="C521" s="45"/>
      <c r="D521" s="69"/>
      <c r="E521" s="45"/>
      <c r="F521" s="69"/>
      <c r="G521" s="70"/>
      <c r="H521" s="69"/>
      <c r="I521" s="45"/>
      <c r="J521" s="69"/>
      <c r="K521" s="71"/>
      <c r="L521" s="72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  <c r="AG521" s="45"/>
      <c r="AH521" s="45"/>
      <c r="AI521" s="45"/>
      <c r="AJ521" s="45"/>
      <c r="AK521" s="45"/>
      <c r="AL521" s="45"/>
    </row>
    <row r="522" ht="13.5" customHeight="1" spans="1:38">
      <c r="A522" s="45"/>
      <c r="B522" s="69"/>
      <c r="C522" s="45"/>
      <c r="D522" s="69"/>
      <c r="E522" s="45"/>
      <c r="F522" s="69"/>
      <c r="G522" s="70"/>
      <c r="H522" s="69"/>
      <c r="I522" s="45"/>
      <c r="J522" s="69"/>
      <c r="K522" s="71"/>
      <c r="L522" s="72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  <c r="AF522" s="45"/>
      <c r="AG522" s="45"/>
      <c r="AH522" s="45"/>
      <c r="AI522" s="45"/>
      <c r="AJ522" s="45"/>
      <c r="AK522" s="45"/>
      <c r="AL522" s="45"/>
    </row>
    <row r="523" ht="13.5" customHeight="1" spans="1:38">
      <c r="A523" s="45"/>
      <c r="B523" s="69"/>
      <c r="C523" s="45"/>
      <c r="D523" s="69"/>
      <c r="E523" s="45"/>
      <c r="F523" s="69"/>
      <c r="G523" s="70"/>
      <c r="H523" s="69"/>
      <c r="I523" s="45"/>
      <c r="J523" s="69"/>
      <c r="K523" s="71"/>
      <c r="L523" s="72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  <c r="AG523" s="45"/>
      <c r="AH523" s="45"/>
      <c r="AI523" s="45"/>
      <c r="AJ523" s="45"/>
      <c r="AK523" s="45"/>
      <c r="AL523" s="45"/>
    </row>
    <row r="524" ht="13.5" customHeight="1" spans="1:38">
      <c r="A524" s="45"/>
      <c r="B524" s="69"/>
      <c r="C524" s="45"/>
      <c r="D524" s="69"/>
      <c r="E524" s="45"/>
      <c r="F524" s="69"/>
      <c r="G524" s="70"/>
      <c r="H524" s="69"/>
      <c r="I524" s="45"/>
      <c r="J524" s="69"/>
      <c r="K524" s="71"/>
      <c r="L524" s="72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  <c r="AD524" s="45"/>
      <c r="AE524" s="45"/>
      <c r="AF524" s="45"/>
      <c r="AG524" s="45"/>
      <c r="AH524" s="45"/>
      <c r="AI524" s="45"/>
      <c r="AJ524" s="45"/>
      <c r="AK524" s="45"/>
      <c r="AL524" s="45"/>
    </row>
    <row r="525" ht="13.5" customHeight="1" spans="1:38">
      <c r="A525" s="45"/>
      <c r="B525" s="69"/>
      <c r="C525" s="45"/>
      <c r="D525" s="69"/>
      <c r="E525" s="45"/>
      <c r="F525" s="69"/>
      <c r="G525" s="70"/>
      <c r="H525" s="69"/>
      <c r="I525" s="45"/>
      <c r="J525" s="69"/>
      <c r="K525" s="71"/>
      <c r="L525" s="72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5"/>
      <c r="AG525" s="45"/>
      <c r="AH525" s="45"/>
      <c r="AI525" s="45"/>
      <c r="AJ525" s="45"/>
      <c r="AK525" s="45"/>
      <c r="AL525" s="45"/>
    </row>
    <row r="526" ht="13.5" customHeight="1" spans="1:38">
      <c r="A526" s="45"/>
      <c r="B526" s="69"/>
      <c r="C526" s="45"/>
      <c r="D526" s="69"/>
      <c r="E526" s="45"/>
      <c r="F526" s="69"/>
      <c r="G526" s="70"/>
      <c r="H526" s="69"/>
      <c r="I526" s="45"/>
      <c r="J526" s="69"/>
      <c r="K526" s="71"/>
      <c r="L526" s="72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45"/>
      <c r="AE526" s="45"/>
      <c r="AF526" s="45"/>
      <c r="AG526" s="45"/>
      <c r="AH526" s="45"/>
      <c r="AI526" s="45"/>
      <c r="AJ526" s="45"/>
      <c r="AK526" s="45"/>
      <c r="AL526" s="45"/>
    </row>
    <row r="527" ht="13.5" customHeight="1" spans="1:38">
      <c r="A527" s="45"/>
      <c r="B527" s="69"/>
      <c r="C527" s="45"/>
      <c r="D527" s="69"/>
      <c r="E527" s="45"/>
      <c r="F527" s="69"/>
      <c r="G527" s="70"/>
      <c r="H527" s="69"/>
      <c r="I527" s="45"/>
      <c r="J527" s="69"/>
      <c r="K527" s="71"/>
      <c r="L527" s="72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  <c r="AG527" s="45"/>
      <c r="AH527" s="45"/>
      <c r="AI527" s="45"/>
      <c r="AJ527" s="45"/>
      <c r="AK527" s="45"/>
      <c r="AL527" s="45"/>
    </row>
    <row r="528" ht="13.5" customHeight="1" spans="1:38">
      <c r="A528" s="45"/>
      <c r="B528" s="69"/>
      <c r="C528" s="45"/>
      <c r="D528" s="69"/>
      <c r="E528" s="45"/>
      <c r="F528" s="69"/>
      <c r="G528" s="70"/>
      <c r="H528" s="69"/>
      <c r="I528" s="45"/>
      <c r="J528" s="69"/>
      <c r="K528" s="71"/>
      <c r="L528" s="72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  <c r="AF528" s="45"/>
      <c r="AG528" s="45"/>
      <c r="AH528" s="45"/>
      <c r="AI528" s="45"/>
      <c r="AJ528" s="45"/>
      <c r="AK528" s="45"/>
      <c r="AL528" s="45"/>
    </row>
    <row r="529" ht="13.5" customHeight="1" spans="1:38">
      <c r="A529" s="45"/>
      <c r="B529" s="69"/>
      <c r="C529" s="45"/>
      <c r="D529" s="69"/>
      <c r="E529" s="45"/>
      <c r="F529" s="69"/>
      <c r="G529" s="70"/>
      <c r="H529" s="69"/>
      <c r="I529" s="45"/>
      <c r="J529" s="69"/>
      <c r="K529" s="71"/>
      <c r="L529" s="72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5"/>
      <c r="AH529" s="45"/>
      <c r="AI529" s="45"/>
      <c r="AJ529" s="45"/>
      <c r="AK529" s="45"/>
      <c r="AL529" s="45"/>
    </row>
    <row r="530" ht="13.5" customHeight="1" spans="1:38">
      <c r="A530" s="45"/>
      <c r="B530" s="69"/>
      <c r="C530" s="45"/>
      <c r="D530" s="69"/>
      <c r="E530" s="45"/>
      <c r="F530" s="69"/>
      <c r="G530" s="70"/>
      <c r="H530" s="69"/>
      <c r="I530" s="45"/>
      <c r="J530" s="69"/>
      <c r="K530" s="71"/>
      <c r="L530" s="72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  <c r="AF530" s="45"/>
      <c r="AG530" s="45"/>
      <c r="AH530" s="45"/>
      <c r="AI530" s="45"/>
      <c r="AJ530" s="45"/>
      <c r="AK530" s="45"/>
      <c r="AL530" s="45"/>
    </row>
    <row r="531" ht="13.5" customHeight="1" spans="1:38">
      <c r="A531" s="45"/>
      <c r="B531" s="69"/>
      <c r="C531" s="45"/>
      <c r="D531" s="69"/>
      <c r="E531" s="45"/>
      <c r="F531" s="69"/>
      <c r="G531" s="70"/>
      <c r="H531" s="69"/>
      <c r="I531" s="45"/>
      <c r="J531" s="69"/>
      <c r="K531" s="71"/>
      <c r="L531" s="72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  <c r="AH531" s="45"/>
      <c r="AI531" s="45"/>
      <c r="AJ531" s="45"/>
      <c r="AK531" s="45"/>
      <c r="AL531" s="45"/>
    </row>
    <row r="532" ht="13.5" customHeight="1" spans="1:38">
      <c r="A532" s="45"/>
      <c r="B532" s="69"/>
      <c r="C532" s="45"/>
      <c r="D532" s="69"/>
      <c r="E532" s="45"/>
      <c r="F532" s="69"/>
      <c r="G532" s="70"/>
      <c r="H532" s="69"/>
      <c r="I532" s="45"/>
      <c r="J532" s="69"/>
      <c r="K532" s="71"/>
      <c r="L532" s="72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  <c r="AD532" s="45"/>
      <c r="AE532" s="45"/>
      <c r="AF532" s="45"/>
      <c r="AG532" s="45"/>
      <c r="AH532" s="45"/>
      <c r="AI532" s="45"/>
      <c r="AJ532" s="45"/>
      <c r="AK532" s="45"/>
      <c r="AL532" s="45"/>
    </row>
    <row r="533" ht="13.5" customHeight="1" spans="1:38">
      <c r="A533" s="45"/>
      <c r="B533" s="69"/>
      <c r="C533" s="45"/>
      <c r="D533" s="69"/>
      <c r="E533" s="45"/>
      <c r="F533" s="69"/>
      <c r="G533" s="70"/>
      <c r="H533" s="69"/>
      <c r="I533" s="45"/>
      <c r="J533" s="69"/>
      <c r="K533" s="71"/>
      <c r="L533" s="72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  <c r="AG533" s="45"/>
      <c r="AH533" s="45"/>
      <c r="AI533" s="45"/>
      <c r="AJ533" s="45"/>
      <c r="AK533" s="45"/>
      <c r="AL533" s="45"/>
    </row>
    <row r="534" ht="13.5" customHeight="1" spans="1:38">
      <c r="A534" s="45"/>
      <c r="B534" s="69"/>
      <c r="C534" s="45"/>
      <c r="D534" s="69"/>
      <c r="E534" s="45"/>
      <c r="F534" s="69"/>
      <c r="G534" s="70"/>
      <c r="H534" s="69"/>
      <c r="I534" s="45"/>
      <c r="J534" s="69"/>
      <c r="K534" s="71"/>
      <c r="L534" s="72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  <c r="AD534" s="45"/>
      <c r="AE534" s="45"/>
      <c r="AF534" s="45"/>
      <c r="AG534" s="45"/>
      <c r="AH534" s="45"/>
      <c r="AI534" s="45"/>
      <c r="AJ534" s="45"/>
      <c r="AK534" s="45"/>
      <c r="AL534" s="45"/>
    </row>
    <row r="535" ht="13.5" customHeight="1" spans="1:38">
      <c r="A535" s="45"/>
      <c r="B535" s="69"/>
      <c r="C535" s="45"/>
      <c r="D535" s="69"/>
      <c r="E535" s="45"/>
      <c r="F535" s="69"/>
      <c r="G535" s="70"/>
      <c r="H535" s="69"/>
      <c r="I535" s="45"/>
      <c r="J535" s="69"/>
      <c r="K535" s="71"/>
      <c r="L535" s="72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5"/>
      <c r="AH535" s="45"/>
      <c r="AI535" s="45"/>
      <c r="AJ535" s="45"/>
      <c r="AK535" s="45"/>
      <c r="AL535" s="45"/>
    </row>
    <row r="536" ht="13.5" customHeight="1" spans="1:38">
      <c r="A536" s="45"/>
      <c r="B536" s="69"/>
      <c r="C536" s="45"/>
      <c r="D536" s="69"/>
      <c r="E536" s="45"/>
      <c r="F536" s="69"/>
      <c r="G536" s="70"/>
      <c r="H536" s="69"/>
      <c r="I536" s="45"/>
      <c r="J536" s="69"/>
      <c r="K536" s="71"/>
      <c r="L536" s="72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  <c r="AD536" s="45"/>
      <c r="AE536" s="45"/>
      <c r="AF536" s="45"/>
      <c r="AG536" s="45"/>
      <c r="AH536" s="45"/>
      <c r="AI536" s="45"/>
      <c r="AJ536" s="45"/>
      <c r="AK536" s="45"/>
      <c r="AL536" s="45"/>
    </row>
    <row r="537" ht="13.5" customHeight="1" spans="1:38">
      <c r="A537" s="45"/>
      <c r="B537" s="69"/>
      <c r="C537" s="45"/>
      <c r="D537" s="69"/>
      <c r="E537" s="45"/>
      <c r="F537" s="69"/>
      <c r="G537" s="70"/>
      <c r="H537" s="69"/>
      <c r="I537" s="45"/>
      <c r="J537" s="69"/>
      <c r="K537" s="71"/>
      <c r="L537" s="72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5"/>
      <c r="AH537" s="45"/>
      <c r="AI537" s="45"/>
      <c r="AJ537" s="45"/>
      <c r="AK537" s="45"/>
      <c r="AL537" s="45"/>
    </row>
    <row r="538" ht="13.5" customHeight="1" spans="1:38">
      <c r="A538" s="45"/>
      <c r="B538" s="69"/>
      <c r="C538" s="45"/>
      <c r="D538" s="69"/>
      <c r="E538" s="45"/>
      <c r="F538" s="69"/>
      <c r="G538" s="70"/>
      <c r="H538" s="69"/>
      <c r="I538" s="45"/>
      <c r="J538" s="69"/>
      <c r="K538" s="71"/>
      <c r="L538" s="72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  <c r="AD538" s="45"/>
      <c r="AE538" s="45"/>
      <c r="AF538" s="45"/>
      <c r="AG538" s="45"/>
      <c r="AH538" s="45"/>
      <c r="AI538" s="45"/>
      <c r="AJ538" s="45"/>
      <c r="AK538" s="45"/>
      <c r="AL538" s="45"/>
    </row>
    <row r="539" ht="13.5" customHeight="1" spans="1:38">
      <c r="A539" s="45"/>
      <c r="B539" s="69"/>
      <c r="C539" s="45"/>
      <c r="D539" s="69"/>
      <c r="E539" s="45"/>
      <c r="F539" s="69"/>
      <c r="G539" s="70"/>
      <c r="H539" s="69"/>
      <c r="I539" s="45"/>
      <c r="J539" s="69"/>
      <c r="K539" s="71"/>
      <c r="L539" s="72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5"/>
      <c r="AH539" s="45"/>
      <c r="AI539" s="45"/>
      <c r="AJ539" s="45"/>
      <c r="AK539" s="45"/>
      <c r="AL539" s="45"/>
    </row>
    <row r="540" ht="13.5" customHeight="1" spans="1:38">
      <c r="A540" s="45"/>
      <c r="B540" s="69"/>
      <c r="C540" s="45"/>
      <c r="D540" s="69"/>
      <c r="E540" s="45"/>
      <c r="F540" s="69"/>
      <c r="G540" s="70"/>
      <c r="H540" s="69"/>
      <c r="I540" s="45"/>
      <c r="J540" s="69"/>
      <c r="K540" s="71"/>
      <c r="L540" s="72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  <c r="AD540" s="45"/>
      <c r="AE540" s="45"/>
      <c r="AF540" s="45"/>
      <c r="AG540" s="45"/>
      <c r="AH540" s="45"/>
      <c r="AI540" s="45"/>
      <c r="AJ540" s="45"/>
      <c r="AK540" s="45"/>
      <c r="AL540" s="45"/>
    </row>
    <row r="541" ht="13.5" customHeight="1" spans="1:38">
      <c r="A541" s="45"/>
      <c r="B541" s="69"/>
      <c r="C541" s="45"/>
      <c r="D541" s="69"/>
      <c r="E541" s="45"/>
      <c r="F541" s="69"/>
      <c r="G541" s="70"/>
      <c r="H541" s="69"/>
      <c r="I541" s="45"/>
      <c r="J541" s="69"/>
      <c r="K541" s="71"/>
      <c r="L541" s="72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  <c r="AG541" s="45"/>
      <c r="AH541" s="45"/>
      <c r="AI541" s="45"/>
      <c r="AJ541" s="45"/>
      <c r="AK541" s="45"/>
      <c r="AL541" s="45"/>
    </row>
    <row r="542" ht="13.5" customHeight="1" spans="1:38">
      <c r="A542" s="45"/>
      <c r="B542" s="69"/>
      <c r="C542" s="45"/>
      <c r="D542" s="69"/>
      <c r="E542" s="45"/>
      <c r="F542" s="69"/>
      <c r="G542" s="70"/>
      <c r="H542" s="69"/>
      <c r="I542" s="45"/>
      <c r="J542" s="69"/>
      <c r="K542" s="71"/>
      <c r="L542" s="72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45"/>
      <c r="AE542" s="45"/>
      <c r="AF542" s="45"/>
      <c r="AG542" s="45"/>
      <c r="AH542" s="45"/>
      <c r="AI542" s="45"/>
      <c r="AJ542" s="45"/>
      <c r="AK542" s="45"/>
      <c r="AL542" s="45"/>
    </row>
    <row r="543" ht="13.5" customHeight="1" spans="1:38">
      <c r="A543" s="45"/>
      <c r="B543" s="69"/>
      <c r="C543" s="45"/>
      <c r="D543" s="69"/>
      <c r="E543" s="45"/>
      <c r="F543" s="69"/>
      <c r="G543" s="70"/>
      <c r="H543" s="69"/>
      <c r="I543" s="45"/>
      <c r="J543" s="69"/>
      <c r="K543" s="71"/>
      <c r="L543" s="72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5"/>
      <c r="AH543" s="45"/>
      <c r="AI543" s="45"/>
      <c r="AJ543" s="45"/>
      <c r="AK543" s="45"/>
      <c r="AL543" s="45"/>
    </row>
    <row r="544" ht="13.5" customHeight="1" spans="1:38">
      <c r="A544" s="45"/>
      <c r="B544" s="69"/>
      <c r="C544" s="45"/>
      <c r="D544" s="69"/>
      <c r="E544" s="45"/>
      <c r="F544" s="69"/>
      <c r="G544" s="70"/>
      <c r="H544" s="69"/>
      <c r="I544" s="45"/>
      <c r="J544" s="69"/>
      <c r="K544" s="71"/>
      <c r="L544" s="72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  <c r="AD544" s="45"/>
      <c r="AE544" s="45"/>
      <c r="AF544" s="45"/>
      <c r="AG544" s="45"/>
      <c r="AH544" s="45"/>
      <c r="AI544" s="45"/>
      <c r="AJ544" s="45"/>
      <c r="AK544" s="45"/>
      <c r="AL544" s="45"/>
    </row>
    <row r="545" ht="13.5" customHeight="1" spans="1:38">
      <c r="A545" s="45"/>
      <c r="B545" s="69"/>
      <c r="C545" s="45"/>
      <c r="D545" s="69"/>
      <c r="E545" s="45"/>
      <c r="F545" s="69"/>
      <c r="G545" s="70"/>
      <c r="H545" s="69"/>
      <c r="I545" s="45"/>
      <c r="J545" s="69"/>
      <c r="K545" s="71"/>
      <c r="L545" s="72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5"/>
      <c r="AH545" s="45"/>
      <c r="AI545" s="45"/>
      <c r="AJ545" s="45"/>
      <c r="AK545" s="45"/>
      <c r="AL545" s="45"/>
    </row>
    <row r="546" ht="13.5" customHeight="1" spans="1:38">
      <c r="A546" s="45"/>
      <c r="B546" s="69"/>
      <c r="C546" s="45"/>
      <c r="D546" s="69"/>
      <c r="E546" s="45"/>
      <c r="F546" s="69"/>
      <c r="G546" s="70"/>
      <c r="H546" s="69"/>
      <c r="I546" s="45"/>
      <c r="J546" s="69"/>
      <c r="K546" s="71"/>
      <c r="L546" s="72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  <c r="AD546" s="45"/>
      <c r="AE546" s="45"/>
      <c r="AF546" s="45"/>
      <c r="AG546" s="45"/>
      <c r="AH546" s="45"/>
      <c r="AI546" s="45"/>
      <c r="AJ546" s="45"/>
      <c r="AK546" s="45"/>
      <c r="AL546" s="45"/>
    </row>
    <row r="547" ht="13.5" customHeight="1" spans="1:38">
      <c r="A547" s="45"/>
      <c r="B547" s="69"/>
      <c r="C547" s="45"/>
      <c r="D547" s="69"/>
      <c r="E547" s="45"/>
      <c r="F547" s="69"/>
      <c r="G547" s="70"/>
      <c r="H547" s="69"/>
      <c r="I547" s="45"/>
      <c r="J547" s="69"/>
      <c r="K547" s="71"/>
      <c r="L547" s="72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5"/>
      <c r="AH547" s="45"/>
      <c r="AI547" s="45"/>
      <c r="AJ547" s="45"/>
      <c r="AK547" s="45"/>
      <c r="AL547" s="45"/>
    </row>
    <row r="548" ht="13.5" customHeight="1" spans="1:38">
      <c r="A548" s="45"/>
      <c r="B548" s="69"/>
      <c r="C548" s="45"/>
      <c r="D548" s="69"/>
      <c r="E548" s="45"/>
      <c r="F548" s="69"/>
      <c r="G548" s="70"/>
      <c r="H548" s="69"/>
      <c r="I548" s="45"/>
      <c r="J548" s="69"/>
      <c r="K548" s="71"/>
      <c r="L548" s="72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5"/>
      <c r="AG548" s="45"/>
      <c r="AH548" s="45"/>
      <c r="AI548" s="45"/>
      <c r="AJ548" s="45"/>
      <c r="AK548" s="45"/>
      <c r="AL548" s="45"/>
    </row>
    <row r="549" ht="13.5" customHeight="1" spans="1:38">
      <c r="A549" s="45"/>
      <c r="B549" s="69"/>
      <c r="C549" s="45"/>
      <c r="D549" s="69"/>
      <c r="E549" s="45"/>
      <c r="F549" s="69"/>
      <c r="G549" s="70"/>
      <c r="H549" s="69"/>
      <c r="I549" s="45"/>
      <c r="J549" s="69"/>
      <c r="K549" s="71"/>
      <c r="L549" s="72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  <c r="AG549" s="45"/>
      <c r="AH549" s="45"/>
      <c r="AI549" s="45"/>
      <c r="AJ549" s="45"/>
      <c r="AK549" s="45"/>
      <c r="AL549" s="45"/>
    </row>
    <row r="550" ht="13.5" customHeight="1" spans="1:38">
      <c r="A550" s="45"/>
      <c r="B550" s="69"/>
      <c r="C550" s="45"/>
      <c r="D550" s="69"/>
      <c r="E550" s="45"/>
      <c r="F550" s="69"/>
      <c r="G550" s="70"/>
      <c r="H550" s="69"/>
      <c r="I550" s="45"/>
      <c r="J550" s="69"/>
      <c r="K550" s="71"/>
      <c r="L550" s="72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  <c r="AF550" s="45"/>
      <c r="AG550" s="45"/>
      <c r="AH550" s="45"/>
      <c r="AI550" s="45"/>
      <c r="AJ550" s="45"/>
      <c r="AK550" s="45"/>
      <c r="AL550" s="45"/>
    </row>
    <row r="551" ht="13.5" customHeight="1" spans="1:38">
      <c r="A551" s="45"/>
      <c r="B551" s="69"/>
      <c r="C551" s="45"/>
      <c r="D551" s="69"/>
      <c r="E551" s="45"/>
      <c r="F551" s="69"/>
      <c r="G551" s="70"/>
      <c r="H551" s="69"/>
      <c r="I551" s="45"/>
      <c r="J551" s="69"/>
      <c r="K551" s="71"/>
      <c r="L551" s="72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5"/>
      <c r="AH551" s="45"/>
      <c r="AI551" s="45"/>
      <c r="AJ551" s="45"/>
      <c r="AK551" s="45"/>
      <c r="AL551" s="45"/>
    </row>
    <row r="552" ht="13.5" customHeight="1" spans="1:38">
      <c r="A552" s="45"/>
      <c r="B552" s="69"/>
      <c r="C552" s="45"/>
      <c r="D552" s="69"/>
      <c r="E552" s="45"/>
      <c r="F552" s="69"/>
      <c r="G552" s="70"/>
      <c r="H552" s="69"/>
      <c r="I552" s="45"/>
      <c r="J552" s="69"/>
      <c r="K552" s="71"/>
      <c r="L552" s="72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  <c r="AD552" s="45"/>
      <c r="AE552" s="45"/>
      <c r="AF552" s="45"/>
      <c r="AG552" s="45"/>
      <c r="AH552" s="45"/>
      <c r="AI552" s="45"/>
      <c r="AJ552" s="45"/>
      <c r="AK552" s="45"/>
      <c r="AL552" s="45"/>
    </row>
    <row r="553" ht="13.5" customHeight="1" spans="1:38">
      <c r="A553" s="45"/>
      <c r="B553" s="69"/>
      <c r="C553" s="45"/>
      <c r="D553" s="69"/>
      <c r="E553" s="45"/>
      <c r="F553" s="69"/>
      <c r="G553" s="70"/>
      <c r="H553" s="69"/>
      <c r="I553" s="45"/>
      <c r="J553" s="69"/>
      <c r="K553" s="71"/>
      <c r="L553" s="72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  <c r="AG553" s="45"/>
      <c r="AH553" s="45"/>
      <c r="AI553" s="45"/>
      <c r="AJ553" s="45"/>
      <c r="AK553" s="45"/>
      <c r="AL553" s="45"/>
    </row>
    <row r="554" ht="13.5" customHeight="1" spans="1:38">
      <c r="A554" s="45"/>
      <c r="B554" s="69"/>
      <c r="C554" s="45"/>
      <c r="D554" s="69"/>
      <c r="E554" s="45"/>
      <c r="F554" s="69"/>
      <c r="G554" s="70"/>
      <c r="H554" s="69"/>
      <c r="I554" s="45"/>
      <c r="J554" s="69"/>
      <c r="K554" s="71"/>
      <c r="L554" s="72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  <c r="AD554" s="45"/>
      <c r="AE554" s="45"/>
      <c r="AF554" s="45"/>
      <c r="AG554" s="45"/>
      <c r="AH554" s="45"/>
      <c r="AI554" s="45"/>
      <c r="AJ554" s="45"/>
      <c r="AK554" s="45"/>
      <c r="AL554" s="45"/>
    </row>
    <row r="555" ht="13.5" customHeight="1" spans="1:38">
      <c r="A555" s="45"/>
      <c r="B555" s="69"/>
      <c r="C555" s="45"/>
      <c r="D555" s="69"/>
      <c r="E555" s="45"/>
      <c r="F555" s="69"/>
      <c r="G555" s="70"/>
      <c r="H555" s="69"/>
      <c r="I555" s="45"/>
      <c r="J555" s="69"/>
      <c r="K555" s="71"/>
      <c r="L555" s="72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  <c r="AG555" s="45"/>
      <c r="AH555" s="45"/>
      <c r="AI555" s="45"/>
      <c r="AJ555" s="45"/>
      <c r="AK555" s="45"/>
      <c r="AL555" s="45"/>
    </row>
    <row r="556" ht="13.5" customHeight="1" spans="1:38">
      <c r="A556" s="45"/>
      <c r="B556" s="69"/>
      <c r="C556" s="45"/>
      <c r="D556" s="69"/>
      <c r="E556" s="45"/>
      <c r="F556" s="69"/>
      <c r="G556" s="70"/>
      <c r="H556" s="69"/>
      <c r="I556" s="45"/>
      <c r="J556" s="69"/>
      <c r="K556" s="71"/>
      <c r="L556" s="72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  <c r="AF556" s="45"/>
      <c r="AG556" s="45"/>
      <c r="AH556" s="45"/>
      <c r="AI556" s="45"/>
      <c r="AJ556" s="45"/>
      <c r="AK556" s="45"/>
      <c r="AL556" s="45"/>
    </row>
    <row r="557" ht="13.5" customHeight="1" spans="1:38">
      <c r="A557" s="45"/>
      <c r="B557" s="69"/>
      <c r="C557" s="45"/>
      <c r="D557" s="69"/>
      <c r="E557" s="45"/>
      <c r="F557" s="69"/>
      <c r="G557" s="70"/>
      <c r="H557" s="69"/>
      <c r="I557" s="45"/>
      <c r="J557" s="69"/>
      <c r="K557" s="71"/>
      <c r="L557" s="72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5"/>
      <c r="AH557" s="45"/>
      <c r="AI557" s="45"/>
      <c r="AJ557" s="45"/>
      <c r="AK557" s="45"/>
      <c r="AL557" s="45"/>
    </row>
    <row r="558" ht="13.5" customHeight="1" spans="1:38">
      <c r="A558" s="45"/>
      <c r="B558" s="69"/>
      <c r="C558" s="45"/>
      <c r="D558" s="69"/>
      <c r="E558" s="45"/>
      <c r="F558" s="69"/>
      <c r="G558" s="70"/>
      <c r="H558" s="69"/>
      <c r="I558" s="45"/>
      <c r="J558" s="69"/>
      <c r="K558" s="71"/>
      <c r="L558" s="72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  <c r="AF558" s="45"/>
      <c r="AG558" s="45"/>
      <c r="AH558" s="45"/>
      <c r="AI558" s="45"/>
      <c r="AJ558" s="45"/>
      <c r="AK558" s="45"/>
      <c r="AL558" s="45"/>
    </row>
    <row r="559" ht="13.5" customHeight="1" spans="1:38">
      <c r="A559" s="45"/>
      <c r="B559" s="69"/>
      <c r="C559" s="45"/>
      <c r="D559" s="69"/>
      <c r="E559" s="45"/>
      <c r="F559" s="69"/>
      <c r="G559" s="70"/>
      <c r="H559" s="69"/>
      <c r="I559" s="45"/>
      <c r="J559" s="69"/>
      <c r="K559" s="71"/>
      <c r="L559" s="72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  <c r="AH559" s="45"/>
      <c r="AI559" s="45"/>
      <c r="AJ559" s="45"/>
      <c r="AK559" s="45"/>
      <c r="AL559" s="45"/>
    </row>
    <row r="560" ht="13.5" customHeight="1" spans="1:38">
      <c r="A560" s="45"/>
      <c r="B560" s="69"/>
      <c r="C560" s="45"/>
      <c r="D560" s="69"/>
      <c r="E560" s="45"/>
      <c r="F560" s="69"/>
      <c r="G560" s="70"/>
      <c r="H560" s="69"/>
      <c r="I560" s="45"/>
      <c r="J560" s="69"/>
      <c r="K560" s="71"/>
      <c r="L560" s="72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  <c r="AF560" s="45"/>
      <c r="AG560" s="45"/>
      <c r="AH560" s="45"/>
      <c r="AI560" s="45"/>
      <c r="AJ560" s="45"/>
      <c r="AK560" s="45"/>
      <c r="AL560" s="45"/>
    </row>
    <row r="561" ht="13.5" customHeight="1" spans="1:38">
      <c r="A561" s="45"/>
      <c r="B561" s="69"/>
      <c r="C561" s="45"/>
      <c r="D561" s="69"/>
      <c r="E561" s="45"/>
      <c r="F561" s="69"/>
      <c r="G561" s="70"/>
      <c r="H561" s="69"/>
      <c r="I561" s="45"/>
      <c r="J561" s="69"/>
      <c r="K561" s="71"/>
      <c r="L561" s="72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  <c r="AH561" s="45"/>
      <c r="AI561" s="45"/>
      <c r="AJ561" s="45"/>
      <c r="AK561" s="45"/>
      <c r="AL561" s="45"/>
    </row>
    <row r="562" ht="13.5" customHeight="1" spans="1:38">
      <c r="A562" s="45"/>
      <c r="B562" s="69"/>
      <c r="C562" s="45"/>
      <c r="D562" s="69"/>
      <c r="E562" s="45"/>
      <c r="F562" s="69"/>
      <c r="G562" s="70"/>
      <c r="H562" s="69"/>
      <c r="I562" s="45"/>
      <c r="J562" s="69"/>
      <c r="K562" s="71"/>
      <c r="L562" s="72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  <c r="AF562" s="45"/>
      <c r="AG562" s="45"/>
      <c r="AH562" s="45"/>
      <c r="AI562" s="45"/>
      <c r="AJ562" s="45"/>
      <c r="AK562" s="45"/>
      <c r="AL562" s="45"/>
    </row>
    <row r="563" ht="13.5" customHeight="1" spans="1:38">
      <c r="A563" s="45"/>
      <c r="B563" s="69"/>
      <c r="C563" s="45"/>
      <c r="D563" s="69"/>
      <c r="E563" s="45"/>
      <c r="F563" s="69"/>
      <c r="G563" s="70"/>
      <c r="H563" s="69"/>
      <c r="I563" s="45"/>
      <c r="J563" s="69"/>
      <c r="K563" s="71"/>
      <c r="L563" s="72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  <c r="AG563" s="45"/>
      <c r="AH563" s="45"/>
      <c r="AI563" s="45"/>
      <c r="AJ563" s="45"/>
      <c r="AK563" s="45"/>
      <c r="AL563" s="45"/>
    </row>
    <row r="564" ht="13.5" customHeight="1" spans="1:38">
      <c r="A564" s="45"/>
      <c r="B564" s="69"/>
      <c r="C564" s="45"/>
      <c r="D564" s="69"/>
      <c r="E564" s="45"/>
      <c r="F564" s="69"/>
      <c r="G564" s="70"/>
      <c r="H564" s="69"/>
      <c r="I564" s="45"/>
      <c r="J564" s="69"/>
      <c r="K564" s="71"/>
      <c r="L564" s="72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  <c r="AE564" s="45"/>
      <c r="AF564" s="45"/>
      <c r="AG564" s="45"/>
      <c r="AH564" s="45"/>
      <c r="AI564" s="45"/>
      <c r="AJ564" s="45"/>
      <c r="AK564" s="45"/>
      <c r="AL564" s="45"/>
    </row>
    <row r="565" ht="13.5" customHeight="1" spans="1:38">
      <c r="A565" s="45"/>
      <c r="B565" s="69"/>
      <c r="C565" s="45"/>
      <c r="D565" s="69"/>
      <c r="E565" s="45"/>
      <c r="F565" s="69"/>
      <c r="G565" s="70"/>
      <c r="H565" s="69"/>
      <c r="I565" s="45"/>
      <c r="J565" s="69"/>
      <c r="K565" s="71"/>
      <c r="L565" s="72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  <c r="AG565" s="45"/>
      <c r="AH565" s="45"/>
      <c r="AI565" s="45"/>
      <c r="AJ565" s="45"/>
      <c r="AK565" s="45"/>
      <c r="AL565" s="45"/>
    </row>
    <row r="566" ht="13.5" customHeight="1" spans="1:38">
      <c r="A566" s="45"/>
      <c r="B566" s="69"/>
      <c r="C566" s="45"/>
      <c r="D566" s="69"/>
      <c r="E566" s="45"/>
      <c r="F566" s="69"/>
      <c r="G566" s="70"/>
      <c r="H566" s="69"/>
      <c r="I566" s="45"/>
      <c r="J566" s="69"/>
      <c r="K566" s="71"/>
      <c r="L566" s="72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  <c r="AE566" s="45"/>
      <c r="AF566" s="45"/>
      <c r="AG566" s="45"/>
      <c r="AH566" s="45"/>
      <c r="AI566" s="45"/>
      <c r="AJ566" s="45"/>
      <c r="AK566" s="45"/>
      <c r="AL566" s="45"/>
    </row>
    <row r="567" ht="13.5" customHeight="1" spans="1:38">
      <c r="A567" s="45"/>
      <c r="B567" s="69"/>
      <c r="C567" s="45"/>
      <c r="D567" s="69"/>
      <c r="E567" s="45"/>
      <c r="F567" s="69"/>
      <c r="G567" s="70"/>
      <c r="H567" s="69"/>
      <c r="I567" s="45"/>
      <c r="J567" s="69"/>
      <c r="K567" s="71"/>
      <c r="L567" s="72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5"/>
      <c r="AG567" s="45"/>
      <c r="AH567" s="45"/>
      <c r="AI567" s="45"/>
      <c r="AJ567" s="45"/>
      <c r="AK567" s="45"/>
      <c r="AL567" s="45"/>
    </row>
    <row r="568" ht="13.5" customHeight="1" spans="1:38">
      <c r="A568" s="45"/>
      <c r="B568" s="69"/>
      <c r="C568" s="45"/>
      <c r="D568" s="69"/>
      <c r="E568" s="45"/>
      <c r="F568" s="69"/>
      <c r="G568" s="70"/>
      <c r="H568" s="69"/>
      <c r="I568" s="45"/>
      <c r="J568" s="69"/>
      <c r="K568" s="71"/>
      <c r="L568" s="72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  <c r="AD568" s="45"/>
      <c r="AE568" s="45"/>
      <c r="AF568" s="45"/>
      <c r="AG568" s="45"/>
      <c r="AH568" s="45"/>
      <c r="AI568" s="45"/>
      <c r="AJ568" s="45"/>
      <c r="AK568" s="45"/>
      <c r="AL568" s="45"/>
    </row>
    <row r="569" ht="13.5" customHeight="1" spans="1:38">
      <c r="A569" s="45"/>
      <c r="B569" s="69"/>
      <c r="C569" s="45"/>
      <c r="D569" s="69"/>
      <c r="E569" s="45"/>
      <c r="F569" s="69"/>
      <c r="G569" s="70"/>
      <c r="H569" s="69"/>
      <c r="I569" s="45"/>
      <c r="J569" s="69"/>
      <c r="K569" s="71"/>
      <c r="L569" s="72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  <c r="AG569" s="45"/>
      <c r="AH569" s="45"/>
      <c r="AI569" s="45"/>
      <c r="AJ569" s="45"/>
      <c r="AK569" s="45"/>
      <c r="AL569" s="45"/>
    </row>
    <row r="570" ht="13.5" customHeight="1" spans="1:38">
      <c r="A570" s="45"/>
      <c r="B570" s="69"/>
      <c r="C570" s="45"/>
      <c r="D570" s="69"/>
      <c r="E570" s="45"/>
      <c r="F570" s="69"/>
      <c r="G570" s="70"/>
      <c r="H570" s="69"/>
      <c r="I570" s="45"/>
      <c r="J570" s="69"/>
      <c r="K570" s="71"/>
      <c r="L570" s="72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45"/>
      <c r="AE570" s="45"/>
      <c r="AF570" s="45"/>
      <c r="AG570" s="45"/>
      <c r="AH570" s="45"/>
      <c r="AI570" s="45"/>
      <c r="AJ570" s="45"/>
      <c r="AK570" s="45"/>
      <c r="AL570" s="45"/>
    </row>
    <row r="571" ht="13.5" customHeight="1" spans="1:38">
      <c r="A571" s="45"/>
      <c r="B571" s="69"/>
      <c r="C571" s="45"/>
      <c r="D571" s="69"/>
      <c r="E571" s="45"/>
      <c r="F571" s="69"/>
      <c r="G571" s="70"/>
      <c r="H571" s="69"/>
      <c r="I571" s="45"/>
      <c r="J571" s="69"/>
      <c r="K571" s="71"/>
      <c r="L571" s="72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5"/>
      <c r="AH571" s="45"/>
      <c r="AI571" s="45"/>
      <c r="AJ571" s="45"/>
      <c r="AK571" s="45"/>
      <c r="AL571" s="45"/>
    </row>
    <row r="572" ht="13.5" customHeight="1" spans="1:38">
      <c r="A572" s="45"/>
      <c r="B572" s="69"/>
      <c r="C572" s="45"/>
      <c r="D572" s="69"/>
      <c r="E572" s="45"/>
      <c r="F572" s="69"/>
      <c r="G572" s="70"/>
      <c r="H572" s="69"/>
      <c r="I572" s="45"/>
      <c r="J572" s="69"/>
      <c r="K572" s="71"/>
      <c r="L572" s="72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5"/>
      <c r="AG572" s="45"/>
      <c r="AH572" s="45"/>
      <c r="AI572" s="45"/>
      <c r="AJ572" s="45"/>
      <c r="AK572" s="45"/>
      <c r="AL572" s="45"/>
    </row>
    <row r="573" ht="13.5" customHeight="1" spans="1:38">
      <c r="A573" s="45"/>
      <c r="B573" s="69"/>
      <c r="C573" s="45"/>
      <c r="D573" s="69"/>
      <c r="E573" s="45"/>
      <c r="F573" s="69"/>
      <c r="G573" s="70"/>
      <c r="H573" s="69"/>
      <c r="I573" s="45"/>
      <c r="J573" s="69"/>
      <c r="K573" s="71"/>
      <c r="L573" s="72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5"/>
      <c r="AH573" s="45"/>
      <c r="AI573" s="45"/>
      <c r="AJ573" s="45"/>
      <c r="AK573" s="45"/>
      <c r="AL573" s="45"/>
    </row>
    <row r="574" ht="13.5" customHeight="1" spans="1:38">
      <c r="A574" s="45"/>
      <c r="B574" s="69"/>
      <c r="C574" s="45"/>
      <c r="D574" s="69"/>
      <c r="E574" s="45"/>
      <c r="F574" s="69"/>
      <c r="G574" s="70"/>
      <c r="H574" s="69"/>
      <c r="I574" s="45"/>
      <c r="J574" s="69"/>
      <c r="K574" s="71"/>
      <c r="L574" s="72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  <c r="AE574" s="45"/>
      <c r="AF574" s="45"/>
      <c r="AG574" s="45"/>
      <c r="AH574" s="45"/>
      <c r="AI574" s="45"/>
      <c r="AJ574" s="45"/>
      <c r="AK574" s="45"/>
      <c r="AL574" s="45"/>
    </row>
    <row r="575" ht="13.5" customHeight="1" spans="1:38">
      <c r="A575" s="45"/>
      <c r="B575" s="69"/>
      <c r="C575" s="45"/>
      <c r="D575" s="69"/>
      <c r="E575" s="45"/>
      <c r="F575" s="69"/>
      <c r="G575" s="70"/>
      <c r="H575" s="69"/>
      <c r="I575" s="45"/>
      <c r="J575" s="69"/>
      <c r="K575" s="71"/>
      <c r="L575" s="72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5"/>
      <c r="AG575" s="45"/>
      <c r="AH575" s="45"/>
      <c r="AI575" s="45"/>
      <c r="AJ575" s="45"/>
      <c r="AK575" s="45"/>
      <c r="AL575" s="45"/>
    </row>
    <row r="576" ht="13.5" customHeight="1" spans="1:38">
      <c r="A576" s="45"/>
      <c r="B576" s="69"/>
      <c r="C576" s="45"/>
      <c r="D576" s="69"/>
      <c r="E576" s="45"/>
      <c r="F576" s="69"/>
      <c r="G576" s="70"/>
      <c r="H576" s="69"/>
      <c r="I576" s="45"/>
      <c r="J576" s="69"/>
      <c r="K576" s="71"/>
      <c r="L576" s="72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5"/>
      <c r="AF576" s="45"/>
      <c r="AG576" s="45"/>
      <c r="AH576" s="45"/>
      <c r="AI576" s="45"/>
      <c r="AJ576" s="45"/>
      <c r="AK576" s="45"/>
      <c r="AL576" s="45"/>
    </row>
    <row r="577" ht="13.5" customHeight="1" spans="1:38">
      <c r="A577" s="45"/>
      <c r="B577" s="69"/>
      <c r="C577" s="45"/>
      <c r="D577" s="69"/>
      <c r="E577" s="45"/>
      <c r="F577" s="69"/>
      <c r="G577" s="70"/>
      <c r="H577" s="69"/>
      <c r="I577" s="45"/>
      <c r="J577" s="69"/>
      <c r="K577" s="71"/>
      <c r="L577" s="72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  <c r="AG577" s="45"/>
      <c r="AH577" s="45"/>
      <c r="AI577" s="45"/>
      <c r="AJ577" s="45"/>
      <c r="AK577" s="45"/>
      <c r="AL577" s="45"/>
    </row>
    <row r="578" ht="13.5" customHeight="1" spans="1:38">
      <c r="A578" s="45"/>
      <c r="B578" s="69"/>
      <c r="C578" s="45"/>
      <c r="D578" s="69"/>
      <c r="E578" s="45"/>
      <c r="F578" s="69"/>
      <c r="G578" s="70"/>
      <c r="H578" s="69"/>
      <c r="I578" s="45"/>
      <c r="J578" s="69"/>
      <c r="K578" s="71"/>
      <c r="L578" s="72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  <c r="AE578" s="45"/>
      <c r="AF578" s="45"/>
      <c r="AG578" s="45"/>
      <c r="AH578" s="45"/>
      <c r="AI578" s="45"/>
      <c r="AJ578" s="45"/>
      <c r="AK578" s="45"/>
      <c r="AL578" s="45"/>
    </row>
    <row r="579" ht="13.5" customHeight="1" spans="1:38">
      <c r="A579" s="45"/>
      <c r="B579" s="69"/>
      <c r="C579" s="45"/>
      <c r="D579" s="69"/>
      <c r="E579" s="45"/>
      <c r="F579" s="69"/>
      <c r="G579" s="70"/>
      <c r="H579" s="69"/>
      <c r="I579" s="45"/>
      <c r="J579" s="69"/>
      <c r="K579" s="71"/>
      <c r="L579" s="72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  <c r="AG579" s="45"/>
      <c r="AH579" s="45"/>
      <c r="AI579" s="45"/>
      <c r="AJ579" s="45"/>
      <c r="AK579" s="45"/>
      <c r="AL579" s="45"/>
    </row>
    <row r="580" ht="13.5" customHeight="1" spans="1:38">
      <c r="A580" s="45"/>
      <c r="B580" s="69"/>
      <c r="C580" s="45"/>
      <c r="D580" s="69"/>
      <c r="E580" s="45"/>
      <c r="F580" s="69"/>
      <c r="G580" s="70"/>
      <c r="H580" s="69"/>
      <c r="I580" s="45"/>
      <c r="J580" s="69"/>
      <c r="K580" s="71"/>
      <c r="L580" s="72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5"/>
      <c r="AF580" s="45"/>
      <c r="AG580" s="45"/>
      <c r="AH580" s="45"/>
      <c r="AI580" s="45"/>
      <c r="AJ580" s="45"/>
      <c r="AK580" s="45"/>
      <c r="AL580" s="45"/>
    </row>
    <row r="581" ht="13.5" customHeight="1" spans="1:38">
      <c r="A581" s="45"/>
      <c r="B581" s="69"/>
      <c r="C581" s="45"/>
      <c r="D581" s="69"/>
      <c r="E581" s="45"/>
      <c r="F581" s="69"/>
      <c r="G581" s="70"/>
      <c r="H581" s="69"/>
      <c r="I581" s="45"/>
      <c r="J581" s="69"/>
      <c r="K581" s="71"/>
      <c r="L581" s="72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5"/>
      <c r="AG581" s="45"/>
      <c r="AH581" s="45"/>
      <c r="AI581" s="45"/>
      <c r="AJ581" s="45"/>
      <c r="AK581" s="45"/>
      <c r="AL581" s="45"/>
    </row>
    <row r="582" ht="13.5" customHeight="1" spans="1:38">
      <c r="A582" s="45"/>
      <c r="B582" s="69"/>
      <c r="C582" s="45"/>
      <c r="D582" s="69"/>
      <c r="E582" s="45"/>
      <c r="F582" s="69"/>
      <c r="G582" s="70"/>
      <c r="H582" s="69"/>
      <c r="I582" s="45"/>
      <c r="J582" s="69"/>
      <c r="K582" s="71"/>
      <c r="L582" s="72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5"/>
      <c r="AF582" s="45"/>
      <c r="AG582" s="45"/>
      <c r="AH582" s="45"/>
      <c r="AI582" s="45"/>
      <c r="AJ582" s="45"/>
      <c r="AK582" s="45"/>
      <c r="AL582" s="45"/>
    </row>
    <row r="583" ht="13.5" customHeight="1" spans="1:38">
      <c r="A583" s="45"/>
      <c r="B583" s="69"/>
      <c r="C583" s="45"/>
      <c r="D583" s="69"/>
      <c r="E583" s="45"/>
      <c r="F583" s="69"/>
      <c r="G583" s="70"/>
      <c r="H583" s="69"/>
      <c r="I583" s="45"/>
      <c r="J583" s="69"/>
      <c r="K583" s="71"/>
      <c r="L583" s="72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5"/>
      <c r="AH583" s="45"/>
      <c r="AI583" s="45"/>
      <c r="AJ583" s="45"/>
      <c r="AK583" s="45"/>
      <c r="AL583" s="45"/>
    </row>
    <row r="584" ht="13.5" customHeight="1" spans="1:38">
      <c r="A584" s="45"/>
      <c r="B584" s="69"/>
      <c r="C584" s="45"/>
      <c r="D584" s="69"/>
      <c r="E584" s="45"/>
      <c r="F584" s="69"/>
      <c r="G584" s="70"/>
      <c r="H584" s="69"/>
      <c r="I584" s="45"/>
      <c r="J584" s="69"/>
      <c r="K584" s="71"/>
      <c r="L584" s="72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  <c r="AE584" s="45"/>
      <c r="AF584" s="45"/>
      <c r="AG584" s="45"/>
      <c r="AH584" s="45"/>
      <c r="AI584" s="45"/>
      <c r="AJ584" s="45"/>
      <c r="AK584" s="45"/>
      <c r="AL584" s="45"/>
    </row>
    <row r="585" ht="13.5" customHeight="1" spans="1:38">
      <c r="A585" s="45"/>
      <c r="B585" s="69"/>
      <c r="C585" s="45"/>
      <c r="D585" s="69"/>
      <c r="E585" s="45"/>
      <c r="F585" s="69"/>
      <c r="G585" s="70"/>
      <c r="H585" s="69"/>
      <c r="I585" s="45"/>
      <c r="J585" s="69"/>
      <c r="K585" s="71"/>
      <c r="L585" s="72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5"/>
      <c r="AH585" s="45"/>
      <c r="AI585" s="45"/>
      <c r="AJ585" s="45"/>
      <c r="AK585" s="45"/>
      <c r="AL585" s="45"/>
    </row>
    <row r="586" ht="13.5" customHeight="1" spans="1:38">
      <c r="A586" s="45"/>
      <c r="B586" s="69"/>
      <c r="C586" s="45"/>
      <c r="D586" s="69"/>
      <c r="E586" s="45"/>
      <c r="F586" s="69"/>
      <c r="G586" s="70"/>
      <c r="H586" s="69"/>
      <c r="I586" s="45"/>
      <c r="J586" s="69"/>
      <c r="K586" s="71"/>
      <c r="L586" s="72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  <c r="AE586" s="45"/>
      <c r="AF586" s="45"/>
      <c r="AG586" s="45"/>
      <c r="AH586" s="45"/>
      <c r="AI586" s="45"/>
      <c r="AJ586" s="45"/>
      <c r="AK586" s="45"/>
      <c r="AL586" s="45"/>
    </row>
    <row r="587" ht="13.5" customHeight="1" spans="1:38">
      <c r="A587" s="45"/>
      <c r="B587" s="69"/>
      <c r="C587" s="45"/>
      <c r="D587" s="69"/>
      <c r="E587" s="45"/>
      <c r="F587" s="69"/>
      <c r="G587" s="70"/>
      <c r="H587" s="69"/>
      <c r="I587" s="45"/>
      <c r="J587" s="69"/>
      <c r="K587" s="71"/>
      <c r="L587" s="72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5"/>
      <c r="AH587" s="45"/>
      <c r="AI587" s="45"/>
      <c r="AJ587" s="45"/>
      <c r="AK587" s="45"/>
      <c r="AL587" s="45"/>
    </row>
    <row r="588" ht="13.5" customHeight="1" spans="1:38">
      <c r="A588" s="45"/>
      <c r="B588" s="69"/>
      <c r="C588" s="45"/>
      <c r="D588" s="69"/>
      <c r="E588" s="45"/>
      <c r="F588" s="69"/>
      <c r="G588" s="70"/>
      <c r="H588" s="69"/>
      <c r="I588" s="45"/>
      <c r="J588" s="69"/>
      <c r="K588" s="71"/>
      <c r="L588" s="72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5"/>
      <c r="AF588" s="45"/>
      <c r="AG588" s="45"/>
      <c r="AH588" s="45"/>
      <c r="AI588" s="45"/>
      <c r="AJ588" s="45"/>
      <c r="AK588" s="45"/>
      <c r="AL588" s="45"/>
    </row>
    <row r="589" ht="13.5" customHeight="1" spans="1:38">
      <c r="A589" s="45"/>
      <c r="B589" s="69"/>
      <c r="C589" s="45"/>
      <c r="D589" s="69"/>
      <c r="E589" s="45"/>
      <c r="F589" s="69"/>
      <c r="G589" s="70"/>
      <c r="H589" s="69"/>
      <c r="I589" s="45"/>
      <c r="J589" s="69"/>
      <c r="K589" s="71"/>
      <c r="L589" s="72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  <c r="AG589" s="45"/>
      <c r="AH589" s="45"/>
      <c r="AI589" s="45"/>
      <c r="AJ589" s="45"/>
      <c r="AK589" s="45"/>
      <c r="AL589" s="45"/>
    </row>
    <row r="590" ht="13.5" customHeight="1" spans="1:38">
      <c r="A590" s="45"/>
      <c r="B590" s="69"/>
      <c r="C590" s="45"/>
      <c r="D590" s="69"/>
      <c r="E590" s="45"/>
      <c r="F590" s="69"/>
      <c r="G590" s="70"/>
      <c r="H590" s="69"/>
      <c r="I590" s="45"/>
      <c r="J590" s="69"/>
      <c r="K590" s="71"/>
      <c r="L590" s="72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5"/>
      <c r="AF590" s="45"/>
      <c r="AG590" s="45"/>
      <c r="AH590" s="45"/>
      <c r="AI590" s="45"/>
      <c r="AJ590" s="45"/>
      <c r="AK590" s="45"/>
      <c r="AL590" s="45"/>
    </row>
    <row r="591" ht="13.5" customHeight="1" spans="1:38">
      <c r="A591" s="45"/>
      <c r="B591" s="69"/>
      <c r="C591" s="45"/>
      <c r="D591" s="69"/>
      <c r="E591" s="45"/>
      <c r="F591" s="69"/>
      <c r="G591" s="70"/>
      <c r="H591" s="69"/>
      <c r="I591" s="45"/>
      <c r="J591" s="69"/>
      <c r="K591" s="71"/>
      <c r="L591" s="72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5"/>
      <c r="AH591" s="45"/>
      <c r="AI591" s="45"/>
      <c r="AJ591" s="45"/>
      <c r="AK591" s="45"/>
      <c r="AL591" s="45"/>
    </row>
    <row r="592" ht="13.5" customHeight="1" spans="1:38">
      <c r="A592" s="45"/>
      <c r="B592" s="69"/>
      <c r="C592" s="45"/>
      <c r="D592" s="69"/>
      <c r="E592" s="45"/>
      <c r="F592" s="69"/>
      <c r="G592" s="70"/>
      <c r="H592" s="69"/>
      <c r="I592" s="45"/>
      <c r="J592" s="69"/>
      <c r="K592" s="71"/>
      <c r="L592" s="72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5"/>
      <c r="AF592" s="45"/>
      <c r="AG592" s="45"/>
      <c r="AH592" s="45"/>
      <c r="AI592" s="45"/>
      <c r="AJ592" s="45"/>
      <c r="AK592" s="45"/>
      <c r="AL592" s="45"/>
    </row>
    <row r="593" ht="13.5" customHeight="1" spans="1:38">
      <c r="A593" s="45"/>
      <c r="B593" s="69"/>
      <c r="C593" s="45"/>
      <c r="D593" s="69"/>
      <c r="E593" s="45"/>
      <c r="F593" s="69"/>
      <c r="G593" s="70"/>
      <c r="H593" s="69"/>
      <c r="I593" s="45"/>
      <c r="J593" s="69"/>
      <c r="K593" s="71"/>
      <c r="L593" s="72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  <c r="AH593" s="45"/>
      <c r="AI593" s="45"/>
      <c r="AJ593" s="45"/>
      <c r="AK593" s="45"/>
      <c r="AL593" s="45"/>
    </row>
    <row r="594" ht="13.5" customHeight="1" spans="1:38">
      <c r="A594" s="45"/>
      <c r="B594" s="69"/>
      <c r="C594" s="45"/>
      <c r="D594" s="69"/>
      <c r="E594" s="45"/>
      <c r="F594" s="69"/>
      <c r="G594" s="70"/>
      <c r="H594" s="69"/>
      <c r="I594" s="45"/>
      <c r="J594" s="69"/>
      <c r="K594" s="71"/>
      <c r="L594" s="72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  <c r="AE594" s="45"/>
      <c r="AF594" s="45"/>
      <c r="AG594" s="45"/>
      <c r="AH594" s="45"/>
      <c r="AI594" s="45"/>
      <c r="AJ594" s="45"/>
      <c r="AK594" s="45"/>
      <c r="AL594" s="45"/>
    </row>
    <row r="595" ht="13.5" customHeight="1" spans="1:38">
      <c r="A595" s="45"/>
      <c r="B595" s="69"/>
      <c r="C595" s="45"/>
      <c r="D595" s="69"/>
      <c r="E595" s="45"/>
      <c r="F595" s="69"/>
      <c r="G595" s="70"/>
      <c r="H595" s="69"/>
      <c r="I595" s="45"/>
      <c r="J595" s="69"/>
      <c r="K595" s="71"/>
      <c r="L595" s="72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  <c r="AG595" s="45"/>
      <c r="AH595" s="45"/>
      <c r="AI595" s="45"/>
      <c r="AJ595" s="45"/>
      <c r="AK595" s="45"/>
      <c r="AL595" s="45"/>
    </row>
    <row r="596" ht="13.5" customHeight="1" spans="1:38">
      <c r="A596" s="45"/>
      <c r="B596" s="69"/>
      <c r="C596" s="45"/>
      <c r="D596" s="69"/>
      <c r="E596" s="45"/>
      <c r="F596" s="69"/>
      <c r="G596" s="70"/>
      <c r="H596" s="69"/>
      <c r="I596" s="45"/>
      <c r="J596" s="69"/>
      <c r="K596" s="71"/>
      <c r="L596" s="72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  <c r="AD596" s="45"/>
      <c r="AE596" s="45"/>
      <c r="AF596" s="45"/>
      <c r="AG596" s="45"/>
      <c r="AH596" s="45"/>
      <c r="AI596" s="45"/>
      <c r="AJ596" s="45"/>
      <c r="AK596" s="45"/>
      <c r="AL596" s="45"/>
    </row>
    <row r="597" ht="13.5" customHeight="1" spans="1:38">
      <c r="A597" s="45"/>
      <c r="B597" s="69"/>
      <c r="C597" s="45"/>
      <c r="D597" s="69"/>
      <c r="E597" s="45"/>
      <c r="F597" s="69"/>
      <c r="G597" s="70"/>
      <c r="H597" s="69"/>
      <c r="I597" s="45"/>
      <c r="J597" s="69"/>
      <c r="K597" s="71"/>
      <c r="L597" s="72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  <c r="AG597" s="45"/>
      <c r="AH597" s="45"/>
      <c r="AI597" s="45"/>
      <c r="AJ597" s="45"/>
      <c r="AK597" s="45"/>
      <c r="AL597" s="45"/>
    </row>
    <row r="598" ht="13.5" customHeight="1" spans="1:38">
      <c r="A598" s="45"/>
      <c r="B598" s="69"/>
      <c r="C598" s="45"/>
      <c r="D598" s="69"/>
      <c r="E598" s="45"/>
      <c r="F598" s="69"/>
      <c r="G598" s="70"/>
      <c r="H598" s="69"/>
      <c r="I598" s="45"/>
      <c r="J598" s="69"/>
      <c r="K598" s="71"/>
      <c r="L598" s="72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  <c r="AD598" s="45"/>
      <c r="AE598" s="45"/>
      <c r="AF598" s="45"/>
      <c r="AG598" s="45"/>
      <c r="AH598" s="45"/>
      <c r="AI598" s="45"/>
      <c r="AJ598" s="45"/>
      <c r="AK598" s="45"/>
      <c r="AL598" s="45"/>
    </row>
    <row r="599" ht="13.5" customHeight="1" spans="1:38">
      <c r="A599" s="45"/>
      <c r="B599" s="69"/>
      <c r="C599" s="45"/>
      <c r="D599" s="69"/>
      <c r="E599" s="45"/>
      <c r="F599" s="69"/>
      <c r="G599" s="70"/>
      <c r="H599" s="69"/>
      <c r="I599" s="45"/>
      <c r="J599" s="69"/>
      <c r="K599" s="71"/>
      <c r="L599" s="72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5"/>
      <c r="AG599" s="45"/>
      <c r="AH599" s="45"/>
      <c r="AI599" s="45"/>
      <c r="AJ599" s="45"/>
      <c r="AK599" s="45"/>
      <c r="AL599" s="45"/>
    </row>
    <row r="600" ht="13.5" customHeight="1" spans="1:38">
      <c r="A600" s="45"/>
      <c r="B600" s="69"/>
      <c r="C600" s="45"/>
      <c r="D600" s="69"/>
      <c r="E600" s="45"/>
      <c r="F600" s="69"/>
      <c r="G600" s="70"/>
      <c r="H600" s="69"/>
      <c r="I600" s="45"/>
      <c r="J600" s="69"/>
      <c r="K600" s="71"/>
      <c r="L600" s="72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45"/>
      <c r="AE600" s="45"/>
      <c r="AF600" s="45"/>
      <c r="AG600" s="45"/>
      <c r="AH600" s="45"/>
      <c r="AI600" s="45"/>
      <c r="AJ600" s="45"/>
      <c r="AK600" s="45"/>
      <c r="AL600" s="45"/>
    </row>
    <row r="601" ht="13.5" customHeight="1" spans="1:38">
      <c r="A601" s="45"/>
      <c r="B601" s="69"/>
      <c r="C601" s="45"/>
      <c r="D601" s="69"/>
      <c r="E601" s="45"/>
      <c r="F601" s="69"/>
      <c r="G601" s="70"/>
      <c r="H601" s="69"/>
      <c r="I601" s="45"/>
      <c r="J601" s="69"/>
      <c r="K601" s="71"/>
      <c r="L601" s="72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  <c r="AG601" s="45"/>
      <c r="AH601" s="45"/>
      <c r="AI601" s="45"/>
      <c r="AJ601" s="45"/>
      <c r="AK601" s="45"/>
      <c r="AL601" s="45"/>
    </row>
    <row r="602" ht="13.5" customHeight="1" spans="1:38">
      <c r="A602" s="45"/>
      <c r="B602" s="69"/>
      <c r="C602" s="45"/>
      <c r="D602" s="69"/>
      <c r="E602" s="45"/>
      <c r="F602" s="69"/>
      <c r="G602" s="70"/>
      <c r="H602" s="69"/>
      <c r="I602" s="45"/>
      <c r="J602" s="69"/>
      <c r="K602" s="71"/>
      <c r="L602" s="72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  <c r="AE602" s="45"/>
      <c r="AF602" s="45"/>
      <c r="AG602" s="45"/>
      <c r="AH602" s="45"/>
      <c r="AI602" s="45"/>
      <c r="AJ602" s="45"/>
      <c r="AK602" s="45"/>
      <c r="AL602" s="45"/>
    </row>
    <row r="603" ht="13.5" customHeight="1" spans="1:38">
      <c r="A603" s="45"/>
      <c r="B603" s="69"/>
      <c r="C603" s="45"/>
      <c r="D603" s="69"/>
      <c r="E603" s="45"/>
      <c r="F603" s="69"/>
      <c r="G603" s="70"/>
      <c r="H603" s="69"/>
      <c r="I603" s="45"/>
      <c r="J603" s="69"/>
      <c r="K603" s="71"/>
      <c r="L603" s="72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5"/>
      <c r="AG603" s="45"/>
      <c r="AH603" s="45"/>
      <c r="AI603" s="45"/>
      <c r="AJ603" s="45"/>
      <c r="AK603" s="45"/>
      <c r="AL603" s="45"/>
    </row>
    <row r="604" ht="13.5" customHeight="1" spans="1:38">
      <c r="A604" s="45"/>
      <c r="B604" s="69"/>
      <c r="C604" s="45"/>
      <c r="D604" s="69"/>
      <c r="E604" s="45"/>
      <c r="F604" s="69"/>
      <c r="G604" s="70"/>
      <c r="H604" s="69"/>
      <c r="I604" s="45"/>
      <c r="J604" s="69"/>
      <c r="K604" s="71"/>
      <c r="L604" s="72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45"/>
      <c r="AE604" s="45"/>
      <c r="AF604" s="45"/>
      <c r="AG604" s="45"/>
      <c r="AH604" s="45"/>
      <c r="AI604" s="45"/>
      <c r="AJ604" s="45"/>
      <c r="AK604" s="45"/>
      <c r="AL604" s="45"/>
    </row>
    <row r="605" ht="13.5" customHeight="1" spans="1:38">
      <c r="A605" s="45"/>
      <c r="B605" s="69"/>
      <c r="C605" s="45"/>
      <c r="D605" s="69"/>
      <c r="E605" s="45"/>
      <c r="F605" s="69"/>
      <c r="G605" s="70"/>
      <c r="H605" s="69"/>
      <c r="I605" s="45"/>
      <c r="J605" s="69"/>
      <c r="K605" s="71"/>
      <c r="L605" s="72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5"/>
      <c r="AG605" s="45"/>
      <c r="AH605" s="45"/>
      <c r="AI605" s="45"/>
      <c r="AJ605" s="45"/>
      <c r="AK605" s="45"/>
      <c r="AL605" s="45"/>
    </row>
    <row r="606" ht="13.5" customHeight="1" spans="1:38">
      <c r="A606" s="45"/>
      <c r="B606" s="69"/>
      <c r="C606" s="45"/>
      <c r="D606" s="69"/>
      <c r="E606" s="45"/>
      <c r="F606" s="69"/>
      <c r="G606" s="70"/>
      <c r="H606" s="69"/>
      <c r="I606" s="45"/>
      <c r="J606" s="69"/>
      <c r="K606" s="71"/>
      <c r="L606" s="72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  <c r="AD606" s="45"/>
      <c r="AE606" s="45"/>
      <c r="AF606" s="45"/>
      <c r="AG606" s="45"/>
      <c r="AH606" s="45"/>
      <c r="AI606" s="45"/>
      <c r="AJ606" s="45"/>
      <c r="AK606" s="45"/>
      <c r="AL606" s="45"/>
    </row>
    <row r="607" ht="13.5" customHeight="1" spans="1:38">
      <c r="A607" s="45"/>
      <c r="B607" s="69"/>
      <c r="C607" s="45"/>
      <c r="D607" s="69"/>
      <c r="E607" s="45"/>
      <c r="F607" s="69"/>
      <c r="G607" s="70"/>
      <c r="H607" s="69"/>
      <c r="I607" s="45"/>
      <c r="J607" s="69"/>
      <c r="K607" s="71"/>
      <c r="L607" s="72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  <c r="AG607" s="45"/>
      <c r="AH607" s="45"/>
      <c r="AI607" s="45"/>
      <c r="AJ607" s="45"/>
      <c r="AK607" s="45"/>
      <c r="AL607" s="45"/>
    </row>
    <row r="608" ht="13.5" customHeight="1" spans="1:38">
      <c r="A608" s="45"/>
      <c r="B608" s="69"/>
      <c r="C608" s="45"/>
      <c r="D608" s="69"/>
      <c r="E608" s="45"/>
      <c r="F608" s="69"/>
      <c r="G608" s="70"/>
      <c r="H608" s="69"/>
      <c r="I608" s="45"/>
      <c r="J608" s="69"/>
      <c r="K608" s="71"/>
      <c r="L608" s="72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45"/>
      <c r="AE608" s="45"/>
      <c r="AF608" s="45"/>
      <c r="AG608" s="45"/>
      <c r="AH608" s="45"/>
      <c r="AI608" s="45"/>
      <c r="AJ608" s="45"/>
      <c r="AK608" s="45"/>
      <c r="AL608" s="45"/>
    </row>
    <row r="609" ht="13.5" customHeight="1" spans="1:38">
      <c r="A609" s="45"/>
      <c r="B609" s="69"/>
      <c r="C609" s="45"/>
      <c r="D609" s="69"/>
      <c r="E609" s="45"/>
      <c r="F609" s="69"/>
      <c r="G609" s="70"/>
      <c r="H609" s="69"/>
      <c r="I609" s="45"/>
      <c r="J609" s="69"/>
      <c r="K609" s="71"/>
      <c r="L609" s="72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  <c r="AG609" s="45"/>
      <c r="AH609" s="45"/>
      <c r="AI609" s="45"/>
      <c r="AJ609" s="45"/>
      <c r="AK609" s="45"/>
      <c r="AL609" s="45"/>
    </row>
    <row r="610" ht="13.5" customHeight="1" spans="1:38">
      <c r="A610" s="45"/>
      <c r="B610" s="69"/>
      <c r="C610" s="45"/>
      <c r="D610" s="69"/>
      <c r="E610" s="45"/>
      <c r="F610" s="69"/>
      <c r="G610" s="70"/>
      <c r="H610" s="69"/>
      <c r="I610" s="45"/>
      <c r="J610" s="69"/>
      <c r="K610" s="71"/>
      <c r="L610" s="72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45"/>
      <c r="AE610" s="45"/>
      <c r="AF610" s="45"/>
      <c r="AG610" s="45"/>
      <c r="AH610" s="45"/>
      <c r="AI610" s="45"/>
      <c r="AJ610" s="45"/>
      <c r="AK610" s="45"/>
      <c r="AL610" s="45"/>
    </row>
    <row r="611" ht="13.5" customHeight="1" spans="1:38">
      <c r="A611" s="45"/>
      <c r="B611" s="69"/>
      <c r="C611" s="45"/>
      <c r="D611" s="69"/>
      <c r="E611" s="45"/>
      <c r="F611" s="69"/>
      <c r="G611" s="70"/>
      <c r="H611" s="69"/>
      <c r="I611" s="45"/>
      <c r="J611" s="69"/>
      <c r="K611" s="71"/>
      <c r="L611" s="72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  <c r="AG611" s="45"/>
      <c r="AH611" s="45"/>
      <c r="AI611" s="45"/>
      <c r="AJ611" s="45"/>
      <c r="AK611" s="45"/>
      <c r="AL611" s="45"/>
    </row>
    <row r="612" ht="13.5" customHeight="1" spans="1:38">
      <c r="A612" s="45"/>
      <c r="B612" s="69"/>
      <c r="C612" s="45"/>
      <c r="D612" s="69"/>
      <c r="E612" s="45"/>
      <c r="F612" s="69"/>
      <c r="G612" s="70"/>
      <c r="H612" s="69"/>
      <c r="I612" s="45"/>
      <c r="J612" s="69"/>
      <c r="K612" s="71"/>
      <c r="L612" s="72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  <c r="AD612" s="45"/>
      <c r="AE612" s="45"/>
      <c r="AF612" s="45"/>
      <c r="AG612" s="45"/>
      <c r="AH612" s="45"/>
      <c r="AI612" s="45"/>
      <c r="AJ612" s="45"/>
      <c r="AK612" s="45"/>
      <c r="AL612" s="45"/>
    </row>
    <row r="613" ht="13.5" customHeight="1" spans="1:38">
      <c r="A613" s="45"/>
      <c r="B613" s="69"/>
      <c r="C613" s="45"/>
      <c r="D613" s="69"/>
      <c r="E613" s="45"/>
      <c r="F613" s="69"/>
      <c r="G613" s="70"/>
      <c r="H613" s="69"/>
      <c r="I613" s="45"/>
      <c r="J613" s="69"/>
      <c r="K613" s="71"/>
      <c r="L613" s="72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5"/>
      <c r="AG613" s="45"/>
      <c r="AH613" s="45"/>
      <c r="AI613" s="45"/>
      <c r="AJ613" s="45"/>
      <c r="AK613" s="45"/>
      <c r="AL613" s="45"/>
    </row>
    <row r="614" ht="13.5" customHeight="1" spans="1:38">
      <c r="A614" s="45"/>
      <c r="B614" s="69"/>
      <c r="C614" s="45"/>
      <c r="D614" s="69"/>
      <c r="E614" s="45"/>
      <c r="F614" s="69"/>
      <c r="G614" s="70"/>
      <c r="H614" s="69"/>
      <c r="I614" s="45"/>
      <c r="J614" s="69"/>
      <c r="K614" s="71"/>
      <c r="L614" s="72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45"/>
      <c r="AE614" s="45"/>
      <c r="AF614" s="45"/>
      <c r="AG614" s="45"/>
      <c r="AH614" s="45"/>
      <c r="AI614" s="45"/>
      <c r="AJ614" s="45"/>
      <c r="AK614" s="45"/>
      <c r="AL614" s="45"/>
    </row>
    <row r="615" ht="13.5" customHeight="1" spans="1:38">
      <c r="A615" s="45"/>
      <c r="B615" s="69"/>
      <c r="C615" s="45"/>
      <c r="D615" s="69"/>
      <c r="E615" s="45"/>
      <c r="F615" s="69"/>
      <c r="G615" s="70"/>
      <c r="H615" s="69"/>
      <c r="I615" s="45"/>
      <c r="J615" s="69"/>
      <c r="K615" s="71"/>
      <c r="L615" s="72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5"/>
      <c r="AG615" s="45"/>
      <c r="AH615" s="45"/>
      <c r="AI615" s="45"/>
      <c r="AJ615" s="45"/>
      <c r="AK615" s="45"/>
      <c r="AL615" s="45"/>
    </row>
    <row r="616" ht="13.5" customHeight="1" spans="1:38">
      <c r="A616" s="45"/>
      <c r="B616" s="69"/>
      <c r="C616" s="45"/>
      <c r="D616" s="69"/>
      <c r="E616" s="45"/>
      <c r="F616" s="69"/>
      <c r="G616" s="70"/>
      <c r="H616" s="69"/>
      <c r="I616" s="45"/>
      <c r="J616" s="69"/>
      <c r="K616" s="71"/>
      <c r="L616" s="72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  <c r="AD616" s="45"/>
      <c r="AE616" s="45"/>
      <c r="AF616" s="45"/>
      <c r="AG616" s="45"/>
      <c r="AH616" s="45"/>
      <c r="AI616" s="45"/>
      <c r="AJ616" s="45"/>
      <c r="AK616" s="45"/>
      <c r="AL616" s="45"/>
    </row>
    <row r="617" ht="13.5" customHeight="1" spans="1:38">
      <c r="A617" s="45"/>
      <c r="B617" s="69"/>
      <c r="C617" s="45"/>
      <c r="D617" s="69"/>
      <c r="E617" s="45"/>
      <c r="F617" s="69"/>
      <c r="G617" s="70"/>
      <c r="H617" s="69"/>
      <c r="I617" s="45"/>
      <c r="J617" s="69"/>
      <c r="K617" s="71"/>
      <c r="L617" s="72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5"/>
      <c r="AG617" s="45"/>
      <c r="AH617" s="45"/>
      <c r="AI617" s="45"/>
      <c r="AJ617" s="45"/>
      <c r="AK617" s="45"/>
      <c r="AL617" s="45"/>
    </row>
    <row r="618" ht="13.5" customHeight="1" spans="1:38">
      <c r="A618" s="45"/>
      <c r="B618" s="69"/>
      <c r="C618" s="45"/>
      <c r="D618" s="69"/>
      <c r="E618" s="45"/>
      <c r="F618" s="69"/>
      <c r="G618" s="70"/>
      <c r="H618" s="69"/>
      <c r="I618" s="45"/>
      <c r="J618" s="69"/>
      <c r="K618" s="71"/>
      <c r="L618" s="72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45"/>
      <c r="AE618" s="45"/>
      <c r="AF618" s="45"/>
      <c r="AG618" s="45"/>
      <c r="AH618" s="45"/>
      <c r="AI618" s="45"/>
      <c r="AJ618" s="45"/>
      <c r="AK618" s="45"/>
      <c r="AL618" s="45"/>
    </row>
    <row r="619" ht="13.5" customHeight="1" spans="1:38">
      <c r="A619" s="45"/>
      <c r="B619" s="69"/>
      <c r="C619" s="45"/>
      <c r="D619" s="69"/>
      <c r="E619" s="45"/>
      <c r="F619" s="69"/>
      <c r="G619" s="70"/>
      <c r="H619" s="69"/>
      <c r="I619" s="45"/>
      <c r="J619" s="69"/>
      <c r="K619" s="71"/>
      <c r="L619" s="72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5"/>
      <c r="AH619" s="45"/>
      <c r="AI619" s="45"/>
      <c r="AJ619" s="45"/>
      <c r="AK619" s="45"/>
      <c r="AL619" s="45"/>
    </row>
    <row r="620" ht="13.5" customHeight="1" spans="1:38">
      <c r="A620" s="45"/>
      <c r="B620" s="69"/>
      <c r="C620" s="45"/>
      <c r="D620" s="69"/>
      <c r="E620" s="45"/>
      <c r="F620" s="69"/>
      <c r="G620" s="70"/>
      <c r="H620" s="69"/>
      <c r="I620" s="45"/>
      <c r="J620" s="69"/>
      <c r="K620" s="71"/>
      <c r="L620" s="72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45"/>
      <c r="AE620" s="45"/>
      <c r="AF620" s="45"/>
      <c r="AG620" s="45"/>
      <c r="AH620" s="45"/>
      <c r="AI620" s="45"/>
      <c r="AJ620" s="45"/>
      <c r="AK620" s="45"/>
      <c r="AL620" s="45"/>
    </row>
    <row r="621" ht="13.5" customHeight="1" spans="1:38">
      <c r="A621" s="45"/>
      <c r="B621" s="69"/>
      <c r="C621" s="45"/>
      <c r="D621" s="69"/>
      <c r="E621" s="45"/>
      <c r="F621" s="69"/>
      <c r="G621" s="70"/>
      <c r="H621" s="69"/>
      <c r="I621" s="45"/>
      <c r="J621" s="69"/>
      <c r="K621" s="71"/>
      <c r="L621" s="72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  <c r="AG621" s="45"/>
      <c r="AH621" s="45"/>
      <c r="AI621" s="45"/>
      <c r="AJ621" s="45"/>
      <c r="AK621" s="45"/>
      <c r="AL621" s="45"/>
    </row>
    <row r="622" ht="13.5" customHeight="1" spans="1:38">
      <c r="A622" s="45"/>
      <c r="B622" s="69"/>
      <c r="C622" s="45"/>
      <c r="D622" s="69"/>
      <c r="E622" s="45"/>
      <c r="F622" s="69"/>
      <c r="G622" s="70"/>
      <c r="H622" s="69"/>
      <c r="I622" s="45"/>
      <c r="J622" s="69"/>
      <c r="K622" s="71"/>
      <c r="L622" s="72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</row>
    <row r="623" ht="13.5" customHeight="1" spans="1:38">
      <c r="A623" s="45"/>
      <c r="B623" s="69"/>
      <c r="C623" s="45"/>
      <c r="D623" s="69"/>
      <c r="E623" s="45"/>
      <c r="F623" s="69"/>
      <c r="G623" s="70"/>
      <c r="H623" s="69"/>
      <c r="I623" s="45"/>
      <c r="J623" s="69"/>
      <c r="K623" s="71"/>
      <c r="L623" s="72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  <c r="AG623" s="45"/>
      <c r="AH623" s="45"/>
      <c r="AI623" s="45"/>
      <c r="AJ623" s="45"/>
      <c r="AK623" s="45"/>
      <c r="AL623" s="45"/>
    </row>
    <row r="624" ht="13.5" customHeight="1" spans="1:38">
      <c r="A624" s="45"/>
      <c r="B624" s="69"/>
      <c r="C624" s="45"/>
      <c r="D624" s="69"/>
      <c r="E624" s="45"/>
      <c r="F624" s="69"/>
      <c r="G624" s="70"/>
      <c r="H624" s="69"/>
      <c r="I624" s="45"/>
      <c r="J624" s="69"/>
      <c r="K624" s="71"/>
      <c r="L624" s="72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45"/>
      <c r="AE624" s="45"/>
      <c r="AF624" s="45"/>
      <c r="AG624" s="45"/>
      <c r="AH624" s="45"/>
      <c r="AI624" s="45"/>
      <c r="AJ624" s="45"/>
      <c r="AK624" s="45"/>
      <c r="AL624" s="45"/>
    </row>
    <row r="625" ht="13.5" customHeight="1" spans="1:38">
      <c r="A625" s="45"/>
      <c r="B625" s="69"/>
      <c r="C625" s="45"/>
      <c r="D625" s="69"/>
      <c r="E625" s="45"/>
      <c r="F625" s="69"/>
      <c r="G625" s="70"/>
      <c r="H625" s="69"/>
      <c r="I625" s="45"/>
      <c r="J625" s="69"/>
      <c r="K625" s="71"/>
      <c r="L625" s="72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  <c r="AG625" s="45"/>
      <c r="AH625" s="45"/>
      <c r="AI625" s="45"/>
      <c r="AJ625" s="45"/>
      <c r="AK625" s="45"/>
      <c r="AL625" s="45"/>
    </row>
    <row r="626" ht="13.5" customHeight="1" spans="1:38">
      <c r="A626" s="45"/>
      <c r="B626" s="69"/>
      <c r="C626" s="45"/>
      <c r="D626" s="69"/>
      <c r="E626" s="45"/>
      <c r="F626" s="69"/>
      <c r="G626" s="70"/>
      <c r="H626" s="69"/>
      <c r="I626" s="45"/>
      <c r="J626" s="69"/>
      <c r="K626" s="71"/>
      <c r="L626" s="72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  <c r="AE626" s="45"/>
      <c r="AF626" s="45"/>
      <c r="AG626" s="45"/>
      <c r="AH626" s="45"/>
      <c r="AI626" s="45"/>
      <c r="AJ626" s="45"/>
      <c r="AK626" s="45"/>
      <c r="AL626" s="45"/>
    </row>
    <row r="627" ht="13.5" customHeight="1" spans="1:38">
      <c r="A627" s="45"/>
      <c r="B627" s="69"/>
      <c r="C627" s="45"/>
      <c r="D627" s="69"/>
      <c r="E627" s="45"/>
      <c r="F627" s="69"/>
      <c r="G627" s="70"/>
      <c r="H627" s="69"/>
      <c r="I627" s="45"/>
      <c r="J627" s="69"/>
      <c r="K627" s="71"/>
      <c r="L627" s="72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5"/>
      <c r="AH627" s="45"/>
      <c r="AI627" s="45"/>
      <c r="AJ627" s="45"/>
      <c r="AK627" s="45"/>
      <c r="AL627" s="45"/>
    </row>
    <row r="628" ht="13.5" customHeight="1" spans="1:38">
      <c r="A628" s="45"/>
      <c r="B628" s="69"/>
      <c r="C628" s="45"/>
      <c r="D628" s="69"/>
      <c r="E628" s="45"/>
      <c r="F628" s="69"/>
      <c r="G628" s="70"/>
      <c r="H628" s="69"/>
      <c r="I628" s="45"/>
      <c r="J628" s="69"/>
      <c r="K628" s="71"/>
      <c r="L628" s="72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45"/>
      <c r="AE628" s="45"/>
      <c r="AF628" s="45"/>
      <c r="AG628" s="45"/>
      <c r="AH628" s="45"/>
      <c r="AI628" s="45"/>
      <c r="AJ628" s="45"/>
      <c r="AK628" s="45"/>
      <c r="AL628" s="45"/>
    </row>
    <row r="629" ht="13.5" customHeight="1" spans="1:38">
      <c r="A629" s="45"/>
      <c r="B629" s="69"/>
      <c r="C629" s="45"/>
      <c r="D629" s="69"/>
      <c r="E629" s="45"/>
      <c r="F629" s="69"/>
      <c r="G629" s="70"/>
      <c r="H629" s="69"/>
      <c r="I629" s="45"/>
      <c r="J629" s="69"/>
      <c r="K629" s="71"/>
      <c r="L629" s="72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  <c r="AG629" s="45"/>
      <c r="AH629" s="45"/>
      <c r="AI629" s="45"/>
      <c r="AJ629" s="45"/>
      <c r="AK629" s="45"/>
      <c r="AL629" s="45"/>
    </row>
    <row r="630" ht="13.5" customHeight="1" spans="1:38">
      <c r="A630" s="45"/>
      <c r="B630" s="69"/>
      <c r="C630" s="45"/>
      <c r="D630" s="69"/>
      <c r="E630" s="45"/>
      <c r="F630" s="69"/>
      <c r="G630" s="70"/>
      <c r="H630" s="69"/>
      <c r="I630" s="45"/>
      <c r="J630" s="69"/>
      <c r="K630" s="71"/>
      <c r="L630" s="72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  <c r="AF630" s="45"/>
      <c r="AG630" s="45"/>
      <c r="AH630" s="45"/>
      <c r="AI630" s="45"/>
      <c r="AJ630" s="45"/>
      <c r="AK630" s="45"/>
      <c r="AL630" s="45"/>
    </row>
    <row r="631" ht="13.5" customHeight="1" spans="1:38">
      <c r="A631" s="45"/>
      <c r="B631" s="69"/>
      <c r="C631" s="45"/>
      <c r="D631" s="69"/>
      <c r="E631" s="45"/>
      <c r="F631" s="69"/>
      <c r="G631" s="70"/>
      <c r="H631" s="69"/>
      <c r="I631" s="45"/>
      <c r="J631" s="69"/>
      <c r="K631" s="71"/>
      <c r="L631" s="72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5"/>
      <c r="AG631" s="45"/>
      <c r="AH631" s="45"/>
      <c r="AI631" s="45"/>
      <c r="AJ631" s="45"/>
      <c r="AK631" s="45"/>
      <c r="AL631" s="45"/>
    </row>
    <row r="632" ht="13.5" customHeight="1" spans="1:38">
      <c r="A632" s="45"/>
      <c r="B632" s="69"/>
      <c r="C632" s="45"/>
      <c r="D632" s="69"/>
      <c r="E632" s="45"/>
      <c r="F632" s="69"/>
      <c r="G632" s="70"/>
      <c r="H632" s="69"/>
      <c r="I632" s="45"/>
      <c r="J632" s="69"/>
      <c r="K632" s="71"/>
      <c r="L632" s="72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  <c r="AE632" s="45"/>
      <c r="AF632" s="45"/>
      <c r="AG632" s="45"/>
      <c r="AH632" s="45"/>
      <c r="AI632" s="45"/>
      <c r="AJ632" s="45"/>
      <c r="AK632" s="45"/>
      <c r="AL632" s="45"/>
    </row>
    <row r="633" ht="13.5" customHeight="1" spans="1:38">
      <c r="A633" s="45"/>
      <c r="B633" s="69"/>
      <c r="C633" s="45"/>
      <c r="D633" s="69"/>
      <c r="E633" s="45"/>
      <c r="F633" s="69"/>
      <c r="G633" s="70"/>
      <c r="H633" s="69"/>
      <c r="I633" s="45"/>
      <c r="J633" s="69"/>
      <c r="K633" s="71"/>
      <c r="L633" s="72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5"/>
      <c r="AG633" s="45"/>
      <c r="AH633" s="45"/>
      <c r="AI633" s="45"/>
      <c r="AJ633" s="45"/>
      <c r="AK633" s="45"/>
      <c r="AL633" s="45"/>
    </row>
    <row r="634" ht="13.5" customHeight="1" spans="1:38">
      <c r="A634" s="45"/>
      <c r="B634" s="69"/>
      <c r="C634" s="45"/>
      <c r="D634" s="69"/>
      <c r="E634" s="45"/>
      <c r="F634" s="69"/>
      <c r="G634" s="70"/>
      <c r="H634" s="69"/>
      <c r="I634" s="45"/>
      <c r="J634" s="69"/>
      <c r="K634" s="71"/>
      <c r="L634" s="72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45"/>
      <c r="AE634" s="45"/>
      <c r="AF634" s="45"/>
      <c r="AG634" s="45"/>
      <c r="AH634" s="45"/>
      <c r="AI634" s="45"/>
      <c r="AJ634" s="45"/>
      <c r="AK634" s="45"/>
      <c r="AL634" s="45"/>
    </row>
    <row r="635" ht="13.5" customHeight="1" spans="1:38">
      <c r="A635" s="45"/>
      <c r="B635" s="69"/>
      <c r="C635" s="45"/>
      <c r="D635" s="69"/>
      <c r="E635" s="45"/>
      <c r="F635" s="69"/>
      <c r="G635" s="70"/>
      <c r="H635" s="69"/>
      <c r="I635" s="45"/>
      <c r="J635" s="69"/>
      <c r="K635" s="71"/>
      <c r="L635" s="72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5"/>
      <c r="AG635" s="45"/>
      <c r="AH635" s="45"/>
      <c r="AI635" s="45"/>
      <c r="AJ635" s="45"/>
      <c r="AK635" s="45"/>
      <c r="AL635" s="45"/>
    </row>
    <row r="636" ht="13.5" customHeight="1" spans="1:38">
      <c r="A636" s="45"/>
      <c r="B636" s="69"/>
      <c r="C636" s="45"/>
      <c r="D636" s="69"/>
      <c r="E636" s="45"/>
      <c r="F636" s="69"/>
      <c r="G636" s="70"/>
      <c r="H636" s="69"/>
      <c r="I636" s="45"/>
      <c r="J636" s="69"/>
      <c r="K636" s="71"/>
      <c r="L636" s="72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  <c r="AD636" s="45"/>
      <c r="AE636" s="45"/>
      <c r="AF636" s="45"/>
      <c r="AG636" s="45"/>
      <c r="AH636" s="45"/>
      <c r="AI636" s="45"/>
      <c r="AJ636" s="45"/>
      <c r="AK636" s="45"/>
      <c r="AL636" s="45"/>
    </row>
    <row r="637" ht="13.5" customHeight="1" spans="1:38">
      <c r="A637" s="45"/>
      <c r="B637" s="69"/>
      <c r="C637" s="45"/>
      <c r="D637" s="69"/>
      <c r="E637" s="45"/>
      <c r="F637" s="69"/>
      <c r="G637" s="70"/>
      <c r="H637" s="69"/>
      <c r="I637" s="45"/>
      <c r="J637" s="69"/>
      <c r="K637" s="71"/>
      <c r="L637" s="72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  <c r="AD637" s="45"/>
      <c r="AE637" s="45"/>
      <c r="AF637" s="45"/>
      <c r="AG637" s="45"/>
      <c r="AH637" s="45"/>
      <c r="AI637" s="45"/>
      <c r="AJ637" s="45"/>
      <c r="AK637" s="45"/>
      <c r="AL637" s="45"/>
    </row>
    <row r="638" ht="13.5" customHeight="1" spans="1:38">
      <c r="A638" s="45"/>
      <c r="B638" s="69"/>
      <c r="C638" s="45"/>
      <c r="D638" s="69"/>
      <c r="E638" s="45"/>
      <c r="F638" s="69"/>
      <c r="G638" s="70"/>
      <c r="H638" s="69"/>
      <c r="I638" s="45"/>
      <c r="J638" s="69"/>
      <c r="K638" s="71"/>
      <c r="L638" s="72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  <c r="AD638" s="45"/>
      <c r="AE638" s="45"/>
      <c r="AF638" s="45"/>
      <c r="AG638" s="45"/>
      <c r="AH638" s="45"/>
      <c r="AI638" s="45"/>
      <c r="AJ638" s="45"/>
      <c r="AK638" s="45"/>
      <c r="AL638" s="45"/>
    </row>
    <row r="639" ht="13.5" customHeight="1" spans="1:38">
      <c r="A639" s="45"/>
      <c r="B639" s="69"/>
      <c r="C639" s="45"/>
      <c r="D639" s="69"/>
      <c r="E639" s="45"/>
      <c r="F639" s="69"/>
      <c r="G639" s="70"/>
      <c r="H639" s="69"/>
      <c r="I639" s="45"/>
      <c r="J639" s="69"/>
      <c r="K639" s="71"/>
      <c r="L639" s="72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  <c r="AD639" s="45"/>
      <c r="AE639" s="45"/>
      <c r="AF639" s="45"/>
      <c r="AG639" s="45"/>
      <c r="AH639" s="45"/>
      <c r="AI639" s="45"/>
      <c r="AJ639" s="45"/>
      <c r="AK639" s="45"/>
      <c r="AL639" s="45"/>
    </row>
    <row r="640" ht="13.5" customHeight="1" spans="1:38">
      <c r="A640" s="45"/>
      <c r="B640" s="69"/>
      <c r="C640" s="45"/>
      <c r="D640" s="69"/>
      <c r="E640" s="45"/>
      <c r="F640" s="69"/>
      <c r="G640" s="70"/>
      <c r="H640" s="69"/>
      <c r="I640" s="45"/>
      <c r="J640" s="69"/>
      <c r="K640" s="71"/>
      <c r="L640" s="72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  <c r="AC640" s="45"/>
      <c r="AD640" s="45"/>
      <c r="AE640" s="45"/>
      <c r="AF640" s="45"/>
      <c r="AG640" s="45"/>
      <c r="AH640" s="45"/>
      <c r="AI640" s="45"/>
      <c r="AJ640" s="45"/>
      <c r="AK640" s="45"/>
      <c r="AL640" s="45"/>
    </row>
    <row r="641" ht="13.5" customHeight="1" spans="1:38">
      <c r="A641" s="45"/>
      <c r="B641" s="69"/>
      <c r="C641" s="45"/>
      <c r="D641" s="69"/>
      <c r="E641" s="45"/>
      <c r="F641" s="69"/>
      <c r="G641" s="70"/>
      <c r="H641" s="69"/>
      <c r="I641" s="45"/>
      <c r="J641" s="69"/>
      <c r="K641" s="71"/>
      <c r="L641" s="72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  <c r="AD641" s="45"/>
      <c r="AE641" s="45"/>
      <c r="AF641" s="45"/>
      <c r="AG641" s="45"/>
      <c r="AH641" s="45"/>
      <c r="AI641" s="45"/>
      <c r="AJ641" s="45"/>
      <c r="AK641" s="45"/>
      <c r="AL641" s="45"/>
    </row>
    <row r="642" ht="13.5" customHeight="1" spans="1:38">
      <c r="A642" s="45"/>
      <c r="B642" s="69"/>
      <c r="C642" s="45"/>
      <c r="D642" s="69"/>
      <c r="E642" s="45"/>
      <c r="F642" s="69"/>
      <c r="G642" s="70"/>
      <c r="H642" s="69"/>
      <c r="I642" s="45"/>
      <c r="J642" s="69"/>
      <c r="K642" s="71"/>
      <c r="L642" s="72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  <c r="AD642" s="45"/>
      <c r="AE642" s="45"/>
      <c r="AF642" s="45"/>
      <c r="AG642" s="45"/>
      <c r="AH642" s="45"/>
      <c r="AI642" s="45"/>
      <c r="AJ642" s="45"/>
      <c r="AK642" s="45"/>
      <c r="AL642" s="45"/>
    </row>
    <row r="643" ht="13.5" customHeight="1" spans="1:38">
      <c r="A643" s="45"/>
      <c r="B643" s="69"/>
      <c r="C643" s="45"/>
      <c r="D643" s="69"/>
      <c r="E643" s="45"/>
      <c r="F643" s="69"/>
      <c r="G643" s="70"/>
      <c r="H643" s="69"/>
      <c r="I643" s="45"/>
      <c r="J643" s="69"/>
      <c r="K643" s="71"/>
      <c r="L643" s="72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  <c r="AG643" s="45"/>
      <c r="AH643" s="45"/>
      <c r="AI643" s="45"/>
      <c r="AJ643" s="45"/>
      <c r="AK643" s="45"/>
      <c r="AL643" s="45"/>
    </row>
    <row r="644" ht="13.5" customHeight="1" spans="1:38">
      <c r="A644" s="45"/>
      <c r="B644" s="69"/>
      <c r="C644" s="45"/>
      <c r="D644" s="69"/>
      <c r="E644" s="45"/>
      <c r="F644" s="69"/>
      <c r="G644" s="70"/>
      <c r="H644" s="69"/>
      <c r="I644" s="45"/>
      <c r="J644" s="69"/>
      <c r="K644" s="71"/>
      <c r="L644" s="72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  <c r="AD644" s="45"/>
      <c r="AE644" s="45"/>
      <c r="AF644" s="45"/>
      <c r="AG644" s="45"/>
      <c r="AH644" s="45"/>
      <c r="AI644" s="45"/>
      <c r="AJ644" s="45"/>
      <c r="AK644" s="45"/>
      <c r="AL644" s="45"/>
    </row>
    <row r="645" ht="13.5" customHeight="1" spans="1:38">
      <c r="A645" s="45"/>
      <c r="B645" s="69"/>
      <c r="C645" s="45"/>
      <c r="D645" s="69"/>
      <c r="E645" s="45"/>
      <c r="F645" s="69"/>
      <c r="G645" s="70"/>
      <c r="H645" s="69"/>
      <c r="I645" s="45"/>
      <c r="J645" s="69"/>
      <c r="K645" s="71"/>
      <c r="L645" s="72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5"/>
      <c r="AH645" s="45"/>
      <c r="AI645" s="45"/>
      <c r="AJ645" s="45"/>
      <c r="AK645" s="45"/>
      <c r="AL645" s="45"/>
    </row>
    <row r="646" ht="13.5" customHeight="1" spans="1:38">
      <c r="A646" s="45"/>
      <c r="B646" s="69"/>
      <c r="C646" s="45"/>
      <c r="D646" s="69"/>
      <c r="E646" s="45"/>
      <c r="F646" s="69"/>
      <c r="G646" s="70"/>
      <c r="H646" s="69"/>
      <c r="I646" s="45"/>
      <c r="J646" s="69"/>
      <c r="K646" s="71"/>
      <c r="L646" s="72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  <c r="AD646" s="45"/>
      <c r="AE646" s="45"/>
      <c r="AF646" s="45"/>
      <c r="AG646" s="45"/>
      <c r="AH646" s="45"/>
      <c r="AI646" s="45"/>
      <c r="AJ646" s="45"/>
      <c r="AK646" s="45"/>
      <c r="AL646" s="45"/>
    </row>
    <row r="647" ht="13.5" customHeight="1" spans="1:38">
      <c r="A647" s="45"/>
      <c r="B647" s="69"/>
      <c r="C647" s="45"/>
      <c r="D647" s="69"/>
      <c r="E647" s="45"/>
      <c r="F647" s="69"/>
      <c r="G647" s="70"/>
      <c r="H647" s="69"/>
      <c r="I647" s="45"/>
      <c r="J647" s="69"/>
      <c r="K647" s="71"/>
      <c r="L647" s="72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45"/>
      <c r="AG647" s="45"/>
      <c r="AH647" s="45"/>
      <c r="AI647" s="45"/>
      <c r="AJ647" s="45"/>
      <c r="AK647" s="45"/>
      <c r="AL647" s="45"/>
    </row>
    <row r="648" ht="13.5" customHeight="1" spans="1:38">
      <c r="A648" s="45"/>
      <c r="B648" s="69"/>
      <c r="C648" s="45"/>
      <c r="D648" s="69"/>
      <c r="E648" s="45"/>
      <c r="F648" s="69"/>
      <c r="G648" s="70"/>
      <c r="H648" s="69"/>
      <c r="I648" s="45"/>
      <c r="J648" s="69"/>
      <c r="K648" s="71"/>
      <c r="L648" s="72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45"/>
      <c r="AE648" s="45"/>
      <c r="AF648" s="45"/>
      <c r="AG648" s="45"/>
      <c r="AH648" s="45"/>
      <c r="AI648" s="45"/>
      <c r="AJ648" s="45"/>
      <c r="AK648" s="45"/>
      <c r="AL648" s="45"/>
    </row>
    <row r="649" ht="13.5" customHeight="1" spans="1:38">
      <c r="A649" s="45"/>
      <c r="B649" s="69"/>
      <c r="C649" s="45"/>
      <c r="D649" s="69"/>
      <c r="E649" s="45"/>
      <c r="F649" s="69"/>
      <c r="G649" s="70"/>
      <c r="H649" s="69"/>
      <c r="I649" s="45"/>
      <c r="J649" s="69"/>
      <c r="K649" s="71"/>
      <c r="L649" s="72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45"/>
      <c r="AG649" s="45"/>
      <c r="AH649" s="45"/>
      <c r="AI649" s="45"/>
      <c r="AJ649" s="45"/>
      <c r="AK649" s="45"/>
      <c r="AL649" s="45"/>
    </row>
    <row r="650" ht="13.5" customHeight="1" spans="1:38">
      <c r="A650" s="45"/>
      <c r="B650" s="69"/>
      <c r="C650" s="45"/>
      <c r="D650" s="69"/>
      <c r="E650" s="45"/>
      <c r="F650" s="69"/>
      <c r="G650" s="70"/>
      <c r="H650" s="69"/>
      <c r="I650" s="45"/>
      <c r="J650" s="69"/>
      <c r="K650" s="71"/>
      <c r="L650" s="72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45"/>
      <c r="AE650" s="45"/>
      <c r="AF650" s="45"/>
      <c r="AG650" s="45"/>
      <c r="AH650" s="45"/>
      <c r="AI650" s="45"/>
      <c r="AJ650" s="45"/>
      <c r="AK650" s="45"/>
      <c r="AL650" s="45"/>
    </row>
    <row r="651" ht="13.5" customHeight="1" spans="1:38">
      <c r="A651" s="45"/>
      <c r="B651" s="69"/>
      <c r="C651" s="45"/>
      <c r="D651" s="69"/>
      <c r="E651" s="45"/>
      <c r="F651" s="69"/>
      <c r="G651" s="70"/>
      <c r="H651" s="69"/>
      <c r="I651" s="45"/>
      <c r="J651" s="69"/>
      <c r="K651" s="71"/>
      <c r="L651" s="72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45"/>
      <c r="AG651" s="45"/>
      <c r="AH651" s="45"/>
      <c r="AI651" s="45"/>
      <c r="AJ651" s="45"/>
      <c r="AK651" s="45"/>
      <c r="AL651" s="45"/>
    </row>
    <row r="652" ht="13.5" customHeight="1" spans="1:38">
      <c r="A652" s="45"/>
      <c r="B652" s="69"/>
      <c r="C652" s="45"/>
      <c r="D652" s="69"/>
      <c r="E652" s="45"/>
      <c r="F652" s="69"/>
      <c r="G652" s="70"/>
      <c r="H652" s="69"/>
      <c r="I652" s="45"/>
      <c r="J652" s="69"/>
      <c r="K652" s="71"/>
      <c r="L652" s="72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45"/>
      <c r="AE652" s="45"/>
      <c r="AF652" s="45"/>
      <c r="AG652" s="45"/>
      <c r="AH652" s="45"/>
      <c r="AI652" s="45"/>
      <c r="AJ652" s="45"/>
      <c r="AK652" s="45"/>
      <c r="AL652" s="45"/>
    </row>
    <row r="653" ht="13.5" customHeight="1" spans="1:38">
      <c r="A653" s="45"/>
      <c r="B653" s="69"/>
      <c r="C653" s="45"/>
      <c r="D653" s="69"/>
      <c r="E653" s="45"/>
      <c r="F653" s="69"/>
      <c r="G653" s="70"/>
      <c r="H653" s="69"/>
      <c r="I653" s="45"/>
      <c r="J653" s="69"/>
      <c r="K653" s="71"/>
      <c r="L653" s="72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  <c r="AG653" s="45"/>
      <c r="AH653" s="45"/>
      <c r="AI653" s="45"/>
      <c r="AJ653" s="45"/>
      <c r="AK653" s="45"/>
      <c r="AL653" s="45"/>
    </row>
    <row r="654" ht="13.5" customHeight="1" spans="1:38">
      <c r="A654" s="45"/>
      <c r="B654" s="69"/>
      <c r="C654" s="45"/>
      <c r="D654" s="69"/>
      <c r="E654" s="45"/>
      <c r="F654" s="69"/>
      <c r="G654" s="70"/>
      <c r="H654" s="69"/>
      <c r="I654" s="45"/>
      <c r="J654" s="69"/>
      <c r="K654" s="71"/>
      <c r="L654" s="72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  <c r="AD654" s="45"/>
      <c r="AE654" s="45"/>
      <c r="AF654" s="45"/>
      <c r="AG654" s="45"/>
      <c r="AH654" s="45"/>
      <c r="AI654" s="45"/>
      <c r="AJ654" s="45"/>
      <c r="AK654" s="45"/>
      <c r="AL654" s="45"/>
    </row>
    <row r="655" ht="13.5" customHeight="1" spans="1:38">
      <c r="A655" s="45"/>
      <c r="B655" s="69"/>
      <c r="C655" s="45"/>
      <c r="D655" s="69"/>
      <c r="E655" s="45"/>
      <c r="F655" s="69"/>
      <c r="G655" s="70"/>
      <c r="H655" s="69"/>
      <c r="I655" s="45"/>
      <c r="J655" s="69"/>
      <c r="K655" s="71"/>
      <c r="L655" s="72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  <c r="AG655" s="45"/>
      <c r="AH655" s="45"/>
      <c r="AI655" s="45"/>
      <c r="AJ655" s="45"/>
      <c r="AK655" s="45"/>
      <c r="AL655" s="45"/>
    </row>
    <row r="656" ht="13.5" customHeight="1" spans="1:38">
      <c r="A656" s="45"/>
      <c r="B656" s="69"/>
      <c r="C656" s="45"/>
      <c r="D656" s="69"/>
      <c r="E656" s="45"/>
      <c r="F656" s="69"/>
      <c r="G656" s="70"/>
      <c r="H656" s="69"/>
      <c r="I656" s="45"/>
      <c r="J656" s="69"/>
      <c r="K656" s="71"/>
      <c r="L656" s="72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45"/>
      <c r="AE656" s="45"/>
      <c r="AF656" s="45"/>
      <c r="AG656" s="45"/>
      <c r="AH656" s="45"/>
      <c r="AI656" s="45"/>
      <c r="AJ656" s="45"/>
      <c r="AK656" s="45"/>
      <c r="AL656" s="45"/>
    </row>
    <row r="657" ht="13.5" customHeight="1" spans="1:38">
      <c r="A657" s="45"/>
      <c r="B657" s="69"/>
      <c r="C657" s="45"/>
      <c r="D657" s="69"/>
      <c r="E657" s="45"/>
      <c r="F657" s="69"/>
      <c r="G657" s="70"/>
      <c r="H657" s="69"/>
      <c r="I657" s="45"/>
      <c r="J657" s="69"/>
      <c r="K657" s="71"/>
      <c r="L657" s="72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5"/>
      <c r="AH657" s="45"/>
      <c r="AI657" s="45"/>
      <c r="AJ657" s="45"/>
      <c r="AK657" s="45"/>
      <c r="AL657" s="45"/>
    </row>
    <row r="658" ht="13.5" customHeight="1" spans="1:38">
      <c r="A658" s="45"/>
      <c r="B658" s="69"/>
      <c r="C658" s="45"/>
      <c r="D658" s="69"/>
      <c r="E658" s="45"/>
      <c r="F658" s="69"/>
      <c r="G658" s="70"/>
      <c r="H658" s="69"/>
      <c r="I658" s="45"/>
      <c r="J658" s="69"/>
      <c r="K658" s="71"/>
      <c r="L658" s="72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45"/>
      <c r="AE658" s="45"/>
      <c r="AF658" s="45"/>
      <c r="AG658" s="45"/>
      <c r="AH658" s="45"/>
      <c r="AI658" s="45"/>
      <c r="AJ658" s="45"/>
      <c r="AK658" s="45"/>
      <c r="AL658" s="45"/>
    </row>
    <row r="659" ht="13.5" customHeight="1" spans="1:38">
      <c r="A659" s="45"/>
      <c r="B659" s="69"/>
      <c r="C659" s="45"/>
      <c r="D659" s="69"/>
      <c r="E659" s="45"/>
      <c r="F659" s="69"/>
      <c r="G659" s="70"/>
      <c r="H659" s="69"/>
      <c r="I659" s="45"/>
      <c r="J659" s="69"/>
      <c r="K659" s="71"/>
      <c r="L659" s="72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45"/>
      <c r="AG659" s="45"/>
      <c r="AH659" s="45"/>
      <c r="AI659" s="45"/>
      <c r="AJ659" s="45"/>
      <c r="AK659" s="45"/>
      <c r="AL659" s="45"/>
    </row>
    <row r="660" ht="13.5" customHeight="1" spans="1:38">
      <c r="A660" s="45"/>
      <c r="B660" s="69"/>
      <c r="C660" s="45"/>
      <c r="D660" s="69"/>
      <c r="E660" s="45"/>
      <c r="F660" s="69"/>
      <c r="G660" s="70"/>
      <c r="H660" s="69"/>
      <c r="I660" s="45"/>
      <c r="J660" s="69"/>
      <c r="K660" s="71"/>
      <c r="L660" s="72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  <c r="AE660" s="45"/>
      <c r="AF660" s="45"/>
      <c r="AG660" s="45"/>
      <c r="AH660" s="45"/>
      <c r="AI660" s="45"/>
      <c r="AJ660" s="45"/>
      <c r="AK660" s="45"/>
      <c r="AL660" s="45"/>
    </row>
    <row r="661" ht="13.5" customHeight="1" spans="1:38">
      <c r="A661" s="45"/>
      <c r="B661" s="69"/>
      <c r="C661" s="45"/>
      <c r="D661" s="69"/>
      <c r="E661" s="45"/>
      <c r="F661" s="69"/>
      <c r="G661" s="70"/>
      <c r="H661" s="69"/>
      <c r="I661" s="45"/>
      <c r="J661" s="69"/>
      <c r="K661" s="71"/>
      <c r="L661" s="72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5"/>
      <c r="AH661" s="45"/>
      <c r="AI661" s="45"/>
      <c r="AJ661" s="45"/>
      <c r="AK661" s="45"/>
      <c r="AL661" s="45"/>
    </row>
    <row r="662" ht="13.5" customHeight="1" spans="1:38">
      <c r="A662" s="45"/>
      <c r="B662" s="69"/>
      <c r="C662" s="45"/>
      <c r="D662" s="69"/>
      <c r="E662" s="45"/>
      <c r="F662" s="69"/>
      <c r="G662" s="70"/>
      <c r="H662" s="69"/>
      <c r="I662" s="45"/>
      <c r="J662" s="69"/>
      <c r="K662" s="71"/>
      <c r="L662" s="72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  <c r="AE662" s="45"/>
      <c r="AF662" s="45"/>
      <c r="AG662" s="45"/>
      <c r="AH662" s="45"/>
      <c r="AI662" s="45"/>
      <c r="AJ662" s="45"/>
      <c r="AK662" s="45"/>
      <c r="AL662" s="45"/>
    </row>
    <row r="663" ht="13.5" customHeight="1" spans="1:38">
      <c r="A663" s="45"/>
      <c r="B663" s="69"/>
      <c r="C663" s="45"/>
      <c r="D663" s="69"/>
      <c r="E663" s="45"/>
      <c r="F663" s="69"/>
      <c r="G663" s="70"/>
      <c r="H663" s="69"/>
      <c r="I663" s="45"/>
      <c r="J663" s="69"/>
      <c r="K663" s="71"/>
      <c r="L663" s="72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  <c r="AG663" s="45"/>
      <c r="AH663" s="45"/>
      <c r="AI663" s="45"/>
      <c r="AJ663" s="45"/>
      <c r="AK663" s="45"/>
      <c r="AL663" s="45"/>
    </row>
    <row r="664" ht="13.5" customHeight="1" spans="1:38">
      <c r="A664" s="45"/>
      <c r="B664" s="69"/>
      <c r="C664" s="45"/>
      <c r="D664" s="69"/>
      <c r="E664" s="45"/>
      <c r="F664" s="69"/>
      <c r="G664" s="70"/>
      <c r="H664" s="69"/>
      <c r="I664" s="45"/>
      <c r="J664" s="69"/>
      <c r="K664" s="71"/>
      <c r="L664" s="72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  <c r="AE664" s="45"/>
      <c r="AF664" s="45"/>
      <c r="AG664" s="45"/>
      <c r="AH664" s="45"/>
      <c r="AI664" s="45"/>
      <c r="AJ664" s="45"/>
      <c r="AK664" s="45"/>
      <c r="AL664" s="45"/>
    </row>
    <row r="665" ht="13.5" customHeight="1" spans="1:38">
      <c r="A665" s="45"/>
      <c r="B665" s="69"/>
      <c r="C665" s="45"/>
      <c r="D665" s="69"/>
      <c r="E665" s="45"/>
      <c r="F665" s="69"/>
      <c r="G665" s="70"/>
      <c r="H665" s="69"/>
      <c r="I665" s="45"/>
      <c r="J665" s="69"/>
      <c r="K665" s="71"/>
      <c r="L665" s="72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45"/>
      <c r="AG665" s="45"/>
      <c r="AH665" s="45"/>
      <c r="AI665" s="45"/>
      <c r="AJ665" s="45"/>
      <c r="AK665" s="45"/>
      <c r="AL665" s="45"/>
    </row>
    <row r="666" ht="13.5" customHeight="1" spans="1:38">
      <c r="A666" s="45"/>
      <c r="B666" s="69"/>
      <c r="C666" s="45"/>
      <c r="D666" s="69"/>
      <c r="E666" s="45"/>
      <c r="F666" s="69"/>
      <c r="G666" s="70"/>
      <c r="H666" s="69"/>
      <c r="I666" s="45"/>
      <c r="J666" s="69"/>
      <c r="K666" s="71"/>
      <c r="L666" s="72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45"/>
      <c r="AE666" s="45"/>
      <c r="AF666" s="45"/>
      <c r="AG666" s="45"/>
      <c r="AH666" s="45"/>
      <c r="AI666" s="45"/>
      <c r="AJ666" s="45"/>
      <c r="AK666" s="45"/>
      <c r="AL666" s="45"/>
    </row>
    <row r="667" ht="13.5" customHeight="1" spans="1:38">
      <c r="A667" s="45"/>
      <c r="B667" s="69"/>
      <c r="C667" s="45"/>
      <c r="D667" s="69"/>
      <c r="E667" s="45"/>
      <c r="F667" s="69"/>
      <c r="G667" s="70"/>
      <c r="H667" s="69"/>
      <c r="I667" s="45"/>
      <c r="J667" s="69"/>
      <c r="K667" s="71"/>
      <c r="L667" s="72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45"/>
      <c r="AG667" s="45"/>
      <c r="AH667" s="45"/>
      <c r="AI667" s="45"/>
      <c r="AJ667" s="45"/>
      <c r="AK667" s="45"/>
      <c r="AL667" s="45"/>
    </row>
    <row r="668" ht="13.5" customHeight="1" spans="1:38">
      <c r="A668" s="45"/>
      <c r="B668" s="69"/>
      <c r="C668" s="45"/>
      <c r="D668" s="69"/>
      <c r="E668" s="45"/>
      <c r="F668" s="69"/>
      <c r="G668" s="70"/>
      <c r="H668" s="69"/>
      <c r="I668" s="45"/>
      <c r="J668" s="69"/>
      <c r="K668" s="71"/>
      <c r="L668" s="72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45"/>
      <c r="AG668" s="45"/>
      <c r="AH668" s="45"/>
      <c r="AI668" s="45"/>
      <c r="AJ668" s="45"/>
      <c r="AK668" s="45"/>
      <c r="AL668" s="45"/>
    </row>
    <row r="669" ht="13.5" customHeight="1" spans="1:38">
      <c r="A669" s="45"/>
      <c r="B669" s="69"/>
      <c r="C669" s="45"/>
      <c r="D669" s="69"/>
      <c r="E669" s="45"/>
      <c r="F669" s="69"/>
      <c r="G669" s="70"/>
      <c r="H669" s="69"/>
      <c r="I669" s="45"/>
      <c r="J669" s="69"/>
      <c r="K669" s="71"/>
      <c r="L669" s="72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45"/>
      <c r="AG669" s="45"/>
      <c r="AH669" s="45"/>
      <c r="AI669" s="45"/>
      <c r="AJ669" s="45"/>
      <c r="AK669" s="45"/>
      <c r="AL669" s="45"/>
    </row>
    <row r="670" ht="13.5" customHeight="1" spans="1:38">
      <c r="A670" s="45"/>
      <c r="B670" s="69"/>
      <c r="C670" s="45"/>
      <c r="D670" s="69"/>
      <c r="E670" s="45"/>
      <c r="F670" s="69"/>
      <c r="G670" s="70"/>
      <c r="H670" s="69"/>
      <c r="I670" s="45"/>
      <c r="J670" s="69"/>
      <c r="K670" s="71"/>
      <c r="L670" s="72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  <c r="AD670" s="45"/>
      <c r="AE670" s="45"/>
      <c r="AF670" s="45"/>
      <c r="AG670" s="45"/>
      <c r="AH670" s="45"/>
      <c r="AI670" s="45"/>
      <c r="AJ670" s="45"/>
      <c r="AK670" s="45"/>
      <c r="AL670" s="45"/>
    </row>
    <row r="671" ht="13.5" customHeight="1" spans="1:38">
      <c r="A671" s="45"/>
      <c r="B671" s="69"/>
      <c r="C671" s="45"/>
      <c r="D671" s="69"/>
      <c r="E671" s="45"/>
      <c r="F671" s="69"/>
      <c r="G671" s="70"/>
      <c r="H671" s="69"/>
      <c r="I671" s="45"/>
      <c r="J671" s="69"/>
      <c r="K671" s="71"/>
      <c r="L671" s="72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  <c r="AG671" s="45"/>
      <c r="AH671" s="45"/>
      <c r="AI671" s="45"/>
      <c r="AJ671" s="45"/>
      <c r="AK671" s="45"/>
      <c r="AL671" s="45"/>
    </row>
    <row r="672" ht="13.5" customHeight="1" spans="1:38">
      <c r="A672" s="45"/>
      <c r="B672" s="69"/>
      <c r="C672" s="45"/>
      <c r="D672" s="69"/>
      <c r="E672" s="45"/>
      <c r="F672" s="69"/>
      <c r="G672" s="70"/>
      <c r="H672" s="69"/>
      <c r="I672" s="45"/>
      <c r="J672" s="69"/>
      <c r="K672" s="71"/>
      <c r="L672" s="72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  <c r="AD672" s="45"/>
      <c r="AE672" s="45"/>
      <c r="AF672" s="45"/>
      <c r="AG672" s="45"/>
      <c r="AH672" s="45"/>
      <c r="AI672" s="45"/>
      <c r="AJ672" s="45"/>
      <c r="AK672" s="45"/>
      <c r="AL672" s="45"/>
    </row>
    <row r="673" ht="13.5" customHeight="1" spans="1:38">
      <c r="A673" s="45"/>
      <c r="B673" s="69"/>
      <c r="C673" s="45"/>
      <c r="D673" s="69"/>
      <c r="E673" s="45"/>
      <c r="F673" s="69"/>
      <c r="G673" s="70"/>
      <c r="H673" s="69"/>
      <c r="I673" s="45"/>
      <c r="J673" s="69"/>
      <c r="K673" s="71"/>
      <c r="L673" s="72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45"/>
      <c r="AG673" s="45"/>
      <c r="AH673" s="45"/>
      <c r="AI673" s="45"/>
      <c r="AJ673" s="45"/>
      <c r="AK673" s="45"/>
      <c r="AL673" s="45"/>
    </row>
    <row r="674" ht="13.5" customHeight="1" spans="1:38">
      <c r="A674" s="45"/>
      <c r="B674" s="69"/>
      <c r="C674" s="45"/>
      <c r="D674" s="69"/>
      <c r="E674" s="45"/>
      <c r="F674" s="69"/>
      <c r="G674" s="70"/>
      <c r="H674" s="69"/>
      <c r="I674" s="45"/>
      <c r="J674" s="69"/>
      <c r="K674" s="71"/>
      <c r="L674" s="72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45"/>
      <c r="AE674" s="45"/>
      <c r="AF674" s="45"/>
      <c r="AG674" s="45"/>
      <c r="AH674" s="45"/>
      <c r="AI674" s="45"/>
      <c r="AJ674" s="45"/>
      <c r="AK674" s="45"/>
      <c r="AL674" s="45"/>
    </row>
    <row r="675" ht="13.5" customHeight="1" spans="1:38">
      <c r="A675" s="45"/>
      <c r="B675" s="69"/>
      <c r="C675" s="45"/>
      <c r="D675" s="69"/>
      <c r="E675" s="45"/>
      <c r="F675" s="69"/>
      <c r="G675" s="70"/>
      <c r="H675" s="69"/>
      <c r="I675" s="45"/>
      <c r="J675" s="69"/>
      <c r="K675" s="71"/>
      <c r="L675" s="72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45"/>
      <c r="AG675" s="45"/>
      <c r="AH675" s="45"/>
      <c r="AI675" s="45"/>
      <c r="AJ675" s="45"/>
      <c r="AK675" s="45"/>
      <c r="AL675" s="45"/>
    </row>
    <row r="676" ht="13.5" customHeight="1" spans="1:38">
      <c r="A676" s="45"/>
      <c r="B676" s="69"/>
      <c r="C676" s="45"/>
      <c r="D676" s="69"/>
      <c r="E676" s="45"/>
      <c r="F676" s="69"/>
      <c r="G676" s="70"/>
      <c r="H676" s="69"/>
      <c r="I676" s="45"/>
      <c r="J676" s="69"/>
      <c r="K676" s="71"/>
      <c r="L676" s="72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45"/>
      <c r="AE676" s="45"/>
      <c r="AF676" s="45"/>
      <c r="AG676" s="45"/>
      <c r="AH676" s="45"/>
      <c r="AI676" s="45"/>
      <c r="AJ676" s="45"/>
      <c r="AK676" s="45"/>
      <c r="AL676" s="45"/>
    </row>
    <row r="677" ht="13.5" customHeight="1" spans="1:38">
      <c r="A677" s="45"/>
      <c r="B677" s="69"/>
      <c r="C677" s="45"/>
      <c r="D677" s="69"/>
      <c r="E677" s="45"/>
      <c r="F677" s="69"/>
      <c r="G677" s="70"/>
      <c r="H677" s="69"/>
      <c r="I677" s="45"/>
      <c r="J677" s="69"/>
      <c r="K677" s="71"/>
      <c r="L677" s="72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45"/>
      <c r="AG677" s="45"/>
      <c r="AH677" s="45"/>
      <c r="AI677" s="45"/>
      <c r="AJ677" s="45"/>
      <c r="AK677" s="45"/>
      <c r="AL677" s="45"/>
    </row>
    <row r="678" ht="13.5" customHeight="1" spans="1:38">
      <c r="A678" s="45"/>
      <c r="B678" s="69"/>
      <c r="C678" s="45"/>
      <c r="D678" s="69"/>
      <c r="E678" s="45"/>
      <c r="F678" s="69"/>
      <c r="G678" s="70"/>
      <c r="H678" s="69"/>
      <c r="I678" s="45"/>
      <c r="J678" s="69"/>
      <c r="K678" s="71"/>
      <c r="L678" s="72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  <c r="AD678" s="45"/>
      <c r="AE678" s="45"/>
      <c r="AF678" s="45"/>
      <c r="AG678" s="45"/>
      <c r="AH678" s="45"/>
      <c r="AI678" s="45"/>
      <c r="AJ678" s="45"/>
      <c r="AK678" s="45"/>
      <c r="AL678" s="45"/>
    </row>
    <row r="679" ht="13.5" customHeight="1" spans="1:38">
      <c r="A679" s="45"/>
      <c r="B679" s="69"/>
      <c r="C679" s="45"/>
      <c r="D679" s="69"/>
      <c r="E679" s="45"/>
      <c r="F679" s="69"/>
      <c r="G679" s="70"/>
      <c r="H679" s="69"/>
      <c r="I679" s="45"/>
      <c r="J679" s="69"/>
      <c r="K679" s="71"/>
      <c r="L679" s="72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  <c r="AH679" s="45"/>
      <c r="AI679" s="45"/>
      <c r="AJ679" s="45"/>
      <c r="AK679" s="45"/>
      <c r="AL679" s="45"/>
    </row>
    <row r="680" ht="13.5" customHeight="1" spans="1:38">
      <c r="A680" s="45"/>
      <c r="B680" s="69"/>
      <c r="C680" s="45"/>
      <c r="D680" s="69"/>
      <c r="E680" s="45"/>
      <c r="F680" s="69"/>
      <c r="G680" s="70"/>
      <c r="H680" s="69"/>
      <c r="I680" s="45"/>
      <c r="J680" s="69"/>
      <c r="K680" s="71"/>
      <c r="L680" s="72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45"/>
      <c r="AE680" s="45"/>
      <c r="AF680" s="45"/>
      <c r="AG680" s="45"/>
      <c r="AH680" s="45"/>
      <c r="AI680" s="45"/>
      <c r="AJ680" s="45"/>
      <c r="AK680" s="45"/>
      <c r="AL680" s="45"/>
    </row>
    <row r="681" ht="13.5" customHeight="1" spans="1:38">
      <c r="A681" s="45"/>
      <c r="B681" s="69"/>
      <c r="C681" s="45"/>
      <c r="D681" s="69"/>
      <c r="E681" s="45"/>
      <c r="F681" s="69"/>
      <c r="G681" s="70"/>
      <c r="H681" s="69"/>
      <c r="I681" s="45"/>
      <c r="J681" s="69"/>
      <c r="K681" s="71"/>
      <c r="L681" s="72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45"/>
      <c r="AG681" s="45"/>
      <c r="AH681" s="45"/>
      <c r="AI681" s="45"/>
      <c r="AJ681" s="45"/>
      <c r="AK681" s="45"/>
      <c r="AL681" s="45"/>
    </row>
    <row r="682" ht="13.5" customHeight="1" spans="1:38">
      <c r="A682" s="45"/>
      <c r="B682" s="69"/>
      <c r="C682" s="45"/>
      <c r="D682" s="69"/>
      <c r="E682" s="45"/>
      <c r="F682" s="69"/>
      <c r="G682" s="70"/>
      <c r="H682" s="69"/>
      <c r="I682" s="45"/>
      <c r="J682" s="69"/>
      <c r="K682" s="71"/>
      <c r="L682" s="72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  <c r="AD682" s="45"/>
      <c r="AE682" s="45"/>
      <c r="AF682" s="45"/>
      <c r="AG682" s="45"/>
      <c r="AH682" s="45"/>
      <c r="AI682" s="45"/>
      <c r="AJ682" s="45"/>
      <c r="AK682" s="45"/>
      <c r="AL682" s="45"/>
    </row>
    <row r="683" ht="13.5" customHeight="1" spans="1:38">
      <c r="A683" s="45"/>
      <c r="B683" s="69"/>
      <c r="C683" s="45"/>
      <c r="D683" s="69"/>
      <c r="E683" s="45"/>
      <c r="F683" s="69"/>
      <c r="G683" s="70"/>
      <c r="H683" s="69"/>
      <c r="I683" s="45"/>
      <c r="J683" s="69"/>
      <c r="K683" s="71"/>
      <c r="L683" s="72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45"/>
      <c r="AG683" s="45"/>
      <c r="AH683" s="45"/>
      <c r="AI683" s="45"/>
      <c r="AJ683" s="45"/>
      <c r="AK683" s="45"/>
      <c r="AL683" s="45"/>
    </row>
    <row r="684" ht="13.5" customHeight="1" spans="1:38">
      <c r="A684" s="45"/>
      <c r="B684" s="69"/>
      <c r="C684" s="45"/>
      <c r="D684" s="69"/>
      <c r="E684" s="45"/>
      <c r="F684" s="69"/>
      <c r="G684" s="70"/>
      <c r="H684" s="69"/>
      <c r="I684" s="45"/>
      <c r="J684" s="69"/>
      <c r="K684" s="71"/>
      <c r="L684" s="72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45"/>
      <c r="AE684" s="45"/>
      <c r="AF684" s="45"/>
      <c r="AG684" s="45"/>
      <c r="AH684" s="45"/>
      <c r="AI684" s="45"/>
      <c r="AJ684" s="45"/>
      <c r="AK684" s="45"/>
      <c r="AL684" s="45"/>
    </row>
    <row r="685" ht="13.5" customHeight="1" spans="1:38">
      <c r="A685" s="45"/>
      <c r="B685" s="69"/>
      <c r="C685" s="45"/>
      <c r="D685" s="69"/>
      <c r="E685" s="45"/>
      <c r="F685" s="69"/>
      <c r="G685" s="70"/>
      <c r="H685" s="69"/>
      <c r="I685" s="45"/>
      <c r="J685" s="69"/>
      <c r="K685" s="71"/>
      <c r="L685" s="72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5"/>
      <c r="AH685" s="45"/>
      <c r="AI685" s="45"/>
      <c r="AJ685" s="45"/>
      <c r="AK685" s="45"/>
      <c r="AL685" s="45"/>
    </row>
    <row r="686" ht="13.5" customHeight="1" spans="1:38">
      <c r="A686" s="45"/>
      <c r="B686" s="69"/>
      <c r="C686" s="45"/>
      <c r="D686" s="69"/>
      <c r="E686" s="45"/>
      <c r="F686" s="69"/>
      <c r="G686" s="70"/>
      <c r="H686" s="69"/>
      <c r="I686" s="45"/>
      <c r="J686" s="69"/>
      <c r="K686" s="71"/>
      <c r="L686" s="72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  <c r="AD686" s="45"/>
      <c r="AE686" s="45"/>
      <c r="AF686" s="45"/>
      <c r="AG686" s="45"/>
      <c r="AH686" s="45"/>
      <c r="AI686" s="45"/>
      <c r="AJ686" s="45"/>
      <c r="AK686" s="45"/>
      <c r="AL686" s="45"/>
    </row>
    <row r="687" ht="13.5" customHeight="1" spans="1:38">
      <c r="A687" s="45"/>
      <c r="B687" s="69"/>
      <c r="C687" s="45"/>
      <c r="D687" s="69"/>
      <c r="E687" s="45"/>
      <c r="F687" s="69"/>
      <c r="G687" s="70"/>
      <c r="H687" s="69"/>
      <c r="I687" s="45"/>
      <c r="J687" s="69"/>
      <c r="K687" s="71"/>
      <c r="L687" s="72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45"/>
      <c r="AG687" s="45"/>
      <c r="AH687" s="45"/>
      <c r="AI687" s="45"/>
      <c r="AJ687" s="45"/>
      <c r="AK687" s="45"/>
      <c r="AL687" s="45"/>
    </row>
    <row r="688" ht="13.5" customHeight="1" spans="1:38">
      <c r="A688" s="45"/>
      <c r="B688" s="69"/>
      <c r="C688" s="45"/>
      <c r="D688" s="69"/>
      <c r="E688" s="45"/>
      <c r="F688" s="69"/>
      <c r="G688" s="70"/>
      <c r="H688" s="69"/>
      <c r="I688" s="45"/>
      <c r="J688" s="69"/>
      <c r="K688" s="71"/>
      <c r="L688" s="72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45"/>
      <c r="AE688" s="45"/>
      <c r="AF688" s="45"/>
      <c r="AG688" s="45"/>
      <c r="AH688" s="45"/>
      <c r="AI688" s="45"/>
      <c r="AJ688" s="45"/>
      <c r="AK688" s="45"/>
      <c r="AL688" s="45"/>
    </row>
    <row r="689" ht="13.5" customHeight="1" spans="1:38">
      <c r="A689" s="45"/>
      <c r="B689" s="69"/>
      <c r="C689" s="45"/>
      <c r="D689" s="69"/>
      <c r="E689" s="45"/>
      <c r="F689" s="69"/>
      <c r="G689" s="70"/>
      <c r="H689" s="69"/>
      <c r="I689" s="45"/>
      <c r="J689" s="69"/>
      <c r="K689" s="71"/>
      <c r="L689" s="72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45"/>
      <c r="AG689" s="45"/>
      <c r="AH689" s="45"/>
      <c r="AI689" s="45"/>
      <c r="AJ689" s="45"/>
      <c r="AK689" s="45"/>
      <c r="AL689" s="45"/>
    </row>
    <row r="690" ht="13.5" customHeight="1" spans="1:38">
      <c r="A690" s="45"/>
      <c r="B690" s="69"/>
      <c r="C690" s="45"/>
      <c r="D690" s="69"/>
      <c r="E690" s="45"/>
      <c r="F690" s="69"/>
      <c r="G690" s="70"/>
      <c r="H690" s="69"/>
      <c r="I690" s="45"/>
      <c r="J690" s="69"/>
      <c r="K690" s="71"/>
      <c r="L690" s="72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45"/>
      <c r="AG690" s="45"/>
      <c r="AH690" s="45"/>
      <c r="AI690" s="45"/>
      <c r="AJ690" s="45"/>
      <c r="AK690" s="45"/>
      <c r="AL690" s="45"/>
    </row>
    <row r="691" ht="13.5" customHeight="1" spans="1:38">
      <c r="A691" s="45"/>
      <c r="B691" s="69"/>
      <c r="C691" s="45"/>
      <c r="D691" s="69"/>
      <c r="E691" s="45"/>
      <c r="F691" s="69"/>
      <c r="G691" s="70"/>
      <c r="H691" s="69"/>
      <c r="I691" s="45"/>
      <c r="J691" s="69"/>
      <c r="K691" s="71"/>
      <c r="L691" s="72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45"/>
      <c r="AG691" s="45"/>
      <c r="AH691" s="45"/>
      <c r="AI691" s="45"/>
      <c r="AJ691" s="45"/>
      <c r="AK691" s="45"/>
      <c r="AL691" s="45"/>
    </row>
    <row r="692" ht="13.5" customHeight="1" spans="1:38">
      <c r="A692" s="45"/>
      <c r="B692" s="69"/>
      <c r="C692" s="45"/>
      <c r="D692" s="69"/>
      <c r="E692" s="45"/>
      <c r="F692" s="69"/>
      <c r="G692" s="70"/>
      <c r="H692" s="69"/>
      <c r="I692" s="45"/>
      <c r="J692" s="69"/>
      <c r="K692" s="71"/>
      <c r="L692" s="72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  <c r="AD692" s="45"/>
      <c r="AE692" s="45"/>
      <c r="AF692" s="45"/>
      <c r="AG692" s="45"/>
      <c r="AH692" s="45"/>
      <c r="AI692" s="45"/>
      <c r="AJ692" s="45"/>
      <c r="AK692" s="45"/>
      <c r="AL692" s="45"/>
    </row>
    <row r="693" ht="13.5" customHeight="1" spans="1:38">
      <c r="A693" s="45"/>
      <c r="B693" s="69"/>
      <c r="C693" s="45"/>
      <c r="D693" s="69"/>
      <c r="E693" s="45"/>
      <c r="F693" s="69"/>
      <c r="G693" s="70"/>
      <c r="H693" s="69"/>
      <c r="I693" s="45"/>
      <c r="J693" s="69"/>
      <c r="K693" s="71"/>
      <c r="L693" s="72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45"/>
      <c r="AG693" s="45"/>
      <c r="AH693" s="45"/>
      <c r="AI693" s="45"/>
      <c r="AJ693" s="45"/>
      <c r="AK693" s="45"/>
      <c r="AL693" s="45"/>
    </row>
    <row r="694" ht="13.5" customHeight="1" spans="1:38">
      <c r="A694" s="45"/>
      <c r="B694" s="69"/>
      <c r="C694" s="45"/>
      <c r="D694" s="69"/>
      <c r="E694" s="45"/>
      <c r="F694" s="69"/>
      <c r="G694" s="70"/>
      <c r="H694" s="69"/>
      <c r="I694" s="45"/>
      <c r="J694" s="69"/>
      <c r="K694" s="71"/>
      <c r="L694" s="72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  <c r="AD694" s="45"/>
      <c r="AE694" s="45"/>
      <c r="AF694" s="45"/>
      <c r="AG694" s="45"/>
      <c r="AH694" s="45"/>
      <c r="AI694" s="45"/>
      <c r="AJ694" s="45"/>
      <c r="AK694" s="45"/>
      <c r="AL694" s="45"/>
    </row>
    <row r="695" ht="13.5" customHeight="1" spans="1:38">
      <c r="A695" s="45"/>
      <c r="B695" s="69"/>
      <c r="C695" s="45"/>
      <c r="D695" s="69"/>
      <c r="E695" s="45"/>
      <c r="F695" s="69"/>
      <c r="G695" s="70"/>
      <c r="H695" s="69"/>
      <c r="I695" s="45"/>
      <c r="J695" s="69"/>
      <c r="K695" s="71"/>
      <c r="L695" s="72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45"/>
      <c r="AG695" s="45"/>
      <c r="AH695" s="45"/>
      <c r="AI695" s="45"/>
      <c r="AJ695" s="45"/>
      <c r="AK695" s="45"/>
      <c r="AL695" s="45"/>
    </row>
    <row r="696" ht="13.5" customHeight="1" spans="1:38">
      <c r="A696" s="45"/>
      <c r="B696" s="69"/>
      <c r="C696" s="45"/>
      <c r="D696" s="69"/>
      <c r="E696" s="45"/>
      <c r="F696" s="69"/>
      <c r="G696" s="70"/>
      <c r="H696" s="69"/>
      <c r="I696" s="45"/>
      <c r="J696" s="69"/>
      <c r="K696" s="71"/>
      <c r="L696" s="72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  <c r="AD696" s="45"/>
      <c r="AE696" s="45"/>
      <c r="AF696" s="45"/>
      <c r="AG696" s="45"/>
      <c r="AH696" s="45"/>
      <c r="AI696" s="45"/>
      <c r="AJ696" s="45"/>
      <c r="AK696" s="45"/>
      <c r="AL696" s="45"/>
    </row>
    <row r="697" ht="13.5" customHeight="1" spans="1:38">
      <c r="A697" s="45"/>
      <c r="B697" s="69"/>
      <c r="C697" s="45"/>
      <c r="D697" s="69"/>
      <c r="E697" s="45"/>
      <c r="F697" s="69"/>
      <c r="G697" s="70"/>
      <c r="H697" s="69"/>
      <c r="I697" s="45"/>
      <c r="J697" s="69"/>
      <c r="K697" s="71"/>
      <c r="L697" s="72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  <c r="AD697" s="45"/>
      <c r="AE697" s="45"/>
      <c r="AF697" s="45"/>
      <c r="AG697" s="45"/>
      <c r="AH697" s="45"/>
      <c r="AI697" s="45"/>
      <c r="AJ697" s="45"/>
      <c r="AK697" s="45"/>
      <c r="AL697" s="45"/>
    </row>
    <row r="698" ht="13.5" customHeight="1" spans="1:38">
      <c r="A698" s="45"/>
      <c r="B698" s="69"/>
      <c r="C698" s="45"/>
      <c r="D698" s="69"/>
      <c r="E698" s="45"/>
      <c r="F698" s="69"/>
      <c r="G698" s="70"/>
      <c r="H698" s="69"/>
      <c r="I698" s="45"/>
      <c r="J698" s="69"/>
      <c r="K698" s="71"/>
      <c r="L698" s="72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  <c r="AD698" s="45"/>
      <c r="AE698" s="45"/>
      <c r="AF698" s="45"/>
      <c r="AG698" s="45"/>
      <c r="AH698" s="45"/>
      <c r="AI698" s="45"/>
      <c r="AJ698" s="45"/>
      <c r="AK698" s="45"/>
      <c r="AL698" s="45"/>
    </row>
    <row r="699" ht="13.5" customHeight="1" spans="1:38">
      <c r="A699" s="45"/>
      <c r="B699" s="69"/>
      <c r="C699" s="45"/>
      <c r="D699" s="69"/>
      <c r="E699" s="45"/>
      <c r="F699" s="69"/>
      <c r="G699" s="70"/>
      <c r="H699" s="69"/>
      <c r="I699" s="45"/>
      <c r="J699" s="69"/>
      <c r="K699" s="71"/>
      <c r="L699" s="72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  <c r="AD699" s="45"/>
      <c r="AE699" s="45"/>
      <c r="AF699" s="45"/>
      <c r="AG699" s="45"/>
      <c r="AH699" s="45"/>
      <c r="AI699" s="45"/>
      <c r="AJ699" s="45"/>
      <c r="AK699" s="45"/>
      <c r="AL699" s="45"/>
    </row>
    <row r="700" ht="13.5" customHeight="1" spans="1:38">
      <c r="A700" s="45"/>
      <c r="B700" s="69"/>
      <c r="C700" s="45"/>
      <c r="D700" s="69"/>
      <c r="E700" s="45"/>
      <c r="F700" s="69"/>
      <c r="G700" s="70"/>
      <c r="H700" s="69"/>
      <c r="I700" s="45"/>
      <c r="J700" s="69"/>
      <c r="K700" s="71"/>
      <c r="L700" s="72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  <c r="AD700" s="45"/>
      <c r="AE700" s="45"/>
      <c r="AF700" s="45"/>
      <c r="AG700" s="45"/>
      <c r="AH700" s="45"/>
      <c r="AI700" s="45"/>
      <c r="AJ700" s="45"/>
      <c r="AK700" s="45"/>
      <c r="AL700" s="45"/>
    </row>
    <row r="701" ht="13.5" customHeight="1" spans="1:38">
      <c r="A701" s="45"/>
      <c r="B701" s="69"/>
      <c r="C701" s="45"/>
      <c r="D701" s="69"/>
      <c r="E701" s="45"/>
      <c r="F701" s="69"/>
      <c r="G701" s="70"/>
      <c r="H701" s="69"/>
      <c r="I701" s="45"/>
      <c r="J701" s="69"/>
      <c r="K701" s="71"/>
      <c r="L701" s="72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  <c r="AD701" s="45"/>
      <c r="AE701" s="45"/>
      <c r="AF701" s="45"/>
      <c r="AG701" s="45"/>
      <c r="AH701" s="45"/>
      <c r="AI701" s="45"/>
      <c r="AJ701" s="45"/>
      <c r="AK701" s="45"/>
      <c r="AL701" s="45"/>
    </row>
    <row r="702" ht="13.5" customHeight="1" spans="1:38">
      <c r="A702" s="45"/>
      <c r="B702" s="69"/>
      <c r="C702" s="45"/>
      <c r="D702" s="69"/>
      <c r="E702" s="45"/>
      <c r="F702" s="69"/>
      <c r="G702" s="70"/>
      <c r="H702" s="69"/>
      <c r="I702" s="45"/>
      <c r="J702" s="69"/>
      <c r="K702" s="71"/>
      <c r="L702" s="72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  <c r="AD702" s="45"/>
      <c r="AE702" s="45"/>
      <c r="AF702" s="45"/>
      <c r="AG702" s="45"/>
      <c r="AH702" s="45"/>
      <c r="AI702" s="45"/>
      <c r="AJ702" s="45"/>
      <c r="AK702" s="45"/>
      <c r="AL702" s="45"/>
    </row>
    <row r="703" ht="13.5" customHeight="1" spans="1:38">
      <c r="A703" s="45"/>
      <c r="B703" s="69"/>
      <c r="C703" s="45"/>
      <c r="D703" s="69"/>
      <c r="E703" s="45"/>
      <c r="F703" s="69"/>
      <c r="G703" s="70"/>
      <c r="H703" s="69"/>
      <c r="I703" s="45"/>
      <c r="J703" s="69"/>
      <c r="K703" s="71"/>
      <c r="L703" s="72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  <c r="AD703" s="45"/>
      <c r="AE703" s="45"/>
      <c r="AF703" s="45"/>
      <c r="AG703" s="45"/>
      <c r="AH703" s="45"/>
      <c r="AI703" s="45"/>
      <c r="AJ703" s="45"/>
      <c r="AK703" s="45"/>
      <c r="AL703" s="45"/>
    </row>
    <row r="704" ht="13.5" customHeight="1" spans="1:38">
      <c r="A704" s="45"/>
      <c r="B704" s="69"/>
      <c r="C704" s="45"/>
      <c r="D704" s="69"/>
      <c r="E704" s="45"/>
      <c r="F704" s="69"/>
      <c r="G704" s="70"/>
      <c r="H704" s="69"/>
      <c r="I704" s="45"/>
      <c r="J704" s="69"/>
      <c r="K704" s="71"/>
      <c r="L704" s="72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  <c r="AD704" s="45"/>
      <c r="AE704" s="45"/>
      <c r="AF704" s="45"/>
      <c r="AG704" s="45"/>
      <c r="AH704" s="45"/>
      <c r="AI704" s="45"/>
      <c r="AJ704" s="45"/>
      <c r="AK704" s="45"/>
      <c r="AL704" s="45"/>
    </row>
    <row r="705" ht="13.5" customHeight="1" spans="1:38">
      <c r="A705" s="45"/>
      <c r="B705" s="69"/>
      <c r="C705" s="45"/>
      <c r="D705" s="69"/>
      <c r="E705" s="45"/>
      <c r="F705" s="69"/>
      <c r="G705" s="70"/>
      <c r="H705" s="69"/>
      <c r="I705" s="45"/>
      <c r="J705" s="69"/>
      <c r="K705" s="71"/>
      <c r="L705" s="72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5"/>
      <c r="AH705" s="45"/>
      <c r="AI705" s="45"/>
      <c r="AJ705" s="45"/>
      <c r="AK705" s="45"/>
      <c r="AL705" s="45"/>
    </row>
    <row r="706" ht="13.5" customHeight="1" spans="1:38">
      <c r="A706" s="45"/>
      <c r="B706" s="69"/>
      <c r="C706" s="45"/>
      <c r="D706" s="69"/>
      <c r="E706" s="45"/>
      <c r="F706" s="69"/>
      <c r="G706" s="70"/>
      <c r="H706" s="69"/>
      <c r="I706" s="45"/>
      <c r="J706" s="69"/>
      <c r="K706" s="71"/>
      <c r="L706" s="72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  <c r="AC706" s="45"/>
      <c r="AD706" s="45"/>
      <c r="AE706" s="45"/>
      <c r="AF706" s="45"/>
      <c r="AG706" s="45"/>
      <c r="AH706" s="45"/>
      <c r="AI706" s="45"/>
      <c r="AJ706" s="45"/>
      <c r="AK706" s="45"/>
      <c r="AL706" s="45"/>
    </row>
    <row r="707" ht="13.5" customHeight="1" spans="1:38">
      <c r="A707" s="45"/>
      <c r="B707" s="69"/>
      <c r="C707" s="45"/>
      <c r="D707" s="69"/>
      <c r="E707" s="45"/>
      <c r="F707" s="69"/>
      <c r="G707" s="70"/>
      <c r="H707" s="69"/>
      <c r="I707" s="45"/>
      <c r="J707" s="69"/>
      <c r="K707" s="71"/>
      <c r="L707" s="72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  <c r="AD707" s="45"/>
      <c r="AE707" s="45"/>
      <c r="AF707" s="45"/>
      <c r="AG707" s="45"/>
      <c r="AH707" s="45"/>
      <c r="AI707" s="45"/>
      <c r="AJ707" s="45"/>
      <c r="AK707" s="45"/>
      <c r="AL707" s="45"/>
    </row>
    <row r="708" ht="13.5" customHeight="1" spans="1:38">
      <c r="A708" s="45"/>
      <c r="B708" s="69"/>
      <c r="C708" s="45"/>
      <c r="D708" s="69"/>
      <c r="E708" s="45"/>
      <c r="F708" s="69"/>
      <c r="G708" s="70"/>
      <c r="H708" s="69"/>
      <c r="I708" s="45"/>
      <c r="J708" s="69"/>
      <c r="K708" s="71"/>
      <c r="L708" s="72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  <c r="AD708" s="45"/>
      <c r="AE708" s="45"/>
      <c r="AF708" s="45"/>
      <c r="AG708" s="45"/>
      <c r="AH708" s="45"/>
      <c r="AI708" s="45"/>
      <c r="AJ708" s="45"/>
      <c r="AK708" s="45"/>
      <c r="AL708" s="45"/>
    </row>
    <row r="709" ht="13.5" customHeight="1" spans="1:38">
      <c r="A709" s="45"/>
      <c r="B709" s="69"/>
      <c r="C709" s="45"/>
      <c r="D709" s="69"/>
      <c r="E709" s="45"/>
      <c r="F709" s="69"/>
      <c r="G709" s="70"/>
      <c r="H709" s="69"/>
      <c r="I709" s="45"/>
      <c r="J709" s="69"/>
      <c r="K709" s="71"/>
      <c r="L709" s="72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  <c r="AD709" s="45"/>
      <c r="AE709" s="45"/>
      <c r="AF709" s="45"/>
      <c r="AG709" s="45"/>
      <c r="AH709" s="45"/>
      <c r="AI709" s="45"/>
      <c r="AJ709" s="45"/>
      <c r="AK709" s="45"/>
      <c r="AL709" s="45"/>
    </row>
    <row r="710" ht="13.5" customHeight="1" spans="1:38">
      <c r="A710" s="45"/>
      <c r="B710" s="69"/>
      <c r="C710" s="45"/>
      <c r="D710" s="69"/>
      <c r="E710" s="45"/>
      <c r="F710" s="69"/>
      <c r="G710" s="70"/>
      <c r="H710" s="69"/>
      <c r="I710" s="45"/>
      <c r="J710" s="69"/>
      <c r="K710" s="71"/>
      <c r="L710" s="72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  <c r="AD710" s="45"/>
      <c r="AE710" s="45"/>
      <c r="AF710" s="45"/>
      <c r="AG710" s="45"/>
      <c r="AH710" s="45"/>
      <c r="AI710" s="45"/>
      <c r="AJ710" s="45"/>
      <c r="AK710" s="45"/>
      <c r="AL710" s="45"/>
    </row>
    <row r="711" ht="13.5" customHeight="1" spans="1:38">
      <c r="A711" s="45"/>
      <c r="B711" s="69"/>
      <c r="C711" s="45"/>
      <c r="D711" s="69"/>
      <c r="E711" s="45"/>
      <c r="F711" s="69"/>
      <c r="G711" s="70"/>
      <c r="H711" s="69"/>
      <c r="I711" s="45"/>
      <c r="J711" s="69"/>
      <c r="K711" s="71"/>
      <c r="L711" s="72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  <c r="AD711" s="45"/>
      <c r="AE711" s="45"/>
      <c r="AF711" s="45"/>
      <c r="AG711" s="45"/>
      <c r="AH711" s="45"/>
      <c r="AI711" s="45"/>
      <c r="AJ711" s="45"/>
      <c r="AK711" s="45"/>
      <c r="AL711" s="45"/>
    </row>
    <row r="712" ht="13.5" customHeight="1" spans="1:38">
      <c r="A712" s="45"/>
      <c r="B712" s="69"/>
      <c r="C712" s="45"/>
      <c r="D712" s="69"/>
      <c r="E712" s="45"/>
      <c r="F712" s="69"/>
      <c r="G712" s="70"/>
      <c r="H712" s="69"/>
      <c r="I712" s="45"/>
      <c r="J712" s="69"/>
      <c r="K712" s="71"/>
      <c r="L712" s="72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  <c r="AD712" s="45"/>
      <c r="AE712" s="45"/>
      <c r="AF712" s="45"/>
      <c r="AG712" s="45"/>
      <c r="AH712" s="45"/>
      <c r="AI712" s="45"/>
      <c r="AJ712" s="45"/>
      <c r="AK712" s="45"/>
      <c r="AL712" s="45"/>
    </row>
    <row r="713" ht="13.5" customHeight="1" spans="1:38">
      <c r="A713" s="45"/>
      <c r="B713" s="69"/>
      <c r="C713" s="45"/>
      <c r="D713" s="69"/>
      <c r="E713" s="45"/>
      <c r="F713" s="69"/>
      <c r="G713" s="70"/>
      <c r="H713" s="69"/>
      <c r="I713" s="45"/>
      <c r="J713" s="69"/>
      <c r="K713" s="71"/>
      <c r="L713" s="72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  <c r="AD713" s="45"/>
      <c r="AE713" s="45"/>
      <c r="AF713" s="45"/>
      <c r="AG713" s="45"/>
      <c r="AH713" s="45"/>
      <c r="AI713" s="45"/>
      <c r="AJ713" s="45"/>
      <c r="AK713" s="45"/>
      <c r="AL713" s="45"/>
    </row>
    <row r="714" ht="13.5" customHeight="1" spans="1:38">
      <c r="A714" s="45"/>
      <c r="B714" s="69"/>
      <c r="C714" s="45"/>
      <c r="D714" s="69"/>
      <c r="E714" s="45"/>
      <c r="F714" s="69"/>
      <c r="G714" s="70"/>
      <c r="H714" s="69"/>
      <c r="I714" s="45"/>
      <c r="J714" s="69"/>
      <c r="K714" s="71"/>
      <c r="L714" s="72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  <c r="AC714" s="45"/>
      <c r="AD714" s="45"/>
      <c r="AE714" s="45"/>
      <c r="AF714" s="45"/>
      <c r="AG714" s="45"/>
      <c r="AH714" s="45"/>
      <c r="AI714" s="45"/>
      <c r="AJ714" s="45"/>
      <c r="AK714" s="45"/>
      <c r="AL714" s="45"/>
    </row>
    <row r="715" ht="13.5" customHeight="1" spans="1:38">
      <c r="A715" s="45"/>
      <c r="B715" s="69"/>
      <c r="C715" s="45"/>
      <c r="D715" s="69"/>
      <c r="E715" s="45"/>
      <c r="F715" s="69"/>
      <c r="G715" s="70"/>
      <c r="H715" s="69"/>
      <c r="I715" s="45"/>
      <c r="J715" s="69"/>
      <c r="K715" s="71"/>
      <c r="L715" s="72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  <c r="AD715" s="45"/>
      <c r="AE715" s="45"/>
      <c r="AF715" s="45"/>
      <c r="AG715" s="45"/>
      <c r="AH715" s="45"/>
      <c r="AI715" s="45"/>
      <c r="AJ715" s="45"/>
      <c r="AK715" s="45"/>
      <c r="AL715" s="45"/>
    </row>
    <row r="716" ht="13.5" customHeight="1" spans="1:38">
      <c r="A716" s="45"/>
      <c r="B716" s="69"/>
      <c r="C716" s="45"/>
      <c r="D716" s="69"/>
      <c r="E716" s="45"/>
      <c r="F716" s="69"/>
      <c r="G716" s="70"/>
      <c r="H716" s="69"/>
      <c r="I716" s="45"/>
      <c r="J716" s="69"/>
      <c r="K716" s="71"/>
      <c r="L716" s="72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  <c r="AD716" s="45"/>
      <c r="AE716" s="45"/>
      <c r="AF716" s="45"/>
      <c r="AG716" s="45"/>
      <c r="AH716" s="45"/>
      <c r="AI716" s="45"/>
      <c r="AJ716" s="45"/>
      <c r="AK716" s="45"/>
      <c r="AL716" s="45"/>
    </row>
    <row r="717" ht="13.5" customHeight="1" spans="1:38">
      <c r="A717" s="45"/>
      <c r="B717" s="69"/>
      <c r="C717" s="45"/>
      <c r="D717" s="69"/>
      <c r="E717" s="45"/>
      <c r="F717" s="69"/>
      <c r="G717" s="70"/>
      <c r="H717" s="69"/>
      <c r="I717" s="45"/>
      <c r="J717" s="69"/>
      <c r="K717" s="71"/>
      <c r="L717" s="72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  <c r="AD717" s="45"/>
      <c r="AE717" s="45"/>
      <c r="AF717" s="45"/>
      <c r="AG717" s="45"/>
      <c r="AH717" s="45"/>
      <c r="AI717" s="45"/>
      <c r="AJ717" s="45"/>
      <c r="AK717" s="45"/>
      <c r="AL717" s="45"/>
    </row>
    <row r="718" ht="13.5" customHeight="1" spans="1:38">
      <c r="A718" s="45"/>
      <c r="B718" s="69"/>
      <c r="C718" s="45"/>
      <c r="D718" s="69"/>
      <c r="E718" s="45"/>
      <c r="F718" s="69"/>
      <c r="G718" s="70"/>
      <c r="H718" s="69"/>
      <c r="I718" s="45"/>
      <c r="J718" s="69"/>
      <c r="K718" s="71"/>
      <c r="L718" s="72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  <c r="AD718" s="45"/>
      <c r="AE718" s="45"/>
      <c r="AF718" s="45"/>
      <c r="AG718" s="45"/>
      <c r="AH718" s="45"/>
      <c r="AI718" s="45"/>
      <c r="AJ718" s="45"/>
      <c r="AK718" s="45"/>
      <c r="AL718" s="45"/>
    </row>
    <row r="719" ht="13.5" customHeight="1" spans="1:38">
      <c r="A719" s="45"/>
      <c r="B719" s="69"/>
      <c r="C719" s="45"/>
      <c r="D719" s="69"/>
      <c r="E719" s="45"/>
      <c r="F719" s="69"/>
      <c r="G719" s="70"/>
      <c r="H719" s="69"/>
      <c r="I719" s="45"/>
      <c r="J719" s="69"/>
      <c r="K719" s="71"/>
      <c r="L719" s="72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  <c r="AD719" s="45"/>
      <c r="AE719" s="45"/>
      <c r="AF719" s="45"/>
      <c r="AG719" s="45"/>
      <c r="AH719" s="45"/>
      <c r="AI719" s="45"/>
      <c r="AJ719" s="45"/>
      <c r="AK719" s="45"/>
      <c r="AL719" s="45"/>
    </row>
    <row r="720" ht="13.5" customHeight="1" spans="1:38">
      <c r="A720" s="45"/>
      <c r="B720" s="69"/>
      <c r="C720" s="45"/>
      <c r="D720" s="69"/>
      <c r="E720" s="45"/>
      <c r="F720" s="69"/>
      <c r="G720" s="70"/>
      <c r="H720" s="69"/>
      <c r="I720" s="45"/>
      <c r="J720" s="69"/>
      <c r="K720" s="71"/>
      <c r="L720" s="72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  <c r="AD720" s="45"/>
      <c r="AE720" s="45"/>
      <c r="AF720" s="45"/>
      <c r="AG720" s="45"/>
      <c r="AH720" s="45"/>
      <c r="AI720" s="45"/>
      <c r="AJ720" s="45"/>
      <c r="AK720" s="45"/>
      <c r="AL720" s="45"/>
    </row>
    <row r="721" ht="13.5" customHeight="1" spans="1:38">
      <c r="A721" s="45"/>
      <c r="B721" s="69"/>
      <c r="C721" s="45"/>
      <c r="D721" s="69"/>
      <c r="E721" s="45"/>
      <c r="F721" s="69"/>
      <c r="G721" s="70"/>
      <c r="H721" s="69"/>
      <c r="I721" s="45"/>
      <c r="J721" s="69"/>
      <c r="K721" s="71"/>
      <c r="L721" s="72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  <c r="AD721" s="45"/>
      <c r="AE721" s="45"/>
      <c r="AF721" s="45"/>
      <c r="AG721" s="45"/>
      <c r="AH721" s="45"/>
      <c r="AI721" s="45"/>
      <c r="AJ721" s="45"/>
      <c r="AK721" s="45"/>
      <c r="AL721" s="45"/>
    </row>
    <row r="722" ht="13.5" customHeight="1" spans="1:38">
      <c r="A722" s="45"/>
      <c r="B722" s="69"/>
      <c r="C722" s="45"/>
      <c r="D722" s="69"/>
      <c r="E722" s="45"/>
      <c r="F722" s="69"/>
      <c r="G722" s="70"/>
      <c r="H722" s="69"/>
      <c r="I722" s="45"/>
      <c r="J722" s="69"/>
      <c r="K722" s="71"/>
      <c r="L722" s="72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  <c r="AD722" s="45"/>
      <c r="AE722" s="45"/>
      <c r="AF722" s="45"/>
      <c r="AG722" s="45"/>
      <c r="AH722" s="45"/>
      <c r="AI722" s="45"/>
      <c r="AJ722" s="45"/>
      <c r="AK722" s="45"/>
      <c r="AL722" s="45"/>
    </row>
    <row r="723" ht="13.5" customHeight="1" spans="1:38">
      <c r="A723" s="45"/>
      <c r="B723" s="69"/>
      <c r="C723" s="45"/>
      <c r="D723" s="69"/>
      <c r="E723" s="45"/>
      <c r="F723" s="69"/>
      <c r="G723" s="70"/>
      <c r="H723" s="69"/>
      <c r="I723" s="45"/>
      <c r="J723" s="69"/>
      <c r="K723" s="71"/>
      <c r="L723" s="72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5"/>
      <c r="AG723" s="45"/>
      <c r="AH723" s="45"/>
      <c r="AI723" s="45"/>
      <c r="AJ723" s="45"/>
      <c r="AK723" s="45"/>
      <c r="AL723" s="45"/>
    </row>
    <row r="724" ht="13.5" customHeight="1" spans="1:38">
      <c r="A724" s="45"/>
      <c r="B724" s="69"/>
      <c r="C724" s="45"/>
      <c r="D724" s="69"/>
      <c r="E724" s="45"/>
      <c r="F724" s="69"/>
      <c r="G724" s="70"/>
      <c r="H724" s="69"/>
      <c r="I724" s="45"/>
      <c r="J724" s="69"/>
      <c r="K724" s="71"/>
      <c r="L724" s="72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  <c r="AD724" s="45"/>
      <c r="AE724" s="45"/>
      <c r="AF724" s="45"/>
      <c r="AG724" s="45"/>
      <c r="AH724" s="45"/>
      <c r="AI724" s="45"/>
      <c r="AJ724" s="45"/>
      <c r="AK724" s="45"/>
      <c r="AL724" s="45"/>
    </row>
    <row r="725" ht="13.5" customHeight="1" spans="1:38">
      <c r="A725" s="45"/>
      <c r="B725" s="69"/>
      <c r="C725" s="45"/>
      <c r="D725" s="69"/>
      <c r="E725" s="45"/>
      <c r="F725" s="69"/>
      <c r="G725" s="70"/>
      <c r="H725" s="69"/>
      <c r="I725" s="45"/>
      <c r="J725" s="69"/>
      <c r="K725" s="71"/>
      <c r="L725" s="72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5"/>
      <c r="AH725" s="45"/>
      <c r="AI725" s="45"/>
      <c r="AJ725" s="45"/>
      <c r="AK725" s="45"/>
      <c r="AL725" s="45"/>
    </row>
    <row r="726" ht="13.5" customHeight="1" spans="1:38">
      <c r="A726" s="45"/>
      <c r="B726" s="69"/>
      <c r="C726" s="45"/>
      <c r="D726" s="69"/>
      <c r="E726" s="45"/>
      <c r="F726" s="69"/>
      <c r="G726" s="70"/>
      <c r="H726" s="69"/>
      <c r="I726" s="45"/>
      <c r="J726" s="69"/>
      <c r="K726" s="71"/>
      <c r="L726" s="72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45"/>
      <c r="AE726" s="45"/>
      <c r="AF726" s="45"/>
      <c r="AG726" s="45"/>
      <c r="AH726" s="45"/>
      <c r="AI726" s="45"/>
      <c r="AJ726" s="45"/>
      <c r="AK726" s="45"/>
      <c r="AL726" s="45"/>
    </row>
    <row r="727" ht="13.5" customHeight="1" spans="1:38">
      <c r="A727" s="45"/>
      <c r="B727" s="69"/>
      <c r="C727" s="45"/>
      <c r="D727" s="69"/>
      <c r="E727" s="45"/>
      <c r="F727" s="69"/>
      <c r="G727" s="70"/>
      <c r="H727" s="69"/>
      <c r="I727" s="45"/>
      <c r="J727" s="69"/>
      <c r="K727" s="71"/>
      <c r="L727" s="72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5"/>
      <c r="AH727" s="45"/>
      <c r="AI727" s="45"/>
      <c r="AJ727" s="45"/>
      <c r="AK727" s="45"/>
      <c r="AL727" s="45"/>
    </row>
    <row r="728" ht="13.5" customHeight="1" spans="1:38">
      <c r="A728" s="45"/>
      <c r="B728" s="69"/>
      <c r="C728" s="45"/>
      <c r="D728" s="69"/>
      <c r="E728" s="45"/>
      <c r="F728" s="69"/>
      <c r="G728" s="70"/>
      <c r="H728" s="69"/>
      <c r="I728" s="45"/>
      <c r="J728" s="69"/>
      <c r="K728" s="71"/>
      <c r="L728" s="72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45"/>
      <c r="AE728" s="45"/>
      <c r="AF728" s="45"/>
      <c r="AG728" s="45"/>
      <c r="AH728" s="45"/>
      <c r="AI728" s="45"/>
      <c r="AJ728" s="45"/>
      <c r="AK728" s="45"/>
      <c r="AL728" s="45"/>
    </row>
    <row r="729" ht="13.5" customHeight="1" spans="1:38">
      <c r="A729" s="45"/>
      <c r="B729" s="69"/>
      <c r="C729" s="45"/>
      <c r="D729" s="69"/>
      <c r="E729" s="45"/>
      <c r="F729" s="69"/>
      <c r="G729" s="70"/>
      <c r="H729" s="69"/>
      <c r="I729" s="45"/>
      <c r="J729" s="69"/>
      <c r="K729" s="71"/>
      <c r="L729" s="72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  <c r="AG729" s="45"/>
      <c r="AH729" s="45"/>
      <c r="AI729" s="45"/>
      <c r="AJ729" s="45"/>
      <c r="AK729" s="45"/>
      <c r="AL729" s="45"/>
    </row>
    <row r="730" ht="13.5" customHeight="1" spans="1:38">
      <c r="A730" s="45"/>
      <c r="B730" s="69"/>
      <c r="C730" s="45"/>
      <c r="D730" s="69"/>
      <c r="E730" s="45"/>
      <c r="F730" s="69"/>
      <c r="G730" s="70"/>
      <c r="H730" s="69"/>
      <c r="I730" s="45"/>
      <c r="J730" s="69"/>
      <c r="K730" s="71"/>
      <c r="L730" s="72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  <c r="AG730" s="45"/>
      <c r="AH730" s="45"/>
      <c r="AI730" s="45"/>
      <c r="AJ730" s="45"/>
      <c r="AK730" s="45"/>
      <c r="AL730" s="45"/>
    </row>
    <row r="731" ht="13.5" customHeight="1" spans="1:38">
      <c r="A731" s="45"/>
      <c r="B731" s="69"/>
      <c r="C731" s="45"/>
      <c r="D731" s="69"/>
      <c r="E731" s="45"/>
      <c r="F731" s="69"/>
      <c r="G731" s="70"/>
      <c r="H731" s="69"/>
      <c r="I731" s="45"/>
      <c r="J731" s="69"/>
      <c r="K731" s="71"/>
      <c r="L731" s="72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5"/>
      <c r="AG731" s="45"/>
      <c r="AH731" s="45"/>
      <c r="AI731" s="45"/>
      <c r="AJ731" s="45"/>
      <c r="AK731" s="45"/>
      <c r="AL731" s="45"/>
    </row>
    <row r="732" ht="13.5" customHeight="1" spans="1:38">
      <c r="A732" s="45"/>
      <c r="B732" s="69"/>
      <c r="C732" s="45"/>
      <c r="D732" s="69"/>
      <c r="E732" s="45"/>
      <c r="F732" s="69"/>
      <c r="G732" s="70"/>
      <c r="H732" s="69"/>
      <c r="I732" s="45"/>
      <c r="J732" s="69"/>
      <c r="K732" s="71"/>
      <c r="L732" s="72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45"/>
      <c r="AE732" s="45"/>
      <c r="AF732" s="45"/>
      <c r="AG732" s="45"/>
      <c r="AH732" s="45"/>
      <c r="AI732" s="45"/>
      <c r="AJ732" s="45"/>
      <c r="AK732" s="45"/>
      <c r="AL732" s="45"/>
    </row>
    <row r="733" ht="13.5" customHeight="1" spans="1:38">
      <c r="A733" s="45"/>
      <c r="B733" s="69"/>
      <c r="C733" s="45"/>
      <c r="D733" s="69"/>
      <c r="E733" s="45"/>
      <c r="F733" s="69"/>
      <c r="G733" s="70"/>
      <c r="H733" s="69"/>
      <c r="I733" s="45"/>
      <c r="J733" s="69"/>
      <c r="K733" s="71"/>
      <c r="L733" s="72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5"/>
      <c r="AG733" s="45"/>
      <c r="AH733" s="45"/>
      <c r="AI733" s="45"/>
      <c r="AJ733" s="45"/>
      <c r="AK733" s="45"/>
      <c r="AL733" s="45"/>
    </row>
    <row r="734" ht="13.5" customHeight="1" spans="1:38">
      <c r="A734" s="45"/>
      <c r="B734" s="69"/>
      <c r="C734" s="45"/>
      <c r="D734" s="69"/>
      <c r="E734" s="45"/>
      <c r="F734" s="69"/>
      <c r="G734" s="70"/>
      <c r="H734" s="69"/>
      <c r="I734" s="45"/>
      <c r="J734" s="69"/>
      <c r="K734" s="71"/>
      <c r="L734" s="72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  <c r="AE734" s="45"/>
      <c r="AF734" s="45"/>
      <c r="AG734" s="45"/>
      <c r="AH734" s="45"/>
      <c r="AI734" s="45"/>
      <c r="AJ734" s="45"/>
      <c r="AK734" s="45"/>
      <c r="AL734" s="45"/>
    </row>
    <row r="735" ht="13.5" customHeight="1" spans="1:38">
      <c r="A735" s="45"/>
      <c r="B735" s="69"/>
      <c r="C735" s="45"/>
      <c r="D735" s="69"/>
      <c r="E735" s="45"/>
      <c r="F735" s="69"/>
      <c r="G735" s="70"/>
      <c r="H735" s="69"/>
      <c r="I735" s="45"/>
      <c r="J735" s="69"/>
      <c r="K735" s="71"/>
      <c r="L735" s="72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5"/>
      <c r="AG735" s="45"/>
      <c r="AH735" s="45"/>
      <c r="AI735" s="45"/>
      <c r="AJ735" s="45"/>
      <c r="AK735" s="45"/>
      <c r="AL735" s="45"/>
    </row>
    <row r="736" ht="13.5" customHeight="1" spans="1:38">
      <c r="A736" s="45"/>
      <c r="B736" s="69"/>
      <c r="C736" s="45"/>
      <c r="D736" s="69"/>
      <c r="E736" s="45"/>
      <c r="F736" s="69"/>
      <c r="G736" s="70"/>
      <c r="H736" s="69"/>
      <c r="I736" s="45"/>
      <c r="J736" s="69"/>
      <c r="K736" s="71"/>
      <c r="L736" s="72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45"/>
      <c r="AE736" s="45"/>
      <c r="AF736" s="45"/>
      <c r="AG736" s="45"/>
      <c r="AH736" s="45"/>
      <c r="AI736" s="45"/>
      <c r="AJ736" s="45"/>
      <c r="AK736" s="45"/>
      <c r="AL736" s="45"/>
    </row>
    <row r="737" ht="13.5" customHeight="1" spans="1:38">
      <c r="A737" s="45"/>
      <c r="B737" s="69"/>
      <c r="C737" s="45"/>
      <c r="D737" s="69"/>
      <c r="E737" s="45"/>
      <c r="F737" s="69"/>
      <c r="G737" s="70"/>
      <c r="H737" s="69"/>
      <c r="I737" s="45"/>
      <c r="J737" s="69"/>
      <c r="K737" s="71"/>
      <c r="L737" s="72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5"/>
      <c r="AG737" s="45"/>
      <c r="AH737" s="45"/>
      <c r="AI737" s="45"/>
      <c r="AJ737" s="45"/>
      <c r="AK737" s="45"/>
      <c r="AL737" s="45"/>
    </row>
    <row r="738" ht="13.5" customHeight="1" spans="1:38">
      <c r="A738" s="45"/>
      <c r="B738" s="69"/>
      <c r="C738" s="45"/>
      <c r="D738" s="69"/>
      <c r="E738" s="45"/>
      <c r="F738" s="69"/>
      <c r="G738" s="70"/>
      <c r="H738" s="69"/>
      <c r="I738" s="45"/>
      <c r="J738" s="69"/>
      <c r="K738" s="71"/>
      <c r="L738" s="72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  <c r="AD738" s="45"/>
      <c r="AE738" s="45"/>
      <c r="AF738" s="45"/>
      <c r="AG738" s="45"/>
      <c r="AH738" s="45"/>
      <c r="AI738" s="45"/>
      <c r="AJ738" s="45"/>
      <c r="AK738" s="45"/>
      <c r="AL738" s="45"/>
    </row>
    <row r="739" ht="13.5" customHeight="1" spans="1:38">
      <c r="A739" s="45"/>
      <c r="B739" s="69"/>
      <c r="C739" s="45"/>
      <c r="D739" s="69"/>
      <c r="E739" s="45"/>
      <c r="F739" s="69"/>
      <c r="G739" s="70"/>
      <c r="H739" s="69"/>
      <c r="I739" s="45"/>
      <c r="J739" s="69"/>
      <c r="K739" s="71"/>
      <c r="L739" s="72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  <c r="AD739" s="45"/>
      <c r="AE739" s="45"/>
      <c r="AF739" s="45"/>
      <c r="AG739" s="45"/>
      <c r="AH739" s="45"/>
      <c r="AI739" s="45"/>
      <c r="AJ739" s="45"/>
      <c r="AK739" s="45"/>
      <c r="AL739" s="45"/>
    </row>
    <row r="740" ht="13.5" customHeight="1" spans="1:38">
      <c r="A740" s="45"/>
      <c r="B740" s="69"/>
      <c r="C740" s="45"/>
      <c r="D740" s="69"/>
      <c r="E740" s="45"/>
      <c r="F740" s="69"/>
      <c r="G740" s="70"/>
      <c r="H740" s="69"/>
      <c r="I740" s="45"/>
      <c r="J740" s="69"/>
      <c r="K740" s="71"/>
      <c r="L740" s="72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  <c r="AD740" s="45"/>
      <c r="AE740" s="45"/>
      <c r="AF740" s="45"/>
      <c r="AG740" s="45"/>
      <c r="AH740" s="45"/>
      <c r="AI740" s="45"/>
      <c r="AJ740" s="45"/>
      <c r="AK740" s="45"/>
      <c r="AL740" s="45"/>
    </row>
    <row r="741" ht="13.5" customHeight="1" spans="1:38">
      <c r="A741" s="45"/>
      <c r="B741" s="69"/>
      <c r="C741" s="45"/>
      <c r="D741" s="69"/>
      <c r="E741" s="45"/>
      <c r="F741" s="69"/>
      <c r="G741" s="70"/>
      <c r="H741" s="69"/>
      <c r="I741" s="45"/>
      <c r="J741" s="69"/>
      <c r="K741" s="71"/>
      <c r="L741" s="72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  <c r="AD741" s="45"/>
      <c r="AE741" s="45"/>
      <c r="AF741" s="45"/>
      <c r="AG741" s="45"/>
      <c r="AH741" s="45"/>
      <c r="AI741" s="45"/>
      <c r="AJ741" s="45"/>
      <c r="AK741" s="45"/>
      <c r="AL741" s="45"/>
    </row>
    <row r="742" ht="13.5" customHeight="1" spans="1:38">
      <c r="A742" s="45"/>
      <c r="B742" s="69"/>
      <c r="C742" s="45"/>
      <c r="D742" s="69"/>
      <c r="E742" s="45"/>
      <c r="F742" s="69"/>
      <c r="G742" s="70"/>
      <c r="H742" s="69"/>
      <c r="I742" s="45"/>
      <c r="J742" s="69"/>
      <c r="K742" s="71"/>
      <c r="L742" s="72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  <c r="AD742" s="45"/>
      <c r="AE742" s="45"/>
      <c r="AF742" s="45"/>
      <c r="AG742" s="45"/>
      <c r="AH742" s="45"/>
      <c r="AI742" s="45"/>
      <c r="AJ742" s="45"/>
      <c r="AK742" s="45"/>
      <c r="AL742" s="45"/>
    </row>
    <row r="743" ht="13.5" customHeight="1" spans="1:38">
      <c r="A743" s="45"/>
      <c r="B743" s="69"/>
      <c r="C743" s="45"/>
      <c r="D743" s="69"/>
      <c r="E743" s="45"/>
      <c r="F743" s="69"/>
      <c r="G743" s="70"/>
      <c r="H743" s="69"/>
      <c r="I743" s="45"/>
      <c r="J743" s="69"/>
      <c r="K743" s="71"/>
      <c r="L743" s="72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  <c r="AD743" s="45"/>
      <c r="AE743" s="45"/>
      <c r="AF743" s="45"/>
      <c r="AG743" s="45"/>
      <c r="AH743" s="45"/>
      <c r="AI743" s="45"/>
      <c r="AJ743" s="45"/>
      <c r="AK743" s="45"/>
      <c r="AL743" s="45"/>
    </row>
    <row r="744" ht="13.5" customHeight="1" spans="1:38">
      <c r="A744" s="45"/>
      <c r="B744" s="69"/>
      <c r="C744" s="45"/>
      <c r="D744" s="69"/>
      <c r="E744" s="45"/>
      <c r="F744" s="69"/>
      <c r="G744" s="70"/>
      <c r="H744" s="69"/>
      <c r="I744" s="45"/>
      <c r="J744" s="69"/>
      <c r="K744" s="71"/>
      <c r="L744" s="72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  <c r="AD744" s="45"/>
      <c r="AE744" s="45"/>
      <c r="AF744" s="45"/>
      <c r="AG744" s="45"/>
      <c r="AH744" s="45"/>
      <c r="AI744" s="45"/>
      <c r="AJ744" s="45"/>
      <c r="AK744" s="45"/>
      <c r="AL744" s="45"/>
    </row>
    <row r="745" ht="13.5" customHeight="1" spans="1:38">
      <c r="A745" s="45"/>
      <c r="B745" s="69"/>
      <c r="C745" s="45"/>
      <c r="D745" s="69"/>
      <c r="E745" s="45"/>
      <c r="F745" s="69"/>
      <c r="G745" s="70"/>
      <c r="H745" s="69"/>
      <c r="I745" s="45"/>
      <c r="J745" s="69"/>
      <c r="K745" s="71"/>
      <c r="L745" s="72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  <c r="AD745" s="45"/>
      <c r="AE745" s="45"/>
      <c r="AF745" s="45"/>
      <c r="AG745" s="45"/>
      <c r="AH745" s="45"/>
      <c r="AI745" s="45"/>
      <c r="AJ745" s="45"/>
      <c r="AK745" s="45"/>
      <c r="AL745" s="45"/>
    </row>
    <row r="746" ht="13.5" customHeight="1" spans="1:38">
      <c r="A746" s="45"/>
      <c r="B746" s="69"/>
      <c r="C746" s="45"/>
      <c r="D746" s="69"/>
      <c r="E746" s="45"/>
      <c r="F746" s="69"/>
      <c r="G746" s="70"/>
      <c r="H746" s="69"/>
      <c r="I746" s="45"/>
      <c r="J746" s="69"/>
      <c r="K746" s="71"/>
      <c r="L746" s="72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45"/>
      <c r="AE746" s="45"/>
      <c r="AF746" s="45"/>
      <c r="AG746" s="45"/>
      <c r="AH746" s="45"/>
      <c r="AI746" s="45"/>
      <c r="AJ746" s="45"/>
      <c r="AK746" s="45"/>
      <c r="AL746" s="45"/>
    </row>
    <row r="747" ht="13.5" customHeight="1" spans="1:38">
      <c r="A747" s="45"/>
      <c r="B747" s="69"/>
      <c r="C747" s="45"/>
      <c r="D747" s="69"/>
      <c r="E747" s="45"/>
      <c r="F747" s="69"/>
      <c r="G747" s="70"/>
      <c r="H747" s="69"/>
      <c r="I747" s="45"/>
      <c r="J747" s="69"/>
      <c r="K747" s="71"/>
      <c r="L747" s="72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5"/>
      <c r="AG747" s="45"/>
      <c r="AH747" s="45"/>
      <c r="AI747" s="45"/>
      <c r="AJ747" s="45"/>
      <c r="AK747" s="45"/>
      <c r="AL747" s="45"/>
    </row>
    <row r="748" ht="13.5" customHeight="1" spans="1:38">
      <c r="A748" s="45"/>
      <c r="B748" s="69"/>
      <c r="C748" s="45"/>
      <c r="D748" s="69"/>
      <c r="E748" s="45"/>
      <c r="F748" s="69"/>
      <c r="G748" s="70"/>
      <c r="H748" s="69"/>
      <c r="I748" s="45"/>
      <c r="J748" s="69"/>
      <c r="K748" s="71"/>
      <c r="L748" s="72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45"/>
      <c r="AE748" s="45"/>
      <c r="AF748" s="45"/>
      <c r="AG748" s="45"/>
      <c r="AH748" s="45"/>
      <c r="AI748" s="45"/>
      <c r="AJ748" s="45"/>
      <c r="AK748" s="45"/>
      <c r="AL748" s="45"/>
    </row>
    <row r="749" ht="13.5" customHeight="1" spans="1:38">
      <c r="A749" s="45"/>
      <c r="B749" s="69"/>
      <c r="C749" s="45"/>
      <c r="D749" s="69"/>
      <c r="E749" s="45"/>
      <c r="F749" s="69"/>
      <c r="G749" s="70"/>
      <c r="H749" s="69"/>
      <c r="I749" s="45"/>
      <c r="J749" s="69"/>
      <c r="K749" s="71"/>
      <c r="L749" s="72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  <c r="AD749" s="45"/>
      <c r="AE749" s="45"/>
      <c r="AF749" s="45"/>
      <c r="AG749" s="45"/>
      <c r="AH749" s="45"/>
      <c r="AI749" s="45"/>
      <c r="AJ749" s="45"/>
      <c r="AK749" s="45"/>
      <c r="AL749" s="45"/>
    </row>
    <row r="750" ht="13.5" customHeight="1" spans="1:38">
      <c r="A750" s="45"/>
      <c r="B750" s="69"/>
      <c r="C750" s="45"/>
      <c r="D750" s="69"/>
      <c r="E750" s="45"/>
      <c r="F750" s="69"/>
      <c r="G750" s="70"/>
      <c r="H750" s="69"/>
      <c r="I750" s="45"/>
      <c r="J750" s="69"/>
      <c r="K750" s="71"/>
      <c r="L750" s="72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45"/>
      <c r="AE750" s="45"/>
      <c r="AF750" s="45"/>
      <c r="AG750" s="45"/>
      <c r="AH750" s="45"/>
      <c r="AI750" s="45"/>
      <c r="AJ750" s="45"/>
      <c r="AK750" s="45"/>
      <c r="AL750" s="45"/>
    </row>
    <row r="751" ht="13.5" customHeight="1" spans="1:38">
      <c r="A751" s="45"/>
      <c r="B751" s="69"/>
      <c r="C751" s="45"/>
      <c r="D751" s="69"/>
      <c r="E751" s="45"/>
      <c r="F751" s="69"/>
      <c r="G751" s="70"/>
      <c r="H751" s="69"/>
      <c r="I751" s="45"/>
      <c r="J751" s="69"/>
      <c r="K751" s="71"/>
      <c r="L751" s="72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  <c r="AH751" s="45"/>
      <c r="AI751" s="45"/>
      <c r="AJ751" s="45"/>
      <c r="AK751" s="45"/>
      <c r="AL751" s="45"/>
    </row>
    <row r="752" ht="13.5" customHeight="1" spans="1:38">
      <c r="A752" s="45"/>
      <c r="B752" s="69"/>
      <c r="C752" s="45"/>
      <c r="D752" s="69"/>
      <c r="E752" s="45"/>
      <c r="F752" s="69"/>
      <c r="G752" s="70"/>
      <c r="H752" s="69"/>
      <c r="I752" s="45"/>
      <c r="J752" s="69"/>
      <c r="K752" s="71"/>
      <c r="L752" s="72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  <c r="AE752" s="45"/>
      <c r="AF752" s="45"/>
      <c r="AG752" s="45"/>
      <c r="AH752" s="45"/>
      <c r="AI752" s="45"/>
      <c r="AJ752" s="45"/>
      <c r="AK752" s="45"/>
      <c r="AL752" s="45"/>
    </row>
    <row r="753" ht="13.5" customHeight="1" spans="1:38">
      <c r="A753" s="45"/>
      <c r="B753" s="69"/>
      <c r="C753" s="45"/>
      <c r="D753" s="69"/>
      <c r="E753" s="45"/>
      <c r="F753" s="69"/>
      <c r="G753" s="70"/>
      <c r="H753" s="69"/>
      <c r="I753" s="45"/>
      <c r="J753" s="69"/>
      <c r="K753" s="71"/>
      <c r="L753" s="72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/>
      <c r="AF753" s="45"/>
      <c r="AG753" s="45"/>
      <c r="AH753" s="45"/>
      <c r="AI753" s="45"/>
      <c r="AJ753" s="45"/>
      <c r="AK753" s="45"/>
      <c r="AL753" s="45"/>
    </row>
    <row r="754" ht="13.5" customHeight="1" spans="1:38">
      <c r="A754" s="45"/>
      <c r="B754" s="69"/>
      <c r="C754" s="45"/>
      <c r="D754" s="69"/>
      <c r="E754" s="45"/>
      <c r="F754" s="69"/>
      <c r="G754" s="70"/>
      <c r="H754" s="69"/>
      <c r="I754" s="45"/>
      <c r="J754" s="69"/>
      <c r="K754" s="71"/>
      <c r="L754" s="72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  <c r="AD754" s="45"/>
      <c r="AE754" s="45"/>
      <c r="AF754" s="45"/>
      <c r="AG754" s="45"/>
      <c r="AH754" s="45"/>
      <c r="AI754" s="45"/>
      <c r="AJ754" s="45"/>
      <c r="AK754" s="45"/>
      <c r="AL754" s="45"/>
    </row>
    <row r="755" ht="13.5" customHeight="1" spans="1:38">
      <c r="A755" s="45"/>
      <c r="B755" s="69"/>
      <c r="C755" s="45"/>
      <c r="D755" s="69"/>
      <c r="E755" s="45"/>
      <c r="F755" s="69"/>
      <c r="G755" s="70"/>
      <c r="H755" s="69"/>
      <c r="I755" s="45"/>
      <c r="J755" s="69"/>
      <c r="K755" s="71"/>
      <c r="L755" s="72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/>
      <c r="AF755" s="45"/>
      <c r="AG755" s="45"/>
      <c r="AH755" s="45"/>
      <c r="AI755" s="45"/>
      <c r="AJ755" s="45"/>
      <c r="AK755" s="45"/>
      <c r="AL755" s="45"/>
    </row>
    <row r="756" ht="13.5" customHeight="1" spans="1:38">
      <c r="A756" s="45"/>
      <c r="B756" s="69"/>
      <c r="C756" s="45"/>
      <c r="D756" s="69"/>
      <c r="E756" s="45"/>
      <c r="F756" s="69"/>
      <c r="G756" s="70"/>
      <c r="H756" s="69"/>
      <c r="I756" s="45"/>
      <c r="J756" s="69"/>
      <c r="K756" s="71"/>
      <c r="L756" s="72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  <c r="AD756" s="45"/>
      <c r="AE756" s="45"/>
      <c r="AF756" s="45"/>
      <c r="AG756" s="45"/>
      <c r="AH756" s="45"/>
      <c r="AI756" s="45"/>
      <c r="AJ756" s="45"/>
      <c r="AK756" s="45"/>
      <c r="AL756" s="45"/>
    </row>
    <row r="757" ht="13.5" customHeight="1" spans="1:38">
      <c r="A757" s="45"/>
      <c r="B757" s="69"/>
      <c r="C757" s="45"/>
      <c r="D757" s="69"/>
      <c r="E757" s="45"/>
      <c r="F757" s="69"/>
      <c r="G757" s="70"/>
      <c r="H757" s="69"/>
      <c r="I757" s="45"/>
      <c r="J757" s="69"/>
      <c r="K757" s="71"/>
      <c r="L757" s="72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/>
      <c r="AF757" s="45"/>
      <c r="AG757" s="45"/>
      <c r="AH757" s="45"/>
      <c r="AI757" s="45"/>
      <c r="AJ757" s="45"/>
      <c r="AK757" s="45"/>
      <c r="AL757" s="45"/>
    </row>
    <row r="758" ht="13.5" customHeight="1" spans="1:38">
      <c r="A758" s="45"/>
      <c r="B758" s="69"/>
      <c r="C758" s="45"/>
      <c r="D758" s="69"/>
      <c r="E758" s="45"/>
      <c r="F758" s="69"/>
      <c r="G758" s="70"/>
      <c r="H758" s="69"/>
      <c r="I758" s="45"/>
      <c r="J758" s="69"/>
      <c r="K758" s="71"/>
      <c r="L758" s="72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  <c r="AD758" s="45"/>
      <c r="AE758" s="45"/>
      <c r="AF758" s="45"/>
      <c r="AG758" s="45"/>
      <c r="AH758" s="45"/>
      <c r="AI758" s="45"/>
      <c r="AJ758" s="45"/>
      <c r="AK758" s="45"/>
      <c r="AL758" s="45"/>
    </row>
    <row r="759" ht="13.5" customHeight="1" spans="1:38">
      <c r="A759" s="45"/>
      <c r="B759" s="69"/>
      <c r="C759" s="45"/>
      <c r="D759" s="69"/>
      <c r="E759" s="45"/>
      <c r="F759" s="69"/>
      <c r="G759" s="70"/>
      <c r="H759" s="69"/>
      <c r="I759" s="45"/>
      <c r="J759" s="69"/>
      <c r="K759" s="71"/>
      <c r="L759" s="72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/>
      <c r="AF759" s="45"/>
      <c r="AG759" s="45"/>
      <c r="AH759" s="45"/>
      <c r="AI759" s="45"/>
      <c r="AJ759" s="45"/>
      <c r="AK759" s="45"/>
      <c r="AL759" s="45"/>
    </row>
    <row r="760" ht="13.5" customHeight="1" spans="1:38">
      <c r="A760" s="45"/>
      <c r="B760" s="69"/>
      <c r="C760" s="45"/>
      <c r="D760" s="69"/>
      <c r="E760" s="45"/>
      <c r="F760" s="69"/>
      <c r="G760" s="70"/>
      <c r="H760" s="69"/>
      <c r="I760" s="45"/>
      <c r="J760" s="69"/>
      <c r="K760" s="71"/>
      <c r="L760" s="72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  <c r="AD760" s="45"/>
      <c r="AE760" s="45"/>
      <c r="AF760" s="45"/>
      <c r="AG760" s="45"/>
      <c r="AH760" s="45"/>
      <c r="AI760" s="45"/>
      <c r="AJ760" s="45"/>
      <c r="AK760" s="45"/>
      <c r="AL760" s="45"/>
    </row>
    <row r="761" ht="13.5" customHeight="1" spans="1:38">
      <c r="A761" s="45"/>
      <c r="B761" s="69"/>
      <c r="C761" s="45"/>
      <c r="D761" s="69"/>
      <c r="E761" s="45"/>
      <c r="F761" s="69"/>
      <c r="G761" s="70"/>
      <c r="H761" s="69"/>
      <c r="I761" s="45"/>
      <c r="J761" s="69"/>
      <c r="K761" s="71"/>
      <c r="L761" s="72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/>
      <c r="AF761" s="45"/>
      <c r="AG761" s="45"/>
      <c r="AH761" s="45"/>
      <c r="AI761" s="45"/>
      <c r="AJ761" s="45"/>
      <c r="AK761" s="45"/>
      <c r="AL761" s="45"/>
    </row>
    <row r="762" ht="13.5" customHeight="1" spans="1:38">
      <c r="A762" s="45"/>
      <c r="B762" s="69"/>
      <c r="C762" s="45"/>
      <c r="D762" s="69"/>
      <c r="E762" s="45"/>
      <c r="F762" s="69"/>
      <c r="G762" s="70"/>
      <c r="H762" s="69"/>
      <c r="I762" s="45"/>
      <c r="J762" s="69"/>
      <c r="K762" s="71"/>
      <c r="L762" s="72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  <c r="AG762" s="45"/>
      <c r="AH762" s="45"/>
      <c r="AI762" s="45"/>
      <c r="AJ762" s="45"/>
      <c r="AK762" s="45"/>
      <c r="AL762" s="45"/>
    </row>
    <row r="763" ht="13.5" customHeight="1" spans="1:38">
      <c r="A763" s="45"/>
      <c r="B763" s="69"/>
      <c r="C763" s="45"/>
      <c r="D763" s="69"/>
      <c r="E763" s="45"/>
      <c r="F763" s="69"/>
      <c r="G763" s="70"/>
      <c r="H763" s="69"/>
      <c r="I763" s="45"/>
      <c r="J763" s="69"/>
      <c r="K763" s="71"/>
      <c r="L763" s="72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5"/>
      <c r="AG763" s="45"/>
      <c r="AH763" s="45"/>
      <c r="AI763" s="45"/>
      <c r="AJ763" s="45"/>
      <c r="AK763" s="45"/>
      <c r="AL763" s="45"/>
    </row>
    <row r="764" ht="13.5" customHeight="1" spans="1:38">
      <c r="A764" s="45"/>
      <c r="B764" s="69"/>
      <c r="C764" s="45"/>
      <c r="D764" s="69"/>
      <c r="E764" s="45"/>
      <c r="F764" s="69"/>
      <c r="G764" s="70"/>
      <c r="H764" s="69"/>
      <c r="I764" s="45"/>
      <c r="J764" s="69"/>
      <c r="K764" s="71"/>
      <c r="L764" s="72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45"/>
      <c r="AE764" s="45"/>
      <c r="AF764" s="45"/>
      <c r="AG764" s="45"/>
      <c r="AH764" s="45"/>
      <c r="AI764" s="45"/>
      <c r="AJ764" s="45"/>
      <c r="AK764" s="45"/>
      <c r="AL764" s="45"/>
    </row>
    <row r="765" ht="13.5" customHeight="1" spans="1:38">
      <c r="A765" s="45"/>
      <c r="B765" s="69"/>
      <c r="C765" s="45"/>
      <c r="D765" s="69"/>
      <c r="E765" s="45"/>
      <c r="F765" s="69"/>
      <c r="G765" s="70"/>
      <c r="H765" s="69"/>
      <c r="I765" s="45"/>
      <c r="J765" s="69"/>
      <c r="K765" s="71"/>
      <c r="L765" s="72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  <c r="AG765" s="45"/>
      <c r="AH765" s="45"/>
      <c r="AI765" s="45"/>
      <c r="AJ765" s="45"/>
      <c r="AK765" s="45"/>
      <c r="AL765" s="45"/>
    </row>
    <row r="766" ht="13.5" customHeight="1" spans="1:38">
      <c r="A766" s="45"/>
      <c r="B766" s="69"/>
      <c r="C766" s="45"/>
      <c r="D766" s="69"/>
      <c r="E766" s="45"/>
      <c r="F766" s="69"/>
      <c r="G766" s="70"/>
      <c r="H766" s="69"/>
      <c r="I766" s="45"/>
      <c r="J766" s="69"/>
      <c r="K766" s="71"/>
      <c r="L766" s="72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  <c r="AD766" s="45"/>
      <c r="AE766" s="45"/>
      <c r="AF766" s="45"/>
      <c r="AG766" s="45"/>
      <c r="AH766" s="45"/>
      <c r="AI766" s="45"/>
      <c r="AJ766" s="45"/>
      <c r="AK766" s="45"/>
      <c r="AL766" s="45"/>
    </row>
    <row r="767" ht="13.5" customHeight="1" spans="1:38">
      <c r="A767" s="45"/>
      <c r="B767" s="69"/>
      <c r="C767" s="45"/>
      <c r="D767" s="69"/>
      <c r="E767" s="45"/>
      <c r="F767" s="69"/>
      <c r="G767" s="70"/>
      <c r="H767" s="69"/>
      <c r="I767" s="45"/>
      <c r="J767" s="69"/>
      <c r="K767" s="71"/>
      <c r="L767" s="72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  <c r="AF767" s="45"/>
      <c r="AG767" s="45"/>
      <c r="AH767" s="45"/>
      <c r="AI767" s="45"/>
      <c r="AJ767" s="45"/>
      <c r="AK767" s="45"/>
      <c r="AL767" s="45"/>
    </row>
    <row r="768" ht="13.5" customHeight="1" spans="1:38">
      <c r="A768" s="45"/>
      <c r="B768" s="69"/>
      <c r="C768" s="45"/>
      <c r="D768" s="69"/>
      <c r="E768" s="45"/>
      <c r="F768" s="69"/>
      <c r="G768" s="70"/>
      <c r="H768" s="69"/>
      <c r="I768" s="45"/>
      <c r="J768" s="69"/>
      <c r="K768" s="71"/>
      <c r="L768" s="72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  <c r="AD768" s="45"/>
      <c r="AE768" s="45"/>
      <c r="AF768" s="45"/>
      <c r="AG768" s="45"/>
      <c r="AH768" s="45"/>
      <c r="AI768" s="45"/>
      <c r="AJ768" s="45"/>
      <c r="AK768" s="45"/>
      <c r="AL768" s="45"/>
    </row>
    <row r="769" ht="13.5" customHeight="1" spans="1:38">
      <c r="A769" s="45"/>
      <c r="B769" s="69"/>
      <c r="C769" s="45"/>
      <c r="D769" s="69"/>
      <c r="E769" s="45"/>
      <c r="F769" s="69"/>
      <c r="G769" s="70"/>
      <c r="H769" s="69"/>
      <c r="I769" s="45"/>
      <c r="J769" s="69"/>
      <c r="K769" s="71"/>
      <c r="L769" s="72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  <c r="AD769" s="45"/>
      <c r="AE769" s="45"/>
      <c r="AF769" s="45"/>
      <c r="AG769" s="45"/>
      <c r="AH769" s="45"/>
      <c r="AI769" s="45"/>
      <c r="AJ769" s="45"/>
      <c r="AK769" s="45"/>
      <c r="AL769" s="45"/>
    </row>
    <row r="770" ht="13.5" customHeight="1" spans="1:38">
      <c r="A770" s="45"/>
      <c r="B770" s="69"/>
      <c r="C770" s="45"/>
      <c r="D770" s="69"/>
      <c r="E770" s="45"/>
      <c r="F770" s="69"/>
      <c r="G770" s="70"/>
      <c r="H770" s="69"/>
      <c r="I770" s="45"/>
      <c r="J770" s="69"/>
      <c r="K770" s="71"/>
      <c r="L770" s="72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  <c r="AD770" s="45"/>
      <c r="AE770" s="45"/>
      <c r="AF770" s="45"/>
      <c r="AG770" s="45"/>
      <c r="AH770" s="45"/>
      <c r="AI770" s="45"/>
      <c r="AJ770" s="45"/>
      <c r="AK770" s="45"/>
      <c r="AL770" s="45"/>
    </row>
    <row r="771" ht="13.5" customHeight="1" spans="1:38">
      <c r="A771" s="45"/>
      <c r="B771" s="69"/>
      <c r="C771" s="45"/>
      <c r="D771" s="69"/>
      <c r="E771" s="45"/>
      <c r="F771" s="69"/>
      <c r="G771" s="70"/>
      <c r="H771" s="69"/>
      <c r="I771" s="45"/>
      <c r="J771" s="69"/>
      <c r="K771" s="71"/>
      <c r="L771" s="72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45"/>
      <c r="AG771" s="45"/>
      <c r="AH771" s="45"/>
      <c r="AI771" s="45"/>
      <c r="AJ771" s="45"/>
      <c r="AK771" s="45"/>
      <c r="AL771" s="45"/>
    </row>
    <row r="772" ht="13.5" customHeight="1" spans="1:38">
      <c r="A772" s="45"/>
      <c r="B772" s="69"/>
      <c r="C772" s="45"/>
      <c r="D772" s="69"/>
      <c r="E772" s="45"/>
      <c r="F772" s="69"/>
      <c r="G772" s="70"/>
      <c r="H772" s="69"/>
      <c r="I772" s="45"/>
      <c r="J772" s="69"/>
      <c r="K772" s="71"/>
      <c r="L772" s="72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45"/>
      <c r="AE772" s="45"/>
      <c r="AF772" s="45"/>
      <c r="AG772" s="45"/>
      <c r="AH772" s="45"/>
      <c r="AI772" s="45"/>
      <c r="AJ772" s="45"/>
      <c r="AK772" s="45"/>
      <c r="AL772" s="45"/>
    </row>
    <row r="773" ht="13.5" customHeight="1" spans="1:38">
      <c r="A773" s="45"/>
      <c r="B773" s="69"/>
      <c r="C773" s="45"/>
      <c r="D773" s="69"/>
      <c r="E773" s="45"/>
      <c r="F773" s="69"/>
      <c r="G773" s="70"/>
      <c r="H773" s="69"/>
      <c r="I773" s="45"/>
      <c r="J773" s="69"/>
      <c r="K773" s="71"/>
      <c r="L773" s="72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  <c r="AH773" s="45"/>
      <c r="AI773" s="45"/>
      <c r="AJ773" s="45"/>
      <c r="AK773" s="45"/>
      <c r="AL773" s="45"/>
    </row>
    <row r="774" ht="13.5" customHeight="1" spans="1:38">
      <c r="A774" s="45"/>
      <c r="B774" s="69"/>
      <c r="C774" s="45"/>
      <c r="D774" s="69"/>
      <c r="E774" s="45"/>
      <c r="F774" s="69"/>
      <c r="G774" s="70"/>
      <c r="H774" s="69"/>
      <c r="I774" s="45"/>
      <c r="J774" s="69"/>
      <c r="K774" s="71"/>
      <c r="L774" s="72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  <c r="AD774" s="45"/>
      <c r="AE774" s="45"/>
      <c r="AF774" s="45"/>
      <c r="AG774" s="45"/>
      <c r="AH774" s="45"/>
      <c r="AI774" s="45"/>
      <c r="AJ774" s="45"/>
      <c r="AK774" s="45"/>
      <c r="AL774" s="45"/>
    </row>
    <row r="775" ht="13.5" customHeight="1" spans="1:38">
      <c r="A775" s="45"/>
      <c r="B775" s="69"/>
      <c r="C775" s="45"/>
      <c r="D775" s="69"/>
      <c r="E775" s="45"/>
      <c r="F775" s="69"/>
      <c r="G775" s="70"/>
      <c r="H775" s="69"/>
      <c r="I775" s="45"/>
      <c r="J775" s="69"/>
      <c r="K775" s="71"/>
      <c r="L775" s="72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45"/>
      <c r="AG775" s="45"/>
      <c r="AH775" s="45"/>
      <c r="AI775" s="45"/>
      <c r="AJ775" s="45"/>
      <c r="AK775" s="45"/>
      <c r="AL775" s="45"/>
    </row>
    <row r="776" ht="13.5" customHeight="1" spans="1:38">
      <c r="A776" s="45"/>
      <c r="B776" s="69"/>
      <c r="C776" s="45"/>
      <c r="D776" s="69"/>
      <c r="E776" s="45"/>
      <c r="F776" s="69"/>
      <c r="G776" s="70"/>
      <c r="H776" s="69"/>
      <c r="I776" s="45"/>
      <c r="J776" s="69"/>
      <c r="K776" s="71"/>
      <c r="L776" s="72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45"/>
      <c r="AE776" s="45"/>
      <c r="AF776" s="45"/>
      <c r="AG776" s="45"/>
      <c r="AH776" s="45"/>
      <c r="AI776" s="45"/>
      <c r="AJ776" s="45"/>
      <c r="AK776" s="45"/>
      <c r="AL776" s="45"/>
    </row>
    <row r="777" ht="13.5" customHeight="1" spans="1:38">
      <c r="A777" s="45"/>
      <c r="B777" s="69"/>
      <c r="C777" s="45"/>
      <c r="D777" s="69"/>
      <c r="E777" s="45"/>
      <c r="F777" s="69"/>
      <c r="G777" s="70"/>
      <c r="H777" s="69"/>
      <c r="I777" s="45"/>
      <c r="J777" s="69"/>
      <c r="K777" s="71"/>
      <c r="L777" s="72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45"/>
      <c r="AG777" s="45"/>
      <c r="AH777" s="45"/>
      <c r="AI777" s="45"/>
      <c r="AJ777" s="45"/>
      <c r="AK777" s="45"/>
      <c r="AL777" s="45"/>
    </row>
    <row r="778" ht="13.5" customHeight="1" spans="1:38">
      <c r="A778" s="45"/>
      <c r="B778" s="69"/>
      <c r="C778" s="45"/>
      <c r="D778" s="69"/>
      <c r="E778" s="45"/>
      <c r="F778" s="69"/>
      <c r="G778" s="70"/>
      <c r="H778" s="69"/>
      <c r="I778" s="45"/>
      <c r="J778" s="69"/>
      <c r="K778" s="71"/>
      <c r="L778" s="72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  <c r="AD778" s="45"/>
      <c r="AE778" s="45"/>
      <c r="AF778" s="45"/>
      <c r="AG778" s="45"/>
      <c r="AH778" s="45"/>
      <c r="AI778" s="45"/>
      <c r="AJ778" s="45"/>
      <c r="AK778" s="45"/>
      <c r="AL778" s="45"/>
    </row>
    <row r="779" ht="13.5" customHeight="1" spans="1:38">
      <c r="A779" s="45"/>
      <c r="B779" s="69"/>
      <c r="C779" s="45"/>
      <c r="D779" s="69"/>
      <c r="E779" s="45"/>
      <c r="F779" s="69"/>
      <c r="G779" s="70"/>
      <c r="H779" s="69"/>
      <c r="I779" s="45"/>
      <c r="J779" s="69"/>
      <c r="K779" s="71"/>
      <c r="L779" s="72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45"/>
      <c r="AG779" s="45"/>
      <c r="AH779" s="45"/>
      <c r="AI779" s="45"/>
      <c r="AJ779" s="45"/>
      <c r="AK779" s="45"/>
      <c r="AL779" s="45"/>
    </row>
    <row r="780" ht="13.5" customHeight="1" spans="1:38">
      <c r="A780" s="45"/>
      <c r="B780" s="69"/>
      <c r="C780" s="45"/>
      <c r="D780" s="69"/>
      <c r="E780" s="45"/>
      <c r="F780" s="69"/>
      <c r="G780" s="70"/>
      <c r="H780" s="69"/>
      <c r="I780" s="45"/>
      <c r="J780" s="69"/>
      <c r="K780" s="71"/>
      <c r="L780" s="72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  <c r="AD780" s="45"/>
      <c r="AE780" s="45"/>
      <c r="AF780" s="45"/>
      <c r="AG780" s="45"/>
      <c r="AH780" s="45"/>
      <c r="AI780" s="45"/>
      <c r="AJ780" s="45"/>
      <c r="AK780" s="45"/>
      <c r="AL780" s="45"/>
    </row>
    <row r="781" ht="13.5" customHeight="1" spans="1:38">
      <c r="A781" s="45"/>
      <c r="B781" s="69"/>
      <c r="C781" s="45"/>
      <c r="D781" s="69"/>
      <c r="E781" s="45"/>
      <c r="F781" s="69"/>
      <c r="G781" s="70"/>
      <c r="H781" s="69"/>
      <c r="I781" s="45"/>
      <c r="J781" s="69"/>
      <c r="K781" s="71"/>
      <c r="L781" s="72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  <c r="AD781" s="45"/>
      <c r="AE781" s="45"/>
      <c r="AF781" s="45"/>
      <c r="AG781" s="45"/>
      <c r="AH781" s="45"/>
      <c r="AI781" s="45"/>
      <c r="AJ781" s="45"/>
      <c r="AK781" s="45"/>
      <c r="AL781" s="45"/>
    </row>
    <row r="782" ht="13.5" customHeight="1" spans="1:38">
      <c r="A782" s="45"/>
      <c r="B782" s="69"/>
      <c r="C782" s="45"/>
      <c r="D782" s="69"/>
      <c r="E782" s="45"/>
      <c r="F782" s="69"/>
      <c r="G782" s="70"/>
      <c r="H782" s="69"/>
      <c r="I782" s="45"/>
      <c r="J782" s="69"/>
      <c r="K782" s="71"/>
      <c r="L782" s="72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  <c r="AD782" s="45"/>
      <c r="AE782" s="45"/>
      <c r="AF782" s="45"/>
      <c r="AG782" s="45"/>
      <c r="AH782" s="45"/>
      <c r="AI782" s="45"/>
      <c r="AJ782" s="45"/>
      <c r="AK782" s="45"/>
      <c r="AL782" s="45"/>
    </row>
    <row r="783" ht="13.5" customHeight="1" spans="1:38">
      <c r="A783" s="45"/>
      <c r="B783" s="69"/>
      <c r="C783" s="45"/>
      <c r="D783" s="69"/>
      <c r="E783" s="45"/>
      <c r="F783" s="69"/>
      <c r="G783" s="70"/>
      <c r="H783" s="69"/>
      <c r="I783" s="45"/>
      <c r="J783" s="69"/>
      <c r="K783" s="71"/>
      <c r="L783" s="72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  <c r="AD783" s="45"/>
      <c r="AE783" s="45"/>
      <c r="AF783" s="45"/>
      <c r="AG783" s="45"/>
      <c r="AH783" s="45"/>
      <c r="AI783" s="45"/>
      <c r="AJ783" s="45"/>
      <c r="AK783" s="45"/>
      <c r="AL783" s="45"/>
    </row>
    <row r="784" ht="13.5" customHeight="1" spans="1:38">
      <c r="A784" s="45"/>
      <c r="B784" s="69"/>
      <c r="C784" s="45"/>
      <c r="D784" s="69"/>
      <c r="E784" s="45"/>
      <c r="F784" s="69"/>
      <c r="G784" s="70"/>
      <c r="H784" s="69"/>
      <c r="I784" s="45"/>
      <c r="J784" s="69"/>
      <c r="K784" s="71"/>
      <c r="L784" s="72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  <c r="AD784" s="45"/>
      <c r="AE784" s="45"/>
      <c r="AF784" s="45"/>
      <c r="AG784" s="45"/>
      <c r="AH784" s="45"/>
      <c r="AI784" s="45"/>
      <c r="AJ784" s="45"/>
      <c r="AK784" s="45"/>
      <c r="AL784" s="45"/>
    </row>
    <row r="785" ht="13.5" customHeight="1" spans="1:38">
      <c r="A785" s="45"/>
      <c r="B785" s="69"/>
      <c r="C785" s="45"/>
      <c r="D785" s="69"/>
      <c r="E785" s="45"/>
      <c r="F785" s="69"/>
      <c r="G785" s="70"/>
      <c r="H785" s="69"/>
      <c r="I785" s="45"/>
      <c r="J785" s="69"/>
      <c r="K785" s="71"/>
      <c r="L785" s="72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  <c r="AD785" s="45"/>
      <c r="AE785" s="45"/>
      <c r="AF785" s="45"/>
      <c r="AG785" s="45"/>
      <c r="AH785" s="45"/>
      <c r="AI785" s="45"/>
      <c r="AJ785" s="45"/>
      <c r="AK785" s="45"/>
      <c r="AL785" s="45"/>
    </row>
    <row r="786" ht="13.5" customHeight="1" spans="1:38">
      <c r="A786" s="45"/>
      <c r="B786" s="69"/>
      <c r="C786" s="45"/>
      <c r="D786" s="69"/>
      <c r="E786" s="45"/>
      <c r="F786" s="69"/>
      <c r="G786" s="70"/>
      <c r="H786" s="69"/>
      <c r="I786" s="45"/>
      <c r="J786" s="69"/>
      <c r="K786" s="71"/>
      <c r="L786" s="72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  <c r="AD786" s="45"/>
      <c r="AE786" s="45"/>
      <c r="AF786" s="45"/>
      <c r="AG786" s="45"/>
      <c r="AH786" s="45"/>
      <c r="AI786" s="45"/>
      <c r="AJ786" s="45"/>
      <c r="AK786" s="45"/>
      <c r="AL786" s="45"/>
    </row>
    <row r="787" ht="13.5" customHeight="1" spans="1:38">
      <c r="A787" s="45"/>
      <c r="B787" s="69"/>
      <c r="C787" s="45"/>
      <c r="D787" s="69"/>
      <c r="E787" s="45"/>
      <c r="F787" s="69"/>
      <c r="G787" s="70"/>
      <c r="H787" s="69"/>
      <c r="I787" s="45"/>
      <c r="J787" s="69"/>
      <c r="K787" s="71"/>
      <c r="L787" s="72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  <c r="AD787" s="45"/>
      <c r="AE787" s="45"/>
      <c r="AF787" s="45"/>
      <c r="AG787" s="45"/>
      <c r="AH787" s="45"/>
      <c r="AI787" s="45"/>
      <c r="AJ787" s="45"/>
      <c r="AK787" s="45"/>
      <c r="AL787" s="45"/>
    </row>
    <row r="788" ht="13.5" customHeight="1" spans="1:38">
      <c r="A788" s="45"/>
      <c r="B788" s="69"/>
      <c r="C788" s="45"/>
      <c r="D788" s="69"/>
      <c r="E788" s="45"/>
      <c r="F788" s="69"/>
      <c r="G788" s="70"/>
      <c r="H788" s="69"/>
      <c r="I788" s="45"/>
      <c r="J788" s="69"/>
      <c r="K788" s="71"/>
      <c r="L788" s="72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  <c r="AD788" s="45"/>
      <c r="AE788" s="45"/>
      <c r="AF788" s="45"/>
      <c r="AG788" s="45"/>
      <c r="AH788" s="45"/>
      <c r="AI788" s="45"/>
      <c r="AJ788" s="45"/>
      <c r="AK788" s="45"/>
      <c r="AL788" s="45"/>
    </row>
    <row r="789" ht="13.5" customHeight="1" spans="1:38">
      <c r="A789" s="45"/>
      <c r="B789" s="69"/>
      <c r="C789" s="45"/>
      <c r="D789" s="69"/>
      <c r="E789" s="45"/>
      <c r="F789" s="69"/>
      <c r="G789" s="70"/>
      <c r="H789" s="69"/>
      <c r="I789" s="45"/>
      <c r="J789" s="69"/>
      <c r="K789" s="71"/>
      <c r="L789" s="72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  <c r="AD789" s="45"/>
      <c r="AE789" s="45"/>
      <c r="AF789" s="45"/>
      <c r="AG789" s="45"/>
      <c r="AH789" s="45"/>
      <c r="AI789" s="45"/>
      <c r="AJ789" s="45"/>
      <c r="AK789" s="45"/>
      <c r="AL789" s="45"/>
    </row>
    <row r="790" ht="13.5" customHeight="1" spans="1:38">
      <c r="A790" s="45"/>
      <c r="B790" s="69"/>
      <c r="C790" s="45"/>
      <c r="D790" s="69"/>
      <c r="E790" s="45"/>
      <c r="F790" s="69"/>
      <c r="G790" s="70"/>
      <c r="H790" s="69"/>
      <c r="I790" s="45"/>
      <c r="J790" s="69"/>
      <c r="K790" s="71"/>
      <c r="L790" s="72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  <c r="AD790" s="45"/>
      <c r="AE790" s="45"/>
      <c r="AF790" s="45"/>
      <c r="AG790" s="45"/>
      <c r="AH790" s="45"/>
      <c r="AI790" s="45"/>
      <c r="AJ790" s="45"/>
      <c r="AK790" s="45"/>
      <c r="AL790" s="45"/>
    </row>
    <row r="791" ht="13.5" customHeight="1" spans="1:38">
      <c r="A791" s="45"/>
      <c r="B791" s="69"/>
      <c r="C791" s="45"/>
      <c r="D791" s="69"/>
      <c r="E791" s="45"/>
      <c r="F791" s="69"/>
      <c r="G791" s="70"/>
      <c r="H791" s="69"/>
      <c r="I791" s="45"/>
      <c r="J791" s="69"/>
      <c r="K791" s="71"/>
      <c r="L791" s="72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  <c r="AD791" s="45"/>
      <c r="AE791" s="45"/>
      <c r="AF791" s="45"/>
      <c r="AG791" s="45"/>
      <c r="AH791" s="45"/>
      <c r="AI791" s="45"/>
      <c r="AJ791" s="45"/>
      <c r="AK791" s="45"/>
      <c r="AL791" s="45"/>
    </row>
    <row r="792" ht="13.5" customHeight="1" spans="1:38">
      <c r="A792" s="45"/>
      <c r="B792" s="69"/>
      <c r="C792" s="45"/>
      <c r="D792" s="69"/>
      <c r="E792" s="45"/>
      <c r="F792" s="69"/>
      <c r="G792" s="70"/>
      <c r="H792" s="69"/>
      <c r="I792" s="45"/>
      <c r="J792" s="69"/>
      <c r="K792" s="71"/>
      <c r="L792" s="72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  <c r="AD792" s="45"/>
      <c r="AE792" s="45"/>
      <c r="AF792" s="45"/>
      <c r="AG792" s="45"/>
      <c r="AH792" s="45"/>
      <c r="AI792" s="45"/>
      <c r="AJ792" s="45"/>
      <c r="AK792" s="45"/>
      <c r="AL792" s="45"/>
    </row>
    <row r="793" ht="13.5" customHeight="1" spans="1:38">
      <c r="A793" s="45"/>
      <c r="B793" s="69"/>
      <c r="C793" s="45"/>
      <c r="D793" s="69"/>
      <c r="E793" s="45"/>
      <c r="F793" s="69"/>
      <c r="G793" s="70"/>
      <c r="H793" s="69"/>
      <c r="I793" s="45"/>
      <c r="J793" s="69"/>
      <c r="K793" s="71"/>
      <c r="L793" s="72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  <c r="AD793" s="45"/>
      <c r="AE793" s="45"/>
      <c r="AF793" s="45"/>
      <c r="AG793" s="45"/>
      <c r="AH793" s="45"/>
      <c r="AI793" s="45"/>
      <c r="AJ793" s="45"/>
      <c r="AK793" s="45"/>
      <c r="AL793" s="45"/>
    </row>
    <row r="794" ht="13.5" customHeight="1" spans="1:38">
      <c r="A794" s="45"/>
      <c r="B794" s="69"/>
      <c r="C794" s="45"/>
      <c r="D794" s="69"/>
      <c r="E794" s="45"/>
      <c r="F794" s="69"/>
      <c r="G794" s="70"/>
      <c r="H794" s="69"/>
      <c r="I794" s="45"/>
      <c r="J794" s="69"/>
      <c r="K794" s="71"/>
      <c r="L794" s="72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  <c r="AD794" s="45"/>
      <c r="AE794" s="45"/>
      <c r="AF794" s="45"/>
      <c r="AG794" s="45"/>
      <c r="AH794" s="45"/>
      <c r="AI794" s="45"/>
      <c r="AJ794" s="45"/>
      <c r="AK794" s="45"/>
      <c r="AL794" s="45"/>
    </row>
    <row r="795" ht="13.5" customHeight="1" spans="1:38">
      <c r="A795" s="45"/>
      <c r="B795" s="69"/>
      <c r="C795" s="45"/>
      <c r="D795" s="69"/>
      <c r="E795" s="45"/>
      <c r="F795" s="69"/>
      <c r="G795" s="70"/>
      <c r="H795" s="69"/>
      <c r="I795" s="45"/>
      <c r="J795" s="69"/>
      <c r="K795" s="71"/>
      <c r="L795" s="72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  <c r="AD795" s="45"/>
      <c r="AE795" s="45"/>
      <c r="AF795" s="45"/>
      <c r="AG795" s="45"/>
      <c r="AH795" s="45"/>
      <c r="AI795" s="45"/>
      <c r="AJ795" s="45"/>
      <c r="AK795" s="45"/>
      <c r="AL795" s="45"/>
    </row>
    <row r="796" ht="13.5" customHeight="1" spans="1:38">
      <c r="A796" s="45"/>
      <c r="B796" s="69"/>
      <c r="C796" s="45"/>
      <c r="D796" s="69"/>
      <c r="E796" s="45"/>
      <c r="F796" s="69"/>
      <c r="G796" s="70"/>
      <c r="H796" s="69"/>
      <c r="I796" s="45"/>
      <c r="J796" s="69"/>
      <c r="K796" s="71"/>
      <c r="L796" s="72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  <c r="AD796" s="45"/>
      <c r="AE796" s="45"/>
      <c r="AF796" s="45"/>
      <c r="AG796" s="45"/>
      <c r="AH796" s="45"/>
      <c r="AI796" s="45"/>
      <c r="AJ796" s="45"/>
      <c r="AK796" s="45"/>
      <c r="AL796" s="45"/>
    </row>
    <row r="797" ht="13.5" customHeight="1" spans="1:38">
      <c r="A797" s="45"/>
      <c r="B797" s="69"/>
      <c r="C797" s="45"/>
      <c r="D797" s="69"/>
      <c r="E797" s="45"/>
      <c r="F797" s="69"/>
      <c r="G797" s="70"/>
      <c r="H797" s="69"/>
      <c r="I797" s="45"/>
      <c r="J797" s="69"/>
      <c r="K797" s="71"/>
      <c r="L797" s="72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  <c r="AD797" s="45"/>
      <c r="AE797" s="45"/>
      <c r="AF797" s="45"/>
      <c r="AG797" s="45"/>
      <c r="AH797" s="45"/>
      <c r="AI797" s="45"/>
      <c r="AJ797" s="45"/>
      <c r="AK797" s="45"/>
      <c r="AL797" s="45"/>
    </row>
    <row r="798" ht="13.5" customHeight="1" spans="1:38">
      <c r="A798" s="45"/>
      <c r="B798" s="69"/>
      <c r="C798" s="45"/>
      <c r="D798" s="69"/>
      <c r="E798" s="45"/>
      <c r="F798" s="69"/>
      <c r="G798" s="70"/>
      <c r="H798" s="69"/>
      <c r="I798" s="45"/>
      <c r="J798" s="69"/>
      <c r="K798" s="71"/>
      <c r="L798" s="72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  <c r="AD798" s="45"/>
      <c r="AE798" s="45"/>
      <c r="AF798" s="45"/>
      <c r="AG798" s="45"/>
      <c r="AH798" s="45"/>
      <c r="AI798" s="45"/>
      <c r="AJ798" s="45"/>
      <c r="AK798" s="45"/>
      <c r="AL798" s="45"/>
    </row>
    <row r="799" ht="13.5" customHeight="1" spans="1:38">
      <c r="A799" s="45"/>
      <c r="B799" s="69"/>
      <c r="C799" s="45"/>
      <c r="D799" s="69"/>
      <c r="E799" s="45"/>
      <c r="F799" s="69"/>
      <c r="G799" s="70"/>
      <c r="H799" s="69"/>
      <c r="I799" s="45"/>
      <c r="J799" s="69"/>
      <c r="K799" s="71"/>
      <c r="L799" s="72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  <c r="AD799" s="45"/>
      <c r="AE799" s="45"/>
      <c r="AF799" s="45"/>
      <c r="AG799" s="45"/>
      <c r="AH799" s="45"/>
      <c r="AI799" s="45"/>
      <c r="AJ799" s="45"/>
      <c r="AK799" s="45"/>
      <c r="AL799" s="45"/>
    </row>
    <row r="800" ht="13.5" customHeight="1" spans="1:38">
      <c r="A800" s="45"/>
      <c r="B800" s="69"/>
      <c r="C800" s="45"/>
      <c r="D800" s="69"/>
      <c r="E800" s="45"/>
      <c r="F800" s="69"/>
      <c r="G800" s="70"/>
      <c r="H800" s="69"/>
      <c r="I800" s="45"/>
      <c r="J800" s="69"/>
      <c r="K800" s="71"/>
      <c r="L800" s="72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  <c r="AD800" s="45"/>
      <c r="AE800" s="45"/>
      <c r="AF800" s="45"/>
      <c r="AG800" s="45"/>
      <c r="AH800" s="45"/>
      <c r="AI800" s="45"/>
      <c r="AJ800" s="45"/>
      <c r="AK800" s="45"/>
      <c r="AL800" s="45"/>
    </row>
    <row r="801" ht="13.5" customHeight="1" spans="1:38">
      <c r="A801" s="45"/>
      <c r="B801" s="69"/>
      <c r="C801" s="45"/>
      <c r="D801" s="69"/>
      <c r="E801" s="45"/>
      <c r="F801" s="69"/>
      <c r="G801" s="70"/>
      <c r="H801" s="69"/>
      <c r="I801" s="45"/>
      <c r="J801" s="69"/>
      <c r="K801" s="71"/>
      <c r="L801" s="72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  <c r="AH801" s="45"/>
      <c r="AI801" s="45"/>
      <c r="AJ801" s="45"/>
      <c r="AK801" s="45"/>
      <c r="AL801" s="45"/>
    </row>
    <row r="802" ht="13.5" customHeight="1" spans="1:38">
      <c r="A802" s="45"/>
      <c r="B802" s="69"/>
      <c r="C802" s="45"/>
      <c r="D802" s="69"/>
      <c r="E802" s="45"/>
      <c r="F802" s="69"/>
      <c r="G802" s="70"/>
      <c r="H802" s="69"/>
      <c r="I802" s="45"/>
      <c r="J802" s="69"/>
      <c r="K802" s="71"/>
      <c r="L802" s="72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  <c r="AD802" s="45"/>
      <c r="AE802" s="45"/>
      <c r="AF802" s="45"/>
      <c r="AG802" s="45"/>
      <c r="AH802" s="45"/>
      <c r="AI802" s="45"/>
      <c r="AJ802" s="45"/>
      <c r="AK802" s="45"/>
      <c r="AL802" s="45"/>
    </row>
    <row r="803" ht="13.5" customHeight="1" spans="1:38">
      <c r="A803" s="45"/>
      <c r="B803" s="69"/>
      <c r="C803" s="45"/>
      <c r="D803" s="69"/>
      <c r="E803" s="45"/>
      <c r="F803" s="69"/>
      <c r="G803" s="70"/>
      <c r="H803" s="69"/>
      <c r="I803" s="45"/>
      <c r="J803" s="69"/>
      <c r="K803" s="71"/>
      <c r="L803" s="72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  <c r="AD803" s="45"/>
      <c r="AE803" s="45"/>
      <c r="AF803" s="45"/>
      <c r="AG803" s="45"/>
      <c r="AH803" s="45"/>
      <c r="AI803" s="45"/>
      <c r="AJ803" s="45"/>
      <c r="AK803" s="45"/>
      <c r="AL803" s="45"/>
    </row>
    <row r="804" ht="13.5" customHeight="1" spans="1:38">
      <c r="A804" s="45"/>
      <c r="B804" s="69"/>
      <c r="C804" s="45"/>
      <c r="D804" s="69"/>
      <c r="E804" s="45"/>
      <c r="F804" s="69"/>
      <c r="G804" s="70"/>
      <c r="H804" s="69"/>
      <c r="I804" s="45"/>
      <c r="J804" s="69"/>
      <c r="K804" s="71"/>
      <c r="L804" s="72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  <c r="AD804" s="45"/>
      <c r="AE804" s="45"/>
      <c r="AF804" s="45"/>
      <c r="AG804" s="45"/>
      <c r="AH804" s="45"/>
      <c r="AI804" s="45"/>
      <c r="AJ804" s="45"/>
      <c r="AK804" s="45"/>
      <c r="AL804" s="45"/>
    </row>
    <row r="805" ht="13.5" customHeight="1" spans="1:38">
      <c r="A805" s="45"/>
      <c r="B805" s="69"/>
      <c r="C805" s="45"/>
      <c r="D805" s="69"/>
      <c r="E805" s="45"/>
      <c r="F805" s="69"/>
      <c r="G805" s="70"/>
      <c r="H805" s="69"/>
      <c r="I805" s="45"/>
      <c r="J805" s="69"/>
      <c r="K805" s="71"/>
      <c r="L805" s="72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  <c r="AD805" s="45"/>
      <c r="AE805" s="45"/>
      <c r="AF805" s="45"/>
      <c r="AG805" s="45"/>
      <c r="AH805" s="45"/>
      <c r="AI805" s="45"/>
      <c r="AJ805" s="45"/>
      <c r="AK805" s="45"/>
      <c r="AL805" s="45"/>
    </row>
    <row r="806" ht="13.5" customHeight="1" spans="1:38">
      <c r="A806" s="45"/>
      <c r="B806" s="69"/>
      <c r="C806" s="45"/>
      <c r="D806" s="69"/>
      <c r="E806" s="45"/>
      <c r="F806" s="69"/>
      <c r="G806" s="70"/>
      <c r="H806" s="69"/>
      <c r="I806" s="45"/>
      <c r="J806" s="69"/>
      <c r="K806" s="71"/>
      <c r="L806" s="72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  <c r="AD806" s="45"/>
      <c r="AE806" s="45"/>
      <c r="AF806" s="45"/>
      <c r="AG806" s="45"/>
      <c r="AH806" s="45"/>
      <c r="AI806" s="45"/>
      <c r="AJ806" s="45"/>
      <c r="AK806" s="45"/>
      <c r="AL806" s="45"/>
    </row>
    <row r="807" ht="13.5" customHeight="1" spans="1:38">
      <c r="A807" s="45"/>
      <c r="B807" s="69"/>
      <c r="C807" s="45"/>
      <c r="D807" s="69"/>
      <c r="E807" s="45"/>
      <c r="F807" s="69"/>
      <c r="G807" s="70"/>
      <c r="H807" s="69"/>
      <c r="I807" s="45"/>
      <c r="J807" s="69"/>
      <c r="K807" s="71"/>
      <c r="L807" s="72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  <c r="AD807" s="45"/>
      <c r="AE807" s="45"/>
      <c r="AF807" s="45"/>
      <c r="AG807" s="45"/>
      <c r="AH807" s="45"/>
      <c r="AI807" s="45"/>
      <c r="AJ807" s="45"/>
      <c r="AK807" s="45"/>
      <c r="AL807" s="45"/>
    </row>
    <row r="808" ht="13.5" customHeight="1" spans="1:38">
      <c r="A808" s="45"/>
      <c r="B808" s="69"/>
      <c r="C808" s="45"/>
      <c r="D808" s="69"/>
      <c r="E808" s="45"/>
      <c r="F808" s="69"/>
      <c r="G808" s="70"/>
      <c r="H808" s="69"/>
      <c r="I808" s="45"/>
      <c r="J808" s="69"/>
      <c r="K808" s="71"/>
      <c r="L808" s="72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  <c r="AD808" s="45"/>
      <c r="AE808" s="45"/>
      <c r="AF808" s="45"/>
      <c r="AG808" s="45"/>
      <c r="AH808" s="45"/>
      <c r="AI808" s="45"/>
      <c r="AJ808" s="45"/>
      <c r="AK808" s="45"/>
      <c r="AL808" s="45"/>
    </row>
    <row r="809" ht="13.5" customHeight="1" spans="1:38">
      <c r="A809" s="45"/>
      <c r="B809" s="69"/>
      <c r="C809" s="45"/>
      <c r="D809" s="69"/>
      <c r="E809" s="45"/>
      <c r="F809" s="69"/>
      <c r="G809" s="70"/>
      <c r="H809" s="69"/>
      <c r="I809" s="45"/>
      <c r="J809" s="69"/>
      <c r="K809" s="71"/>
      <c r="L809" s="72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  <c r="AD809" s="45"/>
      <c r="AE809" s="45"/>
      <c r="AF809" s="45"/>
      <c r="AG809" s="45"/>
      <c r="AH809" s="45"/>
      <c r="AI809" s="45"/>
      <c r="AJ809" s="45"/>
      <c r="AK809" s="45"/>
      <c r="AL809" s="45"/>
    </row>
    <row r="810" ht="13.5" customHeight="1" spans="1:38">
      <c r="A810" s="45"/>
      <c r="B810" s="69"/>
      <c r="C810" s="45"/>
      <c r="D810" s="69"/>
      <c r="E810" s="45"/>
      <c r="F810" s="69"/>
      <c r="G810" s="70"/>
      <c r="H810" s="69"/>
      <c r="I810" s="45"/>
      <c r="J810" s="69"/>
      <c r="K810" s="71"/>
      <c r="L810" s="72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  <c r="AD810" s="45"/>
      <c r="AE810" s="45"/>
      <c r="AF810" s="45"/>
      <c r="AG810" s="45"/>
      <c r="AH810" s="45"/>
      <c r="AI810" s="45"/>
      <c r="AJ810" s="45"/>
      <c r="AK810" s="45"/>
      <c r="AL810" s="45"/>
    </row>
    <row r="811" ht="13.5" customHeight="1" spans="1:38">
      <c r="A811" s="45"/>
      <c r="B811" s="69"/>
      <c r="C811" s="45"/>
      <c r="D811" s="69"/>
      <c r="E811" s="45"/>
      <c r="F811" s="69"/>
      <c r="G811" s="70"/>
      <c r="H811" s="69"/>
      <c r="I811" s="45"/>
      <c r="J811" s="69"/>
      <c r="K811" s="71"/>
      <c r="L811" s="72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  <c r="AD811" s="45"/>
      <c r="AE811" s="45"/>
      <c r="AF811" s="45"/>
      <c r="AG811" s="45"/>
      <c r="AH811" s="45"/>
      <c r="AI811" s="45"/>
      <c r="AJ811" s="45"/>
      <c r="AK811" s="45"/>
      <c r="AL811" s="45"/>
    </row>
    <row r="812" ht="13.5" customHeight="1" spans="1:38">
      <c r="A812" s="45"/>
      <c r="B812" s="69"/>
      <c r="C812" s="45"/>
      <c r="D812" s="69"/>
      <c r="E812" s="45"/>
      <c r="F812" s="69"/>
      <c r="G812" s="70"/>
      <c r="H812" s="69"/>
      <c r="I812" s="45"/>
      <c r="J812" s="69"/>
      <c r="K812" s="71"/>
      <c r="L812" s="72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  <c r="AD812" s="45"/>
      <c r="AE812" s="45"/>
      <c r="AF812" s="45"/>
      <c r="AG812" s="45"/>
      <c r="AH812" s="45"/>
      <c r="AI812" s="45"/>
      <c r="AJ812" s="45"/>
      <c r="AK812" s="45"/>
      <c r="AL812" s="45"/>
    </row>
    <row r="813" ht="13.5" customHeight="1" spans="1:38">
      <c r="A813" s="45"/>
      <c r="B813" s="69"/>
      <c r="C813" s="45"/>
      <c r="D813" s="69"/>
      <c r="E813" s="45"/>
      <c r="F813" s="69"/>
      <c r="G813" s="70"/>
      <c r="H813" s="69"/>
      <c r="I813" s="45"/>
      <c r="J813" s="69"/>
      <c r="K813" s="71"/>
      <c r="L813" s="72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  <c r="AD813" s="45"/>
      <c r="AE813" s="45"/>
      <c r="AF813" s="45"/>
      <c r="AG813" s="45"/>
      <c r="AH813" s="45"/>
      <c r="AI813" s="45"/>
      <c r="AJ813" s="45"/>
      <c r="AK813" s="45"/>
      <c r="AL813" s="45"/>
    </row>
    <row r="814" ht="13.5" customHeight="1" spans="1:38">
      <c r="A814" s="45"/>
      <c r="B814" s="69"/>
      <c r="C814" s="45"/>
      <c r="D814" s="69"/>
      <c r="E814" s="45"/>
      <c r="F814" s="69"/>
      <c r="G814" s="70"/>
      <c r="H814" s="69"/>
      <c r="I814" s="45"/>
      <c r="J814" s="69"/>
      <c r="K814" s="71"/>
      <c r="L814" s="72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  <c r="AD814" s="45"/>
      <c r="AE814" s="45"/>
      <c r="AF814" s="45"/>
      <c r="AG814" s="45"/>
      <c r="AH814" s="45"/>
      <c r="AI814" s="45"/>
      <c r="AJ814" s="45"/>
      <c r="AK814" s="45"/>
      <c r="AL814" s="45"/>
    </row>
    <row r="815" ht="13.5" customHeight="1" spans="1:38">
      <c r="A815" s="45"/>
      <c r="B815" s="69"/>
      <c r="C815" s="45"/>
      <c r="D815" s="69"/>
      <c r="E815" s="45"/>
      <c r="F815" s="69"/>
      <c r="G815" s="70"/>
      <c r="H815" s="69"/>
      <c r="I815" s="45"/>
      <c r="J815" s="69"/>
      <c r="K815" s="71"/>
      <c r="L815" s="72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  <c r="AD815" s="45"/>
      <c r="AE815" s="45"/>
      <c r="AF815" s="45"/>
      <c r="AG815" s="45"/>
      <c r="AH815" s="45"/>
      <c r="AI815" s="45"/>
      <c r="AJ815" s="45"/>
      <c r="AK815" s="45"/>
      <c r="AL815" s="45"/>
    </row>
    <row r="816" ht="13.5" customHeight="1" spans="1:38">
      <c r="A816" s="45"/>
      <c r="B816" s="69"/>
      <c r="C816" s="45"/>
      <c r="D816" s="69"/>
      <c r="E816" s="45"/>
      <c r="F816" s="69"/>
      <c r="G816" s="70"/>
      <c r="H816" s="69"/>
      <c r="I816" s="45"/>
      <c r="J816" s="69"/>
      <c r="K816" s="71"/>
      <c r="L816" s="72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  <c r="AC816" s="45"/>
      <c r="AD816" s="45"/>
      <c r="AE816" s="45"/>
      <c r="AF816" s="45"/>
      <c r="AG816" s="45"/>
      <c r="AH816" s="45"/>
      <c r="AI816" s="45"/>
      <c r="AJ816" s="45"/>
      <c r="AK816" s="45"/>
      <c r="AL816" s="45"/>
    </row>
    <row r="817" ht="13.5" customHeight="1" spans="1:38">
      <c r="A817" s="45"/>
      <c r="B817" s="69"/>
      <c r="C817" s="45"/>
      <c r="D817" s="69"/>
      <c r="E817" s="45"/>
      <c r="F817" s="69"/>
      <c r="G817" s="70"/>
      <c r="H817" s="69"/>
      <c r="I817" s="45"/>
      <c r="J817" s="69"/>
      <c r="K817" s="71"/>
      <c r="L817" s="72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  <c r="AD817" s="45"/>
      <c r="AE817" s="45"/>
      <c r="AF817" s="45"/>
      <c r="AG817" s="45"/>
      <c r="AH817" s="45"/>
      <c r="AI817" s="45"/>
      <c r="AJ817" s="45"/>
      <c r="AK817" s="45"/>
      <c r="AL817" s="45"/>
    </row>
    <row r="818" ht="13.5" customHeight="1" spans="1:38">
      <c r="A818" s="45"/>
      <c r="B818" s="69"/>
      <c r="C818" s="45"/>
      <c r="D818" s="69"/>
      <c r="E818" s="45"/>
      <c r="F818" s="69"/>
      <c r="G818" s="70"/>
      <c r="H818" s="69"/>
      <c r="I818" s="45"/>
      <c r="J818" s="69"/>
      <c r="K818" s="71"/>
      <c r="L818" s="72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  <c r="AC818" s="45"/>
      <c r="AD818" s="45"/>
      <c r="AE818" s="45"/>
      <c r="AF818" s="45"/>
      <c r="AG818" s="45"/>
      <c r="AH818" s="45"/>
      <c r="AI818" s="45"/>
      <c r="AJ818" s="45"/>
      <c r="AK818" s="45"/>
      <c r="AL818" s="45"/>
    </row>
    <row r="819" ht="13.5" customHeight="1" spans="1:38">
      <c r="A819" s="45"/>
      <c r="B819" s="69"/>
      <c r="C819" s="45"/>
      <c r="D819" s="69"/>
      <c r="E819" s="45"/>
      <c r="F819" s="69"/>
      <c r="G819" s="70"/>
      <c r="H819" s="69"/>
      <c r="I819" s="45"/>
      <c r="J819" s="69"/>
      <c r="K819" s="71"/>
      <c r="L819" s="72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  <c r="AD819" s="45"/>
      <c r="AE819" s="45"/>
      <c r="AF819" s="45"/>
      <c r="AG819" s="45"/>
      <c r="AH819" s="45"/>
      <c r="AI819" s="45"/>
      <c r="AJ819" s="45"/>
      <c r="AK819" s="45"/>
      <c r="AL819" s="45"/>
    </row>
    <row r="820" ht="13.5" customHeight="1" spans="1:38">
      <c r="A820" s="45"/>
      <c r="B820" s="69"/>
      <c r="C820" s="45"/>
      <c r="D820" s="69"/>
      <c r="E820" s="45"/>
      <c r="F820" s="69"/>
      <c r="G820" s="70"/>
      <c r="H820" s="69"/>
      <c r="I820" s="45"/>
      <c r="J820" s="69"/>
      <c r="K820" s="71"/>
      <c r="L820" s="72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  <c r="AC820" s="45"/>
      <c r="AD820" s="45"/>
      <c r="AE820" s="45"/>
      <c r="AF820" s="45"/>
      <c r="AG820" s="45"/>
      <c r="AH820" s="45"/>
      <c r="AI820" s="45"/>
      <c r="AJ820" s="45"/>
      <c r="AK820" s="45"/>
      <c r="AL820" s="45"/>
    </row>
    <row r="821" ht="13.5" customHeight="1" spans="1:38">
      <c r="A821" s="45"/>
      <c r="B821" s="69"/>
      <c r="C821" s="45"/>
      <c r="D821" s="69"/>
      <c r="E821" s="45"/>
      <c r="F821" s="69"/>
      <c r="G821" s="70"/>
      <c r="H821" s="69"/>
      <c r="I821" s="45"/>
      <c r="J821" s="69"/>
      <c r="K821" s="71"/>
      <c r="L821" s="72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  <c r="AD821" s="45"/>
      <c r="AE821" s="45"/>
      <c r="AF821" s="45"/>
      <c r="AG821" s="45"/>
      <c r="AH821" s="45"/>
      <c r="AI821" s="45"/>
      <c r="AJ821" s="45"/>
      <c r="AK821" s="45"/>
      <c r="AL821" s="45"/>
    </row>
    <row r="822" ht="13.5" customHeight="1" spans="1:38">
      <c r="A822" s="45"/>
      <c r="B822" s="69"/>
      <c r="C822" s="45"/>
      <c r="D822" s="69"/>
      <c r="E822" s="45"/>
      <c r="F822" s="69"/>
      <c r="G822" s="70"/>
      <c r="H822" s="69"/>
      <c r="I822" s="45"/>
      <c r="J822" s="69"/>
      <c r="K822" s="71"/>
      <c r="L822" s="72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  <c r="AD822" s="45"/>
      <c r="AE822" s="45"/>
      <c r="AF822" s="45"/>
      <c r="AG822" s="45"/>
      <c r="AH822" s="45"/>
      <c r="AI822" s="45"/>
      <c r="AJ822" s="45"/>
      <c r="AK822" s="45"/>
      <c r="AL822" s="45"/>
    </row>
    <row r="823" ht="13.5" customHeight="1" spans="1:38">
      <c r="A823" s="45"/>
      <c r="B823" s="69"/>
      <c r="C823" s="45"/>
      <c r="D823" s="69"/>
      <c r="E823" s="45"/>
      <c r="F823" s="69"/>
      <c r="G823" s="70"/>
      <c r="H823" s="69"/>
      <c r="I823" s="45"/>
      <c r="J823" s="69"/>
      <c r="K823" s="71"/>
      <c r="L823" s="72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  <c r="AD823" s="45"/>
      <c r="AE823" s="45"/>
      <c r="AF823" s="45"/>
      <c r="AG823" s="45"/>
      <c r="AH823" s="45"/>
      <c r="AI823" s="45"/>
      <c r="AJ823" s="45"/>
      <c r="AK823" s="45"/>
      <c r="AL823" s="45"/>
    </row>
    <row r="824" ht="13.5" customHeight="1" spans="1:38">
      <c r="A824" s="45"/>
      <c r="B824" s="69"/>
      <c r="C824" s="45"/>
      <c r="D824" s="69"/>
      <c r="E824" s="45"/>
      <c r="F824" s="69"/>
      <c r="G824" s="70"/>
      <c r="H824" s="69"/>
      <c r="I824" s="45"/>
      <c r="J824" s="69"/>
      <c r="K824" s="71"/>
      <c r="L824" s="72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  <c r="AD824" s="45"/>
      <c r="AE824" s="45"/>
      <c r="AF824" s="45"/>
      <c r="AG824" s="45"/>
      <c r="AH824" s="45"/>
      <c r="AI824" s="45"/>
      <c r="AJ824" s="45"/>
      <c r="AK824" s="45"/>
      <c r="AL824" s="45"/>
    </row>
    <row r="825" ht="13.5" customHeight="1" spans="1:38">
      <c r="A825" s="45"/>
      <c r="B825" s="69"/>
      <c r="C825" s="45"/>
      <c r="D825" s="69"/>
      <c r="E825" s="45"/>
      <c r="F825" s="69"/>
      <c r="G825" s="70"/>
      <c r="H825" s="69"/>
      <c r="I825" s="45"/>
      <c r="J825" s="69"/>
      <c r="K825" s="71"/>
      <c r="L825" s="72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  <c r="AD825" s="45"/>
      <c r="AE825" s="45"/>
      <c r="AF825" s="45"/>
      <c r="AG825" s="45"/>
      <c r="AH825" s="45"/>
      <c r="AI825" s="45"/>
      <c r="AJ825" s="45"/>
      <c r="AK825" s="45"/>
      <c r="AL825" s="45"/>
    </row>
    <row r="826" ht="13.5" customHeight="1" spans="1:38">
      <c r="A826" s="45"/>
      <c r="B826" s="69"/>
      <c r="C826" s="45"/>
      <c r="D826" s="69"/>
      <c r="E826" s="45"/>
      <c r="F826" s="69"/>
      <c r="G826" s="70"/>
      <c r="H826" s="69"/>
      <c r="I826" s="45"/>
      <c r="J826" s="69"/>
      <c r="K826" s="71"/>
      <c r="L826" s="72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  <c r="AD826" s="45"/>
      <c r="AE826" s="45"/>
      <c r="AF826" s="45"/>
      <c r="AG826" s="45"/>
      <c r="AH826" s="45"/>
      <c r="AI826" s="45"/>
      <c r="AJ826" s="45"/>
      <c r="AK826" s="45"/>
      <c r="AL826" s="45"/>
    </row>
    <row r="827" ht="13.5" customHeight="1" spans="1:38">
      <c r="A827" s="45"/>
      <c r="B827" s="69"/>
      <c r="C827" s="45"/>
      <c r="D827" s="69"/>
      <c r="E827" s="45"/>
      <c r="F827" s="69"/>
      <c r="G827" s="70"/>
      <c r="H827" s="69"/>
      <c r="I827" s="45"/>
      <c r="J827" s="69"/>
      <c r="K827" s="71"/>
      <c r="L827" s="72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  <c r="AD827" s="45"/>
      <c r="AE827" s="45"/>
      <c r="AF827" s="45"/>
      <c r="AG827" s="45"/>
      <c r="AH827" s="45"/>
      <c r="AI827" s="45"/>
      <c r="AJ827" s="45"/>
      <c r="AK827" s="45"/>
      <c r="AL827" s="45"/>
    </row>
    <row r="828" ht="13.5" customHeight="1" spans="1:38">
      <c r="A828" s="45"/>
      <c r="B828" s="69"/>
      <c r="C828" s="45"/>
      <c r="D828" s="69"/>
      <c r="E828" s="45"/>
      <c r="F828" s="69"/>
      <c r="G828" s="70"/>
      <c r="H828" s="69"/>
      <c r="I828" s="45"/>
      <c r="J828" s="69"/>
      <c r="K828" s="71"/>
      <c r="L828" s="72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  <c r="AD828" s="45"/>
      <c r="AE828" s="45"/>
      <c r="AF828" s="45"/>
      <c r="AG828" s="45"/>
      <c r="AH828" s="45"/>
      <c r="AI828" s="45"/>
      <c r="AJ828" s="45"/>
      <c r="AK828" s="45"/>
      <c r="AL828" s="45"/>
    </row>
    <row r="829" ht="13.5" customHeight="1" spans="1:38">
      <c r="A829" s="45"/>
      <c r="B829" s="69"/>
      <c r="C829" s="45"/>
      <c r="D829" s="69"/>
      <c r="E829" s="45"/>
      <c r="F829" s="69"/>
      <c r="G829" s="70"/>
      <c r="H829" s="69"/>
      <c r="I829" s="45"/>
      <c r="J829" s="69"/>
      <c r="K829" s="71"/>
      <c r="L829" s="72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  <c r="AD829" s="45"/>
      <c r="AE829" s="45"/>
      <c r="AF829" s="45"/>
      <c r="AG829" s="45"/>
      <c r="AH829" s="45"/>
      <c r="AI829" s="45"/>
      <c r="AJ829" s="45"/>
      <c r="AK829" s="45"/>
      <c r="AL829" s="45"/>
    </row>
    <row r="830" ht="13.5" customHeight="1" spans="1:38">
      <c r="A830" s="45"/>
      <c r="B830" s="69"/>
      <c r="C830" s="45"/>
      <c r="D830" s="69"/>
      <c r="E830" s="45"/>
      <c r="F830" s="69"/>
      <c r="G830" s="70"/>
      <c r="H830" s="69"/>
      <c r="I830" s="45"/>
      <c r="J830" s="69"/>
      <c r="K830" s="71"/>
      <c r="L830" s="72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  <c r="AC830" s="45"/>
      <c r="AD830" s="45"/>
      <c r="AE830" s="45"/>
      <c r="AF830" s="45"/>
      <c r="AG830" s="45"/>
      <c r="AH830" s="45"/>
      <c r="AI830" s="45"/>
      <c r="AJ830" s="45"/>
      <c r="AK830" s="45"/>
      <c r="AL830" s="45"/>
    </row>
    <row r="831" ht="13.5" customHeight="1" spans="1:38">
      <c r="A831" s="45"/>
      <c r="B831" s="69"/>
      <c r="C831" s="45"/>
      <c r="D831" s="69"/>
      <c r="E831" s="45"/>
      <c r="F831" s="69"/>
      <c r="G831" s="70"/>
      <c r="H831" s="69"/>
      <c r="I831" s="45"/>
      <c r="J831" s="69"/>
      <c r="K831" s="71"/>
      <c r="L831" s="72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  <c r="AD831" s="45"/>
      <c r="AE831" s="45"/>
      <c r="AF831" s="45"/>
      <c r="AG831" s="45"/>
      <c r="AH831" s="45"/>
      <c r="AI831" s="45"/>
      <c r="AJ831" s="45"/>
      <c r="AK831" s="45"/>
      <c r="AL831" s="45"/>
    </row>
    <row r="832" ht="13.5" customHeight="1" spans="1:38">
      <c r="A832" s="45"/>
      <c r="B832" s="69"/>
      <c r="C832" s="45"/>
      <c r="D832" s="69"/>
      <c r="E832" s="45"/>
      <c r="F832" s="69"/>
      <c r="G832" s="70"/>
      <c r="H832" s="69"/>
      <c r="I832" s="45"/>
      <c r="J832" s="69"/>
      <c r="K832" s="71"/>
      <c r="L832" s="72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  <c r="AD832" s="45"/>
      <c r="AE832" s="45"/>
      <c r="AF832" s="45"/>
      <c r="AG832" s="45"/>
      <c r="AH832" s="45"/>
      <c r="AI832" s="45"/>
      <c r="AJ832" s="45"/>
      <c r="AK832" s="45"/>
      <c r="AL832" s="45"/>
    </row>
    <row r="833" ht="13.5" customHeight="1" spans="1:38">
      <c r="A833" s="45"/>
      <c r="B833" s="69"/>
      <c r="C833" s="45"/>
      <c r="D833" s="69"/>
      <c r="E833" s="45"/>
      <c r="F833" s="69"/>
      <c r="G833" s="70"/>
      <c r="H833" s="69"/>
      <c r="I833" s="45"/>
      <c r="J833" s="69"/>
      <c r="K833" s="71"/>
      <c r="L833" s="72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  <c r="AD833" s="45"/>
      <c r="AE833" s="45"/>
      <c r="AF833" s="45"/>
      <c r="AG833" s="45"/>
      <c r="AH833" s="45"/>
      <c r="AI833" s="45"/>
      <c r="AJ833" s="45"/>
      <c r="AK833" s="45"/>
      <c r="AL833" s="45"/>
    </row>
    <row r="834" ht="13.5" customHeight="1" spans="1:38">
      <c r="A834" s="45"/>
      <c r="B834" s="69"/>
      <c r="C834" s="45"/>
      <c r="D834" s="69"/>
      <c r="E834" s="45"/>
      <c r="F834" s="69"/>
      <c r="G834" s="70"/>
      <c r="H834" s="69"/>
      <c r="I834" s="45"/>
      <c r="J834" s="69"/>
      <c r="K834" s="71"/>
      <c r="L834" s="72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  <c r="AD834" s="45"/>
      <c r="AE834" s="45"/>
      <c r="AF834" s="45"/>
      <c r="AG834" s="45"/>
      <c r="AH834" s="45"/>
      <c r="AI834" s="45"/>
      <c r="AJ834" s="45"/>
      <c r="AK834" s="45"/>
      <c r="AL834" s="45"/>
    </row>
    <row r="835" ht="13.5" customHeight="1" spans="1:38">
      <c r="A835" s="45"/>
      <c r="B835" s="69"/>
      <c r="C835" s="45"/>
      <c r="D835" s="69"/>
      <c r="E835" s="45"/>
      <c r="F835" s="69"/>
      <c r="G835" s="70"/>
      <c r="H835" s="69"/>
      <c r="I835" s="45"/>
      <c r="J835" s="69"/>
      <c r="K835" s="71"/>
      <c r="L835" s="72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  <c r="AD835" s="45"/>
      <c r="AE835" s="45"/>
      <c r="AF835" s="45"/>
      <c r="AG835" s="45"/>
      <c r="AH835" s="45"/>
      <c r="AI835" s="45"/>
      <c r="AJ835" s="45"/>
      <c r="AK835" s="45"/>
      <c r="AL835" s="45"/>
    </row>
    <row r="836" ht="13.5" customHeight="1" spans="1:38">
      <c r="A836" s="45"/>
      <c r="B836" s="69"/>
      <c r="C836" s="45"/>
      <c r="D836" s="69"/>
      <c r="E836" s="45"/>
      <c r="F836" s="69"/>
      <c r="G836" s="70"/>
      <c r="H836" s="69"/>
      <c r="I836" s="45"/>
      <c r="J836" s="69"/>
      <c r="K836" s="71"/>
      <c r="L836" s="72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  <c r="AC836" s="45"/>
      <c r="AD836" s="45"/>
      <c r="AE836" s="45"/>
      <c r="AF836" s="45"/>
      <c r="AG836" s="45"/>
      <c r="AH836" s="45"/>
      <c r="AI836" s="45"/>
      <c r="AJ836" s="45"/>
      <c r="AK836" s="45"/>
      <c r="AL836" s="45"/>
    </row>
    <row r="837" ht="13.5" customHeight="1" spans="1:38">
      <c r="A837" s="45"/>
      <c r="B837" s="69"/>
      <c r="C837" s="45"/>
      <c r="D837" s="69"/>
      <c r="E837" s="45"/>
      <c r="F837" s="69"/>
      <c r="G837" s="70"/>
      <c r="H837" s="69"/>
      <c r="I837" s="45"/>
      <c r="J837" s="69"/>
      <c r="K837" s="71"/>
      <c r="L837" s="72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  <c r="AD837" s="45"/>
      <c r="AE837" s="45"/>
      <c r="AF837" s="45"/>
      <c r="AG837" s="45"/>
      <c r="AH837" s="45"/>
      <c r="AI837" s="45"/>
      <c r="AJ837" s="45"/>
      <c r="AK837" s="45"/>
      <c r="AL837" s="45"/>
    </row>
    <row r="838" ht="13.5" customHeight="1" spans="1:38">
      <c r="A838" s="45"/>
      <c r="B838" s="69"/>
      <c r="C838" s="45"/>
      <c r="D838" s="69"/>
      <c r="E838" s="45"/>
      <c r="F838" s="69"/>
      <c r="G838" s="70"/>
      <c r="H838" s="69"/>
      <c r="I838" s="45"/>
      <c r="J838" s="69"/>
      <c r="K838" s="71"/>
      <c r="L838" s="72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  <c r="AD838" s="45"/>
      <c r="AE838" s="45"/>
      <c r="AF838" s="45"/>
      <c r="AG838" s="45"/>
      <c r="AH838" s="45"/>
      <c r="AI838" s="45"/>
      <c r="AJ838" s="45"/>
      <c r="AK838" s="45"/>
      <c r="AL838" s="45"/>
    </row>
    <row r="839" ht="13.5" customHeight="1" spans="1:38">
      <c r="A839" s="45"/>
      <c r="B839" s="69"/>
      <c r="C839" s="45"/>
      <c r="D839" s="69"/>
      <c r="E839" s="45"/>
      <c r="F839" s="69"/>
      <c r="G839" s="70"/>
      <c r="H839" s="69"/>
      <c r="I839" s="45"/>
      <c r="J839" s="69"/>
      <c r="K839" s="71"/>
      <c r="L839" s="72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  <c r="AD839" s="45"/>
      <c r="AE839" s="45"/>
      <c r="AF839" s="45"/>
      <c r="AG839" s="45"/>
      <c r="AH839" s="45"/>
      <c r="AI839" s="45"/>
      <c r="AJ839" s="45"/>
      <c r="AK839" s="45"/>
      <c r="AL839" s="45"/>
    </row>
    <row r="840" ht="13.5" customHeight="1" spans="1:38">
      <c r="A840" s="45"/>
      <c r="B840" s="69"/>
      <c r="C840" s="45"/>
      <c r="D840" s="69"/>
      <c r="E840" s="45"/>
      <c r="F840" s="69"/>
      <c r="G840" s="70"/>
      <c r="H840" s="69"/>
      <c r="I840" s="45"/>
      <c r="J840" s="69"/>
      <c r="K840" s="71"/>
      <c r="L840" s="72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  <c r="AD840" s="45"/>
      <c r="AE840" s="45"/>
      <c r="AF840" s="45"/>
      <c r="AG840" s="45"/>
      <c r="AH840" s="45"/>
      <c r="AI840" s="45"/>
      <c r="AJ840" s="45"/>
      <c r="AK840" s="45"/>
      <c r="AL840" s="45"/>
    </row>
    <row r="841" ht="13.5" customHeight="1" spans="1:38">
      <c r="A841" s="45"/>
      <c r="B841" s="69"/>
      <c r="C841" s="45"/>
      <c r="D841" s="69"/>
      <c r="E841" s="45"/>
      <c r="F841" s="69"/>
      <c r="G841" s="70"/>
      <c r="H841" s="69"/>
      <c r="I841" s="45"/>
      <c r="J841" s="69"/>
      <c r="K841" s="71"/>
      <c r="L841" s="72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  <c r="AH841" s="45"/>
      <c r="AI841" s="45"/>
      <c r="AJ841" s="45"/>
      <c r="AK841" s="45"/>
      <c r="AL841" s="45"/>
    </row>
    <row r="842" ht="13.5" customHeight="1" spans="1:38">
      <c r="A842" s="45"/>
      <c r="B842" s="69"/>
      <c r="C842" s="45"/>
      <c r="D842" s="69"/>
      <c r="E842" s="45"/>
      <c r="F842" s="69"/>
      <c r="G842" s="70"/>
      <c r="H842" s="69"/>
      <c r="I842" s="45"/>
      <c r="J842" s="69"/>
      <c r="K842" s="71"/>
      <c r="L842" s="72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  <c r="AD842" s="45"/>
      <c r="AE842" s="45"/>
      <c r="AF842" s="45"/>
      <c r="AG842" s="45"/>
      <c r="AH842" s="45"/>
      <c r="AI842" s="45"/>
      <c r="AJ842" s="45"/>
      <c r="AK842" s="45"/>
      <c r="AL842" s="45"/>
    </row>
    <row r="843" ht="13.5" customHeight="1" spans="1:38">
      <c r="A843" s="45"/>
      <c r="B843" s="69"/>
      <c r="C843" s="45"/>
      <c r="D843" s="69"/>
      <c r="E843" s="45"/>
      <c r="F843" s="69"/>
      <c r="G843" s="70"/>
      <c r="H843" s="69"/>
      <c r="I843" s="45"/>
      <c r="J843" s="69"/>
      <c r="K843" s="71"/>
      <c r="L843" s="72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  <c r="AD843" s="45"/>
      <c r="AE843" s="45"/>
      <c r="AF843" s="45"/>
      <c r="AG843" s="45"/>
      <c r="AH843" s="45"/>
      <c r="AI843" s="45"/>
      <c r="AJ843" s="45"/>
      <c r="AK843" s="45"/>
      <c r="AL843" s="45"/>
    </row>
    <row r="844" ht="13.5" customHeight="1" spans="1:38">
      <c r="A844" s="45"/>
      <c r="B844" s="69"/>
      <c r="C844" s="45"/>
      <c r="D844" s="69"/>
      <c r="E844" s="45"/>
      <c r="F844" s="69"/>
      <c r="G844" s="70"/>
      <c r="H844" s="69"/>
      <c r="I844" s="45"/>
      <c r="J844" s="69"/>
      <c r="K844" s="71"/>
      <c r="L844" s="72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  <c r="AC844" s="45"/>
      <c r="AD844" s="45"/>
      <c r="AE844" s="45"/>
      <c r="AF844" s="45"/>
      <c r="AG844" s="45"/>
      <c r="AH844" s="45"/>
      <c r="AI844" s="45"/>
      <c r="AJ844" s="45"/>
      <c r="AK844" s="45"/>
      <c r="AL844" s="45"/>
    </row>
    <row r="845" ht="13.5" customHeight="1" spans="1:38">
      <c r="A845" s="45"/>
      <c r="B845" s="69"/>
      <c r="C845" s="45"/>
      <c r="D845" s="69"/>
      <c r="E845" s="45"/>
      <c r="F845" s="69"/>
      <c r="G845" s="70"/>
      <c r="H845" s="69"/>
      <c r="I845" s="45"/>
      <c r="J845" s="69"/>
      <c r="K845" s="71"/>
      <c r="L845" s="72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  <c r="AD845" s="45"/>
      <c r="AE845" s="45"/>
      <c r="AF845" s="45"/>
      <c r="AG845" s="45"/>
      <c r="AH845" s="45"/>
      <c r="AI845" s="45"/>
      <c r="AJ845" s="45"/>
      <c r="AK845" s="45"/>
      <c r="AL845" s="45"/>
    </row>
    <row r="846" ht="13.5" customHeight="1" spans="1:38">
      <c r="A846" s="45"/>
      <c r="B846" s="69"/>
      <c r="C846" s="45"/>
      <c r="D846" s="69"/>
      <c r="E846" s="45"/>
      <c r="F846" s="69"/>
      <c r="G846" s="70"/>
      <c r="H846" s="69"/>
      <c r="I846" s="45"/>
      <c r="J846" s="69"/>
      <c r="K846" s="71"/>
      <c r="L846" s="72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  <c r="AD846" s="45"/>
      <c r="AE846" s="45"/>
      <c r="AF846" s="45"/>
      <c r="AG846" s="45"/>
      <c r="AH846" s="45"/>
      <c r="AI846" s="45"/>
      <c r="AJ846" s="45"/>
      <c r="AK846" s="45"/>
      <c r="AL846" s="45"/>
    </row>
    <row r="847" ht="13.5" customHeight="1" spans="1:38">
      <c r="A847" s="45"/>
      <c r="B847" s="69"/>
      <c r="C847" s="45"/>
      <c r="D847" s="69"/>
      <c r="E847" s="45"/>
      <c r="F847" s="69"/>
      <c r="G847" s="70"/>
      <c r="H847" s="69"/>
      <c r="I847" s="45"/>
      <c r="J847" s="69"/>
      <c r="K847" s="71"/>
      <c r="L847" s="72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  <c r="AD847" s="45"/>
      <c r="AE847" s="45"/>
      <c r="AF847" s="45"/>
      <c r="AG847" s="45"/>
      <c r="AH847" s="45"/>
      <c r="AI847" s="45"/>
      <c r="AJ847" s="45"/>
      <c r="AK847" s="45"/>
      <c r="AL847" s="45"/>
    </row>
    <row r="848" ht="13.5" customHeight="1" spans="1:38">
      <c r="A848" s="45"/>
      <c r="B848" s="69"/>
      <c r="C848" s="45"/>
      <c r="D848" s="69"/>
      <c r="E848" s="45"/>
      <c r="F848" s="69"/>
      <c r="G848" s="70"/>
      <c r="H848" s="69"/>
      <c r="I848" s="45"/>
      <c r="J848" s="69"/>
      <c r="K848" s="71"/>
      <c r="L848" s="72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  <c r="AD848" s="45"/>
      <c r="AE848" s="45"/>
      <c r="AF848" s="45"/>
      <c r="AG848" s="45"/>
      <c r="AH848" s="45"/>
      <c r="AI848" s="45"/>
      <c r="AJ848" s="45"/>
      <c r="AK848" s="45"/>
      <c r="AL848" s="45"/>
    </row>
    <row r="849" ht="13.5" customHeight="1" spans="1:38">
      <c r="A849" s="45"/>
      <c r="B849" s="69"/>
      <c r="C849" s="45"/>
      <c r="D849" s="69"/>
      <c r="E849" s="45"/>
      <c r="F849" s="69"/>
      <c r="G849" s="70"/>
      <c r="H849" s="69"/>
      <c r="I849" s="45"/>
      <c r="J849" s="69"/>
      <c r="K849" s="71"/>
      <c r="L849" s="72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  <c r="AD849" s="45"/>
      <c r="AE849" s="45"/>
      <c r="AF849" s="45"/>
      <c r="AG849" s="45"/>
      <c r="AH849" s="45"/>
      <c r="AI849" s="45"/>
      <c r="AJ849" s="45"/>
      <c r="AK849" s="45"/>
      <c r="AL849" s="45"/>
    </row>
    <row r="850" ht="13.5" customHeight="1" spans="1:38">
      <c r="A850" s="45"/>
      <c r="B850" s="69"/>
      <c r="C850" s="45"/>
      <c r="D850" s="69"/>
      <c r="E850" s="45"/>
      <c r="F850" s="69"/>
      <c r="G850" s="70"/>
      <c r="H850" s="69"/>
      <c r="I850" s="45"/>
      <c r="J850" s="69"/>
      <c r="K850" s="71"/>
      <c r="L850" s="72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  <c r="AC850" s="45"/>
      <c r="AD850" s="45"/>
      <c r="AE850" s="45"/>
      <c r="AF850" s="45"/>
      <c r="AG850" s="45"/>
      <c r="AH850" s="45"/>
      <c r="AI850" s="45"/>
      <c r="AJ850" s="45"/>
      <c r="AK850" s="45"/>
      <c r="AL850" s="45"/>
    </row>
    <row r="851" ht="13.5" customHeight="1" spans="1:38">
      <c r="A851" s="45"/>
      <c r="B851" s="69"/>
      <c r="C851" s="45"/>
      <c r="D851" s="69"/>
      <c r="E851" s="45"/>
      <c r="F851" s="69"/>
      <c r="G851" s="70"/>
      <c r="H851" s="69"/>
      <c r="I851" s="45"/>
      <c r="J851" s="69"/>
      <c r="K851" s="71"/>
      <c r="L851" s="72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5"/>
      <c r="AH851" s="45"/>
      <c r="AI851" s="45"/>
      <c r="AJ851" s="45"/>
      <c r="AK851" s="45"/>
      <c r="AL851" s="45"/>
    </row>
    <row r="852" ht="13.5" customHeight="1" spans="1:38">
      <c r="A852" s="45"/>
      <c r="B852" s="69"/>
      <c r="C852" s="45"/>
      <c r="D852" s="69"/>
      <c r="E852" s="45"/>
      <c r="F852" s="69"/>
      <c r="G852" s="70"/>
      <c r="H852" s="69"/>
      <c r="I852" s="45"/>
      <c r="J852" s="69"/>
      <c r="K852" s="71"/>
      <c r="L852" s="72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  <c r="AD852" s="45"/>
      <c r="AE852" s="45"/>
      <c r="AF852" s="45"/>
      <c r="AG852" s="45"/>
      <c r="AH852" s="45"/>
      <c r="AI852" s="45"/>
      <c r="AJ852" s="45"/>
      <c r="AK852" s="45"/>
      <c r="AL852" s="45"/>
    </row>
    <row r="853" ht="13.5" customHeight="1" spans="1:38">
      <c r="A853" s="45"/>
      <c r="B853" s="69"/>
      <c r="C853" s="45"/>
      <c r="D853" s="69"/>
      <c r="E853" s="45"/>
      <c r="F853" s="69"/>
      <c r="G853" s="70"/>
      <c r="H853" s="69"/>
      <c r="I853" s="45"/>
      <c r="J853" s="69"/>
      <c r="K853" s="71"/>
      <c r="L853" s="72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  <c r="AD853" s="45"/>
      <c r="AE853" s="45"/>
      <c r="AF853" s="45"/>
      <c r="AG853" s="45"/>
      <c r="AH853" s="45"/>
      <c r="AI853" s="45"/>
      <c r="AJ853" s="45"/>
      <c r="AK853" s="45"/>
      <c r="AL853" s="45"/>
    </row>
    <row r="854" ht="13.5" customHeight="1" spans="1:38">
      <c r="A854" s="45"/>
      <c r="B854" s="69"/>
      <c r="C854" s="45"/>
      <c r="D854" s="69"/>
      <c r="E854" s="45"/>
      <c r="F854" s="69"/>
      <c r="G854" s="70"/>
      <c r="H854" s="69"/>
      <c r="I854" s="45"/>
      <c r="J854" s="69"/>
      <c r="K854" s="71"/>
      <c r="L854" s="72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  <c r="AD854" s="45"/>
      <c r="AE854" s="45"/>
      <c r="AF854" s="45"/>
      <c r="AG854" s="45"/>
      <c r="AH854" s="45"/>
      <c r="AI854" s="45"/>
      <c r="AJ854" s="45"/>
      <c r="AK854" s="45"/>
      <c r="AL854" s="45"/>
    </row>
    <row r="855" ht="13.5" customHeight="1" spans="1:38">
      <c r="A855" s="45"/>
      <c r="B855" s="69"/>
      <c r="C855" s="45"/>
      <c r="D855" s="69"/>
      <c r="E855" s="45"/>
      <c r="F855" s="69"/>
      <c r="G855" s="70"/>
      <c r="H855" s="69"/>
      <c r="I855" s="45"/>
      <c r="J855" s="69"/>
      <c r="K855" s="71"/>
      <c r="L855" s="72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  <c r="AD855" s="45"/>
      <c r="AE855" s="45"/>
      <c r="AF855" s="45"/>
      <c r="AG855" s="45"/>
      <c r="AH855" s="45"/>
      <c r="AI855" s="45"/>
      <c r="AJ855" s="45"/>
      <c r="AK855" s="45"/>
      <c r="AL855" s="45"/>
    </row>
    <row r="856" ht="13.5" customHeight="1" spans="1:38">
      <c r="A856" s="45"/>
      <c r="B856" s="69"/>
      <c r="C856" s="45"/>
      <c r="D856" s="69"/>
      <c r="E856" s="45"/>
      <c r="F856" s="69"/>
      <c r="G856" s="70"/>
      <c r="H856" s="69"/>
      <c r="I856" s="45"/>
      <c r="J856" s="69"/>
      <c r="K856" s="71"/>
      <c r="L856" s="72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  <c r="AD856" s="45"/>
      <c r="AE856" s="45"/>
      <c r="AF856" s="45"/>
      <c r="AG856" s="45"/>
      <c r="AH856" s="45"/>
      <c r="AI856" s="45"/>
      <c r="AJ856" s="45"/>
      <c r="AK856" s="45"/>
      <c r="AL856" s="45"/>
    </row>
    <row r="857" ht="13.5" customHeight="1" spans="1:38">
      <c r="A857" s="45"/>
      <c r="B857" s="69"/>
      <c r="C857" s="45"/>
      <c r="D857" s="69"/>
      <c r="E857" s="45"/>
      <c r="F857" s="69"/>
      <c r="G857" s="70"/>
      <c r="H857" s="69"/>
      <c r="I857" s="45"/>
      <c r="J857" s="69"/>
      <c r="K857" s="71"/>
      <c r="L857" s="72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  <c r="AD857" s="45"/>
      <c r="AE857" s="45"/>
      <c r="AF857" s="45"/>
      <c r="AG857" s="45"/>
      <c r="AH857" s="45"/>
      <c r="AI857" s="45"/>
      <c r="AJ857" s="45"/>
      <c r="AK857" s="45"/>
      <c r="AL857" s="45"/>
    </row>
    <row r="858" ht="13.5" customHeight="1" spans="1:38">
      <c r="A858" s="45"/>
      <c r="B858" s="69"/>
      <c r="C858" s="45"/>
      <c r="D858" s="69"/>
      <c r="E858" s="45"/>
      <c r="F858" s="69"/>
      <c r="G858" s="70"/>
      <c r="H858" s="69"/>
      <c r="I858" s="45"/>
      <c r="J858" s="69"/>
      <c r="K858" s="71"/>
      <c r="L858" s="72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  <c r="AC858" s="45"/>
      <c r="AD858" s="45"/>
      <c r="AE858" s="45"/>
      <c r="AF858" s="45"/>
      <c r="AG858" s="45"/>
      <c r="AH858" s="45"/>
      <c r="AI858" s="45"/>
      <c r="AJ858" s="45"/>
      <c r="AK858" s="45"/>
      <c r="AL858" s="45"/>
    </row>
    <row r="859" ht="13.5" customHeight="1" spans="1:38">
      <c r="A859" s="45"/>
      <c r="B859" s="69"/>
      <c r="C859" s="45"/>
      <c r="D859" s="69"/>
      <c r="E859" s="45"/>
      <c r="F859" s="69"/>
      <c r="G859" s="70"/>
      <c r="H859" s="69"/>
      <c r="I859" s="45"/>
      <c r="J859" s="69"/>
      <c r="K859" s="71"/>
      <c r="L859" s="72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  <c r="AD859" s="45"/>
      <c r="AE859" s="45"/>
      <c r="AF859" s="45"/>
      <c r="AG859" s="45"/>
      <c r="AH859" s="45"/>
      <c r="AI859" s="45"/>
      <c r="AJ859" s="45"/>
      <c r="AK859" s="45"/>
      <c r="AL859" s="45"/>
    </row>
    <row r="860" ht="13.5" customHeight="1" spans="1:38">
      <c r="A860" s="45"/>
      <c r="B860" s="69"/>
      <c r="C860" s="45"/>
      <c r="D860" s="69"/>
      <c r="E860" s="45"/>
      <c r="F860" s="69"/>
      <c r="G860" s="70"/>
      <c r="H860" s="69"/>
      <c r="I860" s="45"/>
      <c r="J860" s="69"/>
      <c r="K860" s="71"/>
      <c r="L860" s="72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  <c r="AD860" s="45"/>
      <c r="AE860" s="45"/>
      <c r="AF860" s="45"/>
      <c r="AG860" s="45"/>
      <c r="AH860" s="45"/>
      <c r="AI860" s="45"/>
      <c r="AJ860" s="45"/>
      <c r="AK860" s="45"/>
      <c r="AL860" s="45"/>
    </row>
    <row r="861" ht="13.5" customHeight="1" spans="1:38">
      <c r="A861" s="45"/>
      <c r="B861" s="69"/>
      <c r="C861" s="45"/>
      <c r="D861" s="69"/>
      <c r="E861" s="45"/>
      <c r="F861" s="69"/>
      <c r="G861" s="70"/>
      <c r="H861" s="69"/>
      <c r="I861" s="45"/>
      <c r="J861" s="69"/>
      <c r="K861" s="71"/>
      <c r="L861" s="72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  <c r="AD861" s="45"/>
      <c r="AE861" s="45"/>
      <c r="AF861" s="45"/>
      <c r="AG861" s="45"/>
      <c r="AH861" s="45"/>
      <c r="AI861" s="45"/>
      <c r="AJ861" s="45"/>
      <c r="AK861" s="45"/>
      <c r="AL861" s="45"/>
    </row>
    <row r="862" ht="13.5" customHeight="1" spans="1:38">
      <c r="A862" s="45"/>
      <c r="B862" s="69"/>
      <c r="C862" s="45"/>
      <c r="D862" s="69"/>
      <c r="E862" s="45"/>
      <c r="F862" s="69"/>
      <c r="G862" s="70"/>
      <c r="H862" s="69"/>
      <c r="I862" s="45"/>
      <c r="J862" s="69"/>
      <c r="K862" s="71"/>
      <c r="L862" s="72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  <c r="AJ862" s="45"/>
      <c r="AK862" s="45"/>
      <c r="AL862" s="45"/>
    </row>
    <row r="863" ht="13.5" customHeight="1" spans="1:38">
      <c r="A863" s="45"/>
      <c r="B863" s="69"/>
      <c r="C863" s="45"/>
      <c r="D863" s="69"/>
      <c r="E863" s="45"/>
      <c r="F863" s="69"/>
      <c r="G863" s="70"/>
      <c r="H863" s="69"/>
      <c r="I863" s="45"/>
      <c r="J863" s="69"/>
      <c r="K863" s="71"/>
      <c r="L863" s="72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  <c r="AD863" s="45"/>
      <c r="AE863" s="45"/>
      <c r="AF863" s="45"/>
      <c r="AG863" s="45"/>
      <c r="AH863" s="45"/>
      <c r="AI863" s="45"/>
      <c r="AJ863" s="45"/>
      <c r="AK863" s="45"/>
      <c r="AL863" s="45"/>
    </row>
    <row r="864" ht="13.5" customHeight="1" spans="1:38">
      <c r="A864" s="45"/>
      <c r="B864" s="69"/>
      <c r="C864" s="45"/>
      <c r="D864" s="69"/>
      <c r="E864" s="45"/>
      <c r="F864" s="69"/>
      <c r="G864" s="70"/>
      <c r="H864" s="69"/>
      <c r="I864" s="45"/>
      <c r="J864" s="69"/>
      <c r="K864" s="71"/>
      <c r="L864" s="72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  <c r="AC864" s="45"/>
      <c r="AD864" s="45"/>
      <c r="AE864" s="45"/>
      <c r="AF864" s="45"/>
      <c r="AG864" s="45"/>
      <c r="AH864" s="45"/>
      <c r="AI864" s="45"/>
      <c r="AJ864" s="45"/>
      <c r="AK864" s="45"/>
      <c r="AL864" s="45"/>
    </row>
    <row r="865" ht="13.5" customHeight="1" spans="1:38">
      <c r="A865" s="45"/>
      <c r="B865" s="69"/>
      <c r="C865" s="45"/>
      <c r="D865" s="69"/>
      <c r="E865" s="45"/>
      <c r="F865" s="69"/>
      <c r="G865" s="70"/>
      <c r="H865" s="69"/>
      <c r="I865" s="45"/>
      <c r="J865" s="69"/>
      <c r="K865" s="71"/>
      <c r="L865" s="72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  <c r="AD865" s="45"/>
      <c r="AE865" s="45"/>
      <c r="AF865" s="45"/>
      <c r="AG865" s="45"/>
      <c r="AH865" s="45"/>
      <c r="AI865" s="45"/>
      <c r="AJ865" s="45"/>
      <c r="AK865" s="45"/>
      <c r="AL865" s="45"/>
    </row>
    <row r="866" ht="13.5" customHeight="1" spans="1:38">
      <c r="A866" s="45"/>
      <c r="B866" s="69"/>
      <c r="C866" s="45"/>
      <c r="D866" s="69"/>
      <c r="E866" s="45"/>
      <c r="F866" s="69"/>
      <c r="G866" s="70"/>
      <c r="H866" s="69"/>
      <c r="I866" s="45"/>
      <c r="J866" s="69"/>
      <c r="K866" s="71"/>
      <c r="L866" s="72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  <c r="AC866" s="45"/>
      <c r="AD866" s="45"/>
      <c r="AE866" s="45"/>
      <c r="AF866" s="45"/>
      <c r="AG866" s="45"/>
      <c r="AH866" s="45"/>
      <c r="AI866" s="45"/>
      <c r="AJ866" s="45"/>
      <c r="AK866" s="45"/>
      <c r="AL866" s="45"/>
    </row>
    <row r="867" ht="13.5" customHeight="1" spans="1:38">
      <c r="A867" s="45"/>
      <c r="B867" s="69"/>
      <c r="C867" s="45"/>
      <c r="D867" s="69"/>
      <c r="E867" s="45"/>
      <c r="F867" s="69"/>
      <c r="G867" s="70"/>
      <c r="H867" s="69"/>
      <c r="I867" s="45"/>
      <c r="J867" s="69"/>
      <c r="K867" s="71"/>
      <c r="L867" s="72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  <c r="AD867" s="45"/>
      <c r="AE867" s="45"/>
      <c r="AF867" s="45"/>
      <c r="AG867" s="45"/>
      <c r="AH867" s="45"/>
      <c r="AI867" s="45"/>
      <c r="AJ867" s="45"/>
      <c r="AK867" s="45"/>
      <c r="AL867" s="45"/>
    </row>
    <row r="868" ht="13.5" customHeight="1" spans="1:38">
      <c r="A868" s="45"/>
      <c r="B868" s="69"/>
      <c r="C868" s="45"/>
      <c r="D868" s="69"/>
      <c r="E868" s="45"/>
      <c r="F868" s="69"/>
      <c r="G868" s="70"/>
      <c r="H868" s="69"/>
      <c r="I868" s="45"/>
      <c r="J868" s="69"/>
      <c r="K868" s="71"/>
      <c r="L868" s="72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  <c r="AD868" s="45"/>
      <c r="AE868" s="45"/>
      <c r="AF868" s="45"/>
      <c r="AG868" s="45"/>
      <c r="AH868" s="45"/>
      <c r="AI868" s="45"/>
      <c r="AJ868" s="45"/>
      <c r="AK868" s="45"/>
      <c r="AL868" s="45"/>
    </row>
    <row r="869" ht="13.5" customHeight="1" spans="1:38">
      <c r="A869" s="45"/>
      <c r="B869" s="69"/>
      <c r="C869" s="45"/>
      <c r="D869" s="69"/>
      <c r="E869" s="45"/>
      <c r="F869" s="69"/>
      <c r="G869" s="70"/>
      <c r="H869" s="69"/>
      <c r="I869" s="45"/>
      <c r="J869" s="69"/>
      <c r="K869" s="71"/>
      <c r="L869" s="72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  <c r="AG869" s="45"/>
      <c r="AH869" s="45"/>
      <c r="AI869" s="45"/>
      <c r="AJ869" s="45"/>
      <c r="AK869" s="45"/>
      <c r="AL869" s="45"/>
    </row>
    <row r="870" ht="13.5" customHeight="1" spans="1:38">
      <c r="A870" s="45"/>
      <c r="B870" s="69"/>
      <c r="C870" s="45"/>
      <c r="D870" s="69"/>
      <c r="E870" s="45"/>
      <c r="F870" s="69"/>
      <c r="G870" s="70"/>
      <c r="H870" s="69"/>
      <c r="I870" s="45"/>
      <c r="J870" s="69"/>
      <c r="K870" s="71"/>
      <c r="L870" s="72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  <c r="AD870" s="45"/>
      <c r="AE870" s="45"/>
      <c r="AF870" s="45"/>
      <c r="AG870" s="45"/>
      <c r="AH870" s="45"/>
      <c r="AI870" s="45"/>
      <c r="AJ870" s="45"/>
      <c r="AK870" s="45"/>
      <c r="AL870" s="45"/>
    </row>
    <row r="871" ht="13.5" customHeight="1" spans="1:38">
      <c r="A871" s="45"/>
      <c r="B871" s="69"/>
      <c r="C871" s="45"/>
      <c r="D871" s="69"/>
      <c r="E871" s="45"/>
      <c r="F871" s="69"/>
      <c r="G871" s="70"/>
      <c r="H871" s="69"/>
      <c r="I871" s="45"/>
      <c r="J871" s="69"/>
      <c r="K871" s="71"/>
      <c r="L871" s="72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5"/>
      <c r="AH871" s="45"/>
      <c r="AI871" s="45"/>
      <c r="AJ871" s="45"/>
      <c r="AK871" s="45"/>
      <c r="AL871" s="45"/>
    </row>
    <row r="872" ht="13.5" customHeight="1" spans="1:38">
      <c r="A872" s="45"/>
      <c r="B872" s="69"/>
      <c r="C872" s="45"/>
      <c r="D872" s="69"/>
      <c r="E872" s="45"/>
      <c r="F872" s="69"/>
      <c r="G872" s="70"/>
      <c r="H872" s="69"/>
      <c r="I872" s="45"/>
      <c r="J872" s="69"/>
      <c r="K872" s="71"/>
      <c r="L872" s="72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  <c r="AD872" s="45"/>
      <c r="AE872" s="45"/>
      <c r="AF872" s="45"/>
      <c r="AG872" s="45"/>
      <c r="AH872" s="45"/>
      <c r="AI872" s="45"/>
      <c r="AJ872" s="45"/>
      <c r="AK872" s="45"/>
      <c r="AL872" s="45"/>
    </row>
    <row r="873" ht="13.5" customHeight="1" spans="1:38">
      <c r="A873" s="45"/>
      <c r="B873" s="69"/>
      <c r="C873" s="45"/>
      <c r="D873" s="69"/>
      <c r="E873" s="45"/>
      <c r="F873" s="69"/>
      <c r="G873" s="70"/>
      <c r="H873" s="69"/>
      <c r="I873" s="45"/>
      <c r="J873" s="69"/>
      <c r="K873" s="71"/>
      <c r="L873" s="72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  <c r="AD873" s="45"/>
      <c r="AE873" s="45"/>
      <c r="AF873" s="45"/>
      <c r="AG873" s="45"/>
      <c r="AH873" s="45"/>
      <c r="AI873" s="45"/>
      <c r="AJ873" s="45"/>
      <c r="AK873" s="45"/>
      <c r="AL873" s="45"/>
    </row>
    <row r="874" ht="13.5" customHeight="1" spans="1:38">
      <c r="A874" s="45"/>
      <c r="B874" s="69"/>
      <c r="C874" s="45"/>
      <c r="D874" s="69"/>
      <c r="E874" s="45"/>
      <c r="F874" s="69"/>
      <c r="G874" s="70"/>
      <c r="H874" s="69"/>
      <c r="I874" s="45"/>
      <c r="J874" s="69"/>
      <c r="K874" s="71"/>
      <c r="L874" s="72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  <c r="AD874" s="45"/>
      <c r="AE874" s="45"/>
      <c r="AF874" s="45"/>
      <c r="AG874" s="45"/>
      <c r="AH874" s="45"/>
      <c r="AI874" s="45"/>
      <c r="AJ874" s="45"/>
      <c r="AK874" s="45"/>
      <c r="AL874" s="45"/>
    </row>
    <row r="875" ht="13.5" customHeight="1" spans="1:38">
      <c r="A875" s="45"/>
      <c r="B875" s="69"/>
      <c r="C875" s="45"/>
      <c r="D875" s="69"/>
      <c r="E875" s="45"/>
      <c r="F875" s="69"/>
      <c r="G875" s="70"/>
      <c r="H875" s="69"/>
      <c r="I875" s="45"/>
      <c r="J875" s="69"/>
      <c r="K875" s="71"/>
      <c r="L875" s="72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  <c r="AD875" s="45"/>
      <c r="AE875" s="45"/>
      <c r="AF875" s="45"/>
      <c r="AG875" s="45"/>
      <c r="AH875" s="45"/>
      <c r="AI875" s="45"/>
      <c r="AJ875" s="45"/>
      <c r="AK875" s="45"/>
      <c r="AL875" s="45"/>
    </row>
    <row r="876" ht="13.5" customHeight="1" spans="1:38">
      <c r="A876" s="45"/>
      <c r="B876" s="69"/>
      <c r="C876" s="45"/>
      <c r="D876" s="69"/>
      <c r="E876" s="45"/>
      <c r="F876" s="69"/>
      <c r="G876" s="70"/>
      <c r="H876" s="69"/>
      <c r="I876" s="45"/>
      <c r="J876" s="69"/>
      <c r="K876" s="71"/>
      <c r="L876" s="72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  <c r="AD876" s="45"/>
      <c r="AE876" s="45"/>
      <c r="AF876" s="45"/>
      <c r="AG876" s="45"/>
      <c r="AH876" s="45"/>
      <c r="AI876" s="45"/>
      <c r="AJ876" s="45"/>
      <c r="AK876" s="45"/>
      <c r="AL876" s="45"/>
    </row>
    <row r="877" ht="13.5" customHeight="1" spans="1:38">
      <c r="A877" s="45"/>
      <c r="B877" s="69"/>
      <c r="C877" s="45"/>
      <c r="D877" s="69"/>
      <c r="E877" s="45"/>
      <c r="F877" s="69"/>
      <c r="G877" s="70"/>
      <c r="H877" s="69"/>
      <c r="I877" s="45"/>
      <c r="J877" s="69"/>
      <c r="K877" s="71"/>
      <c r="L877" s="72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  <c r="AH877" s="45"/>
      <c r="AI877" s="45"/>
      <c r="AJ877" s="45"/>
      <c r="AK877" s="45"/>
      <c r="AL877" s="45"/>
    </row>
    <row r="878" ht="13.5" customHeight="1" spans="1:38">
      <c r="A878" s="45"/>
      <c r="B878" s="69"/>
      <c r="C878" s="45"/>
      <c r="D878" s="69"/>
      <c r="E878" s="45"/>
      <c r="F878" s="69"/>
      <c r="G878" s="70"/>
      <c r="H878" s="69"/>
      <c r="I878" s="45"/>
      <c r="J878" s="69"/>
      <c r="K878" s="71"/>
      <c r="L878" s="72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  <c r="AD878" s="45"/>
      <c r="AE878" s="45"/>
      <c r="AF878" s="45"/>
      <c r="AG878" s="45"/>
      <c r="AH878" s="45"/>
      <c r="AI878" s="45"/>
      <c r="AJ878" s="45"/>
      <c r="AK878" s="45"/>
      <c r="AL878" s="45"/>
    </row>
    <row r="879" ht="13.5" customHeight="1" spans="1:38">
      <c r="A879" s="45"/>
      <c r="B879" s="69"/>
      <c r="C879" s="45"/>
      <c r="D879" s="69"/>
      <c r="E879" s="45"/>
      <c r="F879" s="69"/>
      <c r="G879" s="70"/>
      <c r="H879" s="69"/>
      <c r="I879" s="45"/>
      <c r="J879" s="69"/>
      <c r="K879" s="71"/>
      <c r="L879" s="72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  <c r="AD879" s="45"/>
      <c r="AE879" s="45"/>
      <c r="AF879" s="45"/>
      <c r="AG879" s="45"/>
      <c r="AH879" s="45"/>
      <c r="AI879" s="45"/>
      <c r="AJ879" s="45"/>
      <c r="AK879" s="45"/>
      <c r="AL879" s="45"/>
    </row>
    <row r="880" ht="13.5" customHeight="1" spans="1:38">
      <c r="A880" s="45"/>
      <c r="B880" s="69"/>
      <c r="C880" s="45"/>
      <c r="D880" s="69"/>
      <c r="E880" s="45"/>
      <c r="F880" s="69"/>
      <c r="G880" s="70"/>
      <c r="H880" s="69"/>
      <c r="I880" s="45"/>
      <c r="J880" s="69"/>
      <c r="K880" s="71"/>
      <c r="L880" s="72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  <c r="AD880" s="45"/>
      <c r="AE880" s="45"/>
      <c r="AF880" s="45"/>
      <c r="AG880" s="45"/>
      <c r="AH880" s="45"/>
      <c r="AI880" s="45"/>
      <c r="AJ880" s="45"/>
      <c r="AK880" s="45"/>
      <c r="AL880" s="45"/>
    </row>
    <row r="881" ht="13.5" customHeight="1" spans="1:38">
      <c r="A881" s="45"/>
      <c r="B881" s="69"/>
      <c r="C881" s="45"/>
      <c r="D881" s="69"/>
      <c r="E881" s="45"/>
      <c r="F881" s="69"/>
      <c r="G881" s="70"/>
      <c r="H881" s="69"/>
      <c r="I881" s="45"/>
      <c r="J881" s="69"/>
      <c r="K881" s="71"/>
      <c r="L881" s="72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  <c r="AD881" s="45"/>
      <c r="AE881" s="45"/>
      <c r="AF881" s="45"/>
      <c r="AG881" s="45"/>
      <c r="AH881" s="45"/>
      <c r="AI881" s="45"/>
      <c r="AJ881" s="45"/>
      <c r="AK881" s="45"/>
      <c r="AL881" s="45"/>
    </row>
    <row r="882" ht="13.5" customHeight="1" spans="1:38">
      <c r="A882" s="45"/>
      <c r="B882" s="69"/>
      <c r="C882" s="45"/>
      <c r="D882" s="69"/>
      <c r="E882" s="45"/>
      <c r="F882" s="69"/>
      <c r="G882" s="70"/>
      <c r="H882" s="69"/>
      <c r="I882" s="45"/>
      <c r="J882" s="69"/>
      <c r="K882" s="71"/>
      <c r="L882" s="72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  <c r="AD882" s="45"/>
      <c r="AE882" s="45"/>
      <c r="AF882" s="45"/>
      <c r="AG882" s="45"/>
      <c r="AH882" s="45"/>
      <c r="AI882" s="45"/>
      <c r="AJ882" s="45"/>
      <c r="AK882" s="45"/>
      <c r="AL882" s="45"/>
    </row>
    <row r="883" ht="13.5" customHeight="1" spans="1:38">
      <c r="A883" s="45"/>
      <c r="B883" s="69"/>
      <c r="C883" s="45"/>
      <c r="D883" s="69"/>
      <c r="E883" s="45"/>
      <c r="F883" s="69"/>
      <c r="G883" s="70"/>
      <c r="H883" s="69"/>
      <c r="I883" s="45"/>
      <c r="J883" s="69"/>
      <c r="K883" s="71"/>
      <c r="L883" s="72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  <c r="AD883" s="45"/>
      <c r="AE883" s="45"/>
      <c r="AF883" s="45"/>
      <c r="AG883" s="45"/>
      <c r="AH883" s="45"/>
      <c r="AI883" s="45"/>
      <c r="AJ883" s="45"/>
      <c r="AK883" s="45"/>
      <c r="AL883" s="45"/>
    </row>
    <row r="884" ht="13.5" customHeight="1" spans="1:38">
      <c r="A884" s="45"/>
      <c r="B884" s="69"/>
      <c r="C884" s="45"/>
      <c r="D884" s="69"/>
      <c r="E884" s="45"/>
      <c r="F884" s="69"/>
      <c r="G884" s="70"/>
      <c r="H884" s="69"/>
      <c r="I884" s="45"/>
      <c r="J884" s="69"/>
      <c r="K884" s="71"/>
      <c r="L884" s="72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  <c r="AC884" s="45"/>
      <c r="AD884" s="45"/>
      <c r="AE884" s="45"/>
      <c r="AF884" s="45"/>
      <c r="AG884" s="45"/>
      <c r="AH884" s="45"/>
      <c r="AI884" s="45"/>
      <c r="AJ884" s="45"/>
      <c r="AK884" s="45"/>
      <c r="AL884" s="45"/>
    </row>
    <row r="885" ht="13.5" customHeight="1" spans="1:38">
      <c r="A885" s="45"/>
      <c r="B885" s="69"/>
      <c r="C885" s="45"/>
      <c r="D885" s="69"/>
      <c r="E885" s="45"/>
      <c r="F885" s="69"/>
      <c r="G885" s="70"/>
      <c r="H885" s="69"/>
      <c r="I885" s="45"/>
      <c r="J885" s="69"/>
      <c r="K885" s="71"/>
      <c r="L885" s="72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  <c r="AD885" s="45"/>
      <c r="AE885" s="45"/>
      <c r="AF885" s="45"/>
      <c r="AG885" s="45"/>
      <c r="AH885" s="45"/>
      <c r="AI885" s="45"/>
      <c r="AJ885" s="45"/>
      <c r="AK885" s="45"/>
      <c r="AL885" s="45"/>
    </row>
    <row r="886" ht="13.5" customHeight="1" spans="1:38">
      <c r="A886" s="45"/>
      <c r="B886" s="69"/>
      <c r="C886" s="45"/>
      <c r="D886" s="69"/>
      <c r="E886" s="45"/>
      <c r="F886" s="69"/>
      <c r="G886" s="70"/>
      <c r="H886" s="69"/>
      <c r="I886" s="45"/>
      <c r="J886" s="69"/>
      <c r="K886" s="71"/>
      <c r="L886" s="72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  <c r="AC886" s="45"/>
      <c r="AD886" s="45"/>
      <c r="AE886" s="45"/>
      <c r="AF886" s="45"/>
      <c r="AG886" s="45"/>
      <c r="AH886" s="45"/>
      <c r="AI886" s="45"/>
      <c r="AJ886" s="45"/>
      <c r="AK886" s="45"/>
      <c r="AL886" s="45"/>
    </row>
    <row r="887" ht="13.5" customHeight="1" spans="1:38">
      <c r="A887" s="45"/>
      <c r="B887" s="69"/>
      <c r="C887" s="45"/>
      <c r="D887" s="69"/>
      <c r="E887" s="45"/>
      <c r="F887" s="69"/>
      <c r="G887" s="70"/>
      <c r="H887" s="69"/>
      <c r="I887" s="45"/>
      <c r="J887" s="69"/>
      <c r="K887" s="71"/>
      <c r="L887" s="72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  <c r="AD887" s="45"/>
      <c r="AE887" s="45"/>
      <c r="AF887" s="45"/>
      <c r="AG887" s="45"/>
      <c r="AH887" s="45"/>
      <c r="AI887" s="45"/>
      <c r="AJ887" s="45"/>
      <c r="AK887" s="45"/>
      <c r="AL887" s="45"/>
    </row>
    <row r="888" ht="13.5" customHeight="1" spans="1:38">
      <c r="A888" s="45"/>
      <c r="B888" s="69"/>
      <c r="C888" s="45"/>
      <c r="D888" s="69"/>
      <c r="E888" s="45"/>
      <c r="F888" s="69"/>
      <c r="G888" s="70"/>
      <c r="H888" s="69"/>
      <c r="I888" s="45"/>
      <c r="J888" s="69"/>
      <c r="K888" s="71"/>
      <c r="L888" s="72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  <c r="AC888" s="45"/>
      <c r="AD888" s="45"/>
      <c r="AE888" s="45"/>
      <c r="AF888" s="45"/>
      <c r="AG888" s="45"/>
      <c r="AH888" s="45"/>
      <c r="AI888" s="45"/>
      <c r="AJ888" s="45"/>
      <c r="AK888" s="45"/>
      <c r="AL888" s="45"/>
    </row>
    <row r="889" ht="13.5" customHeight="1" spans="1:38">
      <c r="A889" s="45"/>
      <c r="B889" s="69"/>
      <c r="C889" s="45"/>
      <c r="D889" s="69"/>
      <c r="E889" s="45"/>
      <c r="F889" s="69"/>
      <c r="G889" s="70"/>
      <c r="H889" s="69"/>
      <c r="I889" s="45"/>
      <c r="J889" s="69"/>
      <c r="K889" s="71"/>
      <c r="L889" s="72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  <c r="AD889" s="45"/>
      <c r="AE889" s="45"/>
      <c r="AF889" s="45"/>
      <c r="AG889" s="45"/>
      <c r="AH889" s="45"/>
      <c r="AI889" s="45"/>
      <c r="AJ889" s="45"/>
      <c r="AK889" s="45"/>
      <c r="AL889" s="45"/>
    </row>
    <row r="890" ht="13.5" customHeight="1" spans="1:38">
      <c r="A890" s="45"/>
      <c r="B890" s="69"/>
      <c r="C890" s="45"/>
      <c r="D890" s="69"/>
      <c r="E890" s="45"/>
      <c r="F890" s="69"/>
      <c r="G890" s="70"/>
      <c r="H890" s="69"/>
      <c r="I890" s="45"/>
      <c r="J890" s="69"/>
      <c r="K890" s="71"/>
      <c r="L890" s="72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  <c r="AC890" s="45"/>
      <c r="AD890" s="45"/>
      <c r="AE890" s="45"/>
      <c r="AF890" s="45"/>
      <c r="AG890" s="45"/>
      <c r="AH890" s="45"/>
      <c r="AI890" s="45"/>
      <c r="AJ890" s="45"/>
      <c r="AK890" s="45"/>
      <c r="AL890" s="45"/>
    </row>
    <row r="891" ht="13.5" customHeight="1" spans="1:38">
      <c r="A891" s="45"/>
      <c r="B891" s="69"/>
      <c r="C891" s="45"/>
      <c r="D891" s="69"/>
      <c r="E891" s="45"/>
      <c r="F891" s="69"/>
      <c r="G891" s="70"/>
      <c r="H891" s="69"/>
      <c r="I891" s="45"/>
      <c r="J891" s="69"/>
      <c r="K891" s="71"/>
      <c r="L891" s="72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5"/>
      <c r="AH891" s="45"/>
      <c r="AI891" s="45"/>
      <c r="AJ891" s="45"/>
      <c r="AK891" s="45"/>
      <c r="AL891" s="45"/>
    </row>
    <row r="892" ht="13.5" customHeight="1" spans="1:38">
      <c r="A892" s="45"/>
      <c r="B892" s="69"/>
      <c r="C892" s="45"/>
      <c r="D892" s="69"/>
      <c r="E892" s="45"/>
      <c r="F892" s="69"/>
      <c r="G892" s="70"/>
      <c r="H892" s="69"/>
      <c r="I892" s="45"/>
      <c r="J892" s="69"/>
      <c r="K892" s="71"/>
      <c r="L892" s="72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  <c r="AC892" s="45"/>
      <c r="AD892" s="45"/>
      <c r="AE892" s="45"/>
      <c r="AF892" s="45"/>
      <c r="AG892" s="45"/>
      <c r="AH892" s="45"/>
      <c r="AI892" s="45"/>
      <c r="AJ892" s="45"/>
      <c r="AK892" s="45"/>
      <c r="AL892" s="45"/>
    </row>
    <row r="893" ht="13.5" customHeight="1" spans="1:38">
      <c r="A893" s="45"/>
      <c r="B893" s="69"/>
      <c r="C893" s="45"/>
      <c r="D893" s="69"/>
      <c r="E893" s="45"/>
      <c r="F893" s="69"/>
      <c r="G893" s="70"/>
      <c r="H893" s="69"/>
      <c r="I893" s="45"/>
      <c r="J893" s="69"/>
      <c r="K893" s="71"/>
      <c r="L893" s="72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  <c r="AD893" s="45"/>
      <c r="AE893" s="45"/>
      <c r="AF893" s="45"/>
      <c r="AG893" s="45"/>
      <c r="AH893" s="45"/>
      <c r="AI893" s="45"/>
      <c r="AJ893" s="45"/>
      <c r="AK893" s="45"/>
      <c r="AL893" s="45"/>
    </row>
    <row r="894" ht="13.5" customHeight="1" spans="1:38">
      <c r="A894" s="45"/>
      <c r="B894" s="69"/>
      <c r="C894" s="45"/>
      <c r="D894" s="69"/>
      <c r="E894" s="45"/>
      <c r="F894" s="69"/>
      <c r="G894" s="70"/>
      <c r="H894" s="69"/>
      <c r="I894" s="45"/>
      <c r="J894" s="69"/>
      <c r="K894" s="71"/>
      <c r="L894" s="72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  <c r="AC894" s="45"/>
      <c r="AD894" s="45"/>
      <c r="AE894" s="45"/>
      <c r="AF894" s="45"/>
      <c r="AG894" s="45"/>
      <c r="AH894" s="45"/>
      <c r="AI894" s="45"/>
      <c r="AJ894" s="45"/>
      <c r="AK894" s="45"/>
      <c r="AL894" s="45"/>
    </row>
    <row r="895" ht="13.5" customHeight="1" spans="1:38">
      <c r="A895" s="45"/>
      <c r="B895" s="69"/>
      <c r="C895" s="45"/>
      <c r="D895" s="69"/>
      <c r="E895" s="45"/>
      <c r="F895" s="69"/>
      <c r="G895" s="70"/>
      <c r="H895" s="69"/>
      <c r="I895" s="45"/>
      <c r="J895" s="69"/>
      <c r="K895" s="71"/>
      <c r="L895" s="72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  <c r="AD895" s="45"/>
      <c r="AE895" s="45"/>
      <c r="AF895" s="45"/>
      <c r="AG895" s="45"/>
      <c r="AH895" s="45"/>
      <c r="AI895" s="45"/>
      <c r="AJ895" s="45"/>
      <c r="AK895" s="45"/>
      <c r="AL895" s="45"/>
    </row>
    <row r="896" ht="13.5" customHeight="1" spans="1:38">
      <c r="A896" s="45"/>
      <c r="B896" s="69"/>
      <c r="C896" s="45"/>
      <c r="D896" s="69"/>
      <c r="E896" s="45"/>
      <c r="F896" s="69"/>
      <c r="G896" s="70"/>
      <c r="H896" s="69"/>
      <c r="I896" s="45"/>
      <c r="J896" s="69"/>
      <c r="K896" s="71"/>
      <c r="L896" s="72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  <c r="AC896" s="45"/>
      <c r="AD896" s="45"/>
      <c r="AE896" s="45"/>
      <c r="AF896" s="45"/>
      <c r="AG896" s="45"/>
      <c r="AH896" s="45"/>
      <c r="AI896" s="45"/>
      <c r="AJ896" s="45"/>
      <c r="AK896" s="45"/>
      <c r="AL896" s="45"/>
    </row>
    <row r="897" ht="13.5" customHeight="1" spans="1:38">
      <c r="A897" s="45"/>
      <c r="B897" s="69"/>
      <c r="C897" s="45"/>
      <c r="D897" s="69"/>
      <c r="E897" s="45"/>
      <c r="F897" s="69"/>
      <c r="G897" s="70"/>
      <c r="H897" s="69"/>
      <c r="I897" s="45"/>
      <c r="J897" s="69"/>
      <c r="K897" s="71"/>
      <c r="L897" s="72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  <c r="AD897" s="45"/>
      <c r="AE897" s="45"/>
      <c r="AF897" s="45"/>
      <c r="AG897" s="45"/>
      <c r="AH897" s="45"/>
      <c r="AI897" s="45"/>
      <c r="AJ897" s="45"/>
      <c r="AK897" s="45"/>
      <c r="AL897" s="45"/>
    </row>
    <row r="898" ht="13.5" customHeight="1" spans="1:38">
      <c r="A898" s="45"/>
      <c r="B898" s="69"/>
      <c r="C898" s="45"/>
      <c r="D898" s="69"/>
      <c r="E898" s="45"/>
      <c r="F898" s="69"/>
      <c r="G898" s="70"/>
      <c r="H898" s="69"/>
      <c r="I898" s="45"/>
      <c r="J898" s="69"/>
      <c r="K898" s="71"/>
      <c r="L898" s="72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  <c r="AC898" s="45"/>
      <c r="AD898" s="45"/>
      <c r="AE898" s="45"/>
      <c r="AF898" s="45"/>
      <c r="AG898" s="45"/>
      <c r="AH898" s="45"/>
      <c r="AI898" s="45"/>
      <c r="AJ898" s="45"/>
      <c r="AK898" s="45"/>
      <c r="AL898" s="45"/>
    </row>
    <row r="899" ht="13.5" customHeight="1" spans="1:38">
      <c r="A899" s="45"/>
      <c r="B899" s="69"/>
      <c r="C899" s="45"/>
      <c r="D899" s="69"/>
      <c r="E899" s="45"/>
      <c r="F899" s="69"/>
      <c r="G899" s="70"/>
      <c r="H899" s="69"/>
      <c r="I899" s="45"/>
      <c r="J899" s="69"/>
      <c r="K899" s="71"/>
      <c r="L899" s="72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  <c r="AD899" s="45"/>
      <c r="AE899" s="45"/>
      <c r="AF899" s="45"/>
      <c r="AG899" s="45"/>
      <c r="AH899" s="45"/>
      <c r="AI899" s="45"/>
      <c r="AJ899" s="45"/>
      <c r="AK899" s="45"/>
      <c r="AL899" s="45"/>
    </row>
    <row r="900" ht="13.5" customHeight="1" spans="1:38">
      <c r="A900" s="45"/>
      <c r="B900" s="69"/>
      <c r="C900" s="45"/>
      <c r="D900" s="69"/>
      <c r="E900" s="45"/>
      <c r="F900" s="69"/>
      <c r="G900" s="70"/>
      <c r="H900" s="69"/>
      <c r="I900" s="45"/>
      <c r="J900" s="69"/>
      <c r="K900" s="71"/>
      <c r="L900" s="72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  <c r="AC900" s="45"/>
      <c r="AD900" s="45"/>
      <c r="AE900" s="45"/>
      <c r="AF900" s="45"/>
      <c r="AG900" s="45"/>
      <c r="AH900" s="45"/>
      <c r="AI900" s="45"/>
      <c r="AJ900" s="45"/>
      <c r="AK900" s="45"/>
      <c r="AL900" s="45"/>
    </row>
    <row r="901" ht="13.5" customHeight="1" spans="1:38">
      <c r="A901" s="45"/>
      <c r="B901" s="69"/>
      <c r="C901" s="45"/>
      <c r="D901" s="69"/>
      <c r="E901" s="45"/>
      <c r="F901" s="69"/>
      <c r="G901" s="70"/>
      <c r="H901" s="69"/>
      <c r="I901" s="45"/>
      <c r="J901" s="69"/>
      <c r="K901" s="71"/>
      <c r="L901" s="72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  <c r="AD901" s="45"/>
      <c r="AE901" s="45"/>
      <c r="AF901" s="45"/>
      <c r="AG901" s="45"/>
      <c r="AH901" s="45"/>
      <c r="AI901" s="45"/>
      <c r="AJ901" s="45"/>
      <c r="AK901" s="45"/>
      <c r="AL901" s="45"/>
    </row>
    <row r="902" ht="13.5" customHeight="1" spans="1:38">
      <c r="A902" s="45"/>
      <c r="B902" s="69"/>
      <c r="C902" s="45"/>
      <c r="D902" s="69"/>
      <c r="E902" s="45"/>
      <c r="F902" s="69"/>
      <c r="G902" s="70"/>
      <c r="H902" s="69"/>
      <c r="I902" s="45"/>
      <c r="J902" s="69"/>
      <c r="K902" s="71"/>
      <c r="L902" s="72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  <c r="AC902" s="45"/>
      <c r="AD902" s="45"/>
      <c r="AE902" s="45"/>
      <c r="AF902" s="45"/>
      <c r="AG902" s="45"/>
      <c r="AH902" s="45"/>
      <c r="AI902" s="45"/>
      <c r="AJ902" s="45"/>
      <c r="AK902" s="45"/>
      <c r="AL902" s="45"/>
    </row>
    <row r="903" ht="13.5" customHeight="1" spans="1:38">
      <c r="A903" s="45"/>
      <c r="B903" s="69"/>
      <c r="C903" s="45"/>
      <c r="D903" s="69"/>
      <c r="E903" s="45"/>
      <c r="F903" s="69"/>
      <c r="G903" s="70"/>
      <c r="H903" s="69"/>
      <c r="I903" s="45"/>
      <c r="J903" s="69"/>
      <c r="K903" s="71"/>
      <c r="L903" s="72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  <c r="AD903" s="45"/>
      <c r="AE903" s="45"/>
      <c r="AF903" s="45"/>
      <c r="AG903" s="45"/>
      <c r="AH903" s="45"/>
      <c r="AI903" s="45"/>
      <c r="AJ903" s="45"/>
      <c r="AK903" s="45"/>
      <c r="AL903" s="45"/>
    </row>
    <row r="904" ht="13.5" customHeight="1" spans="1:38">
      <c r="A904" s="45"/>
      <c r="B904" s="69"/>
      <c r="C904" s="45"/>
      <c r="D904" s="69"/>
      <c r="E904" s="45"/>
      <c r="F904" s="69"/>
      <c r="G904" s="70"/>
      <c r="H904" s="69"/>
      <c r="I904" s="45"/>
      <c r="J904" s="69"/>
      <c r="K904" s="71"/>
      <c r="L904" s="72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  <c r="AD904" s="45"/>
      <c r="AE904" s="45"/>
      <c r="AF904" s="45"/>
      <c r="AG904" s="45"/>
      <c r="AH904" s="45"/>
      <c r="AI904" s="45"/>
      <c r="AJ904" s="45"/>
      <c r="AK904" s="45"/>
      <c r="AL904" s="45"/>
    </row>
    <row r="905" ht="13.5" customHeight="1" spans="1:38">
      <c r="A905" s="45"/>
      <c r="B905" s="69"/>
      <c r="C905" s="45"/>
      <c r="D905" s="69"/>
      <c r="E905" s="45"/>
      <c r="F905" s="69"/>
      <c r="G905" s="70"/>
      <c r="H905" s="69"/>
      <c r="I905" s="45"/>
      <c r="J905" s="69"/>
      <c r="K905" s="71"/>
      <c r="L905" s="72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  <c r="AD905" s="45"/>
      <c r="AE905" s="45"/>
      <c r="AF905" s="45"/>
      <c r="AG905" s="45"/>
      <c r="AH905" s="45"/>
      <c r="AI905" s="45"/>
      <c r="AJ905" s="45"/>
      <c r="AK905" s="45"/>
      <c r="AL905" s="45"/>
    </row>
    <row r="906" ht="13.5" customHeight="1" spans="1:38">
      <c r="A906" s="45"/>
      <c r="B906" s="69"/>
      <c r="C906" s="45"/>
      <c r="D906" s="69"/>
      <c r="E906" s="45"/>
      <c r="F906" s="69"/>
      <c r="G906" s="70"/>
      <c r="H906" s="69"/>
      <c r="I906" s="45"/>
      <c r="J906" s="69"/>
      <c r="K906" s="71"/>
      <c r="L906" s="72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  <c r="AC906" s="45"/>
      <c r="AD906" s="45"/>
      <c r="AE906" s="45"/>
      <c r="AF906" s="45"/>
      <c r="AG906" s="45"/>
      <c r="AH906" s="45"/>
      <c r="AI906" s="45"/>
      <c r="AJ906" s="45"/>
      <c r="AK906" s="45"/>
      <c r="AL906" s="45"/>
    </row>
    <row r="907" ht="13.5" customHeight="1" spans="1:38">
      <c r="A907" s="45"/>
      <c r="B907" s="69"/>
      <c r="C907" s="45"/>
      <c r="D907" s="69"/>
      <c r="E907" s="45"/>
      <c r="F907" s="69"/>
      <c r="G907" s="70"/>
      <c r="H907" s="69"/>
      <c r="I907" s="45"/>
      <c r="J907" s="69"/>
      <c r="K907" s="71"/>
      <c r="L907" s="72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  <c r="AD907" s="45"/>
      <c r="AE907" s="45"/>
      <c r="AF907" s="45"/>
      <c r="AG907" s="45"/>
      <c r="AH907" s="45"/>
      <c r="AI907" s="45"/>
      <c r="AJ907" s="45"/>
      <c r="AK907" s="45"/>
      <c r="AL907" s="45"/>
    </row>
    <row r="908" ht="13.5" customHeight="1" spans="1:38">
      <c r="A908" s="45"/>
      <c r="B908" s="69"/>
      <c r="C908" s="45"/>
      <c r="D908" s="69"/>
      <c r="E908" s="45"/>
      <c r="F908" s="69"/>
      <c r="G908" s="70"/>
      <c r="H908" s="69"/>
      <c r="I908" s="45"/>
      <c r="J908" s="69"/>
      <c r="K908" s="71"/>
      <c r="L908" s="72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  <c r="AC908" s="45"/>
      <c r="AD908" s="45"/>
      <c r="AE908" s="45"/>
      <c r="AF908" s="45"/>
      <c r="AG908" s="45"/>
      <c r="AH908" s="45"/>
      <c r="AI908" s="45"/>
      <c r="AJ908" s="45"/>
      <c r="AK908" s="45"/>
      <c r="AL908" s="45"/>
    </row>
    <row r="909" ht="13.5" customHeight="1" spans="1:38">
      <c r="A909" s="45"/>
      <c r="B909" s="69"/>
      <c r="C909" s="45"/>
      <c r="D909" s="69"/>
      <c r="E909" s="45"/>
      <c r="F909" s="69"/>
      <c r="G909" s="70"/>
      <c r="H909" s="69"/>
      <c r="I909" s="45"/>
      <c r="J909" s="69"/>
      <c r="K909" s="71"/>
      <c r="L909" s="72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  <c r="AD909" s="45"/>
      <c r="AE909" s="45"/>
      <c r="AF909" s="45"/>
      <c r="AG909" s="45"/>
      <c r="AH909" s="45"/>
      <c r="AI909" s="45"/>
      <c r="AJ909" s="45"/>
      <c r="AK909" s="45"/>
      <c r="AL909" s="45"/>
    </row>
    <row r="910" ht="13.5" customHeight="1" spans="1:38">
      <c r="A910" s="45"/>
      <c r="B910" s="69"/>
      <c r="C910" s="45"/>
      <c r="D910" s="69"/>
      <c r="E910" s="45"/>
      <c r="F910" s="69"/>
      <c r="G910" s="70"/>
      <c r="H910" s="69"/>
      <c r="I910" s="45"/>
      <c r="J910" s="69"/>
      <c r="K910" s="71"/>
      <c r="L910" s="72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  <c r="AC910" s="45"/>
      <c r="AD910" s="45"/>
      <c r="AE910" s="45"/>
      <c r="AF910" s="45"/>
      <c r="AG910" s="45"/>
      <c r="AH910" s="45"/>
      <c r="AI910" s="45"/>
      <c r="AJ910" s="45"/>
      <c r="AK910" s="45"/>
      <c r="AL910" s="45"/>
    </row>
    <row r="911" ht="13.5" customHeight="1" spans="1:38">
      <c r="A911" s="45"/>
      <c r="B911" s="69"/>
      <c r="C911" s="45"/>
      <c r="D911" s="69"/>
      <c r="E911" s="45"/>
      <c r="F911" s="69"/>
      <c r="G911" s="70"/>
      <c r="H911" s="69"/>
      <c r="I911" s="45"/>
      <c r="J911" s="69"/>
      <c r="K911" s="71"/>
      <c r="L911" s="72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  <c r="AD911" s="45"/>
      <c r="AE911" s="45"/>
      <c r="AF911" s="45"/>
      <c r="AG911" s="45"/>
      <c r="AH911" s="45"/>
      <c r="AI911" s="45"/>
      <c r="AJ911" s="45"/>
      <c r="AK911" s="45"/>
      <c r="AL911" s="45"/>
    </row>
    <row r="912" ht="13.5" customHeight="1" spans="1:38">
      <c r="A912" s="45"/>
      <c r="B912" s="69"/>
      <c r="C912" s="45"/>
      <c r="D912" s="69"/>
      <c r="E912" s="45"/>
      <c r="F912" s="69"/>
      <c r="G912" s="70"/>
      <c r="H912" s="69"/>
      <c r="I912" s="45"/>
      <c r="J912" s="69"/>
      <c r="K912" s="71"/>
      <c r="L912" s="72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  <c r="AC912" s="45"/>
      <c r="AD912" s="45"/>
      <c r="AE912" s="45"/>
      <c r="AF912" s="45"/>
      <c r="AG912" s="45"/>
      <c r="AH912" s="45"/>
      <c r="AI912" s="45"/>
      <c r="AJ912" s="45"/>
      <c r="AK912" s="45"/>
      <c r="AL912" s="45"/>
    </row>
    <row r="913" ht="13.5" customHeight="1" spans="1:38">
      <c r="A913" s="45"/>
      <c r="B913" s="69"/>
      <c r="C913" s="45"/>
      <c r="D913" s="69"/>
      <c r="E913" s="45"/>
      <c r="F913" s="69"/>
      <c r="G913" s="70"/>
      <c r="H913" s="69"/>
      <c r="I913" s="45"/>
      <c r="J913" s="69"/>
      <c r="K913" s="71"/>
      <c r="L913" s="72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  <c r="AD913" s="45"/>
      <c r="AE913" s="45"/>
      <c r="AF913" s="45"/>
      <c r="AG913" s="45"/>
      <c r="AH913" s="45"/>
      <c r="AI913" s="45"/>
      <c r="AJ913" s="45"/>
      <c r="AK913" s="45"/>
      <c r="AL913" s="45"/>
    </row>
    <row r="914" ht="13.5" customHeight="1" spans="1:38">
      <c r="A914" s="45"/>
      <c r="B914" s="69"/>
      <c r="C914" s="45"/>
      <c r="D914" s="69"/>
      <c r="E914" s="45"/>
      <c r="F914" s="69"/>
      <c r="G914" s="70"/>
      <c r="H914" s="69"/>
      <c r="I914" s="45"/>
      <c r="J914" s="69"/>
      <c r="K914" s="71"/>
      <c r="L914" s="72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  <c r="AD914" s="45"/>
      <c r="AE914" s="45"/>
      <c r="AF914" s="45"/>
      <c r="AG914" s="45"/>
      <c r="AH914" s="45"/>
      <c r="AI914" s="45"/>
      <c r="AJ914" s="45"/>
      <c r="AK914" s="45"/>
      <c r="AL914" s="45"/>
    </row>
    <row r="915" ht="13.5" customHeight="1" spans="1:38">
      <c r="A915" s="45"/>
      <c r="B915" s="69"/>
      <c r="C915" s="45"/>
      <c r="D915" s="69"/>
      <c r="E915" s="45"/>
      <c r="F915" s="69"/>
      <c r="G915" s="70"/>
      <c r="H915" s="69"/>
      <c r="I915" s="45"/>
      <c r="J915" s="69"/>
      <c r="K915" s="71"/>
      <c r="L915" s="72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  <c r="AD915" s="45"/>
      <c r="AE915" s="45"/>
      <c r="AF915" s="45"/>
      <c r="AG915" s="45"/>
      <c r="AH915" s="45"/>
      <c r="AI915" s="45"/>
      <c r="AJ915" s="45"/>
      <c r="AK915" s="45"/>
      <c r="AL915" s="45"/>
    </row>
    <row r="916" ht="13.5" customHeight="1" spans="1:38">
      <c r="A916" s="45"/>
      <c r="B916" s="69"/>
      <c r="C916" s="45"/>
      <c r="D916" s="69"/>
      <c r="E916" s="45"/>
      <c r="F916" s="69"/>
      <c r="G916" s="70"/>
      <c r="H916" s="69"/>
      <c r="I916" s="45"/>
      <c r="J916" s="69"/>
      <c r="K916" s="71"/>
      <c r="L916" s="72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  <c r="AC916" s="45"/>
      <c r="AD916" s="45"/>
      <c r="AE916" s="45"/>
      <c r="AF916" s="45"/>
      <c r="AG916" s="45"/>
      <c r="AH916" s="45"/>
      <c r="AI916" s="45"/>
      <c r="AJ916" s="45"/>
      <c r="AK916" s="45"/>
      <c r="AL916" s="45"/>
    </row>
    <row r="917" ht="13.5" customHeight="1" spans="1:38">
      <c r="A917" s="45"/>
      <c r="B917" s="69"/>
      <c r="C917" s="45"/>
      <c r="D917" s="69"/>
      <c r="E917" s="45"/>
      <c r="F917" s="69"/>
      <c r="G917" s="70"/>
      <c r="H917" s="69"/>
      <c r="I917" s="45"/>
      <c r="J917" s="69"/>
      <c r="K917" s="71"/>
      <c r="L917" s="72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  <c r="AD917" s="45"/>
      <c r="AE917" s="45"/>
      <c r="AF917" s="45"/>
      <c r="AG917" s="45"/>
      <c r="AH917" s="45"/>
      <c r="AI917" s="45"/>
      <c r="AJ917" s="45"/>
      <c r="AK917" s="45"/>
      <c r="AL917" s="45"/>
    </row>
    <row r="918" ht="13.5" customHeight="1" spans="1:38">
      <c r="A918" s="45"/>
      <c r="B918" s="69"/>
      <c r="C918" s="45"/>
      <c r="D918" s="69"/>
      <c r="E918" s="45"/>
      <c r="F918" s="69"/>
      <c r="G918" s="70"/>
      <c r="H918" s="69"/>
      <c r="I918" s="45"/>
      <c r="J918" s="69"/>
      <c r="K918" s="71"/>
      <c r="L918" s="72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  <c r="AC918" s="45"/>
      <c r="AD918" s="45"/>
      <c r="AE918" s="45"/>
      <c r="AF918" s="45"/>
      <c r="AG918" s="45"/>
      <c r="AH918" s="45"/>
      <c r="AI918" s="45"/>
      <c r="AJ918" s="45"/>
      <c r="AK918" s="45"/>
      <c r="AL918" s="45"/>
    </row>
    <row r="919" ht="13.5" customHeight="1" spans="1:38">
      <c r="A919" s="45"/>
      <c r="B919" s="69"/>
      <c r="C919" s="45"/>
      <c r="D919" s="69"/>
      <c r="E919" s="45"/>
      <c r="F919" s="69"/>
      <c r="G919" s="70"/>
      <c r="H919" s="69"/>
      <c r="I919" s="45"/>
      <c r="J919" s="69"/>
      <c r="K919" s="71"/>
      <c r="L919" s="72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  <c r="AD919" s="45"/>
      <c r="AE919" s="45"/>
      <c r="AF919" s="45"/>
      <c r="AG919" s="45"/>
      <c r="AH919" s="45"/>
      <c r="AI919" s="45"/>
      <c r="AJ919" s="45"/>
      <c r="AK919" s="45"/>
      <c r="AL919" s="45"/>
    </row>
    <row r="920" ht="13.5" customHeight="1" spans="1:38">
      <c r="A920" s="45"/>
      <c r="B920" s="69"/>
      <c r="C920" s="45"/>
      <c r="D920" s="69"/>
      <c r="E920" s="45"/>
      <c r="F920" s="69"/>
      <c r="G920" s="70"/>
      <c r="H920" s="69"/>
      <c r="I920" s="45"/>
      <c r="J920" s="69"/>
      <c r="K920" s="71"/>
      <c r="L920" s="72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  <c r="AC920" s="45"/>
      <c r="AD920" s="45"/>
      <c r="AE920" s="45"/>
      <c r="AF920" s="45"/>
      <c r="AG920" s="45"/>
      <c r="AH920" s="45"/>
      <c r="AI920" s="45"/>
      <c r="AJ920" s="45"/>
      <c r="AK920" s="45"/>
      <c r="AL920" s="45"/>
    </row>
    <row r="921" ht="13.5" customHeight="1" spans="1:38">
      <c r="A921" s="45"/>
      <c r="B921" s="69"/>
      <c r="C921" s="45"/>
      <c r="D921" s="69"/>
      <c r="E921" s="45"/>
      <c r="F921" s="69"/>
      <c r="G921" s="70"/>
      <c r="H921" s="69"/>
      <c r="I921" s="45"/>
      <c r="J921" s="69"/>
      <c r="K921" s="71"/>
      <c r="L921" s="72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  <c r="AD921" s="45"/>
      <c r="AE921" s="45"/>
      <c r="AF921" s="45"/>
      <c r="AG921" s="45"/>
      <c r="AH921" s="45"/>
      <c r="AI921" s="45"/>
      <c r="AJ921" s="45"/>
      <c r="AK921" s="45"/>
      <c r="AL921" s="45"/>
    </row>
    <row r="922" ht="13.5" customHeight="1" spans="1:38">
      <c r="A922" s="45"/>
      <c r="B922" s="69"/>
      <c r="C922" s="45"/>
      <c r="D922" s="69"/>
      <c r="E922" s="45"/>
      <c r="F922" s="69"/>
      <c r="G922" s="70"/>
      <c r="H922" s="69"/>
      <c r="I922" s="45"/>
      <c r="J922" s="69"/>
      <c r="K922" s="71"/>
      <c r="L922" s="72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  <c r="AC922" s="45"/>
      <c r="AD922" s="45"/>
      <c r="AE922" s="45"/>
      <c r="AF922" s="45"/>
      <c r="AG922" s="45"/>
      <c r="AH922" s="45"/>
      <c r="AI922" s="45"/>
      <c r="AJ922" s="45"/>
      <c r="AK922" s="45"/>
      <c r="AL922" s="45"/>
    </row>
    <row r="923" ht="13.5" customHeight="1" spans="1:38">
      <c r="A923" s="45"/>
      <c r="B923" s="69"/>
      <c r="C923" s="45"/>
      <c r="D923" s="69"/>
      <c r="E923" s="45"/>
      <c r="F923" s="69"/>
      <c r="G923" s="70"/>
      <c r="H923" s="69"/>
      <c r="I923" s="45"/>
      <c r="J923" s="69"/>
      <c r="K923" s="71"/>
      <c r="L923" s="72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  <c r="AD923" s="45"/>
      <c r="AE923" s="45"/>
      <c r="AF923" s="45"/>
      <c r="AG923" s="45"/>
      <c r="AH923" s="45"/>
      <c r="AI923" s="45"/>
      <c r="AJ923" s="45"/>
      <c r="AK923" s="45"/>
      <c r="AL923" s="45"/>
    </row>
    <row r="924" ht="13.5" customHeight="1" spans="1:38">
      <c r="A924" s="45"/>
      <c r="B924" s="69"/>
      <c r="C924" s="45"/>
      <c r="D924" s="69"/>
      <c r="E924" s="45"/>
      <c r="F924" s="69"/>
      <c r="G924" s="70"/>
      <c r="H924" s="69"/>
      <c r="I924" s="45"/>
      <c r="J924" s="69"/>
      <c r="K924" s="71"/>
      <c r="L924" s="72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  <c r="AD924" s="45"/>
      <c r="AE924" s="45"/>
      <c r="AF924" s="45"/>
      <c r="AG924" s="45"/>
      <c r="AH924" s="45"/>
      <c r="AI924" s="45"/>
      <c r="AJ924" s="45"/>
      <c r="AK924" s="45"/>
      <c r="AL924" s="45"/>
    </row>
    <row r="925" ht="13.5" customHeight="1" spans="1:38">
      <c r="A925" s="45"/>
      <c r="B925" s="69"/>
      <c r="C925" s="45"/>
      <c r="D925" s="69"/>
      <c r="E925" s="45"/>
      <c r="F925" s="69"/>
      <c r="G925" s="70"/>
      <c r="H925" s="69"/>
      <c r="I925" s="45"/>
      <c r="J925" s="69"/>
      <c r="K925" s="71"/>
      <c r="L925" s="72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  <c r="AD925" s="45"/>
      <c r="AE925" s="45"/>
      <c r="AF925" s="45"/>
      <c r="AG925" s="45"/>
      <c r="AH925" s="45"/>
      <c r="AI925" s="45"/>
      <c r="AJ925" s="45"/>
      <c r="AK925" s="45"/>
      <c r="AL925" s="45"/>
    </row>
    <row r="926" ht="13.5" customHeight="1" spans="1:38">
      <c r="A926" s="45"/>
      <c r="B926" s="69"/>
      <c r="C926" s="45"/>
      <c r="D926" s="69"/>
      <c r="E926" s="45"/>
      <c r="F926" s="69"/>
      <c r="G926" s="70"/>
      <c r="H926" s="69"/>
      <c r="I926" s="45"/>
      <c r="J926" s="69"/>
      <c r="K926" s="71"/>
      <c r="L926" s="72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  <c r="AC926" s="45"/>
      <c r="AD926" s="45"/>
      <c r="AE926" s="45"/>
      <c r="AF926" s="45"/>
      <c r="AG926" s="45"/>
      <c r="AH926" s="45"/>
      <c r="AI926" s="45"/>
      <c r="AJ926" s="45"/>
      <c r="AK926" s="45"/>
      <c r="AL926" s="45"/>
    </row>
    <row r="927" ht="13.5" customHeight="1" spans="1:38">
      <c r="A927" s="45"/>
      <c r="B927" s="69"/>
      <c r="C927" s="45"/>
      <c r="D927" s="69"/>
      <c r="E927" s="45"/>
      <c r="F927" s="69"/>
      <c r="G927" s="70"/>
      <c r="H927" s="69"/>
      <c r="I927" s="45"/>
      <c r="J927" s="69"/>
      <c r="K927" s="71"/>
      <c r="L927" s="72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  <c r="AD927" s="45"/>
      <c r="AE927" s="45"/>
      <c r="AF927" s="45"/>
      <c r="AG927" s="45"/>
      <c r="AH927" s="45"/>
      <c r="AI927" s="45"/>
      <c r="AJ927" s="45"/>
      <c r="AK927" s="45"/>
      <c r="AL927" s="45"/>
    </row>
    <row r="928" ht="13.5" customHeight="1" spans="1:38">
      <c r="A928" s="45"/>
      <c r="B928" s="69"/>
      <c r="C928" s="45"/>
      <c r="D928" s="69"/>
      <c r="E928" s="45"/>
      <c r="F928" s="69"/>
      <c r="G928" s="70"/>
      <c r="H928" s="69"/>
      <c r="I928" s="45"/>
      <c r="J928" s="69"/>
      <c r="K928" s="71"/>
      <c r="L928" s="72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  <c r="AC928" s="45"/>
      <c r="AD928" s="45"/>
      <c r="AE928" s="45"/>
      <c r="AF928" s="45"/>
      <c r="AG928" s="45"/>
      <c r="AH928" s="45"/>
      <c r="AI928" s="45"/>
      <c r="AJ928" s="45"/>
      <c r="AK928" s="45"/>
      <c r="AL928" s="45"/>
    </row>
    <row r="929" ht="13.5" customHeight="1" spans="1:38">
      <c r="A929" s="45"/>
      <c r="B929" s="69"/>
      <c r="C929" s="45"/>
      <c r="D929" s="69"/>
      <c r="E929" s="45"/>
      <c r="F929" s="69"/>
      <c r="G929" s="70"/>
      <c r="H929" s="69"/>
      <c r="I929" s="45"/>
      <c r="J929" s="69"/>
      <c r="K929" s="71"/>
      <c r="L929" s="72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  <c r="AD929" s="45"/>
      <c r="AE929" s="45"/>
      <c r="AF929" s="45"/>
      <c r="AG929" s="45"/>
      <c r="AH929" s="45"/>
      <c r="AI929" s="45"/>
      <c r="AJ929" s="45"/>
      <c r="AK929" s="45"/>
      <c r="AL929" s="45"/>
    </row>
    <row r="930" ht="13.5" customHeight="1" spans="1:38">
      <c r="A930" s="45"/>
      <c r="B930" s="69"/>
      <c r="C930" s="45"/>
      <c r="D930" s="69"/>
      <c r="E930" s="45"/>
      <c r="F930" s="69"/>
      <c r="G930" s="70"/>
      <c r="H930" s="69"/>
      <c r="I930" s="45"/>
      <c r="J930" s="69"/>
      <c r="K930" s="71"/>
      <c r="L930" s="72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  <c r="AC930" s="45"/>
      <c r="AD930" s="45"/>
      <c r="AE930" s="45"/>
      <c r="AF930" s="45"/>
      <c r="AG930" s="45"/>
      <c r="AH930" s="45"/>
      <c r="AI930" s="45"/>
      <c r="AJ930" s="45"/>
      <c r="AK930" s="45"/>
      <c r="AL930" s="45"/>
    </row>
    <row r="931" ht="13.5" customHeight="1" spans="1:38">
      <c r="A931" s="45"/>
      <c r="B931" s="69"/>
      <c r="C931" s="45"/>
      <c r="D931" s="69"/>
      <c r="E931" s="45"/>
      <c r="F931" s="69"/>
      <c r="G931" s="70"/>
      <c r="H931" s="69"/>
      <c r="I931" s="45"/>
      <c r="J931" s="69"/>
      <c r="K931" s="71"/>
      <c r="L931" s="72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  <c r="AD931" s="45"/>
      <c r="AE931" s="45"/>
      <c r="AF931" s="45"/>
      <c r="AG931" s="45"/>
      <c r="AH931" s="45"/>
      <c r="AI931" s="45"/>
      <c r="AJ931" s="45"/>
      <c r="AK931" s="45"/>
      <c r="AL931" s="45"/>
    </row>
    <row r="932" ht="13.5" customHeight="1" spans="1:38">
      <c r="A932" s="45"/>
      <c r="B932" s="69"/>
      <c r="C932" s="45"/>
      <c r="D932" s="69"/>
      <c r="E932" s="45"/>
      <c r="F932" s="69"/>
      <c r="G932" s="70"/>
      <c r="H932" s="69"/>
      <c r="I932" s="45"/>
      <c r="J932" s="69"/>
      <c r="K932" s="71"/>
      <c r="L932" s="72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  <c r="AC932" s="45"/>
      <c r="AD932" s="45"/>
      <c r="AE932" s="45"/>
      <c r="AF932" s="45"/>
      <c r="AG932" s="45"/>
      <c r="AH932" s="45"/>
      <c r="AI932" s="45"/>
      <c r="AJ932" s="45"/>
      <c r="AK932" s="45"/>
      <c r="AL932" s="45"/>
    </row>
    <row r="933" ht="13.5" customHeight="1" spans="1:38">
      <c r="A933" s="45"/>
      <c r="B933" s="69"/>
      <c r="C933" s="45"/>
      <c r="D933" s="69"/>
      <c r="E933" s="45"/>
      <c r="F933" s="69"/>
      <c r="G933" s="70"/>
      <c r="H933" s="69"/>
      <c r="I933" s="45"/>
      <c r="J933" s="69"/>
      <c r="K933" s="71"/>
      <c r="L933" s="72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  <c r="AD933" s="45"/>
      <c r="AE933" s="45"/>
      <c r="AF933" s="45"/>
      <c r="AG933" s="45"/>
      <c r="AH933" s="45"/>
      <c r="AI933" s="45"/>
      <c r="AJ933" s="45"/>
      <c r="AK933" s="45"/>
      <c r="AL933" s="45"/>
    </row>
    <row r="934" ht="13.5" customHeight="1" spans="1:38">
      <c r="A934" s="45"/>
      <c r="B934" s="69"/>
      <c r="C934" s="45"/>
      <c r="D934" s="69"/>
      <c r="E934" s="45"/>
      <c r="F934" s="69"/>
      <c r="G934" s="70"/>
      <c r="H934" s="69"/>
      <c r="I934" s="45"/>
      <c r="J934" s="69"/>
      <c r="K934" s="71"/>
      <c r="L934" s="72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  <c r="AC934" s="45"/>
      <c r="AD934" s="45"/>
      <c r="AE934" s="45"/>
      <c r="AF934" s="45"/>
      <c r="AG934" s="45"/>
      <c r="AH934" s="45"/>
      <c r="AI934" s="45"/>
      <c r="AJ934" s="45"/>
      <c r="AK934" s="45"/>
      <c r="AL934" s="45"/>
    </row>
    <row r="935" ht="13.5" customHeight="1" spans="1:38">
      <c r="A935" s="45"/>
      <c r="B935" s="69"/>
      <c r="C935" s="45"/>
      <c r="D935" s="69"/>
      <c r="E935" s="45"/>
      <c r="F935" s="69"/>
      <c r="G935" s="70"/>
      <c r="H935" s="69"/>
      <c r="I935" s="45"/>
      <c r="J935" s="69"/>
      <c r="K935" s="71"/>
      <c r="L935" s="72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  <c r="AH935" s="45"/>
      <c r="AI935" s="45"/>
      <c r="AJ935" s="45"/>
      <c r="AK935" s="45"/>
      <c r="AL935" s="45"/>
    </row>
    <row r="936" ht="13.5" customHeight="1" spans="1:38">
      <c r="A936" s="45"/>
      <c r="B936" s="69"/>
      <c r="C936" s="45"/>
      <c r="D936" s="69"/>
      <c r="E936" s="45"/>
      <c r="F936" s="69"/>
      <c r="G936" s="70"/>
      <c r="H936" s="69"/>
      <c r="I936" s="45"/>
      <c r="J936" s="69"/>
      <c r="K936" s="71"/>
      <c r="L936" s="72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  <c r="AC936" s="45"/>
      <c r="AD936" s="45"/>
      <c r="AE936" s="45"/>
      <c r="AF936" s="45"/>
      <c r="AG936" s="45"/>
      <c r="AH936" s="45"/>
      <c r="AI936" s="45"/>
      <c r="AJ936" s="45"/>
      <c r="AK936" s="45"/>
      <c r="AL936" s="45"/>
    </row>
    <row r="937" ht="13.5" customHeight="1" spans="1:38">
      <c r="A937" s="45"/>
      <c r="B937" s="69"/>
      <c r="C937" s="45"/>
      <c r="D937" s="69"/>
      <c r="E937" s="45"/>
      <c r="F937" s="69"/>
      <c r="G937" s="70"/>
      <c r="H937" s="69"/>
      <c r="I937" s="45"/>
      <c r="J937" s="69"/>
      <c r="K937" s="71"/>
      <c r="L937" s="72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  <c r="AD937" s="45"/>
      <c r="AE937" s="45"/>
      <c r="AF937" s="45"/>
      <c r="AG937" s="45"/>
      <c r="AH937" s="45"/>
      <c r="AI937" s="45"/>
      <c r="AJ937" s="45"/>
      <c r="AK937" s="45"/>
      <c r="AL937" s="45"/>
    </row>
    <row r="938" ht="13.5" customHeight="1" spans="1:38">
      <c r="A938" s="45"/>
      <c r="B938" s="69"/>
      <c r="C938" s="45"/>
      <c r="D938" s="69"/>
      <c r="E938" s="45"/>
      <c r="F938" s="69"/>
      <c r="G938" s="70"/>
      <c r="H938" s="69"/>
      <c r="I938" s="45"/>
      <c r="J938" s="69"/>
      <c r="K938" s="71"/>
      <c r="L938" s="72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  <c r="AC938" s="45"/>
      <c r="AD938" s="45"/>
      <c r="AE938" s="45"/>
      <c r="AF938" s="45"/>
      <c r="AG938" s="45"/>
      <c r="AH938" s="45"/>
      <c r="AI938" s="45"/>
      <c r="AJ938" s="45"/>
      <c r="AK938" s="45"/>
      <c r="AL938" s="45"/>
    </row>
    <row r="939" ht="13.5" customHeight="1" spans="1:38">
      <c r="A939" s="45"/>
      <c r="B939" s="69"/>
      <c r="C939" s="45"/>
      <c r="D939" s="69"/>
      <c r="E939" s="45"/>
      <c r="F939" s="69"/>
      <c r="G939" s="70"/>
      <c r="H939" s="69"/>
      <c r="I939" s="45"/>
      <c r="J939" s="69"/>
      <c r="K939" s="71"/>
      <c r="L939" s="72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  <c r="AD939" s="45"/>
      <c r="AE939" s="45"/>
      <c r="AF939" s="45"/>
      <c r="AG939" s="45"/>
      <c r="AH939" s="45"/>
      <c r="AI939" s="45"/>
      <c r="AJ939" s="45"/>
      <c r="AK939" s="45"/>
      <c r="AL939" s="45"/>
    </row>
    <row r="940" ht="13.5" customHeight="1" spans="1:38">
      <c r="A940" s="45"/>
      <c r="B940" s="69"/>
      <c r="C940" s="45"/>
      <c r="D940" s="69"/>
      <c r="E940" s="45"/>
      <c r="F940" s="69"/>
      <c r="G940" s="70"/>
      <c r="H940" s="69"/>
      <c r="I940" s="45"/>
      <c r="J940" s="69"/>
      <c r="K940" s="71"/>
      <c r="L940" s="72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  <c r="AD940" s="45"/>
      <c r="AE940" s="45"/>
      <c r="AF940" s="45"/>
      <c r="AG940" s="45"/>
      <c r="AH940" s="45"/>
      <c r="AI940" s="45"/>
      <c r="AJ940" s="45"/>
      <c r="AK940" s="45"/>
      <c r="AL940" s="45"/>
    </row>
    <row r="941" ht="13.5" customHeight="1" spans="1:38">
      <c r="A941" s="45"/>
      <c r="B941" s="69"/>
      <c r="C941" s="45"/>
      <c r="D941" s="69"/>
      <c r="E941" s="45"/>
      <c r="F941" s="69"/>
      <c r="G941" s="70"/>
      <c r="H941" s="69"/>
      <c r="I941" s="45"/>
      <c r="J941" s="69"/>
      <c r="K941" s="71"/>
      <c r="L941" s="72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  <c r="AD941" s="45"/>
      <c r="AE941" s="45"/>
      <c r="AF941" s="45"/>
      <c r="AG941" s="45"/>
      <c r="AH941" s="45"/>
      <c r="AI941" s="45"/>
      <c r="AJ941" s="45"/>
      <c r="AK941" s="45"/>
      <c r="AL941" s="45"/>
    </row>
    <row r="942" ht="13.5" customHeight="1" spans="1:38">
      <c r="A942" s="45"/>
      <c r="B942" s="69"/>
      <c r="C942" s="45"/>
      <c r="D942" s="69"/>
      <c r="E942" s="45"/>
      <c r="F942" s="69"/>
      <c r="G942" s="70"/>
      <c r="H942" s="69"/>
      <c r="I942" s="45"/>
      <c r="J942" s="69"/>
      <c r="K942" s="71"/>
      <c r="L942" s="72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  <c r="AC942" s="45"/>
      <c r="AD942" s="45"/>
      <c r="AE942" s="45"/>
      <c r="AF942" s="45"/>
      <c r="AG942" s="45"/>
      <c r="AH942" s="45"/>
      <c r="AI942" s="45"/>
      <c r="AJ942" s="45"/>
      <c r="AK942" s="45"/>
      <c r="AL942" s="45"/>
    </row>
    <row r="943" ht="13.5" customHeight="1" spans="1:38">
      <c r="A943" s="45"/>
      <c r="B943" s="69"/>
      <c r="C943" s="45"/>
      <c r="D943" s="69"/>
      <c r="E943" s="45"/>
      <c r="F943" s="69"/>
      <c r="G943" s="70"/>
      <c r="H943" s="69"/>
      <c r="I943" s="45"/>
      <c r="J943" s="69"/>
      <c r="K943" s="71"/>
      <c r="L943" s="72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  <c r="AD943" s="45"/>
      <c r="AE943" s="45"/>
      <c r="AF943" s="45"/>
      <c r="AG943" s="45"/>
      <c r="AH943" s="45"/>
      <c r="AI943" s="45"/>
      <c r="AJ943" s="45"/>
      <c r="AK943" s="45"/>
      <c r="AL943" s="45"/>
    </row>
    <row r="944" ht="13.5" customHeight="1" spans="1:38">
      <c r="A944" s="45"/>
      <c r="B944" s="69"/>
      <c r="C944" s="45"/>
      <c r="D944" s="69"/>
      <c r="E944" s="45"/>
      <c r="F944" s="69"/>
      <c r="G944" s="70"/>
      <c r="H944" s="69"/>
      <c r="I944" s="45"/>
      <c r="J944" s="69"/>
      <c r="K944" s="71"/>
      <c r="L944" s="72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  <c r="AC944" s="45"/>
      <c r="AD944" s="45"/>
      <c r="AE944" s="45"/>
      <c r="AF944" s="45"/>
      <c r="AG944" s="45"/>
      <c r="AH944" s="45"/>
      <c r="AI944" s="45"/>
      <c r="AJ944" s="45"/>
      <c r="AK944" s="45"/>
      <c r="AL944" s="45"/>
    </row>
    <row r="945" ht="13.5" customHeight="1" spans="1:38">
      <c r="A945" s="45"/>
      <c r="B945" s="69"/>
      <c r="C945" s="45"/>
      <c r="D945" s="69"/>
      <c r="E945" s="45"/>
      <c r="F945" s="69"/>
      <c r="G945" s="70"/>
      <c r="H945" s="69"/>
      <c r="I945" s="45"/>
      <c r="J945" s="69"/>
      <c r="K945" s="71"/>
      <c r="L945" s="72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  <c r="AD945" s="45"/>
      <c r="AE945" s="45"/>
      <c r="AF945" s="45"/>
      <c r="AG945" s="45"/>
      <c r="AH945" s="45"/>
      <c r="AI945" s="45"/>
      <c r="AJ945" s="45"/>
      <c r="AK945" s="45"/>
      <c r="AL945" s="45"/>
    </row>
    <row r="946" ht="13.5" customHeight="1" spans="1:38">
      <c r="A946" s="45"/>
      <c r="B946" s="69"/>
      <c r="C946" s="45"/>
      <c r="D946" s="69"/>
      <c r="E946" s="45"/>
      <c r="F946" s="69"/>
      <c r="G946" s="70"/>
      <c r="H946" s="69"/>
      <c r="I946" s="45"/>
      <c r="J946" s="69"/>
      <c r="K946" s="71"/>
      <c r="L946" s="72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  <c r="AC946" s="45"/>
      <c r="AD946" s="45"/>
      <c r="AE946" s="45"/>
      <c r="AF946" s="45"/>
      <c r="AG946" s="45"/>
      <c r="AH946" s="45"/>
      <c r="AI946" s="45"/>
      <c r="AJ946" s="45"/>
      <c r="AK946" s="45"/>
      <c r="AL946" s="45"/>
    </row>
    <row r="947" ht="13.5" customHeight="1" spans="1:38">
      <c r="A947" s="45"/>
      <c r="B947" s="69"/>
      <c r="C947" s="45"/>
      <c r="D947" s="69"/>
      <c r="E947" s="45"/>
      <c r="F947" s="69"/>
      <c r="G947" s="70"/>
      <c r="H947" s="69"/>
      <c r="I947" s="45"/>
      <c r="J947" s="69"/>
      <c r="K947" s="71"/>
      <c r="L947" s="72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  <c r="AD947" s="45"/>
      <c r="AE947" s="45"/>
      <c r="AF947" s="45"/>
      <c r="AG947" s="45"/>
      <c r="AH947" s="45"/>
      <c r="AI947" s="45"/>
      <c r="AJ947" s="45"/>
      <c r="AK947" s="45"/>
      <c r="AL947" s="45"/>
    </row>
    <row r="948" ht="13.5" customHeight="1" spans="1:38">
      <c r="A948" s="45"/>
      <c r="B948" s="69"/>
      <c r="C948" s="45"/>
      <c r="D948" s="69"/>
      <c r="E948" s="45"/>
      <c r="F948" s="69"/>
      <c r="G948" s="70"/>
      <c r="H948" s="69"/>
      <c r="I948" s="45"/>
      <c r="J948" s="69"/>
      <c r="K948" s="71"/>
      <c r="L948" s="72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  <c r="AC948" s="45"/>
      <c r="AD948" s="45"/>
      <c r="AE948" s="45"/>
      <c r="AF948" s="45"/>
      <c r="AG948" s="45"/>
      <c r="AH948" s="45"/>
      <c r="AI948" s="45"/>
      <c r="AJ948" s="45"/>
      <c r="AK948" s="45"/>
      <c r="AL948" s="45"/>
    </row>
    <row r="949" ht="13.5" customHeight="1" spans="1:38">
      <c r="A949" s="45"/>
      <c r="B949" s="69"/>
      <c r="C949" s="45"/>
      <c r="D949" s="69"/>
      <c r="E949" s="45"/>
      <c r="F949" s="69"/>
      <c r="G949" s="70"/>
      <c r="H949" s="69"/>
      <c r="I949" s="45"/>
      <c r="J949" s="69"/>
      <c r="K949" s="71"/>
      <c r="L949" s="72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  <c r="AD949" s="45"/>
      <c r="AE949" s="45"/>
      <c r="AF949" s="45"/>
      <c r="AG949" s="45"/>
      <c r="AH949" s="45"/>
      <c r="AI949" s="45"/>
      <c r="AJ949" s="45"/>
      <c r="AK949" s="45"/>
      <c r="AL949" s="45"/>
    </row>
    <row r="950" ht="13.5" customHeight="1" spans="1:38">
      <c r="A950" s="45"/>
      <c r="B950" s="69"/>
      <c r="C950" s="45"/>
      <c r="D950" s="69"/>
      <c r="E950" s="45"/>
      <c r="F950" s="69"/>
      <c r="G950" s="70"/>
      <c r="H950" s="69"/>
      <c r="I950" s="45"/>
      <c r="J950" s="69"/>
      <c r="K950" s="71"/>
      <c r="L950" s="72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  <c r="AC950" s="45"/>
      <c r="AD950" s="45"/>
      <c r="AE950" s="45"/>
      <c r="AF950" s="45"/>
      <c r="AG950" s="45"/>
      <c r="AH950" s="45"/>
      <c r="AI950" s="45"/>
      <c r="AJ950" s="45"/>
      <c r="AK950" s="45"/>
      <c r="AL950" s="45"/>
    </row>
    <row r="951" ht="13.5" customHeight="1" spans="1:38">
      <c r="A951" s="45"/>
      <c r="B951" s="69"/>
      <c r="C951" s="45"/>
      <c r="D951" s="69"/>
      <c r="E951" s="45"/>
      <c r="F951" s="69"/>
      <c r="G951" s="70"/>
      <c r="H951" s="69"/>
      <c r="I951" s="45"/>
      <c r="J951" s="69"/>
      <c r="K951" s="71"/>
      <c r="L951" s="72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  <c r="AD951" s="45"/>
      <c r="AE951" s="45"/>
      <c r="AF951" s="45"/>
      <c r="AG951" s="45"/>
      <c r="AH951" s="45"/>
      <c r="AI951" s="45"/>
      <c r="AJ951" s="45"/>
      <c r="AK951" s="45"/>
      <c r="AL951" s="45"/>
    </row>
    <row r="952" ht="13.5" customHeight="1" spans="1:38">
      <c r="A952" s="45"/>
      <c r="B952" s="69"/>
      <c r="C952" s="45"/>
      <c r="D952" s="69"/>
      <c r="E952" s="45"/>
      <c r="F952" s="69"/>
      <c r="G952" s="70"/>
      <c r="H952" s="69"/>
      <c r="I952" s="45"/>
      <c r="J952" s="69"/>
      <c r="K952" s="71"/>
      <c r="L952" s="72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  <c r="AC952" s="45"/>
      <c r="AD952" s="45"/>
      <c r="AE952" s="45"/>
      <c r="AF952" s="45"/>
      <c r="AG952" s="45"/>
      <c r="AH952" s="45"/>
      <c r="AI952" s="45"/>
      <c r="AJ952" s="45"/>
      <c r="AK952" s="45"/>
      <c r="AL952" s="45"/>
    </row>
    <row r="953" ht="13.5" customHeight="1" spans="1:38">
      <c r="A953" s="45"/>
      <c r="B953" s="69"/>
      <c r="C953" s="45"/>
      <c r="D953" s="69"/>
      <c r="E953" s="45"/>
      <c r="F953" s="69"/>
      <c r="G953" s="70"/>
      <c r="H953" s="69"/>
      <c r="I953" s="45"/>
      <c r="J953" s="69"/>
      <c r="K953" s="71"/>
      <c r="L953" s="72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  <c r="AD953" s="45"/>
      <c r="AE953" s="45"/>
      <c r="AF953" s="45"/>
      <c r="AG953" s="45"/>
      <c r="AH953" s="45"/>
      <c r="AI953" s="45"/>
      <c r="AJ953" s="45"/>
      <c r="AK953" s="45"/>
      <c r="AL953" s="45"/>
    </row>
    <row r="954" ht="13.5" customHeight="1" spans="1:38">
      <c r="A954" s="45"/>
      <c r="B954" s="69"/>
      <c r="C954" s="45"/>
      <c r="D954" s="69"/>
      <c r="E954" s="45"/>
      <c r="F954" s="69"/>
      <c r="G954" s="70"/>
      <c r="H954" s="69"/>
      <c r="I954" s="45"/>
      <c r="J954" s="69"/>
      <c r="K954" s="71"/>
      <c r="L954" s="72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  <c r="AD954" s="45"/>
      <c r="AE954" s="45"/>
      <c r="AF954" s="45"/>
      <c r="AG954" s="45"/>
      <c r="AH954" s="45"/>
      <c r="AI954" s="45"/>
      <c r="AJ954" s="45"/>
      <c r="AK954" s="45"/>
      <c r="AL954" s="45"/>
    </row>
    <row r="955" ht="13.5" customHeight="1" spans="1:38">
      <c r="A955" s="45"/>
      <c r="B955" s="69"/>
      <c r="C955" s="45"/>
      <c r="D955" s="69"/>
      <c r="E955" s="45"/>
      <c r="F955" s="69"/>
      <c r="G955" s="70"/>
      <c r="H955" s="69"/>
      <c r="I955" s="45"/>
      <c r="J955" s="69"/>
      <c r="K955" s="71"/>
      <c r="L955" s="72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  <c r="AD955" s="45"/>
      <c r="AE955" s="45"/>
      <c r="AF955" s="45"/>
      <c r="AG955" s="45"/>
      <c r="AH955" s="45"/>
      <c r="AI955" s="45"/>
      <c r="AJ955" s="45"/>
      <c r="AK955" s="45"/>
      <c r="AL955" s="45"/>
    </row>
    <row r="956" ht="13.5" customHeight="1" spans="1:38">
      <c r="A956" s="45"/>
      <c r="B956" s="69"/>
      <c r="C956" s="45"/>
      <c r="D956" s="69"/>
      <c r="E956" s="45"/>
      <c r="F956" s="69"/>
      <c r="G956" s="70"/>
      <c r="H956" s="69"/>
      <c r="I956" s="45"/>
      <c r="J956" s="69"/>
      <c r="K956" s="71"/>
      <c r="L956" s="72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  <c r="AC956" s="45"/>
      <c r="AD956" s="45"/>
      <c r="AE956" s="45"/>
      <c r="AF956" s="45"/>
      <c r="AG956" s="45"/>
      <c r="AH956" s="45"/>
      <c r="AI956" s="45"/>
      <c r="AJ956" s="45"/>
      <c r="AK956" s="45"/>
      <c r="AL956" s="45"/>
    </row>
    <row r="957" ht="13.5" customHeight="1" spans="1:38">
      <c r="A957" s="45"/>
      <c r="B957" s="69"/>
      <c r="C957" s="45"/>
      <c r="D957" s="69"/>
      <c r="E957" s="45"/>
      <c r="F957" s="69"/>
      <c r="G957" s="70"/>
      <c r="H957" s="69"/>
      <c r="I957" s="45"/>
      <c r="J957" s="69"/>
      <c r="K957" s="71"/>
      <c r="L957" s="72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  <c r="AD957" s="45"/>
      <c r="AE957" s="45"/>
      <c r="AF957" s="45"/>
      <c r="AG957" s="45"/>
      <c r="AH957" s="45"/>
      <c r="AI957" s="45"/>
      <c r="AJ957" s="45"/>
      <c r="AK957" s="45"/>
      <c r="AL957" s="45"/>
    </row>
    <row r="958" ht="13.5" customHeight="1" spans="1:38">
      <c r="A958" s="45"/>
      <c r="B958" s="69"/>
      <c r="C958" s="45"/>
      <c r="D958" s="69"/>
      <c r="E958" s="45"/>
      <c r="F958" s="69"/>
      <c r="G958" s="70"/>
      <c r="H958" s="69"/>
      <c r="I958" s="45"/>
      <c r="J958" s="69"/>
      <c r="K958" s="71"/>
      <c r="L958" s="72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  <c r="AC958" s="45"/>
      <c r="AD958" s="45"/>
      <c r="AE958" s="45"/>
      <c r="AF958" s="45"/>
      <c r="AG958" s="45"/>
      <c r="AH958" s="45"/>
      <c r="AI958" s="45"/>
      <c r="AJ958" s="45"/>
      <c r="AK958" s="45"/>
      <c r="AL958" s="45"/>
    </row>
    <row r="959" ht="13.5" customHeight="1" spans="1:38">
      <c r="A959" s="45"/>
      <c r="B959" s="69"/>
      <c r="C959" s="45"/>
      <c r="D959" s="69"/>
      <c r="E959" s="45"/>
      <c r="F959" s="69"/>
      <c r="G959" s="70"/>
      <c r="H959" s="69"/>
      <c r="I959" s="45"/>
      <c r="J959" s="69"/>
      <c r="K959" s="71"/>
      <c r="L959" s="72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  <c r="AD959" s="45"/>
      <c r="AE959" s="45"/>
      <c r="AF959" s="45"/>
      <c r="AG959" s="45"/>
      <c r="AH959" s="45"/>
      <c r="AI959" s="45"/>
      <c r="AJ959" s="45"/>
      <c r="AK959" s="45"/>
      <c r="AL959" s="45"/>
    </row>
    <row r="960" ht="13.5" customHeight="1" spans="1:38">
      <c r="A960" s="45"/>
      <c r="B960" s="69"/>
      <c r="C960" s="45"/>
      <c r="D960" s="69"/>
      <c r="E960" s="45"/>
      <c r="F960" s="69"/>
      <c r="G960" s="70"/>
      <c r="H960" s="69"/>
      <c r="I960" s="45"/>
      <c r="J960" s="69"/>
      <c r="K960" s="71"/>
      <c r="L960" s="72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  <c r="AC960" s="45"/>
      <c r="AD960" s="45"/>
      <c r="AE960" s="45"/>
      <c r="AF960" s="45"/>
      <c r="AG960" s="45"/>
      <c r="AH960" s="45"/>
      <c r="AI960" s="45"/>
      <c r="AJ960" s="45"/>
      <c r="AK960" s="45"/>
      <c r="AL960" s="45"/>
    </row>
    <row r="961" ht="13.5" customHeight="1" spans="1:38">
      <c r="A961" s="45"/>
      <c r="B961" s="69"/>
      <c r="C961" s="45"/>
      <c r="D961" s="69"/>
      <c r="E961" s="45"/>
      <c r="F961" s="69"/>
      <c r="G961" s="70"/>
      <c r="H961" s="69"/>
      <c r="I961" s="45"/>
      <c r="J961" s="69"/>
      <c r="K961" s="71"/>
      <c r="L961" s="72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45"/>
      <c r="AE961" s="45"/>
      <c r="AF961" s="45"/>
      <c r="AG961" s="45"/>
      <c r="AH961" s="45"/>
      <c r="AI961" s="45"/>
      <c r="AJ961" s="45"/>
      <c r="AK961" s="45"/>
      <c r="AL961" s="45"/>
    </row>
    <row r="962" ht="13.5" customHeight="1" spans="1:38">
      <c r="A962" s="45"/>
      <c r="B962" s="69"/>
      <c r="C962" s="45"/>
      <c r="D962" s="69"/>
      <c r="E962" s="45"/>
      <c r="F962" s="69"/>
      <c r="G962" s="70"/>
      <c r="H962" s="69"/>
      <c r="I962" s="45"/>
      <c r="J962" s="69"/>
      <c r="K962" s="71"/>
      <c r="L962" s="72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  <c r="AD962" s="45"/>
      <c r="AE962" s="45"/>
      <c r="AF962" s="45"/>
      <c r="AG962" s="45"/>
      <c r="AH962" s="45"/>
      <c r="AI962" s="45"/>
      <c r="AJ962" s="45"/>
      <c r="AK962" s="45"/>
      <c r="AL962" s="45"/>
    </row>
    <row r="963" ht="13.5" customHeight="1" spans="1:38">
      <c r="A963" s="45"/>
      <c r="B963" s="69"/>
      <c r="C963" s="45"/>
      <c r="D963" s="69"/>
      <c r="E963" s="45"/>
      <c r="F963" s="69"/>
      <c r="G963" s="70"/>
      <c r="H963" s="69"/>
      <c r="I963" s="45"/>
      <c r="J963" s="69"/>
      <c r="K963" s="71"/>
      <c r="L963" s="72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  <c r="AH963" s="45"/>
      <c r="AI963" s="45"/>
      <c r="AJ963" s="45"/>
      <c r="AK963" s="45"/>
      <c r="AL963" s="45"/>
    </row>
    <row r="964" ht="13.5" customHeight="1" spans="1:38">
      <c r="A964" s="45"/>
      <c r="B964" s="69"/>
      <c r="C964" s="45"/>
      <c r="D964" s="69"/>
      <c r="E964" s="45"/>
      <c r="F964" s="69"/>
      <c r="G964" s="70"/>
      <c r="H964" s="69"/>
      <c r="I964" s="45"/>
      <c r="J964" s="69"/>
      <c r="K964" s="71"/>
      <c r="L964" s="72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  <c r="AC964" s="45"/>
      <c r="AD964" s="45"/>
      <c r="AE964" s="45"/>
      <c r="AF964" s="45"/>
      <c r="AG964" s="45"/>
      <c r="AH964" s="45"/>
      <c r="AI964" s="45"/>
      <c r="AJ964" s="45"/>
      <c r="AK964" s="45"/>
      <c r="AL964" s="45"/>
    </row>
    <row r="965" ht="13.5" customHeight="1" spans="1:38">
      <c r="A965" s="45"/>
      <c r="B965" s="69"/>
      <c r="C965" s="45"/>
      <c r="D965" s="69"/>
      <c r="E965" s="45"/>
      <c r="F965" s="69"/>
      <c r="G965" s="70"/>
      <c r="H965" s="69"/>
      <c r="I965" s="45"/>
      <c r="J965" s="69"/>
      <c r="K965" s="71"/>
      <c r="L965" s="72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  <c r="AD965" s="45"/>
      <c r="AE965" s="45"/>
      <c r="AF965" s="45"/>
      <c r="AG965" s="45"/>
      <c r="AH965" s="45"/>
      <c r="AI965" s="45"/>
      <c r="AJ965" s="45"/>
      <c r="AK965" s="45"/>
      <c r="AL965" s="45"/>
    </row>
    <row r="966" ht="13.5" customHeight="1" spans="1:38">
      <c r="A966" s="45"/>
      <c r="B966" s="69"/>
      <c r="C966" s="45"/>
      <c r="D966" s="69"/>
      <c r="E966" s="45"/>
      <c r="F966" s="69"/>
      <c r="G966" s="70"/>
      <c r="H966" s="69"/>
      <c r="I966" s="45"/>
      <c r="J966" s="69"/>
      <c r="K966" s="71"/>
      <c r="L966" s="72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  <c r="AC966" s="45"/>
      <c r="AD966" s="45"/>
      <c r="AE966" s="45"/>
      <c r="AF966" s="45"/>
      <c r="AG966" s="45"/>
      <c r="AH966" s="45"/>
      <c r="AI966" s="45"/>
      <c r="AJ966" s="45"/>
      <c r="AK966" s="45"/>
      <c r="AL966" s="45"/>
    </row>
    <row r="967" ht="13.5" customHeight="1" spans="1:38">
      <c r="A967" s="45"/>
      <c r="B967" s="69"/>
      <c r="C967" s="45"/>
      <c r="D967" s="69"/>
      <c r="E967" s="45"/>
      <c r="F967" s="69"/>
      <c r="G967" s="70"/>
      <c r="H967" s="69"/>
      <c r="I967" s="45"/>
      <c r="J967" s="69"/>
      <c r="K967" s="71"/>
      <c r="L967" s="72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45"/>
      <c r="AE967" s="45"/>
      <c r="AF967" s="45"/>
      <c r="AG967" s="45"/>
      <c r="AH967" s="45"/>
      <c r="AI967" s="45"/>
      <c r="AJ967" s="45"/>
      <c r="AK967" s="45"/>
      <c r="AL967" s="45"/>
    </row>
    <row r="968" ht="13.5" customHeight="1" spans="1:38">
      <c r="A968" s="45"/>
      <c r="B968" s="69"/>
      <c r="C968" s="45"/>
      <c r="D968" s="69"/>
      <c r="E968" s="45"/>
      <c r="F968" s="69"/>
      <c r="G968" s="70"/>
      <c r="H968" s="69"/>
      <c r="I968" s="45"/>
      <c r="J968" s="69"/>
      <c r="K968" s="71"/>
      <c r="L968" s="72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  <c r="AD968" s="45"/>
      <c r="AE968" s="45"/>
      <c r="AF968" s="45"/>
      <c r="AG968" s="45"/>
      <c r="AH968" s="45"/>
      <c r="AI968" s="45"/>
      <c r="AJ968" s="45"/>
      <c r="AK968" s="45"/>
      <c r="AL968" s="45"/>
    </row>
    <row r="969" ht="13.5" customHeight="1" spans="1:38">
      <c r="A969" s="45"/>
      <c r="B969" s="69"/>
      <c r="C969" s="45"/>
      <c r="D969" s="69"/>
      <c r="E969" s="45"/>
      <c r="F969" s="69"/>
      <c r="G969" s="70"/>
      <c r="H969" s="69"/>
      <c r="I969" s="45"/>
      <c r="J969" s="69"/>
      <c r="K969" s="71"/>
      <c r="L969" s="72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  <c r="AD969" s="45"/>
      <c r="AE969" s="45"/>
      <c r="AF969" s="45"/>
      <c r="AG969" s="45"/>
      <c r="AH969" s="45"/>
      <c r="AI969" s="45"/>
      <c r="AJ969" s="45"/>
      <c r="AK969" s="45"/>
      <c r="AL969" s="45"/>
    </row>
    <row r="970" ht="13.5" customHeight="1" spans="1:38">
      <c r="A970" s="45"/>
      <c r="B970" s="69"/>
      <c r="C970" s="45"/>
      <c r="D970" s="69"/>
      <c r="E970" s="45"/>
      <c r="F970" s="69"/>
      <c r="G970" s="70"/>
      <c r="H970" s="69"/>
      <c r="I970" s="45"/>
      <c r="J970" s="69"/>
      <c r="K970" s="71"/>
      <c r="L970" s="72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  <c r="AD970" s="45"/>
      <c r="AE970" s="45"/>
      <c r="AF970" s="45"/>
      <c r="AG970" s="45"/>
      <c r="AH970" s="45"/>
      <c r="AI970" s="45"/>
      <c r="AJ970" s="45"/>
      <c r="AK970" s="45"/>
      <c r="AL970" s="45"/>
    </row>
    <row r="971" ht="13.5" customHeight="1" spans="1:38">
      <c r="A971" s="45"/>
      <c r="B971" s="69"/>
      <c r="C971" s="45"/>
      <c r="D971" s="69"/>
      <c r="E971" s="45"/>
      <c r="F971" s="69"/>
      <c r="G971" s="70"/>
      <c r="H971" s="69"/>
      <c r="I971" s="45"/>
      <c r="J971" s="69"/>
      <c r="K971" s="71"/>
      <c r="L971" s="72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  <c r="AD971" s="45"/>
      <c r="AE971" s="45"/>
      <c r="AF971" s="45"/>
      <c r="AG971" s="45"/>
      <c r="AH971" s="45"/>
      <c r="AI971" s="45"/>
      <c r="AJ971" s="45"/>
      <c r="AK971" s="45"/>
      <c r="AL971" s="45"/>
    </row>
    <row r="972" ht="13.5" customHeight="1" spans="1:38">
      <c r="A972" s="45"/>
      <c r="B972" s="69"/>
      <c r="C972" s="45"/>
      <c r="D972" s="69"/>
      <c r="E972" s="45"/>
      <c r="F972" s="69"/>
      <c r="G972" s="70"/>
      <c r="H972" s="69"/>
      <c r="I972" s="45"/>
      <c r="J972" s="69"/>
      <c r="K972" s="71"/>
      <c r="L972" s="72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45"/>
      <c r="AE972" s="45"/>
      <c r="AF972" s="45"/>
      <c r="AG972" s="45"/>
      <c r="AH972" s="45"/>
      <c r="AI972" s="45"/>
      <c r="AJ972" s="45"/>
      <c r="AK972" s="45"/>
      <c r="AL972" s="45"/>
    </row>
    <row r="973" ht="13.5" customHeight="1" spans="1:38">
      <c r="A973" s="45"/>
      <c r="B973" s="69"/>
      <c r="C973" s="45"/>
      <c r="D973" s="69"/>
      <c r="E973" s="45"/>
      <c r="F973" s="69"/>
      <c r="G973" s="70"/>
      <c r="H973" s="69"/>
      <c r="I973" s="45"/>
      <c r="J973" s="69"/>
      <c r="K973" s="71"/>
      <c r="L973" s="72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45"/>
      <c r="AE973" s="45"/>
      <c r="AF973" s="45"/>
      <c r="AG973" s="45"/>
      <c r="AH973" s="45"/>
      <c r="AI973" s="45"/>
      <c r="AJ973" s="45"/>
      <c r="AK973" s="45"/>
      <c r="AL973" s="45"/>
    </row>
    <row r="974" ht="13.5" customHeight="1" spans="1:38">
      <c r="A974" s="45"/>
      <c r="B974" s="69"/>
      <c r="C974" s="45"/>
      <c r="D974" s="69"/>
      <c r="E974" s="45"/>
      <c r="F974" s="69"/>
      <c r="G974" s="70"/>
      <c r="H974" s="69"/>
      <c r="I974" s="45"/>
      <c r="J974" s="69"/>
      <c r="K974" s="71"/>
      <c r="L974" s="72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  <c r="AD974" s="45"/>
      <c r="AE974" s="45"/>
      <c r="AF974" s="45"/>
      <c r="AG974" s="45"/>
      <c r="AH974" s="45"/>
      <c r="AI974" s="45"/>
      <c r="AJ974" s="45"/>
      <c r="AK974" s="45"/>
      <c r="AL974" s="45"/>
    </row>
    <row r="975" ht="13.5" customHeight="1" spans="1:38">
      <c r="A975" s="45"/>
      <c r="B975" s="69"/>
      <c r="C975" s="45"/>
      <c r="D975" s="69"/>
      <c r="E975" s="45"/>
      <c r="F975" s="69"/>
      <c r="G975" s="70"/>
      <c r="H975" s="69"/>
      <c r="I975" s="45"/>
      <c r="J975" s="69"/>
      <c r="K975" s="71"/>
      <c r="L975" s="72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  <c r="AD975" s="45"/>
      <c r="AE975" s="45"/>
      <c r="AF975" s="45"/>
      <c r="AG975" s="45"/>
      <c r="AH975" s="45"/>
      <c r="AI975" s="45"/>
      <c r="AJ975" s="45"/>
      <c r="AK975" s="45"/>
      <c r="AL975" s="45"/>
    </row>
    <row r="976" ht="13.5" customHeight="1" spans="1:38">
      <c r="A976" s="45"/>
      <c r="B976" s="69"/>
      <c r="C976" s="45"/>
      <c r="D976" s="69"/>
      <c r="E976" s="45"/>
      <c r="F976" s="69"/>
      <c r="G976" s="70"/>
      <c r="H976" s="69"/>
      <c r="I976" s="45"/>
      <c r="J976" s="69"/>
      <c r="K976" s="71"/>
      <c r="L976" s="72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  <c r="AD976" s="45"/>
      <c r="AE976" s="45"/>
      <c r="AF976" s="45"/>
      <c r="AG976" s="45"/>
      <c r="AH976" s="45"/>
      <c r="AI976" s="45"/>
      <c r="AJ976" s="45"/>
      <c r="AK976" s="45"/>
      <c r="AL976" s="45"/>
    </row>
    <row r="977" ht="13.5" customHeight="1" spans="1:38">
      <c r="A977" s="45"/>
      <c r="B977" s="69"/>
      <c r="C977" s="45"/>
      <c r="D977" s="69"/>
      <c r="E977" s="45"/>
      <c r="F977" s="69"/>
      <c r="G977" s="70"/>
      <c r="H977" s="69"/>
      <c r="I977" s="45"/>
      <c r="J977" s="69"/>
      <c r="K977" s="71"/>
      <c r="L977" s="72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  <c r="AD977" s="45"/>
      <c r="AE977" s="45"/>
      <c r="AF977" s="45"/>
      <c r="AG977" s="45"/>
      <c r="AH977" s="45"/>
      <c r="AI977" s="45"/>
      <c r="AJ977" s="45"/>
      <c r="AK977" s="45"/>
      <c r="AL977" s="45"/>
    </row>
    <row r="978" ht="13.5" customHeight="1" spans="1:38">
      <c r="A978" s="45"/>
      <c r="B978" s="69"/>
      <c r="C978" s="45"/>
      <c r="D978" s="69"/>
      <c r="E978" s="45"/>
      <c r="F978" s="69"/>
      <c r="G978" s="70"/>
      <c r="H978" s="69"/>
      <c r="I978" s="45"/>
      <c r="J978" s="69"/>
      <c r="K978" s="71"/>
      <c r="L978" s="72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  <c r="AC978" s="45"/>
      <c r="AD978" s="45"/>
      <c r="AE978" s="45"/>
      <c r="AF978" s="45"/>
      <c r="AG978" s="45"/>
      <c r="AH978" s="45"/>
      <c r="AI978" s="45"/>
      <c r="AJ978" s="45"/>
      <c r="AK978" s="45"/>
      <c r="AL978" s="45"/>
    </row>
    <row r="979" ht="13.5" customHeight="1" spans="1:38">
      <c r="A979" s="45"/>
      <c r="B979" s="69"/>
      <c r="C979" s="45"/>
      <c r="D979" s="69"/>
      <c r="E979" s="45"/>
      <c r="F979" s="69"/>
      <c r="G979" s="70"/>
      <c r="H979" s="69"/>
      <c r="I979" s="45"/>
      <c r="J979" s="69"/>
      <c r="K979" s="71"/>
      <c r="L979" s="72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  <c r="AD979" s="45"/>
      <c r="AE979" s="45"/>
      <c r="AF979" s="45"/>
      <c r="AG979" s="45"/>
      <c r="AH979" s="45"/>
      <c r="AI979" s="45"/>
      <c r="AJ979" s="45"/>
      <c r="AK979" s="45"/>
      <c r="AL979" s="45"/>
    </row>
    <row r="980" ht="13.5" customHeight="1" spans="1:38">
      <c r="A980" s="45"/>
      <c r="B980" s="69"/>
      <c r="C980" s="45"/>
      <c r="D980" s="69"/>
      <c r="E980" s="45"/>
      <c r="F980" s="69"/>
      <c r="G980" s="70"/>
      <c r="H980" s="69"/>
      <c r="I980" s="45"/>
      <c r="J980" s="69"/>
      <c r="K980" s="71"/>
      <c r="L980" s="72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  <c r="AC980" s="45"/>
      <c r="AD980" s="45"/>
      <c r="AE980" s="45"/>
      <c r="AF980" s="45"/>
      <c r="AG980" s="45"/>
      <c r="AH980" s="45"/>
      <c r="AI980" s="45"/>
      <c r="AJ980" s="45"/>
      <c r="AK980" s="45"/>
      <c r="AL980" s="45"/>
    </row>
    <row r="981" ht="13.5" customHeight="1" spans="1:38">
      <c r="A981" s="45"/>
      <c r="B981" s="69"/>
      <c r="C981" s="45"/>
      <c r="D981" s="69"/>
      <c r="E981" s="45"/>
      <c r="F981" s="69"/>
      <c r="G981" s="70"/>
      <c r="H981" s="69"/>
      <c r="I981" s="45"/>
      <c r="J981" s="69"/>
      <c r="K981" s="71"/>
      <c r="L981" s="72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  <c r="AD981" s="45"/>
      <c r="AE981" s="45"/>
      <c r="AF981" s="45"/>
      <c r="AG981" s="45"/>
      <c r="AH981" s="45"/>
      <c r="AI981" s="45"/>
      <c r="AJ981" s="45"/>
      <c r="AK981" s="45"/>
      <c r="AL981" s="45"/>
    </row>
    <row r="982" ht="13.5" customHeight="1" spans="1:38">
      <c r="A982" s="45"/>
      <c r="B982" s="69"/>
      <c r="C982" s="45"/>
      <c r="D982" s="69"/>
      <c r="E982" s="45"/>
      <c r="F982" s="69"/>
      <c r="G982" s="70"/>
      <c r="H982" s="69"/>
      <c r="I982" s="45"/>
      <c r="J982" s="69"/>
      <c r="K982" s="71"/>
      <c r="L982" s="72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  <c r="AC982" s="45"/>
      <c r="AD982" s="45"/>
      <c r="AE982" s="45"/>
      <c r="AF982" s="45"/>
      <c r="AG982" s="45"/>
      <c r="AH982" s="45"/>
      <c r="AI982" s="45"/>
      <c r="AJ982" s="45"/>
      <c r="AK982" s="45"/>
      <c r="AL982" s="45"/>
    </row>
    <row r="983" ht="13.5" customHeight="1" spans="1:38">
      <c r="A983" s="45"/>
      <c r="B983" s="69"/>
      <c r="C983" s="45"/>
      <c r="D983" s="69"/>
      <c r="E983" s="45"/>
      <c r="F983" s="69"/>
      <c r="G983" s="70"/>
      <c r="H983" s="69"/>
      <c r="I983" s="45"/>
      <c r="J983" s="69"/>
      <c r="K983" s="71"/>
      <c r="L983" s="72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5"/>
      <c r="AG983" s="45"/>
      <c r="AH983" s="45"/>
      <c r="AI983" s="45"/>
      <c r="AJ983" s="45"/>
      <c r="AK983" s="45"/>
      <c r="AL983" s="45"/>
    </row>
    <row r="984" ht="13.5" customHeight="1" spans="1:38">
      <c r="A984" s="45"/>
      <c r="B984" s="69"/>
      <c r="C984" s="45"/>
      <c r="D984" s="69"/>
      <c r="E984" s="45"/>
      <c r="F984" s="69"/>
      <c r="G984" s="70"/>
      <c r="H984" s="69"/>
      <c r="I984" s="45"/>
      <c r="J984" s="69"/>
      <c r="K984" s="71"/>
      <c r="L984" s="72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  <c r="AC984" s="45"/>
      <c r="AD984" s="45"/>
      <c r="AE984" s="45"/>
      <c r="AF984" s="45"/>
      <c r="AG984" s="45"/>
      <c r="AH984" s="45"/>
      <c r="AI984" s="45"/>
      <c r="AJ984" s="45"/>
      <c r="AK984" s="45"/>
      <c r="AL984" s="45"/>
    </row>
    <row r="985" ht="13.5" customHeight="1" spans="1:38">
      <c r="A985" s="45"/>
      <c r="B985" s="69"/>
      <c r="C985" s="45"/>
      <c r="D985" s="69"/>
      <c r="E985" s="45"/>
      <c r="F985" s="69"/>
      <c r="G985" s="70"/>
      <c r="H985" s="69"/>
      <c r="I985" s="45"/>
      <c r="J985" s="69"/>
      <c r="K985" s="71"/>
      <c r="L985" s="72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  <c r="AD985" s="45"/>
      <c r="AE985" s="45"/>
      <c r="AF985" s="45"/>
      <c r="AG985" s="45"/>
      <c r="AH985" s="45"/>
      <c r="AI985" s="45"/>
      <c r="AJ985" s="45"/>
      <c r="AK985" s="45"/>
      <c r="AL985" s="45"/>
    </row>
    <row r="986" ht="13.5" customHeight="1" spans="1:38">
      <c r="A986" s="45"/>
      <c r="B986" s="69"/>
      <c r="C986" s="45"/>
      <c r="D986" s="69"/>
      <c r="E986" s="45"/>
      <c r="F986" s="69"/>
      <c r="G986" s="70"/>
      <c r="H986" s="69"/>
      <c r="I986" s="45"/>
      <c r="J986" s="69"/>
      <c r="K986" s="71"/>
      <c r="L986" s="72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  <c r="AC986" s="45"/>
      <c r="AD986" s="45"/>
      <c r="AE986" s="45"/>
      <c r="AF986" s="45"/>
      <c r="AG986" s="45"/>
      <c r="AH986" s="45"/>
      <c r="AI986" s="45"/>
      <c r="AJ986" s="45"/>
      <c r="AK986" s="45"/>
      <c r="AL986" s="45"/>
    </row>
    <row r="987" ht="13.5" customHeight="1" spans="1:38">
      <c r="A987" s="45"/>
      <c r="B987" s="69"/>
      <c r="C987" s="45"/>
      <c r="D987" s="69"/>
      <c r="E987" s="45"/>
      <c r="F987" s="69"/>
      <c r="G987" s="70"/>
      <c r="H987" s="69"/>
      <c r="I987" s="45"/>
      <c r="J987" s="69"/>
      <c r="K987" s="71"/>
      <c r="L987" s="72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  <c r="AD987" s="45"/>
      <c r="AE987" s="45"/>
      <c r="AF987" s="45"/>
      <c r="AG987" s="45"/>
      <c r="AH987" s="45"/>
      <c r="AI987" s="45"/>
      <c r="AJ987" s="45"/>
      <c r="AK987" s="45"/>
      <c r="AL987" s="45"/>
    </row>
    <row r="988" ht="13.5" customHeight="1" spans="1:38">
      <c r="A988" s="45"/>
      <c r="B988" s="69"/>
      <c r="C988" s="45"/>
      <c r="D988" s="69"/>
      <c r="E988" s="45"/>
      <c r="F988" s="69"/>
      <c r="G988" s="70"/>
      <c r="H988" s="69"/>
      <c r="I988" s="45"/>
      <c r="J988" s="69"/>
      <c r="K988" s="71"/>
      <c r="L988" s="72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  <c r="AC988" s="45"/>
      <c r="AD988" s="45"/>
      <c r="AE988" s="45"/>
      <c r="AF988" s="45"/>
      <c r="AG988" s="45"/>
      <c r="AH988" s="45"/>
      <c r="AI988" s="45"/>
      <c r="AJ988" s="45"/>
      <c r="AK988" s="45"/>
      <c r="AL988" s="45"/>
    </row>
    <row r="989" ht="13.5" customHeight="1" spans="1:38">
      <c r="A989" s="45"/>
      <c r="B989" s="69"/>
      <c r="C989" s="45"/>
      <c r="D989" s="69"/>
      <c r="E989" s="45"/>
      <c r="F989" s="69"/>
      <c r="G989" s="70"/>
      <c r="H989" s="69"/>
      <c r="I989" s="45"/>
      <c r="J989" s="69"/>
      <c r="K989" s="71"/>
      <c r="L989" s="72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  <c r="AC989" s="45"/>
      <c r="AD989" s="45"/>
      <c r="AE989" s="45"/>
      <c r="AF989" s="45"/>
      <c r="AG989" s="45"/>
      <c r="AH989" s="45"/>
      <c r="AI989" s="45"/>
      <c r="AJ989" s="45"/>
      <c r="AK989" s="45"/>
      <c r="AL989" s="45"/>
    </row>
    <row r="990" ht="13.5" customHeight="1" spans="1:38">
      <c r="A990" s="45"/>
      <c r="B990" s="69"/>
      <c r="C990" s="45"/>
      <c r="D990" s="69"/>
      <c r="E990" s="45"/>
      <c r="F990" s="69"/>
      <c r="G990" s="70"/>
      <c r="H990" s="69"/>
      <c r="I990" s="45"/>
      <c r="J990" s="69"/>
      <c r="K990" s="71"/>
      <c r="L990" s="72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  <c r="AC990" s="45"/>
      <c r="AD990" s="45"/>
      <c r="AE990" s="45"/>
      <c r="AF990" s="45"/>
      <c r="AG990" s="45"/>
      <c r="AH990" s="45"/>
      <c r="AI990" s="45"/>
      <c r="AJ990" s="45"/>
      <c r="AK990" s="45"/>
      <c r="AL990" s="45"/>
    </row>
    <row r="991" ht="13.5" customHeight="1" spans="1:38">
      <c r="A991" s="45"/>
      <c r="B991" s="69"/>
      <c r="C991" s="45"/>
      <c r="D991" s="69"/>
      <c r="E991" s="45"/>
      <c r="F991" s="69"/>
      <c r="G991" s="70"/>
      <c r="H991" s="69"/>
      <c r="I991" s="45"/>
      <c r="J991" s="69"/>
      <c r="K991" s="71"/>
      <c r="L991" s="72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  <c r="AD991" s="45"/>
      <c r="AE991" s="45"/>
      <c r="AF991" s="45"/>
      <c r="AG991" s="45"/>
      <c r="AH991" s="45"/>
      <c r="AI991" s="45"/>
      <c r="AJ991" s="45"/>
      <c r="AK991" s="45"/>
      <c r="AL991" s="45"/>
    </row>
    <row r="992" ht="13.5" customHeight="1" spans="1:38">
      <c r="A992" s="45"/>
      <c r="B992" s="69"/>
      <c r="C992" s="45"/>
      <c r="D992" s="69"/>
      <c r="E992" s="45"/>
      <c r="F992" s="69"/>
      <c r="G992" s="70"/>
      <c r="H992" s="69"/>
      <c r="I992" s="45"/>
      <c r="J992" s="69"/>
      <c r="K992" s="71"/>
      <c r="L992" s="72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  <c r="AC992" s="45"/>
      <c r="AD992" s="45"/>
      <c r="AE992" s="45"/>
      <c r="AF992" s="45"/>
      <c r="AG992" s="45"/>
      <c r="AH992" s="45"/>
      <c r="AI992" s="45"/>
      <c r="AJ992" s="45"/>
      <c r="AK992" s="45"/>
      <c r="AL992" s="45"/>
    </row>
    <row r="993" ht="13.5" customHeight="1" spans="1:38">
      <c r="A993" s="45"/>
      <c r="B993" s="69"/>
      <c r="C993" s="45"/>
      <c r="D993" s="69"/>
      <c r="E993" s="45"/>
      <c r="F993" s="69"/>
      <c r="G993" s="70"/>
      <c r="H993" s="69"/>
      <c r="I993" s="45"/>
      <c r="J993" s="69"/>
      <c r="K993" s="71"/>
      <c r="L993" s="72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  <c r="AD993" s="45"/>
      <c r="AE993" s="45"/>
      <c r="AF993" s="45"/>
      <c r="AG993" s="45"/>
      <c r="AH993" s="45"/>
      <c r="AI993" s="45"/>
      <c r="AJ993" s="45"/>
      <c r="AK993" s="45"/>
      <c r="AL993" s="45"/>
    </row>
    <row r="994" ht="13.5" customHeight="1" spans="1:38">
      <c r="A994" s="45"/>
      <c r="B994" s="69"/>
      <c r="C994" s="45"/>
      <c r="D994" s="69"/>
      <c r="E994" s="45"/>
      <c r="F994" s="69"/>
      <c r="G994" s="70"/>
      <c r="H994" s="69"/>
      <c r="I994" s="45"/>
      <c r="J994" s="69"/>
      <c r="K994" s="71"/>
      <c r="L994" s="72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  <c r="AC994" s="45"/>
      <c r="AD994" s="45"/>
      <c r="AE994" s="45"/>
      <c r="AF994" s="45"/>
      <c r="AG994" s="45"/>
      <c r="AH994" s="45"/>
      <c r="AI994" s="45"/>
      <c r="AJ994" s="45"/>
      <c r="AK994" s="45"/>
      <c r="AL994" s="45"/>
    </row>
    <row r="995" ht="13.5" customHeight="1" spans="1:38">
      <c r="A995" s="45"/>
      <c r="B995" s="69"/>
      <c r="C995" s="45"/>
      <c r="D995" s="69"/>
      <c r="E995" s="45"/>
      <c r="F995" s="69"/>
      <c r="G995" s="70"/>
      <c r="H995" s="69"/>
      <c r="I995" s="45"/>
      <c r="J995" s="69"/>
      <c r="K995" s="71"/>
      <c r="L995" s="72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  <c r="AC995" s="45"/>
      <c r="AD995" s="45"/>
      <c r="AE995" s="45"/>
      <c r="AF995" s="45"/>
      <c r="AG995" s="45"/>
      <c r="AH995" s="45"/>
      <c r="AI995" s="45"/>
      <c r="AJ995" s="45"/>
      <c r="AK995" s="45"/>
      <c r="AL995" s="45"/>
    </row>
    <row r="996" ht="13.5" customHeight="1" spans="1:38">
      <c r="A996" s="45"/>
      <c r="B996" s="69"/>
      <c r="C996" s="45"/>
      <c r="D996" s="69"/>
      <c r="E996" s="45"/>
      <c r="F996" s="69"/>
      <c r="G996" s="70"/>
      <c r="H996" s="69"/>
      <c r="I996" s="45"/>
      <c r="J996" s="69"/>
      <c r="K996" s="71"/>
      <c r="L996" s="72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  <c r="AC996" s="45"/>
      <c r="AD996" s="45"/>
      <c r="AE996" s="45"/>
      <c r="AF996" s="45"/>
      <c r="AG996" s="45"/>
      <c r="AH996" s="45"/>
      <c r="AI996" s="45"/>
      <c r="AJ996" s="45"/>
      <c r="AK996" s="45"/>
      <c r="AL996" s="45"/>
    </row>
    <row r="997" ht="13.5" customHeight="1" spans="1:38">
      <c r="A997" s="45"/>
      <c r="B997" s="69"/>
      <c r="C997" s="45"/>
      <c r="D997" s="69"/>
      <c r="E997" s="45"/>
      <c r="F997" s="69"/>
      <c r="G997" s="70"/>
      <c r="H997" s="69"/>
      <c r="I997" s="45"/>
      <c r="J997" s="69"/>
      <c r="K997" s="71"/>
      <c r="L997" s="72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  <c r="AC997" s="45"/>
      <c r="AD997" s="45"/>
      <c r="AE997" s="45"/>
      <c r="AF997" s="45"/>
      <c r="AG997" s="45"/>
      <c r="AH997" s="45"/>
      <c r="AI997" s="45"/>
      <c r="AJ997" s="45"/>
      <c r="AK997" s="45"/>
      <c r="AL997" s="45"/>
    </row>
    <row r="998" ht="13.5" customHeight="1" spans="1:38">
      <c r="A998" s="45"/>
      <c r="B998" s="69"/>
      <c r="C998" s="45"/>
      <c r="D998" s="69"/>
      <c r="E998" s="45"/>
      <c r="F998" s="69"/>
      <c r="G998" s="70"/>
      <c r="H998" s="69"/>
      <c r="I998" s="45"/>
      <c r="J998" s="69"/>
      <c r="K998" s="71"/>
      <c r="L998" s="72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  <c r="AC998" s="45"/>
      <c r="AD998" s="45"/>
      <c r="AE998" s="45"/>
      <c r="AF998" s="45"/>
      <c r="AG998" s="45"/>
      <c r="AH998" s="45"/>
      <c r="AK998" s="45"/>
      <c r="AL998" s="45"/>
    </row>
    <row r="999" ht="13.5" customHeight="1" spans="1:38">
      <c r="A999" s="45"/>
      <c r="B999" s="69"/>
      <c r="C999" s="45"/>
      <c r="D999" s="69"/>
      <c r="E999" s="45"/>
      <c r="F999" s="69"/>
      <c r="G999" s="70"/>
      <c r="H999" s="69"/>
      <c r="I999" s="45"/>
      <c r="J999" s="69"/>
      <c r="K999" s="71"/>
      <c r="L999" s="72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  <c r="AC999" s="45"/>
      <c r="AD999" s="45"/>
      <c r="AE999" s="45"/>
      <c r="AF999" s="45"/>
      <c r="AG999" s="45"/>
      <c r="AH999" s="45"/>
      <c r="AK999" s="45"/>
      <c r="AL999" s="45"/>
    </row>
    <row r="1000" ht="13.5" customHeight="1" spans="1:38">
      <c r="A1000" s="45"/>
      <c r="B1000" s="69"/>
      <c r="C1000" s="45"/>
      <c r="D1000" s="69"/>
      <c r="E1000" s="45"/>
      <c r="F1000" s="69"/>
      <c r="G1000" s="70"/>
      <c r="H1000" s="69"/>
      <c r="I1000" s="45"/>
      <c r="J1000" s="69"/>
      <c r="K1000" s="71"/>
      <c r="L1000" s="72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  <c r="AA1000" s="45"/>
      <c r="AB1000" s="45"/>
      <c r="AC1000" s="45"/>
      <c r="AD1000" s="45"/>
      <c r="AE1000" s="45"/>
      <c r="AF1000" s="45"/>
      <c r="AG1000" s="45"/>
      <c r="AH1000" s="45"/>
      <c r="AK1000" s="45"/>
      <c r="AL1000" s="45"/>
    </row>
  </sheetData>
  <mergeCells count="24">
    <mergeCell ref="B1:N1"/>
    <mergeCell ref="B3:T3"/>
    <mergeCell ref="L4:T4"/>
    <mergeCell ref="W4:X4"/>
    <mergeCell ref="Z6:AA6"/>
    <mergeCell ref="AC10:AD10"/>
    <mergeCell ref="B11:T11"/>
    <mergeCell ref="L12:T12"/>
    <mergeCell ref="B19:T19"/>
    <mergeCell ref="AF19:AG19"/>
    <mergeCell ref="L20:T20"/>
    <mergeCell ref="AI20:AJ20"/>
    <mergeCell ref="AF24:AG24"/>
    <mergeCell ref="B27:T27"/>
    <mergeCell ref="L28:T28"/>
    <mergeCell ref="B35:T35"/>
    <mergeCell ref="L36:T36"/>
    <mergeCell ref="B43:T43"/>
    <mergeCell ref="L44:T44"/>
    <mergeCell ref="B51:T51"/>
    <mergeCell ref="L52:T52"/>
    <mergeCell ref="B59:T59"/>
    <mergeCell ref="L60:T60"/>
    <mergeCell ref="AI21:AJ22"/>
  </mergeCells>
  <pageMargins left="0.25" right="0.25" top="0.75" bottom="0.75" header="0" footer="0"/>
  <pageSetup paperSize="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showGridLines="0" workbookViewId="0">
      <selection activeCell="A1" sqref="A1"/>
    </sheetView>
  </sheetViews>
  <sheetFormatPr defaultColWidth="14.4285714285714" defaultRowHeight="15" customHeight="1"/>
  <cols>
    <col min="1" max="1" width="8.85714285714286" customWidth="1"/>
    <col min="2" max="2" width="2" customWidth="1"/>
    <col min="3" max="3" width="13.2857142857143" customWidth="1"/>
    <col min="4" max="15" width="8.85714285714286" customWidth="1"/>
    <col min="16" max="16" width="16.1428571428571" customWidth="1"/>
    <col min="17" max="18" width="8.85714285714286" customWidth="1"/>
    <col min="19" max="26" width="9" customWidth="1"/>
  </cols>
  <sheetData>
    <row r="1" spans="1:26">
      <c r="A1" s="1"/>
      <c r="B1" s="2"/>
      <c r="C1" s="3" t="s">
        <v>3</v>
      </c>
      <c r="D1" s="4"/>
      <c r="E1" s="4"/>
      <c r="F1" s="4"/>
      <c r="G1" s="4"/>
      <c r="H1" s="4"/>
      <c r="I1" s="4"/>
      <c r="J1" s="4"/>
      <c r="K1" s="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5"/>
      <c r="C2" s="6" t="s">
        <v>5</v>
      </c>
      <c r="D2" s="6" t="s">
        <v>6</v>
      </c>
      <c r="E2" s="6" t="s">
        <v>2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1"/>
      <c r="M2" s="8" t="s">
        <v>32</v>
      </c>
      <c r="O2" s="1"/>
      <c r="P2" s="1" t="s">
        <v>33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5">
        <f ca="1">RANK(P3,$P$3:$P$6,0)+COUNTIF($P$2:P2,P3)</f>
        <v>1</v>
      </c>
      <c r="C3" s="7" t="s">
        <v>34</v>
      </c>
      <c r="D3" s="5">
        <f>COUNTIFS(Plan1!$D$4:$D$9,Plan2!C3,Plan1!$F$4:$F$9,"&gt;=0")+COUNTIFS(Plan1!$J$4:$J$9,Plan2!C3,Plan1!$H$4:$H$9,"&gt;=0")</f>
        <v>0</v>
      </c>
      <c r="E3" s="5">
        <f>COUNTIFS(Plan1!$D$4:$D$9,Plan2!C3,Plan2!$M$3:$M$8,3)+COUNTIFS(Plan1!$J$4:$J$9,Plan2!C3,Plan2!$N$3:$N$8,3)</f>
        <v>0</v>
      </c>
      <c r="F3" s="5">
        <f>COUNTIFS(Plan1!$D$4:$D$9,Plan2!C3,Plan2!$M$3:$M$8,1)+COUNTIFS(Plan1!$J$4:$J$9,Plan2!C3,Plan2!$N$3:$N$8,1)</f>
        <v>0</v>
      </c>
      <c r="G3" s="5">
        <f>COUNTIFS(Plan1!$D$4:$D$9,Plan2!C3,Plan2!$M$3:$M$8,0)+COUNTIFS(Plan1!$J$4:$J$9,Plan2!C3,Plan2!$N$3:$N$8,0)</f>
        <v>0</v>
      </c>
      <c r="H3" s="5">
        <f ca="1">SUMIF(Plan1!$D$4:$D$10,Plan2!C3,Plan1!$F$4:$F$9)+SUMIF(Plan1!$J$4:$J$9,Plan2!C3,Plan1!$H$4:$H$9)</f>
        <v>0</v>
      </c>
      <c r="I3" s="5">
        <f>SUMIF(Plan1!$D$4:$D$9,Plan2!C3,Plan1!$H$4:$H$9)+SUMIF(Plan1!$J$4:$J$9,Plan2!C3,Plan1!$F$4:$F$9)</f>
        <v>0</v>
      </c>
      <c r="J3" s="5">
        <f ca="1" t="shared" ref="J3:J6" si="0">+H3-I3</f>
        <v>0</v>
      </c>
      <c r="K3" s="5">
        <f>SUMIF(Plan1!$D$4:$D$9,Plan2!C3,Plan2!$M$3:$M$8)+SUMIF(Plan1!$J$4:$J$9,Plan2!C3,Plan2!$N$3:$N$8)</f>
        <v>0</v>
      </c>
      <c r="L3" s="1"/>
      <c r="M3" s="1" t="str">
        <f>IF(Plan1!F4="","",IF(Plan1!F4&gt;Plan1!H4,3,IF(Plan1!F4=Plan1!H4,1,0)))</f>
        <v/>
      </c>
      <c r="N3" s="1" t="str">
        <f>IF(Plan1!H4="","",IF(Plan1!H4&gt;Plan1!F4,3,IF(Plan1!H4=Plan1!F4,1,0)))</f>
        <v/>
      </c>
      <c r="O3" s="1"/>
      <c r="P3" s="1">
        <f ca="1" t="shared" ref="P3:P6" si="1">SUM(K3*1000000+J3*1000+H3*100)</f>
        <v>0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5">
        <f ca="1">RANK(P4,$P$3:$P$6,0)+COUNTIF($P$2:P3,P4)</f>
        <v>2</v>
      </c>
      <c r="C4" s="7" t="s">
        <v>35</v>
      </c>
      <c r="D4" s="5">
        <f>COUNTIFS(Plan1!$D$4:$D$9,Plan2!C4,Plan1!$F$4:$F$9,"&gt;=0")+COUNTIFS(Plan1!$J$4:$J$9,Plan2!C4,Plan1!$H$4:$H$9,"&gt;=0")</f>
        <v>0</v>
      </c>
      <c r="E4" s="5">
        <f>COUNTIFS(Plan1!$D$4:$D$9,Plan2!C4,Plan2!$M$3:$M$8,3)+COUNTIFS(Plan1!$J$4:$J$9,Plan2!C4,Plan2!$N$3:$N$8,3)</f>
        <v>0</v>
      </c>
      <c r="F4" s="5">
        <f>COUNTIFS(Plan1!$D$4:$D$9,Plan2!C4,Plan2!$M$3:$M$8,1)+COUNTIFS(Plan1!$J$4:$J$9,Plan2!C4,Plan2!$N$3:$N$8,1)</f>
        <v>0</v>
      </c>
      <c r="G4" s="5">
        <f>COUNTIFS(Plan1!$D$4:$D$9,Plan2!C4,Plan2!$M$3:$M$8,0)+COUNTIFS(Plan1!$J$4:$J$9,Plan2!C4,Plan2!$N$3:$N$8,0)</f>
        <v>0</v>
      </c>
      <c r="H4" s="5">
        <f ca="1">SUMIF(Plan1!$D$4:$D$10,Plan2!C4,Plan1!$F$4:$F$9)+SUMIF(Plan1!$J$4:$J$9,Plan2!C4,Plan1!$H$4:$H$9)</f>
        <v>0</v>
      </c>
      <c r="I4" s="5">
        <f>SUMIF(Plan1!$D$4:$D$9,Plan2!C4,Plan1!$H$4:$H$9)+SUMIF(Plan1!$J$4:$J$9,Plan2!C4,Plan1!$F$4:$F$9)</f>
        <v>0</v>
      </c>
      <c r="J4" s="5">
        <f ca="1" t="shared" si="0"/>
        <v>0</v>
      </c>
      <c r="K4" s="5">
        <f>SUMIF(Plan1!$D$4:$D$9,Plan2!C4,Plan2!$M$3:$M$8)+SUMIF(Plan1!$J$4:$J$9,Plan2!C4,Plan2!$N$3:$N$8)</f>
        <v>0</v>
      </c>
      <c r="L4" s="1"/>
      <c r="M4" s="1" t="str">
        <f>IF(Plan1!F5="","",IF(Plan1!F5&gt;Plan1!H5,3,IF(Plan1!F5=Plan1!H5,1,0)))</f>
        <v/>
      </c>
      <c r="N4" s="1" t="str">
        <f>IF(Plan1!H5="","",IF(Plan1!H5&gt;Plan1!F5,3,IF(Plan1!H5=Plan1!F5,1,0)))</f>
        <v/>
      </c>
      <c r="O4" s="1"/>
      <c r="P4" s="1">
        <f ca="1" t="shared" si="1"/>
        <v>0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5">
        <f ca="1">RANK(P5,$P$3:$P$6,0)+COUNTIF($P$2:P4,P5)</f>
        <v>3</v>
      </c>
      <c r="C5" s="7" t="s">
        <v>36</v>
      </c>
      <c r="D5" s="5">
        <f>COUNTIFS(Plan1!$D$4:$D$9,Plan2!C5,Plan1!$F$4:$F$9,"&gt;=0")+COUNTIFS(Plan1!$J$4:$J$9,Plan2!C5,Plan1!$H$4:$H$9,"&gt;=0")</f>
        <v>0</v>
      </c>
      <c r="E5" s="5">
        <f>COUNTIFS(Plan1!$D$4:$D$9,Plan2!C5,Plan2!$M$3:$M$8,3)+COUNTIFS(Plan1!$J$4:$J$9,Plan2!C5,Plan2!$N$3:$N$8,3)</f>
        <v>0</v>
      </c>
      <c r="F5" s="5">
        <f>COUNTIFS(Plan1!$D$4:$D$9,Plan2!C5,Plan2!$M$3:$M$8,1)+COUNTIFS(Plan1!$J$4:$J$9,Plan2!C5,Plan2!$N$3:$N$8,1)</f>
        <v>0</v>
      </c>
      <c r="G5" s="5">
        <f>COUNTIFS(Plan1!$D$4:$D$9,Plan2!C5,Plan2!$M$3:$M$8,0)+COUNTIFS(Plan1!$J$4:$J$9,Plan2!C5,Plan2!$N$3:$N$8,0)</f>
        <v>0</v>
      </c>
      <c r="H5" s="5">
        <f ca="1">SUMIF(Plan1!$D$4:$D$10,Plan2!C5,Plan1!$F$4:$F$9)+SUMIF(Plan1!$J$4:$J$9,Plan2!C5,Plan1!$H$4:$H$9)</f>
        <v>0</v>
      </c>
      <c r="I5" s="5">
        <f>SUMIF(Plan1!$D$4:$D$9,Plan2!C5,Plan1!$H$4:$H$9)+SUMIF(Plan1!$J$4:$J$9,Plan2!C5,Plan1!$F$4:$F$9)</f>
        <v>0</v>
      </c>
      <c r="J5" s="5">
        <f ca="1" t="shared" si="0"/>
        <v>0</v>
      </c>
      <c r="K5" s="5">
        <f>SUMIF(Plan1!$D$4:$D$9,Plan2!C5,Plan2!$M$3:$M$8)+SUMIF(Plan1!$J$4:$J$9,Plan2!C5,Plan2!$N$3:$N$8)</f>
        <v>0</v>
      </c>
      <c r="L5" s="1"/>
      <c r="M5" s="1" t="str">
        <f>IF(Plan1!F6="","",IF(Plan1!F6&gt;Plan1!H6,3,IF(Plan1!F6=Plan1!H6,1,0)))</f>
        <v/>
      </c>
      <c r="N5" s="1" t="str">
        <f>IF(Plan1!H6="","",IF(Plan1!H6&gt;Plan1!F6,3,IF(Plan1!H6=Plan1!F6,1,0)))</f>
        <v/>
      </c>
      <c r="O5" s="1"/>
      <c r="P5" s="1">
        <f ca="1" t="shared" si="1"/>
        <v>0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5">
        <f ca="1">RANK(P6,$P$3:$P$6,0)+COUNTIF($P$2:P5,P6)</f>
        <v>4</v>
      </c>
      <c r="C6" s="7" t="s">
        <v>37</v>
      </c>
      <c r="D6" s="5">
        <f>COUNTIFS(Plan1!$D$4:$D$9,Plan2!C6,Plan1!$F$4:$F$9,"&gt;=0")+COUNTIFS(Plan1!$J$4:$J$9,Plan2!C6,Plan1!$H$4:$H$9,"&gt;=0")</f>
        <v>0</v>
      </c>
      <c r="E6" s="5">
        <f>COUNTIFS(Plan1!$D$4:$D$9,Plan2!C6,Plan2!$M$3:$M$8,3)+COUNTIFS(Plan1!$J$4:$J$9,Plan2!C6,Plan2!$N$3:$N$8,3)</f>
        <v>0</v>
      </c>
      <c r="F6" s="5">
        <f>COUNTIFS(Plan1!$D$4:$D$9,Plan2!C6,Plan2!$M$3:$M$8,1)+COUNTIFS(Plan1!$J$4:$J$9,Plan2!C6,Plan2!$N$3:$N$8,1)</f>
        <v>0</v>
      </c>
      <c r="G6" s="5">
        <f>COUNTIFS(Plan1!$D$4:$D$9,Plan2!C6,Plan2!$M$3:$M$8,0)+COUNTIFS(Plan1!$J$4:$J$9,Plan2!C6,Plan2!$N$3:$N$8,0)</f>
        <v>0</v>
      </c>
      <c r="H6" s="5">
        <f ca="1">SUMIF(Plan1!$D$4:$D$10,Plan2!C6,Plan1!$F$4:$F$9)+SUMIF(Plan1!$J$4:$J$9,Plan2!C6,Plan1!$H$4:$H$9)</f>
        <v>0</v>
      </c>
      <c r="I6" s="5">
        <f>SUMIF(Plan1!$D$4:$D$9,Plan2!C6,Plan1!$H$4:$H$9)+SUMIF(Plan1!$J$4:$J$9,Plan2!C6,Plan1!$F$4:$F$9)</f>
        <v>0</v>
      </c>
      <c r="J6" s="5">
        <f ca="1" t="shared" si="0"/>
        <v>0</v>
      </c>
      <c r="K6" s="5">
        <f>SUMIF(Plan1!$D$4:$D$9,Plan2!C6,Plan2!$M$3:$M$8)+SUMIF(Plan1!$J$4:$J$9,Plan2!C6,Plan2!$N$3:$N$8)</f>
        <v>0</v>
      </c>
      <c r="L6" s="1"/>
      <c r="M6" s="1" t="str">
        <f>IF(Plan1!F7="","",IF(Plan1!F7&gt;Plan1!H7,3,IF(Plan1!F7=Plan1!H7,1,0)))</f>
        <v/>
      </c>
      <c r="N6" s="1" t="str">
        <f>IF(Plan1!H7="","",IF(Plan1!H7&gt;Plan1!F7,3,IF(Plan1!H7=Plan1!F7,1,0)))</f>
        <v/>
      </c>
      <c r="O6" s="1"/>
      <c r="P6" s="1">
        <f ca="1" t="shared" si="1"/>
        <v>0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 t="str">
        <f>IF(Plan1!F8="","",IF(Plan1!F8&gt;Plan1!H8,3,IF(Plan1!F8=Plan1!H8,1,0)))</f>
        <v/>
      </c>
      <c r="N7" s="1" t="str">
        <f>IF(Plan1!H8="","",IF(Plan1!H8&gt;Plan1!F8,3,IF(Plan1!H8=Plan1!F8,1,0)))</f>
        <v/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 t="str">
        <f>IF(Plan1!F9="","",IF(Plan1!F9&gt;Plan1!H9,3,IF(Plan1!F9=Plan1!H9,1,0)))</f>
        <v/>
      </c>
      <c r="N8" s="1" t="str">
        <f>IF(Plan1!H9="","",IF(Plan1!H9&gt;Plan1!F9,3,IF(Plan1!H9=Plan1!F9,1,0)))</f>
        <v/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2"/>
      <c r="C11" s="3" t="s">
        <v>16</v>
      </c>
      <c r="D11" s="4"/>
      <c r="E11" s="4"/>
      <c r="F11" s="4"/>
      <c r="G11" s="4"/>
      <c r="H11" s="4"/>
      <c r="I11" s="4"/>
      <c r="J11" s="4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5"/>
      <c r="C12" s="6" t="s">
        <v>5</v>
      </c>
      <c r="D12" s="6" t="s">
        <v>6</v>
      </c>
      <c r="E12" s="6" t="s">
        <v>2</v>
      </c>
      <c r="F12" s="6" t="s">
        <v>7</v>
      </c>
      <c r="G12" s="6" t="s">
        <v>8</v>
      </c>
      <c r="H12" s="6" t="s">
        <v>9</v>
      </c>
      <c r="I12" s="6" t="s">
        <v>10</v>
      </c>
      <c r="J12" s="6" t="s">
        <v>11</v>
      </c>
      <c r="K12" s="6" t="s">
        <v>12</v>
      </c>
      <c r="L12" s="1"/>
      <c r="M12" s="8" t="s">
        <v>32</v>
      </c>
      <c r="O12" s="1"/>
      <c r="P12" s="1" t="s">
        <v>33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5">
        <f>RANK(P13,$P$13:$P$16,0)+COUNTIF($P$12:P12,P13)</f>
        <v>1</v>
      </c>
      <c r="C13" s="5" t="s">
        <v>38</v>
      </c>
      <c r="D13" s="5">
        <f>COUNTIFS(Plan1!$D$12:$D$17,Plan2!C13,Plan1!$F$12:$F$17,"&gt;=0")+COUNTIFS(Plan1!$J$12:$J$17,Plan2!C13,Plan1!$H$12:$H$17,"&gt;=0")</f>
        <v>0</v>
      </c>
      <c r="E13" s="5">
        <f>COUNTIFS(Plan1!$D$12:$D$17,Plan2!C13,Plan2!$M$13:$M$18,3)+COUNTIFS(Plan1!$J$12:$J$17,Plan2!C13,Plan2!$N$13:$N$18,3)</f>
        <v>0</v>
      </c>
      <c r="F13" s="5">
        <f>COUNTIFS(Plan1!$D$12:$D$17,Plan2!C13,Plan2!$M$13:$M$18,1)+COUNTIFS(Plan1!$J$12:$J$17,Plan2!C13,Plan2!$N$13:$N$18,1)</f>
        <v>0</v>
      </c>
      <c r="G13" s="5">
        <f>COUNTIFS(Plan1!$D$12:$D$17,Plan2!C13,Plan2!$M$13:$M$18,0)+COUNTIFS(Plan1!$J$12:$J$17,Plan2!C13,Plan2!$N$13:$N$18,0)</f>
        <v>0</v>
      </c>
      <c r="H13" s="5">
        <f>SUMIF(Plan1!$D$12:$D$17,Plan2!C13,Plan1!$F$12:$F$17)+SUMIF(Plan1!$J$12:$J$17,Plan2!C13,Plan1!$H$12:$H$17)</f>
        <v>0</v>
      </c>
      <c r="I13" s="5">
        <f>SUMIF(Plan1!$D$12:$D$17,Plan2!C13,Plan1!$H$12:$H$17)+SUMIF(Plan1!$J$12:$J$17,Plan2!C13,Plan1!$F$12:$F$17)</f>
        <v>0</v>
      </c>
      <c r="J13" s="5">
        <f t="shared" ref="J13:J16" si="2">+H13-I13</f>
        <v>0</v>
      </c>
      <c r="K13" s="5">
        <f>SUMIF(Plan1!$D$12:$D$17,Plan2!C13,Plan2!$M$13:$M$18)+SUMIF(Plan1!$J$12:$J$17,Plan2!C13,Plan2!$N$13:$N$18)</f>
        <v>0</v>
      </c>
      <c r="L13" s="1"/>
      <c r="M13" s="1" t="str">
        <f>IF(Plan1!F12="","",IF(Plan1!F12&gt;Plan1!H12,3,IF(Plan1!F12=Plan1!H12,1,0)))</f>
        <v/>
      </c>
      <c r="N13" s="1" t="str">
        <f>IF(Plan1!H12="","",IF(Plan1!H12&gt;Plan1!F12,3,IF(Plan1!H12=Plan1!F12,1,0)))</f>
        <v/>
      </c>
      <c r="O13" s="1"/>
      <c r="P13" s="1">
        <f t="shared" ref="P13:P16" si="3">SUM(K13*1000000+J13*1000+H13*100)</f>
        <v>0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5">
        <f>RANK(P14,$P$13:$P$16,0)+COUNTIF($P$12:P13,P14)</f>
        <v>2</v>
      </c>
      <c r="C14" s="5" t="s">
        <v>39</v>
      </c>
      <c r="D14" s="5">
        <v>0</v>
      </c>
      <c r="E14" s="5">
        <f>COUNTIFS(Plan1!$D$12:$D$17,Plan2!C14,Plan2!$M$13:$M$18,3)+COUNTIFS(Plan1!$J$12:$J$17,Plan2!C14,Plan2!$N$13:$N$18,3)</f>
        <v>0</v>
      </c>
      <c r="F14" s="5">
        <f>COUNTIFS(Plan1!$D$12:$D$17,Plan2!C14,Plan2!$M$13:$M$18,1)+COUNTIFS(Plan1!$J$12:$J$17,Plan2!C14,Plan2!$N$13:$N$18,1)</f>
        <v>0</v>
      </c>
      <c r="G14" s="5">
        <f>COUNTIFS(Plan1!$D$12:$D$17,Plan2!C14,Plan2!$M$13:$M$18,0)+COUNTIFS(Plan1!$J$12:$J$17,Plan2!C14,Plan2!$N$13:$N$18,0)</f>
        <v>0</v>
      </c>
      <c r="H14" s="5">
        <f>SUMIF(Plan1!$D$12:$D$17,Plan2!C14,Plan1!$F$12:$F$17)+SUMIF(Plan1!$J$12:$J$17,Plan2!C14,Plan1!$H$12:$H$17)</f>
        <v>0</v>
      </c>
      <c r="I14" s="5">
        <f>SUMIF(Plan1!$D$12:$D$17,Plan2!C14,Plan1!$H$12:$H$17)+SUMIF(Plan1!$J$12:$J$17,Plan2!C14,Plan1!$F$12:$F$17)</f>
        <v>0</v>
      </c>
      <c r="J14" s="5">
        <f t="shared" si="2"/>
        <v>0</v>
      </c>
      <c r="K14" s="5">
        <f>SUMIF(Plan1!$D$12:$D$17,Plan2!C14,Plan2!$M$13:$M$18)+SUMIF(Plan1!$J$12:$J$17,Plan2!C14,Plan2!$N$13:$N$18)</f>
        <v>0</v>
      </c>
      <c r="L14" s="1"/>
      <c r="M14" s="1" t="str">
        <f>IF(Plan1!F13="","",IF(Plan1!F13&gt;Plan1!H13,3,IF(Plan1!F13=Plan1!H13,1,0)))</f>
        <v/>
      </c>
      <c r="N14" s="1" t="str">
        <f>IF(Plan1!H13="","",IF(Plan1!H13&gt;Plan1!F13,3,IF(Plan1!H13=Plan1!F13,1,0)))</f>
        <v/>
      </c>
      <c r="O14" s="1"/>
      <c r="P14" s="1">
        <f t="shared" si="3"/>
        <v>0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5">
        <f>RANK(P15,$P$13:$P$16,0)+COUNTIF($P$12:P14,P15)</f>
        <v>3</v>
      </c>
      <c r="C15" s="5" t="s">
        <v>40</v>
      </c>
      <c r="D15" s="5">
        <f>COUNTIFS(Plan1!$D$12:$D$17,Plan2!C15,Plan1!$F$12:$F$17,"&gt;=0")+COUNTIFS(Plan1!$J$12:$J$17,Plan2!C15,Plan1!$H$12:$H$17,"&gt;=0")</f>
        <v>0</v>
      </c>
      <c r="E15" s="5">
        <f>COUNTIFS(Plan1!$D$12:$D$17,Plan2!C15,Plan2!$M$13:$M$18,3)+COUNTIFS(Plan1!$J$12:$J$17,Plan2!C15,Plan2!$N$13:$N$18,3)</f>
        <v>0</v>
      </c>
      <c r="F15" s="5">
        <f>COUNTIFS(Plan1!$D$12:$D$17,Plan2!C15,Plan2!$M$13:$M$18,1)+COUNTIFS(Plan1!$J$12:$J$17,Plan2!C15,Plan2!$N$13:$N$18,1)</f>
        <v>0</v>
      </c>
      <c r="G15" s="5">
        <f>COUNTIFS(Plan1!$D$12:$D$17,Plan2!C15,Plan2!$M$13:$M$18,0)+COUNTIFS(Plan1!$J$12:$J$17,Plan2!C15,Plan2!$N$13:$N$18,0)</f>
        <v>0</v>
      </c>
      <c r="H15" s="5">
        <f>SUMIF(Plan1!$D$12:$D$17,Plan2!C15,Plan1!$F$12:$F$17)+SUMIF(Plan1!$J$12:$J$17,Plan2!C15,Plan1!$H$12:$H$17)</f>
        <v>0</v>
      </c>
      <c r="I15" s="5">
        <f>SUMIF(Plan1!$D$12:$D$17,Plan2!C15,Plan1!$H$12:$H$17)+SUMIF(Plan1!$J$12:$J$17,Plan2!C15,Plan1!$F$12:$F$17)</f>
        <v>0</v>
      </c>
      <c r="J15" s="5">
        <f t="shared" si="2"/>
        <v>0</v>
      </c>
      <c r="K15" s="5">
        <f>SUMIF(Plan1!$D$12:$D$17,Plan2!C15,Plan2!$M$13:$M$18)+SUMIF(Plan1!$J$12:$J$17,Plan2!C15,Plan2!$N$13:$N$18)</f>
        <v>0</v>
      </c>
      <c r="L15" s="1"/>
      <c r="M15" s="1" t="str">
        <f>IF(Plan1!F14="","",IF(Plan1!F14&gt;Plan1!H14,3,IF(Plan1!F14=Plan1!H14,1,0)))</f>
        <v/>
      </c>
      <c r="N15" s="1" t="str">
        <f>IF(Plan1!H14="","",IF(Plan1!H14&gt;Plan1!F14,3,IF(Plan1!H14=Plan1!F14,1,0)))</f>
        <v/>
      </c>
      <c r="O15" s="1"/>
      <c r="P15" s="1">
        <f t="shared" si="3"/>
        <v>0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5">
        <f>RANK(P16,$P$13:$P$16,0)+COUNTIF($P$12:P15,P16)</f>
        <v>4</v>
      </c>
      <c r="C16" s="5" t="s">
        <v>41</v>
      </c>
      <c r="D16" s="5">
        <f>COUNTIFS(Plan1!$D$12:$D$17,Plan2!C16,Plan1!$F$12:$F$17,"&gt;=0")+COUNTIFS(Plan1!$J$12:$J$17,Plan2!C16,Plan1!$H$12:$H$17,"&gt;=0")</f>
        <v>0</v>
      </c>
      <c r="E16" s="5">
        <f>COUNTIFS(Plan1!$D$12:$D$17,Plan2!C16,Plan2!$M$13:$M$18,3)+COUNTIFS(Plan1!$J$12:$J$17,Plan2!C16,Plan2!$N$13:$N$18,3)</f>
        <v>0</v>
      </c>
      <c r="F16" s="5">
        <f>COUNTIFS(Plan1!$D$12:$D$17,Plan2!C16,Plan2!$M$13:$M$18,1)+COUNTIFS(Plan1!$J$12:$J$17,Plan2!C16,Plan2!$N$13:$N$18,1)</f>
        <v>0</v>
      </c>
      <c r="G16" s="5">
        <f>COUNTIFS(Plan1!$D$12:$D$17,Plan2!C16,Plan2!$M$13:$M$18,0)+COUNTIFS(Plan1!$J$12:$J$17,Plan2!C16,Plan2!$N$13:$N$18,0)</f>
        <v>0</v>
      </c>
      <c r="H16" s="5">
        <f>SUMIF(Plan1!$D$12:$D$17,Plan2!C16,Plan1!$F$12:$F$17)+SUMIF(Plan1!$J$12:$J$17,Plan2!C16,Plan1!$H$12:$H$17)</f>
        <v>0</v>
      </c>
      <c r="I16" s="5">
        <f>SUMIF(Plan1!$D$12:$D$17,Plan2!C16,Plan1!$H$12:$H$17)+SUMIF(Plan1!$J$12:$J$17,Plan2!C16,Plan1!$F$12:$F$17)</f>
        <v>0</v>
      </c>
      <c r="J16" s="5">
        <f t="shared" si="2"/>
        <v>0</v>
      </c>
      <c r="K16" s="5">
        <f>SUMIF(Plan1!$D$12:$D$17,Plan2!C16,Plan2!$M$13:$M$18)+SUMIF(Plan1!$J$12:$J$17,Plan2!C16,Plan2!$N$13:$N$18)</f>
        <v>0</v>
      </c>
      <c r="L16" s="1"/>
      <c r="M16" s="1" t="str">
        <f>IF(Plan1!F15="","",IF(Plan1!F15&gt;Plan1!H15,3,IF(Plan1!F15=Plan1!H15,1,0)))</f>
        <v/>
      </c>
      <c r="N16" s="1" t="str">
        <f>IF(Plan1!H15="","",IF(Plan1!H15&gt;Plan1!F15,3,IF(Plan1!H15=Plan1!F15,1,0)))</f>
        <v/>
      </c>
      <c r="O16" s="1"/>
      <c r="P16" s="1">
        <f t="shared" si="3"/>
        <v>0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 t="str">
        <f>IF(Plan1!F16="","",IF(Plan1!F16&gt;Plan1!H16,3,IF(Plan1!F16=Plan1!H16,1,0)))</f>
        <v/>
      </c>
      <c r="N17" s="1" t="str">
        <f>IF(Plan1!H16="","",IF(Plan1!H16&gt;Plan1!F16,3,IF(Plan1!H16=Plan1!F16,1,0)))</f>
        <v/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 t="str">
        <f>IF(Plan1!F17="","",IF(Plan1!F17&gt;Plan1!H17,3,IF(Plan1!F17=Plan1!H17,1,0)))</f>
        <v/>
      </c>
      <c r="N18" s="1" t="str">
        <f>IF(Plan1!H17="","",IF(Plan1!H17&gt;Plan1!F17,3,IF(Plan1!H17=Plan1!F17,1,0)))</f>
        <v/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 spans="1:26">
      <c r="A22" s="1"/>
      <c r="B22" s="2"/>
      <c r="C22" s="3" t="s">
        <v>19</v>
      </c>
      <c r="D22" s="4"/>
      <c r="E22" s="4"/>
      <c r="F22" s="4"/>
      <c r="G22" s="4"/>
      <c r="H22" s="4"/>
      <c r="I22" s="4"/>
      <c r="J22" s="4"/>
      <c r="K22" s="4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 spans="1:26">
      <c r="A23" s="1"/>
      <c r="B23" s="5"/>
      <c r="C23" s="6" t="s">
        <v>5</v>
      </c>
      <c r="D23" s="6" t="s">
        <v>6</v>
      </c>
      <c r="E23" s="6" t="s">
        <v>2</v>
      </c>
      <c r="F23" s="6" t="s">
        <v>7</v>
      </c>
      <c r="G23" s="6" t="s">
        <v>8</v>
      </c>
      <c r="H23" s="6" t="s">
        <v>9</v>
      </c>
      <c r="I23" s="6" t="s">
        <v>10</v>
      </c>
      <c r="J23" s="6" t="s">
        <v>11</v>
      </c>
      <c r="K23" s="6" t="s">
        <v>12</v>
      </c>
      <c r="L23" s="1"/>
      <c r="M23" s="8" t="s">
        <v>32</v>
      </c>
      <c r="O23" s="1"/>
      <c r="P23" s="1" t="s">
        <v>33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 spans="1:26">
      <c r="A24" s="1"/>
      <c r="B24" s="5">
        <f>RANK(P24,$P$24:$P$27,0)+COUNTIF($P$23:P23,P24)</f>
        <v>1</v>
      </c>
      <c r="C24" s="5" t="s">
        <v>42</v>
      </c>
      <c r="D24" s="5">
        <f>COUNTIFS(Plan1!$D$20:$D$25,Plan2!C24,Plan1!$F$20:$F$25,"&gt;=0")+COUNTIFS(Plan1!$J$20:$J$25,Plan2!C24,Plan1!$H$20:$H$25,"&gt;=0")</f>
        <v>0</v>
      </c>
      <c r="E24" s="5">
        <f>COUNTIFS(Plan1!$D$20:$D$25,Plan2!C24,Plan2!$M$24:$M$29,3)+COUNTIFS(Plan1!$J$20:$J$25,Plan2!C24,Plan2!$N$24:$N$29,3)</f>
        <v>0</v>
      </c>
      <c r="F24" s="5">
        <f>COUNTIFS(Plan1!$D$20:$D$25,Plan2!C24,Plan2!$M$24:$M$29,1)+COUNTIFS(Plan1!$J$20:$J$25,Plan2!C24,Plan2!$N$24:$N$29,1)</f>
        <v>0</v>
      </c>
      <c r="G24" s="5">
        <f>COUNTIFS(Plan1!$D$20:$D$25,Plan2!C24,Plan2!$M$24:$M$29,0)+COUNTIFS(Plan1!$J$20:$J$25,Plan2!C24,Plan2!$N$24:$N$29,0)</f>
        <v>0</v>
      </c>
      <c r="H24" s="5">
        <f>SUMIF(Plan1!$D$20:$D$25,Plan2!C24,Plan1!$F$20:$F$25)+SUMIF(Plan1!$J$20:$J$25,Plan2!C24,Plan1!$H$20:$H$25)</f>
        <v>0</v>
      </c>
      <c r="I24" s="5">
        <f>SUMIF(Plan1!$D$20:$D$25,Plan2!C24,Plan1!$H$20:$H$25)+SUMIF(Plan1!$J$20:$J$25,Plan2!C24,Plan1!$F$20:$F$25)</f>
        <v>0</v>
      </c>
      <c r="J24" s="5">
        <f t="shared" ref="J24:J27" si="4">+H24-I24</f>
        <v>0</v>
      </c>
      <c r="K24" s="5">
        <f>SUMIF(Plan1!$D$20:$D$25,Plan2!C24,Plan2!$M$24:$M$29)+SUMIF(Plan1!$J$20:$J$25,Plan2!C24,Plan2!$N$24:$N$29)</f>
        <v>0</v>
      </c>
      <c r="L24" s="1"/>
      <c r="M24" s="1" t="str">
        <f>IF(Plan1!F20="","",IF(Plan1!F20&gt;Plan1!H20,3,IF(Plan1!F20=Plan1!H20,1,0)))</f>
        <v/>
      </c>
      <c r="N24" s="1" t="str">
        <f>IF(Plan1!H20="","",IF(Plan1!H20&gt;Plan1!F20,3,IF(Plan1!H20=Plan1!F20,1,0)))</f>
        <v/>
      </c>
      <c r="O24" s="1"/>
      <c r="P24" s="1">
        <f t="shared" ref="P24:P27" si="5">SUM(K24*1000000+J24*1000+H24*100)</f>
        <v>0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 spans="1:26">
      <c r="A25" s="1"/>
      <c r="B25" s="5">
        <f>RANK(P25,$P$24:$P$27,0)+COUNTIF($P$23:P24,P25)</f>
        <v>2</v>
      </c>
      <c r="C25" s="5" t="s">
        <v>43</v>
      </c>
      <c r="D25" s="5">
        <f>COUNTIFS(Plan1!$D$20:$D$25,Plan2!C25,Plan1!$F$20:$F$25,"&gt;=0")+COUNTIFS(Plan1!$J$20:$J$25,Plan2!C25,Plan1!$H$20:$H$25,"&gt;=0")</f>
        <v>0</v>
      </c>
      <c r="E25" s="5">
        <f>COUNTIFS(Plan1!$D$20:$D$25,Plan2!C25,Plan2!$M$24:$M$29,3)+COUNTIFS(Plan1!$J$20:$J$25,Plan2!C25,Plan2!$N$24:$N$29,3)</f>
        <v>0</v>
      </c>
      <c r="F25" s="5">
        <f>COUNTIFS(Plan1!$D$20:$D$25,Plan2!C25,Plan2!$M$24:$M$29,1)+COUNTIFS(Plan1!$J$20:$J$25,Plan2!C25,Plan2!$N$24:$N$29,1)</f>
        <v>0</v>
      </c>
      <c r="G25" s="5">
        <f>COUNTIFS(Plan1!$D$20:$D$25,Plan2!C25,Plan2!$M$24:$M$29,0)+COUNTIFS(Plan1!$J$20:$J$25,Plan2!C25,Plan2!$N$24:$N$29,0)</f>
        <v>0</v>
      </c>
      <c r="H25" s="5">
        <f>SUMIF(Plan1!$D$20:$D$25,Plan2!C25,Plan1!$F$20:$F$25)+SUMIF(Plan1!$J$20:$J$25,Plan2!C25,Plan1!$H$20:$H$25)</f>
        <v>0</v>
      </c>
      <c r="I25" s="5">
        <f>SUMIF(Plan1!$D$20:$D$25,Plan2!C25,Plan1!$H$20:$H$25)+SUMIF(Plan1!$J$20:$J$25,Plan2!C25,Plan1!$F$20:$F$25)</f>
        <v>0</v>
      </c>
      <c r="J25" s="5">
        <f t="shared" si="4"/>
        <v>0</v>
      </c>
      <c r="K25" s="5">
        <f>SUMIF(Plan1!$D$20:$D$25,Plan2!C25,Plan2!$M$24:$M$29)+SUMIF(Plan1!$J$20:$J$25,Plan2!C25,Plan2!$N$24:$N$29)</f>
        <v>0</v>
      </c>
      <c r="L25" s="1"/>
      <c r="M25" s="1" t="str">
        <f>IF(Plan1!F21="","",IF(Plan1!F21&gt;Plan1!H21,3,IF(Plan1!F21=Plan1!H21,1,0)))</f>
        <v/>
      </c>
      <c r="N25" s="1" t="str">
        <f>IF(Plan1!H21="","",IF(Plan1!H21&gt;Plan1!F21,3,IF(Plan1!H21=Plan1!F21,1,0)))</f>
        <v/>
      </c>
      <c r="O25" s="1"/>
      <c r="P25" s="1">
        <f t="shared" si="5"/>
        <v>0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 spans="1:26">
      <c r="A26" s="1"/>
      <c r="B26" s="5">
        <f>RANK(P26,$P$24:$P$27,0)+COUNTIF($P$23:P25,P26)</f>
        <v>3</v>
      </c>
      <c r="C26" s="5" t="s">
        <v>44</v>
      </c>
      <c r="D26" s="5">
        <f>COUNTIFS(Plan1!$D$20:$D$25,Plan2!C26,Plan1!$F$20:$F$25,"&gt;=0")+COUNTIFS(Plan1!$J$20:$J$25,Plan2!C26,Plan1!$H$20:$H$25,"&gt;=0")</f>
        <v>0</v>
      </c>
      <c r="E26" s="5">
        <f>COUNTIFS(Plan1!$D$20:$D$25,Plan2!C26,Plan2!$M$24:$M$29,3)+COUNTIFS(Plan1!$J$20:$J$25,Plan2!C26,Plan2!$N$24:$N$29,3)</f>
        <v>0</v>
      </c>
      <c r="F26" s="5">
        <f>COUNTIFS(Plan1!$D$20:$D$25,Plan2!C26,Plan2!$M$24:$M$29,1)+COUNTIFS(Plan1!$J$20:$J$25,Plan2!C26,Plan2!$N$24:$N$29,1)</f>
        <v>0</v>
      </c>
      <c r="G26" s="5">
        <f>COUNTIFS(Plan1!$D$20:$D$25,Plan2!C26,Plan2!$M$24:$M$29,0)+COUNTIFS(Plan1!$J$20:$J$25,Plan2!C26,Plan2!$N$24:$N$29,0)</f>
        <v>0</v>
      </c>
      <c r="H26" s="5">
        <f>SUMIF(Plan1!$D$20:$D$25,Plan2!C26,Plan1!$F$20:$F$25)+SUMIF(Plan1!$J$20:$J$25,Plan2!C26,Plan1!$H$20:$H$25)</f>
        <v>0</v>
      </c>
      <c r="I26" s="5">
        <f>SUMIF(Plan1!$D$20:$D$25,Plan2!C26,Plan1!$H$20:$H$25)+SUMIF(Plan1!$J$20:$J$25,Plan2!C26,Plan1!$F$20:$F$25)</f>
        <v>0</v>
      </c>
      <c r="J26" s="5">
        <f t="shared" si="4"/>
        <v>0</v>
      </c>
      <c r="K26" s="5">
        <f>SUMIF(Plan1!$D$20:$D$25,Plan2!C26,Plan2!$M$24:$M$29)+SUMIF(Plan1!$J$20:$J$25,Plan2!C26,Plan2!$N$24:$N$29)</f>
        <v>0</v>
      </c>
      <c r="L26" s="1"/>
      <c r="M26" s="1" t="str">
        <f>IF(Plan1!F22="","",IF(Plan1!F22&gt;Plan1!H22,3,IF(Plan1!F22=Plan1!H22,1,0)))</f>
        <v/>
      </c>
      <c r="N26" s="1" t="str">
        <f>IF(Plan1!H22="","",IF(Plan1!H22&gt;Plan1!F22,3,IF(Plan1!H22=Plan1!F22,1,0)))</f>
        <v/>
      </c>
      <c r="O26" s="1"/>
      <c r="P26" s="1">
        <f t="shared" si="5"/>
        <v>0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 spans="1:26">
      <c r="A27" s="1"/>
      <c r="B27" s="5">
        <f>RANK(P27,$P$24:$P$27,0)+COUNTIF($P$23:P26,P27)</f>
        <v>4</v>
      </c>
      <c r="C27" s="5" t="s">
        <v>45</v>
      </c>
      <c r="D27" s="5">
        <f>COUNTIFS(Plan1!$D$20:$D$25,Plan2!C27,Plan1!$F$20:$F$25,"&gt;=0")+COUNTIFS(Plan1!$J$20:$J$25,Plan2!C27,Plan1!$H$20:$H$25,"&gt;=0")</f>
        <v>0</v>
      </c>
      <c r="E27" s="5">
        <f>COUNTIFS(Plan1!$D$20:$D$25,Plan2!C27,Plan2!$M$24:$M$29,3)+COUNTIFS(Plan1!$J$20:$J$25,Plan2!C27,Plan2!$N$24:$N$29,3)</f>
        <v>0</v>
      </c>
      <c r="F27" s="5">
        <f>COUNTIFS(Plan1!$D$20:$D$25,Plan2!C27,Plan2!$M$24:$M$29,1)+COUNTIFS(Plan1!$J$20:$J$25,Plan2!C27,Plan2!$N$24:$N$29,1)</f>
        <v>0</v>
      </c>
      <c r="G27" s="5">
        <f>COUNTIFS(Plan1!$D$20:$D$25,Plan2!C27,Plan2!$M$24:$M$29,0)+COUNTIFS(Plan1!$J$20:$J$25,Plan2!C27,Plan2!$N$24:$N$29,0)</f>
        <v>0</v>
      </c>
      <c r="H27" s="5">
        <f>SUMIF(Plan1!$D$20:$D$25,Plan2!C27,Plan1!$F$20:$F$25)+SUMIF(Plan1!$J$20:$J$25,Plan2!C27,Plan1!$H$20:$H$25)</f>
        <v>0</v>
      </c>
      <c r="I27" s="5">
        <f>SUMIF(Plan1!$D$20:$D$25,Plan2!C27,Plan1!$H$20:$H$25)+SUMIF(Plan1!$J$20:$J$25,Plan2!C27,Plan1!$F$20:$F$25)</f>
        <v>0</v>
      </c>
      <c r="J27" s="5">
        <f t="shared" si="4"/>
        <v>0</v>
      </c>
      <c r="K27" s="5">
        <f>SUMIF(Plan1!$D$20:$D$25,Plan2!C27,Plan2!$M$24:$M$29)+SUMIF(Plan1!$J$20:$J$25,Plan2!C27,Plan2!$N$24:$N$29)</f>
        <v>0</v>
      </c>
      <c r="L27" s="1"/>
      <c r="M27" s="1" t="str">
        <f>IF(Plan1!F23="","",IF(Plan1!F23&gt;Plan1!H23,3,IF(Plan1!F23=Plan1!H23,1,0)))</f>
        <v/>
      </c>
      <c r="N27" s="1" t="str">
        <f>IF(Plan1!H23="","",IF(Plan1!H23&gt;Plan1!F23,3,IF(Plan1!H23=Plan1!F23,1,0)))</f>
        <v/>
      </c>
      <c r="O27" s="1"/>
      <c r="P27" s="1">
        <f t="shared" si="5"/>
        <v>0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 t="str">
        <f>IF(Plan1!F24="","",IF(Plan1!F24&gt;Plan1!H24,3,IF(Plan1!F24=Plan1!H24,1,0)))</f>
        <v/>
      </c>
      <c r="N28" s="1" t="str">
        <f>IF(Plan1!H24="","",IF(Plan1!H24&gt;Plan1!F24,3,IF(Plan1!H24=Plan1!F24,1,0)))</f>
        <v/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 t="str">
        <f>IF(Plan1!F25="","",IF(Plan1!F25&gt;Plan1!H25,3,IF(Plan1!F25=Plan1!H25,1,0)))</f>
        <v/>
      </c>
      <c r="N29" s="1" t="str">
        <f>IF(Plan1!H25="","",IF(Plan1!H25&gt;Plan1!F25,3,IF(Plan1!H25=Plan1!F25,1,0)))</f>
        <v/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 spans="1:26">
      <c r="A32" s="1"/>
      <c r="B32" s="2"/>
      <c r="C32" s="3" t="s">
        <v>23</v>
      </c>
      <c r="D32" s="4"/>
      <c r="E32" s="4"/>
      <c r="F32" s="4"/>
      <c r="G32" s="4"/>
      <c r="H32" s="4"/>
      <c r="I32" s="4"/>
      <c r="J32" s="4"/>
      <c r="K32" s="4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 spans="1:26">
      <c r="A33" s="1"/>
      <c r="B33" s="5"/>
      <c r="C33" s="6" t="s">
        <v>5</v>
      </c>
      <c r="D33" s="6" t="s">
        <v>6</v>
      </c>
      <c r="E33" s="6" t="s">
        <v>2</v>
      </c>
      <c r="F33" s="6" t="s">
        <v>7</v>
      </c>
      <c r="G33" s="6" t="s">
        <v>8</v>
      </c>
      <c r="H33" s="6" t="s">
        <v>9</v>
      </c>
      <c r="I33" s="6" t="s">
        <v>10</v>
      </c>
      <c r="J33" s="6" t="s">
        <v>11</v>
      </c>
      <c r="K33" s="6" t="s">
        <v>12</v>
      </c>
      <c r="L33" s="1"/>
      <c r="M33" s="8" t="s">
        <v>32</v>
      </c>
      <c r="O33" s="1"/>
      <c r="P33" s="1" t="s">
        <v>33</v>
      </c>
      <c r="Q33" s="1"/>
      <c r="R33" s="73" t="s">
        <v>46</v>
      </c>
      <c r="S33" s="1"/>
      <c r="T33" s="1"/>
      <c r="U33" s="1"/>
      <c r="V33" s="1"/>
      <c r="W33" s="1"/>
      <c r="X33" s="1"/>
      <c r="Y33" s="1"/>
      <c r="Z33" s="1"/>
    </row>
    <row r="34" ht="15.75" customHeight="1" spans="1:26">
      <c r="A34" s="1"/>
      <c r="B34" s="5">
        <f ca="1">RANK(P34,$P$34:$P$37,0)+COUNTIF($P$33:P33,P34)</f>
        <v>1</v>
      </c>
      <c r="C34" s="5" t="s">
        <v>47</v>
      </c>
      <c r="D34" s="5">
        <f>COUNTIFS(Plan1!$D$28:$D$33,Plan2!C34,Plan1!$F$28:$F$33,"&gt;=0")+COUNTIFS(Plan1!$J$28:$J$33,Plan2!C34,Plan1!$H$28:$H$33,"&gt;=0")</f>
        <v>0</v>
      </c>
      <c r="E34" s="5">
        <f>COUNTIFS(Plan1!$D$28:$D$33,Plan2!C34,Plan2!$M$34:$M$39,3)+COUNTIFS(Plan1!$J$28:$J$33,Plan2!C34,Plan2!$N$34:$N$39,3)</f>
        <v>0</v>
      </c>
      <c r="F34" s="5">
        <f>COUNTIFS(Plan1!$D$28:$D$33,Plan2!C34,Plan2!$M$34:$M$39,1)+COUNTIFS(Plan1!$J$28:$J$33,Plan2!C34,Plan2!$N$34:$N$39,1)</f>
        <v>0</v>
      </c>
      <c r="G34" s="5">
        <f>COUNTIFS(Plan1!$D$28:$D$33,Plan2!C34,Plan2!$M$34:$M$39,0)+COUNTIFS(Plan1!$J$28:$J$33,Plan2!C34,Plan2!$N$34:$N$39,0)</f>
        <v>0</v>
      </c>
      <c r="H34" s="5">
        <f>SUMIF(Plan1!$D$28:$D$35,Plan2!C34,Plan1!$F$28:$F$35)+SUMIF(Plan1!$J$28:$J$35,Plan2!C34,Plan1!$H$28:$H$35)</f>
        <v>0</v>
      </c>
      <c r="I34" s="5">
        <f>SUMIF(Plan1!$D$28:$D$35,Plan2!C34,Plan1!$H$28:$H$35)+SUMIF(Plan1!$J$28:$J$35,Plan2!C34,Plan1!$F$28:$F$35)</f>
        <v>0</v>
      </c>
      <c r="J34" s="5">
        <f t="shared" ref="J34:J37" si="6">+H34-I34</f>
        <v>0</v>
      </c>
      <c r="K34" s="5">
        <f ca="1">SUMIF(Plan1!$D$28:$D$35,Plan2!C34,Plan2!$M$34:$M$39)+SUMIF(Plan1!$J$28:$J$35,Plan2!C34,Plan2!$N$34:$N$39)</f>
        <v>0</v>
      </c>
      <c r="L34" s="1"/>
      <c r="M34" s="1" t="str">
        <f>IF(Plan1!F28="","",IF(Plan1!F28&gt;Plan1!H28,3,IF(Plan1!F28=Plan1!H28,1,0)))</f>
        <v/>
      </c>
      <c r="N34" s="1" t="str">
        <f>IF(Plan1!H28="","",IF(Plan1!H28&gt;Plan1!F28,3,IF(Plan1!H28=Plan1!F28,1,0)))</f>
        <v/>
      </c>
      <c r="O34" s="1"/>
      <c r="P34" s="1">
        <f ca="1" t="shared" ref="P34:P37" si="7">SUM(K34*1000000+J34*1000+H34*100)</f>
        <v>0</v>
      </c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 spans="1:26">
      <c r="A35" s="1"/>
      <c r="B35" s="5">
        <f ca="1">RANK(P35,$P$34:$P$37,0)+COUNTIF($P$33:P34,P35)</f>
        <v>2</v>
      </c>
      <c r="C35" s="5" t="s">
        <v>48</v>
      </c>
      <c r="D35" s="5">
        <f>COUNTIFS(Plan1!$D$28:$D$33,Plan2!C35,Plan1!$F$28:$F$33,"&gt;=0")+COUNTIFS(Plan1!$J$28:$J$33,Plan2!C35,Plan1!$H$28:$H$33,"&gt;=0")</f>
        <v>0</v>
      </c>
      <c r="E35" s="5">
        <f>COUNTIFS(Plan1!$D$28:$D$33,Plan2!C35,Plan2!$M$34:$M$39,3)+COUNTIFS(Plan1!$J$28:$J$33,Plan2!C35,Plan2!$N$34:$N$39,3)</f>
        <v>0</v>
      </c>
      <c r="F35" s="5">
        <f>COUNTIFS(Plan1!$D$28:$D$33,Plan2!C35,Plan2!$M$34:$M$39,1)+COUNTIFS(Plan1!$J$28:$J$33,Plan2!C35,Plan2!$N$34:$N$39,1)</f>
        <v>0</v>
      </c>
      <c r="G35" s="5">
        <f>COUNTIFS(Plan1!$D$28:$D$33,Plan2!C35,Plan2!$M$34:$M$39,0)+COUNTIFS(Plan1!$J$28:$J$33,Plan2!C35,Plan2!$N$34:$N$39,0)</f>
        <v>0</v>
      </c>
      <c r="H35" s="5">
        <f>SUMIF(Plan1!$D$28:$D$35,Plan2!C35,Plan1!$F$28:$F$35)+SUMIF(Plan1!$J$28:$J$35,Plan2!C35,Plan1!$H$28:$H$35)</f>
        <v>0</v>
      </c>
      <c r="I35" s="5">
        <f>SUMIF(Plan1!$D$28:$D$35,Plan2!C35,Plan1!$H$28:$H$35)+SUMIF(Plan1!$J$28:$J$35,Plan2!C35,Plan1!$F$28:$F$35)</f>
        <v>0</v>
      </c>
      <c r="J35" s="5">
        <f t="shared" si="6"/>
        <v>0</v>
      </c>
      <c r="K35" s="5">
        <f ca="1">SUMIF(Plan1!$D$28:$D$35,Plan2!C35,Plan2!$M$34:$M$39)+SUMIF(Plan1!$J$28:$J$35,Plan2!C35,Plan2!$N$34:$N$39)</f>
        <v>0</v>
      </c>
      <c r="L35" s="1"/>
      <c r="M35" s="1" t="str">
        <f>IF(Plan1!F29="","",IF(Plan1!F29&gt;Plan1!H29,3,IF(Plan1!F29=Plan1!H29,1,0)))</f>
        <v/>
      </c>
      <c r="N35" s="1" t="str">
        <f>IF(Plan1!H29="","",IF(Plan1!H29&gt;Plan1!F29,3,IF(Plan1!H29=Plan1!F29,1,0)))</f>
        <v/>
      </c>
      <c r="O35" s="1"/>
      <c r="P35" s="1">
        <f ca="1" t="shared" si="7"/>
        <v>0</v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 spans="1:26">
      <c r="A36" s="1"/>
      <c r="B36" s="5">
        <f ca="1">RANK(P36,$P$34:$P$37,0)+COUNTIF($P$33:P35,P36)</f>
        <v>3</v>
      </c>
      <c r="C36" s="5" t="s">
        <v>49</v>
      </c>
      <c r="D36" s="5">
        <f>COUNTIFS(Plan1!$D$28:$D$33,Plan2!C36,Plan1!$F$28:$F$33,"&gt;=0")+COUNTIFS(Plan1!$J$28:$J$33,Plan2!C36,Plan1!$H$28:$H$33,"&gt;=0")</f>
        <v>0</v>
      </c>
      <c r="E36" s="5">
        <f>COUNTIFS(Plan1!$D$28:$D$33,Plan2!C36,Plan2!$M$34:$M$39,3)+COUNTIFS(Plan1!$J$28:$J$33,Plan2!C36,Plan2!$N$34:$N$39,3)</f>
        <v>0</v>
      </c>
      <c r="F36" s="5">
        <f>COUNTIFS(Plan1!$D$28:$D$33,Plan2!C36,Plan2!$M$34:$M$39,1)+COUNTIFS(Plan1!$J$28:$J$33,Plan2!C36,Plan2!$N$34:$N$39,1)</f>
        <v>0</v>
      </c>
      <c r="G36" s="5">
        <f>COUNTIFS(Plan1!$D$28:$D$33,Plan2!C36,Plan2!$M$34:$M$39,0)+COUNTIFS(Plan1!$J$28:$J$33,Plan2!C36,Plan2!$N$34:$N$39,0)</f>
        <v>0</v>
      </c>
      <c r="H36" s="5">
        <f>SUMIF(Plan1!$D$28:$D$35,Plan2!C36,Plan1!$F$28:$F$35)+SUMIF(Plan1!$J$28:$J$35,Plan2!C36,Plan1!$H$28:$H$35)</f>
        <v>0</v>
      </c>
      <c r="I36" s="5">
        <f>SUMIF(Plan1!$D$28:$D$35,Plan2!C36,Plan1!$H$28:$H$35)+SUMIF(Plan1!$J$28:$J$35,Plan2!C36,Plan1!$F$28:$F$35)</f>
        <v>0</v>
      </c>
      <c r="J36" s="5">
        <f t="shared" si="6"/>
        <v>0</v>
      </c>
      <c r="K36" s="5">
        <f ca="1">SUMIF(Plan1!$D$28:$D$35,Plan2!C36,Plan2!$M$34:$M$39)+SUMIF(Plan1!$J$28:$J$35,Plan2!C36,Plan2!$N$34:$N$39)</f>
        <v>0</v>
      </c>
      <c r="L36" s="1"/>
      <c r="M36" s="1" t="str">
        <f>IF(Plan1!F30="","",IF(Plan1!F30&gt;Plan1!H30,3,IF(Plan1!F30=Plan1!H30,1,0)))</f>
        <v/>
      </c>
      <c r="N36" s="1" t="str">
        <f>IF(Plan1!H30="","",IF(Plan1!H30&gt;Plan1!F30,3,IF(Plan1!H30=Plan1!F30,1,0)))</f>
        <v/>
      </c>
      <c r="O36" s="1"/>
      <c r="P36" s="1">
        <f ca="1" t="shared" si="7"/>
        <v>0</v>
      </c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 spans="1:26">
      <c r="A37" s="1"/>
      <c r="B37" s="5">
        <f ca="1">RANK(P37,$P$34:$P$37,0)+COUNTIF($P$33:P36,P37)</f>
        <v>4</v>
      </c>
      <c r="C37" s="5" t="s">
        <v>50</v>
      </c>
      <c r="D37" s="5">
        <f>COUNTIFS(Plan1!$D$28:$D$33,Plan2!C37,Plan1!$F$28:$F$33,"&gt;=0")+COUNTIFS(Plan1!$J$28:$J$33,Plan2!C37,Plan1!$H$28:$H$33,"&gt;=0")</f>
        <v>0</v>
      </c>
      <c r="E37" s="5">
        <f>COUNTIFS(Plan1!$D$28:$D$33,Plan2!C37,Plan2!$M$34:$M$39,3)+COUNTIFS(Plan1!$J$28:$J$33,Plan2!C37,Plan2!$N$34:$N$39,3)</f>
        <v>0</v>
      </c>
      <c r="F37" s="5">
        <f>COUNTIFS(Plan1!$D$28:$D$33,Plan2!C37,Plan2!$M$34:$M$39,1)+COUNTIFS(Plan1!$J$28:$J$33,Plan2!C37,Plan2!$N$34:$N$39,1)</f>
        <v>0</v>
      </c>
      <c r="G37" s="5">
        <f>COUNTIFS(Plan1!$D$28:$D$33,Plan2!C37,Plan2!$M$34:$M$39,0)+COUNTIFS(Plan1!$J$28:$J$33,Plan2!C37,Plan2!$N$34:$N$39,0)</f>
        <v>0</v>
      </c>
      <c r="H37" s="5">
        <f>SUMIF(Plan1!$D$28:$D$35,Plan2!C37,Plan1!$F$28:$F$35)+SUMIF(Plan1!$J$28:$J$35,Plan2!C37,Plan1!$H$28:$H$35)</f>
        <v>0</v>
      </c>
      <c r="I37" s="5">
        <f>SUMIF(Plan1!$D$28:$D$35,Plan2!C37,Plan1!$H$28:$H$35)+SUMIF(Plan1!$J$28:$J$35,Plan2!C37,Plan1!$F$28:$F$35)</f>
        <v>0</v>
      </c>
      <c r="J37" s="5">
        <f t="shared" si="6"/>
        <v>0</v>
      </c>
      <c r="K37" s="5">
        <f ca="1">SUMIF(Plan1!$D$28:$D$35,Plan2!C37,Plan2!$M$34:$M$39)+SUMIF(Plan1!$J$28:$J$35,Plan2!C37,Plan2!$N$34:$N$39)</f>
        <v>0</v>
      </c>
      <c r="L37" s="1"/>
      <c r="M37" s="1" t="str">
        <f>IF(Plan1!F31="","",IF(Plan1!F31&gt;Plan1!H31,3,IF(Plan1!F31=Plan1!H31,1,0)))</f>
        <v/>
      </c>
      <c r="N37" s="1" t="str">
        <f>IF(Plan1!H31="","",IF(Plan1!H31&gt;Plan1!F31,3,IF(Plan1!H31=Plan1!F31,1,0)))</f>
        <v/>
      </c>
      <c r="O37" s="1"/>
      <c r="P37" s="1">
        <f ca="1" t="shared" si="7"/>
        <v>0</v>
      </c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 t="str">
        <f>IF(Plan1!F32="","",IF(Plan1!F32&gt;Plan1!H32,3,IF(Plan1!F32=Plan1!H32,1,0)))</f>
        <v/>
      </c>
      <c r="N38" s="1" t="str">
        <f>IF(Plan1!H32="","",IF(Plan1!H32&gt;Plan1!F32,3,IF(Plan1!H32=Plan1!F32,1,0)))</f>
        <v/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 t="str">
        <f>IF(Plan1!F33="","",IF(Plan1!F33&gt;Plan1!H33,3,IF(Plan1!F33=Plan1!H33,1,0)))</f>
        <v/>
      </c>
      <c r="N39" s="1" t="str">
        <f>IF(Plan1!H33="","",IF(Plan1!H33&gt;Plan1!F33,3,IF(Plan1!H33=Plan1!F33,1,0)))</f>
        <v/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 spans="1:26">
      <c r="A43" s="1"/>
      <c r="B43" s="2"/>
      <c r="C43" s="3" t="s">
        <v>25</v>
      </c>
      <c r="D43" s="4"/>
      <c r="E43" s="4"/>
      <c r="F43" s="4"/>
      <c r="G43" s="4"/>
      <c r="H43" s="4"/>
      <c r="I43" s="4"/>
      <c r="J43" s="4"/>
      <c r="K43" s="4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 spans="1:26">
      <c r="A44" s="1"/>
      <c r="B44" s="5"/>
      <c r="C44" s="6" t="s">
        <v>5</v>
      </c>
      <c r="D44" s="6" t="s">
        <v>6</v>
      </c>
      <c r="E44" s="6" t="s">
        <v>2</v>
      </c>
      <c r="F44" s="6" t="s">
        <v>7</v>
      </c>
      <c r="G44" s="6" t="s">
        <v>8</v>
      </c>
      <c r="H44" s="6" t="s">
        <v>9</v>
      </c>
      <c r="I44" s="6" t="s">
        <v>10</v>
      </c>
      <c r="J44" s="6" t="s">
        <v>11</v>
      </c>
      <c r="K44" s="6" t="s">
        <v>12</v>
      </c>
      <c r="L44" s="1"/>
      <c r="M44" s="8" t="s">
        <v>32</v>
      </c>
      <c r="O44" s="1"/>
      <c r="P44" s="1" t="s">
        <v>33</v>
      </c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 spans="1:26">
      <c r="A45" s="1"/>
      <c r="B45" s="5">
        <f>RANK(P45,$P$45:$P$48,0)+COUNTIF($P$44:P44,P45)</f>
        <v>1</v>
      </c>
      <c r="C45" s="5" t="s">
        <v>51</v>
      </c>
      <c r="D45" s="5">
        <f>COUNTIFS(Plan1!$D$36:$D$41,Plan2!C45,Plan1!$F$36:$F$41,"&gt;=0")+COUNTIFS(Plan1!$J$36:$J$41,Plan2!C45,Plan1!$H$36:$H$41,"&gt;=0")</f>
        <v>0</v>
      </c>
      <c r="E45" s="5">
        <f>COUNTIFS(Plan1!$D$36:$D$41,Plan2!C45,Plan2!$M$45:$M$50,3)+COUNTIFS(Plan1!$J$36:$J$41,Plan2!C45,Plan2!$N$45:$N$50,3)</f>
        <v>0</v>
      </c>
      <c r="F45" s="5">
        <f>COUNTIFS(Plan1!$D$36:$D$41,Plan2!C45,Plan2!$M$45:$M$50,1)+COUNTIFS(Plan1!$J$36:$J$41,Plan2!C45,Plan2!$N$45:$N$50,1)</f>
        <v>0</v>
      </c>
      <c r="G45" s="5">
        <f>COUNTIFS(Plan1!$D$36:$D$41,Plan2!C45,Plan2!$M$45:$M$50,0)+COUNTIFS(Plan1!$J$36:$J$41,Plan2!C45,Plan2!$N$45:$N$50,0)</f>
        <v>0</v>
      </c>
      <c r="H45" s="5">
        <f>SUMIF(Plan1!$D$36:$D$41,Plan2!C45,Plan1!$F$36:$F$41)+SUMIF(Plan1!$J$36:$J$41,Plan2!C45,Plan1!$H$36:$H$41)</f>
        <v>0</v>
      </c>
      <c r="I45" s="5">
        <f>SUMIF(Plan1!$D$36:$D$41,Plan2!C45,Plan1!$H$36:$H$41)+SUMIF(Plan1!$J$36:$J$41,Plan2!C45,Plan1!$F$36:$F$41)</f>
        <v>0</v>
      </c>
      <c r="J45" s="5">
        <f t="shared" ref="J45:J48" si="8">+H45-I45</f>
        <v>0</v>
      </c>
      <c r="K45" s="5">
        <f>SUMIF(Plan1!$D$36:$D$41,Plan2!C45,Plan2!$M$45:$M$50)+SUMIF(Plan1!$J$36:$J$41,Plan2!C45,Plan2!$N$45:$N$50)</f>
        <v>0</v>
      </c>
      <c r="L45" s="1"/>
      <c r="M45" s="1" t="str">
        <f>IF(Plan1!F36="","",IF(Plan1!F36&gt;Plan1!H36,3,IF(Plan1!F36=Plan1!H36,1,0)))</f>
        <v/>
      </c>
      <c r="N45" s="1" t="str">
        <f>IF(Plan1!H36="","",IF(Plan1!H36&gt;Plan1!F36,3,IF(Plan1!H36=Plan1!F36,1,0)))</f>
        <v/>
      </c>
      <c r="O45" s="1"/>
      <c r="P45" s="1">
        <f t="shared" ref="P45:P48" si="9">SUM(K45*1000000+J45*1000+H45*100)</f>
        <v>0</v>
      </c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 spans="1:26">
      <c r="A46" s="1"/>
      <c r="B46" s="5">
        <f>RANK(P46,$P$45:$P$48,0)+COUNTIF($P$44:P45,P46)</f>
        <v>2</v>
      </c>
      <c r="C46" s="5" t="s">
        <v>52</v>
      </c>
      <c r="D46" s="5">
        <f>COUNTIFS(Plan1!$D$36:$D$41,Plan2!C46,Plan1!$F$36:$F$41,"&gt;=0")+COUNTIFS(Plan1!$J$36:$J$41,Plan2!C46,Plan1!$H$36:$H$41,"&gt;=0")</f>
        <v>0</v>
      </c>
      <c r="E46" s="5">
        <f>COUNTIFS(Plan1!$D$36:$D$41,Plan2!C46,Plan2!$M$45:$M$50,3)+COUNTIFS(Plan1!$J$36:$J$41,Plan2!C46,Plan2!$N$45:$N$50,3)</f>
        <v>0</v>
      </c>
      <c r="F46" s="5">
        <f>COUNTIFS(Plan1!$D$36:$D$41,Plan2!C46,Plan2!$M$45:$M$50,1)+COUNTIFS(Plan1!$J$36:$J$41,Plan2!C46,Plan2!$N$45:$N$50,1)</f>
        <v>0</v>
      </c>
      <c r="G46" s="5">
        <f>COUNTIFS(Plan1!$D$36:$D$41,Plan2!C46,Plan2!$M$45:$M$50,0)+COUNTIFS(Plan1!$J$36:$J$41,Plan2!C46,Plan2!$N$45:$N$50,0)</f>
        <v>0</v>
      </c>
      <c r="H46" s="5">
        <f>SUMIF(Plan1!$D$36:$D$41,Plan2!C46,Plan1!$F$36:$F$41)+SUMIF(Plan1!$J$36:$J$41,Plan2!C46,Plan1!$H$36:$H$41)</f>
        <v>0</v>
      </c>
      <c r="I46" s="5">
        <f>SUMIF(Plan1!$D$36:$D$41,Plan2!C46,Plan1!$H$36:$H$41)+SUMIF(Plan1!$J$36:$J$41,Plan2!C46,Plan1!$F$36:$F$41)</f>
        <v>0</v>
      </c>
      <c r="J46" s="5">
        <f t="shared" si="8"/>
        <v>0</v>
      </c>
      <c r="K46" s="5">
        <f>SUMIF(Plan1!$D$36:$D$41,Plan2!C46,Plan2!$M$45:$M$50)+SUMIF(Plan1!$J$36:$J$41,Plan2!C46,Plan2!$N$45:$N$50)</f>
        <v>0</v>
      </c>
      <c r="L46" s="1"/>
      <c r="M46" s="1" t="str">
        <f>IF(Plan1!F37="","",IF(Plan1!F37&gt;Plan1!H37,3,IF(Plan1!F37=Plan1!H37,1,0)))</f>
        <v/>
      </c>
      <c r="N46" s="1" t="str">
        <f>IF(Plan1!H37="","",IF(Plan1!H37&gt;Plan1!F37,3,IF(Plan1!H37=Plan1!F37,1,0)))</f>
        <v/>
      </c>
      <c r="O46" s="1"/>
      <c r="P46" s="1">
        <f t="shared" si="9"/>
        <v>0</v>
      </c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 spans="1:26">
      <c r="A47" s="1"/>
      <c r="B47" s="5">
        <f>RANK(P47,$P$45:$P$48,0)+COUNTIF($P$44:P46,P47)</f>
        <v>3</v>
      </c>
      <c r="C47" s="5" t="s">
        <v>53</v>
      </c>
      <c r="D47" s="5">
        <f>COUNTIFS(Plan1!$D$36:$D$41,Plan2!C47,Plan1!$F$36:$F$41,"&gt;=0")+COUNTIFS(Plan1!$J$36:$J$41,Plan2!C47,Plan1!$H$36:$H$41,"&gt;=0")</f>
        <v>0</v>
      </c>
      <c r="E47" s="5">
        <f>COUNTIFS(Plan1!$D$36:$D$41,Plan2!C47,Plan2!$M$45:$M$50,3)+COUNTIFS(Plan1!$J$36:$J$41,Plan2!C47,Plan2!$N$45:$N$50,3)</f>
        <v>0</v>
      </c>
      <c r="F47" s="5">
        <f>COUNTIFS(Plan1!$D$36:$D$41,Plan2!C47,Plan2!$M$45:$M$50,1)+COUNTIFS(Plan1!$J$36:$J$41,Plan2!C47,Plan2!$N$45:$N$50,1)</f>
        <v>0</v>
      </c>
      <c r="G47" s="5">
        <f>COUNTIFS(Plan1!$D$36:$D$41,Plan2!C47,Plan2!$M$45:$M$50,0)+COUNTIFS(Plan1!$J$36:$J$41,Plan2!C47,Plan2!$N$45:$N$50,0)</f>
        <v>0</v>
      </c>
      <c r="H47" s="5">
        <f>SUMIF(Plan1!$D$36:$D$41,Plan2!C47,Plan1!$F$36:$F$41)+SUMIF(Plan1!$J$36:$J$41,Plan2!C47,Plan1!$H$36:$H$41)</f>
        <v>0</v>
      </c>
      <c r="I47" s="5">
        <f>SUMIF(Plan1!$D$36:$D$41,Plan2!C47,Plan1!$H$36:$H$41)+SUMIF(Plan1!$J$36:$J$41,Plan2!C47,Plan1!$F$36:$F$41)</f>
        <v>0</v>
      </c>
      <c r="J47" s="5">
        <f t="shared" si="8"/>
        <v>0</v>
      </c>
      <c r="K47" s="5">
        <f>SUMIF(Plan1!$D$36:$D$41,Plan2!C47,Plan2!$M$45:$M$50)+SUMIF(Plan1!$J$36:$J$41,Plan2!C47,Plan2!$N$45:$N$50)</f>
        <v>0</v>
      </c>
      <c r="L47" s="1"/>
      <c r="M47" s="1" t="str">
        <f>IF(Plan1!F38="","",IF(Plan1!F38&gt;Plan1!H38,3,IF(Plan1!F38=Plan1!H38,1,0)))</f>
        <v/>
      </c>
      <c r="N47" s="1" t="str">
        <f>IF(Plan1!H38="","",IF(Plan1!H38&gt;Plan1!F38,3,IF(Plan1!H38=Plan1!F38,1,0)))</f>
        <v/>
      </c>
      <c r="O47" s="1"/>
      <c r="P47" s="1">
        <f t="shared" si="9"/>
        <v>0</v>
      </c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 spans="1:26">
      <c r="A48" s="1"/>
      <c r="B48" s="5">
        <f>RANK(P48,$P$45:$P$48,0)+COUNTIF($P$44:P47,P48)</f>
        <v>4</v>
      </c>
      <c r="C48" s="5" t="s">
        <v>54</v>
      </c>
      <c r="D48" s="5">
        <f>COUNTIFS(Plan1!$D$36:$D$41,Plan2!C48,Plan1!$F$36:$F$41,"&gt;=0")+COUNTIFS(Plan1!$J$36:$J$41,Plan2!C48,Plan1!$H$36:$H$41,"&gt;=0")</f>
        <v>0</v>
      </c>
      <c r="E48" s="5">
        <f>COUNTIFS(Plan1!$D$36:$D$41,Plan2!C48,Plan2!$M$45:$M$50,3)+COUNTIFS(Plan1!$J$36:$J$41,Plan2!C48,Plan2!$N$45:$N$50,3)</f>
        <v>0</v>
      </c>
      <c r="F48" s="5">
        <f>COUNTIFS(Plan1!$D$36:$D$41,Plan2!C48,Plan2!$M$45:$M$50,1)+COUNTIFS(Plan1!$J$36:$J$41,Plan2!C48,Plan2!$N$45:$N$50,1)</f>
        <v>0</v>
      </c>
      <c r="G48" s="5">
        <f>COUNTIFS(Plan1!$D$36:$D$41,Plan2!C48,Plan2!$M$45:$M$50,0)+COUNTIFS(Plan1!$J$36:$J$41,Plan2!C48,Plan2!$N$45:$N$50,0)</f>
        <v>0</v>
      </c>
      <c r="H48" s="5">
        <f>SUMIF(Plan1!$D$36:$D$41,Plan2!C48,Plan1!$F$36:$F$41)+SUMIF(Plan1!$J$36:$J$41,Plan2!C48,Plan1!$H$36:$H$41)</f>
        <v>0</v>
      </c>
      <c r="I48" s="5">
        <f>SUMIF(Plan1!$D$36:$D$41,Plan2!C48,Plan1!$H$36:$H$41)+SUMIF(Plan1!$J$36:$J$41,Plan2!C48,Plan1!$F$36:$F$41)</f>
        <v>0</v>
      </c>
      <c r="J48" s="5">
        <f t="shared" si="8"/>
        <v>0</v>
      </c>
      <c r="K48" s="5">
        <f>SUMIF(Plan1!$D$36:$D$41,Plan2!C48,Plan2!$M$45:$M$50)+SUMIF(Plan1!$J$36:$J$41,Plan2!C48,Plan2!$N$45:$N$50)</f>
        <v>0</v>
      </c>
      <c r="L48" s="1"/>
      <c r="M48" s="1" t="str">
        <f>IF(Plan1!F39="","",IF(Plan1!F39&gt;Plan1!H39,3,IF(Plan1!F39=Plan1!H39,1,0)))</f>
        <v/>
      </c>
      <c r="N48" s="1" t="str">
        <f>IF(Plan1!H39="","",IF(Plan1!H39&gt;Plan1!F39,3,IF(Plan1!H39=Plan1!F39,1,0)))</f>
        <v/>
      </c>
      <c r="O48" s="1"/>
      <c r="P48" s="1">
        <f t="shared" si="9"/>
        <v>0</v>
      </c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 t="str">
        <f>IF(Plan1!F40="","",IF(Plan1!F40&gt;Plan1!H40,3,IF(Plan1!F40=Plan1!H40,1,0)))</f>
        <v/>
      </c>
      <c r="N49" s="1" t="str">
        <f>IF(Plan1!H40="","",IF(Plan1!H40&gt;Plan1!F40,3,IF(Plan1!H40=Plan1!F40,1,0)))</f>
        <v/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 t="str">
        <f>IF(Plan1!F41="","",IF(Plan1!F41&gt;Plan1!H41,3,IF(Plan1!F41=Plan1!H41,1,0)))</f>
        <v/>
      </c>
      <c r="N50" s="1" t="str">
        <f>IF(Plan1!H41="","",IF(Plan1!H41&gt;Plan1!F41,3,IF(Plan1!H41=Plan1!F41,1,0)))</f>
        <v/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 spans="1:26">
      <c r="A53" s="1"/>
      <c r="B53" s="2"/>
      <c r="C53" s="3" t="s">
        <v>27</v>
      </c>
      <c r="D53" s="4"/>
      <c r="E53" s="4"/>
      <c r="F53" s="4"/>
      <c r="G53" s="4"/>
      <c r="H53" s="4"/>
      <c r="I53" s="4"/>
      <c r="J53" s="4"/>
      <c r="K53" s="4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 spans="1:26">
      <c r="A54" s="1"/>
      <c r="B54" s="5"/>
      <c r="C54" s="6" t="s">
        <v>5</v>
      </c>
      <c r="D54" s="6" t="s">
        <v>6</v>
      </c>
      <c r="E54" s="6" t="s">
        <v>2</v>
      </c>
      <c r="F54" s="6" t="s">
        <v>7</v>
      </c>
      <c r="G54" s="6" t="s">
        <v>8</v>
      </c>
      <c r="H54" s="6" t="s">
        <v>9</v>
      </c>
      <c r="I54" s="6" t="s">
        <v>10</v>
      </c>
      <c r="J54" s="6" t="s">
        <v>11</v>
      </c>
      <c r="K54" s="6" t="s">
        <v>12</v>
      </c>
      <c r="L54" s="1"/>
      <c r="M54" s="8" t="s">
        <v>32</v>
      </c>
      <c r="O54" s="1"/>
      <c r="P54" s="1" t="s">
        <v>33</v>
      </c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 spans="1:26">
      <c r="A55" s="1"/>
      <c r="B55" s="5">
        <f>RANK(P55,$P$55:$P$58,0)+COUNTIF($P$54:P54,P55)</f>
        <v>1</v>
      </c>
      <c r="C55" s="5" t="s">
        <v>55</v>
      </c>
      <c r="D55" s="5">
        <f>COUNTIFS(Plan1!$D$44:$D$49,Plan2!C55,Plan1!$F$44:$F$49,"&gt;=0")+COUNTIFS(Plan1!$J$44:$J$49,Plan2!C55,Plan1!$H$44:$H$49,"&gt;=0")</f>
        <v>0</v>
      </c>
      <c r="E55" s="5">
        <f>COUNTIFS(Plan1!$D$44:$D$49,Plan2!C55,Plan2!$M$55:$M$60,3)+COUNTIFS(Plan1!$J$44:$J$49,Plan2!C55,Plan2!$N$55:$N$60,3)</f>
        <v>0</v>
      </c>
      <c r="F55" s="5">
        <f>COUNTIFS(Plan1!$D$44:$D$49,Plan2!C55,Plan2!$M$55:$M$60,1)+COUNTIFS(Plan1!$J$44:$J$49,Plan2!C55,Plan2!$N$55:$N$60,1)</f>
        <v>0</v>
      </c>
      <c r="G55" s="5">
        <f>COUNTIFS(Plan1!$D$44:$D$49,Plan2!C55,Plan2!$M$55:$M$60,0)+COUNTIFS(Plan1!$J$44:$J$49,Plan2!C55,Plan2!$N$55:$N$60,0)</f>
        <v>0</v>
      </c>
      <c r="H55" s="5">
        <f>SUMIF(Plan1!$D$44:$D$49,Plan2!C55,Plan1!$F$44:$F$49)+SUMIF(Plan1!$J$44:$J$49,Plan2!C55,Plan1!$H$44:$H$49)</f>
        <v>0</v>
      </c>
      <c r="I55" s="5">
        <f>SUMIF(Plan1!$D$44:$D$49,Plan2!C55,Plan1!$H$44:$H$49)+SUMIF(Plan1!$J$44:$J$49,Plan2!C55,Plan1!$F$44:$F$49)</f>
        <v>0</v>
      </c>
      <c r="J55" s="5">
        <f t="shared" ref="J55:J58" si="10">+H55-I55</f>
        <v>0</v>
      </c>
      <c r="K55" s="5">
        <f>SUMIF(Plan1!$D$44:$D$49,Plan2!C55,Plan2!$M$55:$M$60)+SUMIF(Plan1!$J$44:$J$49,Plan2!C55,Plan2!$N$55:$N$60)</f>
        <v>0</v>
      </c>
      <c r="L55" s="1"/>
      <c r="M55" s="1" t="str">
        <f>IF(Plan1!F44="","",IF(Plan1!F44&gt;Plan1!H44,3,IF(Plan1!F44=Plan1!H44,1,0)))</f>
        <v/>
      </c>
      <c r="N55" s="1" t="str">
        <f>IF(Plan1!H44="","",IF(Plan1!H44&gt;Plan1!F44,3,IF(Plan1!H44=Plan1!F44,1,0)))</f>
        <v/>
      </c>
      <c r="O55" s="1"/>
      <c r="P55" s="1">
        <f t="shared" ref="P55:P58" si="11">SUM(K55*1000000+J55*1000+H55*100)</f>
        <v>0</v>
      </c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 spans="1:26">
      <c r="A56" s="1"/>
      <c r="B56" s="5">
        <f>RANK(P56,$P$55:$P$58,0)+COUNTIF($P$54:P55,P56)</f>
        <v>2</v>
      </c>
      <c r="C56" s="5" t="s">
        <v>56</v>
      </c>
      <c r="D56" s="5">
        <f>COUNTIFS(Plan1!$D$44:$D$49,Plan2!C56,Plan1!$F$44:$F$49,"&gt;=0")+COUNTIFS(Plan1!$J$44:$J$49,Plan2!C56,Plan1!$H$44:$H$49,"&gt;=0")</f>
        <v>0</v>
      </c>
      <c r="E56" s="5">
        <f>COUNTIFS(Plan1!$D$44:$D$49,Plan2!C56,Plan2!$M$55:$M$60,3)+COUNTIFS(Plan1!$J$44:$J$49,Plan2!C56,Plan2!$N$55:$N$60,3)</f>
        <v>0</v>
      </c>
      <c r="F56" s="5">
        <f>COUNTIFS(Plan1!$D$44:$D$49,Plan2!C56,Plan2!$M$55:$M$60,1)+COUNTIFS(Plan1!$J$44:$J$49,Plan2!C56,Plan2!$N$55:$N$60,1)</f>
        <v>0</v>
      </c>
      <c r="G56" s="5">
        <f>COUNTIFS(Plan1!$D$44:$D$49,Plan2!C56,Plan2!$M$55:$M$60,0)+COUNTIFS(Plan1!$J$44:$J$49,Plan2!C56,Plan2!$N$55:$N$60,0)</f>
        <v>0</v>
      </c>
      <c r="H56" s="5">
        <f>SUMIF(Plan1!$D$44:$D$49,Plan2!C56,Plan1!$F$44:$F$49)+SUMIF(Plan1!$J$44:$J$49,Plan2!C56,Plan1!$H$44:$H$49)</f>
        <v>0</v>
      </c>
      <c r="I56" s="5">
        <f>SUMIF(Plan1!$D$44:$D$49,Plan2!C56,Plan1!$H$44:$H$49)+SUMIF(Plan1!$J$44:$J$49,Plan2!C56,Plan1!$F$44:$F$49)</f>
        <v>0</v>
      </c>
      <c r="J56" s="5">
        <f t="shared" si="10"/>
        <v>0</v>
      </c>
      <c r="K56" s="5">
        <f>SUMIF(Plan1!$D$44:$D$49,Plan2!C56,Plan2!$M$55:$M$60)+SUMIF(Plan1!$J$44:$J$49,Plan2!C56,Plan2!$N$55:$N$60)</f>
        <v>0</v>
      </c>
      <c r="L56" s="1"/>
      <c r="M56" s="1" t="str">
        <f>IF(Plan1!F45="","",IF(Plan1!F45&gt;Plan1!H45,3,IF(Plan1!F45=Plan1!H45,1,0)))</f>
        <v/>
      </c>
      <c r="N56" s="1" t="str">
        <f>IF(Plan1!H45="","",IF(Plan1!H45&gt;Plan1!F45,3,IF(Plan1!H45=Plan1!F45,1,0)))</f>
        <v/>
      </c>
      <c r="O56" s="1"/>
      <c r="P56" s="1">
        <f t="shared" si="11"/>
        <v>0</v>
      </c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 spans="1:26">
      <c r="A57" s="1"/>
      <c r="B57" s="5">
        <f>RANK(P57,$P$55:$P$58,0)+COUNTIF($P$54:P56,P57)</f>
        <v>3</v>
      </c>
      <c r="C57" s="5" t="s">
        <v>57</v>
      </c>
      <c r="D57" s="5">
        <f>COUNTIFS(Plan1!$D$44:$D$49,Plan2!C57,Plan1!$F$44:$F$49,"&gt;=0")+COUNTIFS(Plan1!$J$44:$J$49,Plan2!C57,Plan1!$H$44:$H$49,"&gt;=0")</f>
        <v>0</v>
      </c>
      <c r="E57" s="5">
        <f>COUNTIFS(Plan1!$D$44:$D$49,Plan2!C57,Plan2!$M$55:$M$60,3)+COUNTIFS(Plan1!$J$44:$J$49,Plan2!C57,Plan2!$N$55:$N$60,3)</f>
        <v>0</v>
      </c>
      <c r="F57" s="5">
        <f>COUNTIFS(Plan1!$D$44:$D$49,Plan2!C57,Plan2!$M$55:$M$60,1)+COUNTIFS(Plan1!$J$44:$J$49,Plan2!C57,Plan2!$N$55:$N$60,1)</f>
        <v>0</v>
      </c>
      <c r="G57" s="5">
        <f>COUNTIFS(Plan1!$D$44:$D$49,Plan2!C57,Plan2!$M$55:$M$60,0)+COUNTIFS(Plan1!$J$44:$J$49,Plan2!C57,Plan2!$N$55:$N$60,0)</f>
        <v>0</v>
      </c>
      <c r="H57" s="5">
        <f>SUMIF(Plan1!$D$44:$D$49,Plan2!C57,Plan1!$F$44:$F$49)+SUMIF(Plan1!$J$44:$J$49,Plan2!C57,Plan1!$H$44:$H$49)</f>
        <v>0</v>
      </c>
      <c r="I57" s="5">
        <f>SUMIF(Plan1!$D$44:$D$49,Plan2!C57,Plan1!$H$44:$H$49)+SUMIF(Plan1!$J$44:$J$49,Plan2!C57,Plan1!$F$44:$F$49)</f>
        <v>0</v>
      </c>
      <c r="J57" s="5">
        <f t="shared" si="10"/>
        <v>0</v>
      </c>
      <c r="K57" s="5">
        <f>SUMIF(Plan1!$D$44:$D$49,Plan2!C57,Plan2!$M$55:$M$60)+SUMIF(Plan1!$J$44:$J$49,Plan2!C57,Plan2!$N$55:$N$60)</f>
        <v>0</v>
      </c>
      <c r="L57" s="1"/>
      <c r="M57" s="1" t="str">
        <f>IF(Plan1!F46="","",IF(Plan1!F46&gt;Plan1!H46,3,IF(Plan1!F46=Plan1!H46,1,0)))</f>
        <v/>
      </c>
      <c r="N57" s="1" t="str">
        <f>IF(Plan1!H46="","",IF(Plan1!H46&gt;Plan1!F46,3,IF(Plan1!H46=Plan1!F46,1,0)))</f>
        <v/>
      </c>
      <c r="O57" s="1"/>
      <c r="P57" s="1">
        <f t="shared" si="11"/>
        <v>0</v>
      </c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 spans="1:26">
      <c r="A58" s="1"/>
      <c r="B58" s="5">
        <f>RANK(P58,$P$55:$P$58,0)+COUNTIF($P$54:P57,P58)</f>
        <v>4</v>
      </c>
      <c r="C58" s="5" t="s">
        <v>58</v>
      </c>
      <c r="D58" s="5">
        <f>COUNTIFS(Plan1!$D$44:$D$49,Plan2!C58,Plan1!$F$44:$F$49,"&gt;=0")+COUNTIFS(Plan1!$J$44:$J$49,Plan2!C58,Plan1!$H$44:$H$49,"&gt;=0")</f>
        <v>0</v>
      </c>
      <c r="E58" s="5">
        <f>COUNTIFS(Plan1!$D$44:$D$49,Plan2!C58,Plan2!$M$55:$M$60,3)+COUNTIFS(Plan1!$J$44:$J$49,Plan2!C58,Plan2!$N$55:$N$60,3)</f>
        <v>0</v>
      </c>
      <c r="F58" s="5">
        <f>COUNTIFS(Plan1!$D$44:$D$49,Plan2!C58,Plan2!$M$55:$M$60,1)+COUNTIFS(Plan1!$J$44:$J$49,Plan2!C58,Plan2!$N$55:$N$60,1)</f>
        <v>0</v>
      </c>
      <c r="G58" s="5">
        <f>COUNTIFS(Plan1!$D$44:$D$49,Plan2!C58,Plan2!$M$55:$M$60,0)+COUNTIFS(Plan1!$J$44:$J$49,Plan2!C58,Plan2!$N$55:$N$60,0)</f>
        <v>0</v>
      </c>
      <c r="H58" s="5">
        <f>SUMIF(Plan1!$D$44:$D$49,Plan2!C58,Plan1!$F$44:$F$49)+SUMIF(Plan1!$J$44:$J$49,Plan2!C58,Plan1!$H$44:$H$49)</f>
        <v>0</v>
      </c>
      <c r="I58" s="5">
        <f>SUMIF(Plan1!$D$44:$D$49,Plan2!C58,Plan1!$H$44:$H$49)+SUMIF(Plan1!$J$44:$J$49,Plan2!C58,Plan1!$F$44:$F$49)</f>
        <v>0</v>
      </c>
      <c r="J58" s="5">
        <f t="shared" si="10"/>
        <v>0</v>
      </c>
      <c r="K58" s="5">
        <f>SUMIF(Plan1!$D$44:$D$49,Plan2!C58,Plan2!$M$55:$M$60)+SUMIF(Plan1!$J$44:$J$49,Plan2!C58,Plan2!$N$55:$N$60)</f>
        <v>0</v>
      </c>
      <c r="L58" s="1"/>
      <c r="M58" s="1" t="str">
        <f>IF(Plan1!F47="","",IF(Plan1!F47&gt;Plan1!H47,3,IF(Plan1!F47=Plan1!H47,1,0)))</f>
        <v/>
      </c>
      <c r="N58" s="1" t="str">
        <f>IF(Plan1!H47="","",IF(Plan1!H47&gt;Plan1!F47,3,IF(Plan1!H47=Plan1!F47,1,0)))</f>
        <v/>
      </c>
      <c r="O58" s="1"/>
      <c r="P58" s="1">
        <f t="shared" si="11"/>
        <v>0</v>
      </c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 t="str">
        <f>IF(Plan1!F48="","",IF(Plan1!F48&gt;Plan1!H48,3,IF(Plan1!F48=Plan1!H48,1,0)))</f>
        <v/>
      </c>
      <c r="N59" s="1" t="str">
        <f>IF(Plan1!H48="","",IF(Plan1!H48&gt;Plan1!F48,3,IF(Plan1!H48=Plan1!F48,1,0)))</f>
        <v/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 t="str">
        <f>IF(Plan1!F49="","",IF(Plan1!F49&gt;Plan1!H49,3,IF(Plan1!F49=Plan1!H49,1,0)))</f>
        <v/>
      </c>
      <c r="N60" s="1" t="str">
        <f>IF(Plan1!H49="","",IF(Plan1!H49&gt;Plan1!F49,3,IF(Plan1!H49=Plan1!F49,1,0)))</f>
        <v/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 spans="1:26">
      <c r="A63" s="1"/>
      <c r="B63" s="2"/>
      <c r="C63" s="3" t="s">
        <v>29</v>
      </c>
      <c r="D63" s="4"/>
      <c r="E63" s="4"/>
      <c r="F63" s="4"/>
      <c r="G63" s="4"/>
      <c r="H63" s="4"/>
      <c r="I63" s="4"/>
      <c r="J63" s="4"/>
      <c r="K63" s="4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 spans="1:26">
      <c r="A64" s="1"/>
      <c r="B64" s="5"/>
      <c r="C64" s="6" t="s">
        <v>5</v>
      </c>
      <c r="D64" s="6" t="s">
        <v>6</v>
      </c>
      <c r="E64" s="6" t="s">
        <v>2</v>
      </c>
      <c r="F64" s="6" t="s">
        <v>7</v>
      </c>
      <c r="G64" s="6" t="s">
        <v>8</v>
      </c>
      <c r="H64" s="6" t="s">
        <v>9</v>
      </c>
      <c r="I64" s="6" t="s">
        <v>10</v>
      </c>
      <c r="J64" s="6" t="s">
        <v>11</v>
      </c>
      <c r="K64" s="6" t="s">
        <v>12</v>
      </c>
      <c r="L64" s="1"/>
      <c r="M64" s="8" t="s">
        <v>32</v>
      </c>
      <c r="O64" s="1"/>
      <c r="P64" s="1" t="s">
        <v>33</v>
      </c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 spans="1:26">
      <c r="A65" s="1"/>
      <c r="B65" s="5">
        <f>RANK(P65,$P$65:$P$68,0)+COUNTIF($P$64:P64,P65)</f>
        <v>1</v>
      </c>
      <c r="C65" s="5" t="s">
        <v>59</v>
      </c>
      <c r="D65" s="5">
        <f>COUNTIFS(Plan1!$D$52:$D$57,Plan2!C65,Plan1!$F$52:$F$57,"&gt;=0")+COUNTIFS(Plan1!$J$52:$J$57,Plan2!C65,Plan1!$H$52:$H$57,"&gt;=0")</f>
        <v>0</v>
      </c>
      <c r="E65" s="5">
        <f>COUNTIFS(Plan1!$D$52:$D$57,Plan2!C65,Plan2!$M$65:$M$70,3)+COUNTIFS(Plan1!$J$52:$J$57,Plan2!C65,Plan2!$N$65:$N$70,3)</f>
        <v>0</v>
      </c>
      <c r="F65" s="5">
        <f>COUNTIFS(Plan1!$D$52:$D$57,Plan2!C65,Plan2!$M$65:$M$70,1)+COUNTIFS(Plan1!$J$52:$J$57,Plan2!C65,Plan2!$N$65:$N$70,1)</f>
        <v>0</v>
      </c>
      <c r="G65" s="5">
        <f>COUNTIFS(Plan1!$D$52:$D$57,Plan2!C65,Plan2!$M$65:$M$70,0)+COUNTIFS(Plan1!$J$52:$J$57,Plan2!C65,Plan2!$N$65:$N$70,0)</f>
        <v>0</v>
      </c>
      <c r="H65" s="5">
        <f>SUMIF(Plan1!$D$52:$D$57,Plan2!C65,Plan1!$F$52:$F$57)+SUMIF(Plan1!$J$52:$J$57,Plan2!C65,Plan1!$H$52:$H$57)</f>
        <v>0</v>
      </c>
      <c r="I65" s="5">
        <f>SUMIF(Plan1!$D$52:$D$57,Plan2!C65,Plan1!$H$52:$H$57)+SUMIF(Plan1!$J$52:$J$57,Plan2!C65,Plan1!$F$52:$F$57)</f>
        <v>0</v>
      </c>
      <c r="J65" s="5">
        <f t="shared" ref="J65:J68" si="12">+H65-I65</f>
        <v>0</v>
      </c>
      <c r="K65" s="5">
        <f>SUMIF(Plan1!$D$52:$D$57,Plan2!C65,Plan2!$M$65:$M$70)+SUMIF(Plan1!$J$52:$J$57,Plan2!C65,Plan2!$N$65:$N$70)</f>
        <v>0</v>
      </c>
      <c r="L65" s="1"/>
      <c r="M65" s="1" t="str">
        <f>IF(Plan1!F52="","",IF(Plan1!F52&gt;Plan1!H52,3,IF(Plan1!F52=Plan1!H52,1,0)))</f>
        <v/>
      </c>
      <c r="N65" s="1" t="str">
        <f>IF(Plan1!H52="","",IF(Plan1!H52&gt;Plan1!F52,3,IF(Plan1!H52=Plan1!F52,1,0)))</f>
        <v/>
      </c>
      <c r="O65" s="1"/>
      <c r="P65" s="1">
        <f t="shared" ref="P65:P68" si="13">SUM(K65*1000000+J65*1000+H65*100)</f>
        <v>0</v>
      </c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 spans="1:26">
      <c r="A66" s="1"/>
      <c r="B66" s="5">
        <f>RANK(P66,$P$65:$P$68,0)+COUNTIF($P$64:P65,P66)</f>
        <v>2</v>
      </c>
      <c r="C66" s="5" t="s">
        <v>60</v>
      </c>
      <c r="D66" s="5">
        <f>COUNTIFS(Plan1!$D$52:$D$57,Plan2!C66,Plan1!$F$52:$F$57,"&gt;=0")+COUNTIFS(Plan1!$J$52:$J$57,Plan2!C66,Plan1!$H$52:$H$57,"&gt;=0")</f>
        <v>0</v>
      </c>
      <c r="E66" s="5">
        <f>COUNTIFS(Plan1!$D$52:$D$57,Plan2!C66,Plan2!$M$65:$M$70,3)+COUNTIFS(Plan1!$J$52:$J$57,Plan2!C66,Plan2!$N$65:$N$70,3)</f>
        <v>0</v>
      </c>
      <c r="F66" s="5">
        <f>COUNTIFS(Plan1!$D$52:$D$57,Plan2!C66,Plan2!$M$65:$M$70,1)+COUNTIFS(Plan1!$J$52:$J$57,Plan2!C66,Plan2!$N$65:$N$70,1)</f>
        <v>0</v>
      </c>
      <c r="G66" s="5">
        <f>COUNTIFS(Plan1!$D$52:$D$57,Plan2!C66,Plan2!$M$65:$M$70,0)+COUNTIFS(Plan1!$J$52:$J$57,Plan2!C66,Plan2!$N$65:$N$70,0)</f>
        <v>0</v>
      </c>
      <c r="H66" s="5">
        <f>SUMIF(Plan1!$D$52:$D$57,Plan2!C66,Plan1!$F$52:$F$57)+SUMIF(Plan1!$J$52:$J$57,Plan2!C66,Plan1!$H$52:$H$57)</f>
        <v>0</v>
      </c>
      <c r="I66" s="5">
        <f>SUMIF(Plan1!$D$52:$D$57,Plan2!C66,Plan1!$H$52:$H$57)+SUMIF(Plan1!$J$52:$J$57,Plan2!C66,Plan1!$F$52:$F$57)</f>
        <v>0</v>
      </c>
      <c r="J66" s="5">
        <f t="shared" si="12"/>
        <v>0</v>
      </c>
      <c r="K66" s="5">
        <f>SUMIF(Plan1!$D$52:$D$57,Plan2!C66,Plan2!$M$65:$M$70)+SUMIF(Plan1!$J$52:$J$57,Plan2!C66,Plan2!$N$65:$N$70)</f>
        <v>0</v>
      </c>
      <c r="L66" s="1"/>
      <c r="M66" s="1" t="str">
        <f>IF(Plan1!F53="","",IF(Plan1!F53&gt;Plan1!H53,3,IF(Plan1!F53=Plan1!H53,1,0)))</f>
        <v/>
      </c>
      <c r="N66" s="1" t="str">
        <f>IF(Plan1!H53="","",IF(Plan1!H53&gt;Plan1!F53,3,IF(Plan1!H53=Plan1!F53,1,0)))</f>
        <v/>
      </c>
      <c r="O66" s="1"/>
      <c r="P66" s="1">
        <f t="shared" si="13"/>
        <v>0</v>
      </c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 spans="1:26">
      <c r="A67" s="1"/>
      <c r="B67" s="5">
        <f>RANK(P67,$P$65:$P$68,0)+COUNTIF($P$64:P66,P67)</f>
        <v>3</v>
      </c>
      <c r="C67" s="5" t="s">
        <v>61</v>
      </c>
      <c r="D67" s="5">
        <f>COUNTIFS(Plan1!$D$52:$D$57,Plan2!C67,Plan1!$F$52:$F$57,"&gt;=0")+COUNTIFS(Plan1!$J$52:$J$57,Plan2!C67,Plan1!$H$52:$H$57,"&gt;=0")</f>
        <v>0</v>
      </c>
      <c r="E67" s="5">
        <f>COUNTIFS(Plan1!$D$52:$D$57,Plan2!C67,Plan2!$M$65:$M$70,3)+COUNTIFS(Plan1!$J$52:$J$57,Plan2!C67,Plan2!$N$65:$N$70,3)</f>
        <v>0</v>
      </c>
      <c r="F67" s="5">
        <f>COUNTIFS(Plan1!$D$52:$D$57,Plan2!C67,Plan2!$M$65:$M$70,1)+COUNTIFS(Plan1!$J$52:$J$57,Plan2!C67,Plan2!$N$65:$N$70,1)</f>
        <v>0</v>
      </c>
      <c r="G67" s="5">
        <f>COUNTIFS(Plan1!$D$52:$D$57,Plan2!C67,Plan2!$M$65:$M$70,0)+COUNTIFS(Plan1!$J$52:$J$57,Plan2!C67,Plan2!$N$65:$N$70,0)</f>
        <v>0</v>
      </c>
      <c r="H67" s="5">
        <f>SUMIF(Plan1!$D$52:$D$57,Plan2!C67,Plan1!$F$52:$F$57)+SUMIF(Plan1!$J$52:$J$57,Plan2!C67,Plan1!$H$52:$H$57)</f>
        <v>0</v>
      </c>
      <c r="I67" s="5">
        <f>SUMIF(Plan1!$D$52:$D$57,Plan2!C67,Plan1!$H$52:$H$57)+SUMIF(Plan1!$J$52:$J$57,Plan2!C67,Plan1!$F$52:$F$57)</f>
        <v>0</v>
      </c>
      <c r="J67" s="5">
        <f t="shared" si="12"/>
        <v>0</v>
      </c>
      <c r="K67" s="5">
        <f>SUMIF(Plan1!$D$52:$D$57,Plan2!C67,Plan2!$M$65:$M$70)+SUMIF(Plan1!$J$52:$J$57,Plan2!C67,Plan2!$N$65:$N$70)</f>
        <v>0</v>
      </c>
      <c r="L67" s="1"/>
      <c r="M67" s="1" t="str">
        <f>IF(Plan1!F54="","",IF(Plan1!F54&gt;Plan1!H54,3,IF(Plan1!F54=Plan1!H54,1,0)))</f>
        <v/>
      </c>
      <c r="N67" s="1" t="str">
        <f>IF(Plan1!H54="","",IF(Plan1!H54&gt;Plan1!F54,3,IF(Plan1!H54=Plan1!F54,1,0)))</f>
        <v/>
      </c>
      <c r="O67" s="1"/>
      <c r="P67" s="1">
        <f t="shared" si="13"/>
        <v>0</v>
      </c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 spans="1:26">
      <c r="A68" s="1"/>
      <c r="B68" s="5">
        <f>RANK(P68,$P$65:$P$68,0)+COUNTIF($P$64:P67,P68)</f>
        <v>4</v>
      </c>
      <c r="C68" s="5" t="s">
        <v>62</v>
      </c>
      <c r="D68" s="5">
        <f>COUNTIFS(Plan1!$D$52:$D$57,Plan2!C68,Plan1!$F$52:$F$57,"&gt;=0")+COUNTIFS(Plan1!$J$52:$J$57,Plan2!C68,Plan1!$H$52:$H$57,"&gt;=0")</f>
        <v>0</v>
      </c>
      <c r="E68" s="5">
        <f>COUNTIFS(Plan1!$D$52:$D$57,Plan2!C68,Plan2!$M$65:$M$70,3)+COUNTIFS(Plan1!$J$52:$J$57,Plan2!C68,Plan2!$N$65:$N$70,3)</f>
        <v>0</v>
      </c>
      <c r="F68" s="5">
        <f>COUNTIFS(Plan1!$D$52:$D$57,Plan2!C68,Plan2!$M$65:$M$70,1)+COUNTIFS(Plan1!$J$52:$J$57,Plan2!C68,Plan2!$N$65:$N$70,1)</f>
        <v>0</v>
      </c>
      <c r="G68" s="5">
        <f>COUNTIFS(Plan1!$D$52:$D$57,Plan2!C68,Plan2!$M$65:$M$70,0)+COUNTIFS(Plan1!$J$52:$J$57,Plan2!C68,Plan2!$N$65:$N$70,0)</f>
        <v>0</v>
      </c>
      <c r="H68" s="5">
        <f>SUMIF(Plan1!$D$52:$D$57,Plan2!C68,Plan1!$F$52:$F$57)+SUMIF(Plan1!$J$52:$J$57,Plan2!C68,Plan1!$H$52:$H$57)</f>
        <v>0</v>
      </c>
      <c r="I68" s="5">
        <f>SUMIF(Plan1!$D$52:$D$57,Plan2!C68,Plan1!$H$52:$H$57)+SUMIF(Plan1!$J$52:$J$57,Plan2!C68,Plan1!$F$52:$F$57)</f>
        <v>0</v>
      </c>
      <c r="J68" s="5">
        <f t="shared" si="12"/>
        <v>0</v>
      </c>
      <c r="K68" s="5">
        <f>SUMIF(Plan1!$D$52:$D$57,Plan2!C68,Plan2!$M$65:$M$70)+SUMIF(Plan1!$J$52:$J$57,Plan2!C68,Plan2!$N$65:$N$70)</f>
        <v>0</v>
      </c>
      <c r="L68" s="1"/>
      <c r="M68" s="1" t="str">
        <f>IF(Plan1!F55="","",IF(Plan1!F55&gt;Plan1!H55,3,IF(Plan1!F55=Plan1!H55,1,0)))</f>
        <v/>
      </c>
      <c r="N68" s="1" t="str">
        <f>IF(Plan1!H55="","",IF(Plan1!H55&gt;Plan1!F55,3,IF(Plan1!H55=Plan1!F55,1,0)))</f>
        <v/>
      </c>
      <c r="O68" s="1"/>
      <c r="P68" s="1">
        <f t="shared" si="13"/>
        <v>0</v>
      </c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 t="str">
        <f>IF(Plan1!F56="","",IF(Plan1!F56&gt;Plan1!H56,3,IF(Plan1!F56=Plan1!H56,1,0)))</f>
        <v/>
      </c>
      <c r="N69" s="1" t="str">
        <f>IF(Plan1!H56="","",IF(Plan1!H56&gt;Plan1!F56,3,IF(Plan1!H56=Plan1!F56,1,0)))</f>
        <v/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 t="str">
        <f>IF(Plan1!F57="","",IF(Plan1!F57&gt;Plan1!H57,3,IF(Plan1!F57=Plan1!H57,1,0)))</f>
        <v/>
      </c>
      <c r="N70" s="1" t="str">
        <f>IF(Plan1!H57="","",IF(Plan1!H57&gt;Plan1!F57,3,IF(Plan1!H57=Plan1!F57,1,0)))</f>
        <v/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 spans="1:26">
      <c r="A73" s="1"/>
      <c r="B73" s="2"/>
      <c r="C73" s="3" t="s">
        <v>31</v>
      </c>
      <c r="D73" s="4"/>
      <c r="E73" s="4"/>
      <c r="F73" s="4"/>
      <c r="G73" s="4"/>
      <c r="H73" s="4"/>
      <c r="I73" s="4"/>
      <c r="J73" s="4"/>
      <c r="K73" s="4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 spans="1:26">
      <c r="A74" s="1"/>
      <c r="B74" s="5"/>
      <c r="C74" s="6" t="s">
        <v>5</v>
      </c>
      <c r="D74" s="6" t="s">
        <v>6</v>
      </c>
      <c r="E74" s="6" t="s">
        <v>2</v>
      </c>
      <c r="F74" s="6" t="s">
        <v>7</v>
      </c>
      <c r="G74" s="6" t="s">
        <v>8</v>
      </c>
      <c r="H74" s="6" t="s">
        <v>9</v>
      </c>
      <c r="I74" s="6" t="s">
        <v>10</v>
      </c>
      <c r="J74" s="6" t="s">
        <v>11</v>
      </c>
      <c r="K74" s="6" t="s">
        <v>12</v>
      </c>
      <c r="L74" s="1"/>
      <c r="M74" s="8" t="s">
        <v>32</v>
      </c>
      <c r="O74" s="1"/>
      <c r="P74" s="1" t="s">
        <v>33</v>
      </c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 spans="1:26">
      <c r="A75" s="1"/>
      <c r="B75" s="5">
        <f>RANK(P75,$P$75:$P$78,0)+COUNTIF($P$74:P74,P75)</f>
        <v>1</v>
      </c>
      <c r="C75" s="5" t="s">
        <v>63</v>
      </c>
      <c r="D75" s="5">
        <f>COUNTIFS(Plan1!$D$60:$D$65,Plan2!C75,Plan1!$F$60:$F$65,"&gt;=0")+COUNTIFS(Plan1!$J$60:$J$65,Plan2!C75,Plan1!$H$60:$H$65,"&gt;=0")</f>
        <v>0</v>
      </c>
      <c r="E75" s="5">
        <f>COUNTIFS(Plan1!$D$60:$D$65,Plan2!C75,Plan2!$M$75:$M$80,3)+COUNTIFS(Plan1!$J$60:$J$65,Plan2!C75,Plan2!$N$75:$N$80,3)</f>
        <v>0</v>
      </c>
      <c r="F75" s="5">
        <f>COUNTIFS(Plan1!$D$60:$D$65,Plan2!C75,Plan2!$M$75:$M$80,1)+COUNTIFS(Plan1!$J$60:$J$65,Plan2!C75,Plan2!$N$75:$N$80,1)</f>
        <v>0</v>
      </c>
      <c r="G75" s="5">
        <f>COUNTIFS(Plan1!$D$60:$D$65,Plan2!C75,Plan2!$M$75:$M$80,0)+COUNTIFS(Plan1!$J$60:$J$65,Plan2!C75,Plan2!$N$75:$N$80,0)</f>
        <v>0</v>
      </c>
      <c r="H75" s="5">
        <f>SUMIF(Plan1!$D$60:$D$65,Plan2!C75,Plan1!$F$60:$F$65)+SUMIF(Plan1!$J$60:$J$65,Plan2!C75,Plan1!$H$60:$H$65)</f>
        <v>0</v>
      </c>
      <c r="I75" s="5">
        <f>SUMIF(Plan1!$D$60:$D$65,Plan2!C75,Plan1!$H$60:$H$65)+SUMIF(Plan1!$J$60:$J$65,Plan2!C75,Plan1!$F$60:$F$65)</f>
        <v>0</v>
      </c>
      <c r="J75" s="5">
        <f t="shared" ref="J75:J78" si="14">+H75-I75</f>
        <v>0</v>
      </c>
      <c r="K75" s="5">
        <f>SUMIF(Plan1!$D$60:$D$65,Plan2!C75,Plan2!$M$75:$M$80)+SUMIF(Plan1!$J$60:$J$65,Plan2!C75,Plan2!$N$75:$N$80)</f>
        <v>0</v>
      </c>
      <c r="L75" s="1"/>
      <c r="M75" s="1" t="str">
        <f>IF(Plan1!F60="","",IF(Plan1!F60&gt;Plan1!H60,3,IF(Plan1!F60=Plan1!H60,1,0)))</f>
        <v/>
      </c>
      <c r="N75" s="1" t="str">
        <f>IF(Plan1!H60="","",IF(Plan1!H60&gt;Plan1!F60,3,IF(Plan1!H60=Plan1!F60,1,0)))</f>
        <v/>
      </c>
      <c r="O75" s="1"/>
      <c r="P75" s="1">
        <f t="shared" ref="P75:P78" si="15">SUM(K75*1000000+J75*1000+H75*100)</f>
        <v>0</v>
      </c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 spans="1:26">
      <c r="A76" s="1"/>
      <c r="B76" s="5">
        <f>RANK(P76,$P$75:$P$78,0)+COUNTIF($P$74:P75,P76)</f>
        <v>2</v>
      </c>
      <c r="C76" s="5" t="s">
        <v>64</v>
      </c>
      <c r="D76" s="5">
        <f>COUNTIFS(Plan1!$D$60:$D$65,Plan2!C76,Plan1!$F$60:$F$65,"&gt;=0")+COUNTIFS(Plan1!$J$60:$J$65,Plan2!C76,Plan1!$H$60:$H$65,"&gt;=0")</f>
        <v>0</v>
      </c>
      <c r="E76" s="5">
        <f>COUNTIFS(Plan1!$D$60:$D$65,Plan2!C76,Plan2!$M$75:$M$80,3)+COUNTIFS(Plan1!$J$60:$J$65,Plan2!C76,Plan2!$N$75:$N$80,3)</f>
        <v>0</v>
      </c>
      <c r="F76" s="5">
        <f>COUNTIFS(Plan1!$D$60:$D$65,Plan2!C76,Plan2!$M$75:$M$80,1)+COUNTIFS(Plan1!$J$60:$J$65,Plan2!C76,Plan2!$N$75:$N$80,1)</f>
        <v>0</v>
      </c>
      <c r="G76" s="5">
        <f>COUNTIFS(Plan1!$D$60:$D$65,Plan2!C76,Plan2!$M$75:$M$80,0)+COUNTIFS(Plan1!$J$60:$J$65,Plan2!C76,Plan2!$N$75:$N$80,0)</f>
        <v>0</v>
      </c>
      <c r="H76" s="5">
        <f>SUMIF(Plan1!$D$60:$D$65,Plan2!C76,Plan1!$F$60:$F$65)+SUMIF(Plan1!$J$60:$J$65,Plan2!C76,Plan1!$H$60:$H$65)</f>
        <v>0</v>
      </c>
      <c r="I76" s="5">
        <f>SUMIF(Plan1!$D$60:$D$65,Plan2!C76,Plan1!$H$60:$H$65)+SUMIF(Plan1!$J$60:$J$65,Plan2!C76,Plan1!$F$60:$F$65)</f>
        <v>0</v>
      </c>
      <c r="J76" s="5">
        <f t="shared" si="14"/>
        <v>0</v>
      </c>
      <c r="K76" s="5">
        <f>SUMIF(Plan1!$D$60:$D$65,Plan2!C76,Plan2!$M$75:$M$80)+SUMIF(Plan1!$J$60:$J$65,Plan2!C76,Plan2!$N$75:$N$80)</f>
        <v>0</v>
      </c>
      <c r="L76" s="1"/>
      <c r="M76" s="1" t="str">
        <f>IF(Plan1!F61="","",IF(Plan1!F61&gt;Plan1!H61,3,IF(Plan1!F61=Plan1!H61,1,0)))</f>
        <v/>
      </c>
      <c r="N76" s="1" t="str">
        <f>IF(Plan1!H61="","",IF(Plan1!H61&gt;Plan1!F61,3,IF(Plan1!H61=Plan1!F61,1,0)))</f>
        <v/>
      </c>
      <c r="O76" s="1"/>
      <c r="P76" s="1">
        <f t="shared" si="15"/>
        <v>0</v>
      </c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 spans="1:26">
      <c r="A77" s="1"/>
      <c r="B77" s="5">
        <f>RANK(P77,$P$75:$P$78,0)+COUNTIF($P$74:P76,P77)</f>
        <v>3</v>
      </c>
      <c r="C77" s="5" t="s">
        <v>65</v>
      </c>
      <c r="D77" s="5">
        <f>COUNTIFS(Plan1!$D$60:$D$65,Plan2!C77,Plan1!$F$60:$F$65,"&gt;=0")+COUNTIFS(Plan1!$J$60:$J$65,Plan2!C77,Plan1!$H$60:$H$65,"&gt;=0")</f>
        <v>0</v>
      </c>
      <c r="E77" s="5">
        <f>COUNTIFS(Plan1!$D$60:$D$65,Plan2!C77,Plan2!$M$75:$M$80,3)+COUNTIFS(Plan1!$J$60:$J$65,Plan2!C77,Plan2!$N$75:$N$80,3)</f>
        <v>0</v>
      </c>
      <c r="F77" s="5">
        <f>COUNTIFS(Plan1!$D$60:$D$65,Plan2!C77,Plan2!$M$75:$M$80,1)+COUNTIFS(Plan1!$J$60:$J$65,Plan2!C77,Plan2!$N$75:$N$80,1)</f>
        <v>0</v>
      </c>
      <c r="G77" s="5">
        <f>COUNTIFS(Plan1!$D$60:$D$65,Plan2!C77,Plan2!$M$75:$M$80,0)+COUNTIFS(Plan1!$J$60:$J$65,Plan2!C77,Plan2!$N$75:$N$80,0)</f>
        <v>0</v>
      </c>
      <c r="H77" s="5">
        <f>SUMIF(Plan1!$D$60:$D$65,Plan2!C77,Plan1!$F$60:$F$65)+SUMIF(Plan1!$J$60:$J$65,Plan2!C77,Plan1!$H$60:$H$65)</f>
        <v>0</v>
      </c>
      <c r="I77" s="5">
        <f>SUMIF(Plan1!$D$60:$D$65,Plan2!C77,Plan1!$H$60:$H$65)+SUMIF(Plan1!$J$60:$J$65,Plan2!C77,Plan1!$F$60:$F$65)</f>
        <v>0</v>
      </c>
      <c r="J77" s="5">
        <f t="shared" si="14"/>
        <v>0</v>
      </c>
      <c r="K77" s="5">
        <f>SUMIF(Plan1!$D$60:$D$65,Plan2!C77,Plan2!$M$75:$M$80)+SUMIF(Plan1!$J$60:$J$65,Plan2!C77,Plan2!$N$75:$N$80)</f>
        <v>0</v>
      </c>
      <c r="L77" s="1"/>
      <c r="M77" s="1" t="str">
        <f>IF(Plan1!F62="","",IF(Plan1!F62&gt;Plan1!H62,3,IF(Plan1!F62=Plan1!H62,1,0)))</f>
        <v/>
      </c>
      <c r="N77" s="1" t="str">
        <f>IF(Plan1!H62="","",IF(Plan1!H62&gt;Plan1!F62,3,IF(Plan1!H62=Plan1!F62,1,0)))</f>
        <v/>
      </c>
      <c r="O77" s="1"/>
      <c r="P77" s="1">
        <f t="shared" si="15"/>
        <v>0</v>
      </c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 spans="1:26">
      <c r="A78" s="1"/>
      <c r="B78" s="5">
        <f>RANK(P78,$P$75:$P$78,0)+COUNTIF($P$74:P77,P78)</f>
        <v>4</v>
      </c>
      <c r="C78" s="5" t="s">
        <v>66</v>
      </c>
      <c r="D78" s="5">
        <f>COUNTIFS(Plan1!$D$60:$D$65,Plan2!C78,Plan1!$F$60:$F$65,"&gt;=0")+COUNTIFS(Plan1!$J$60:$J$65,Plan2!C78,Plan1!$H$60:$H$65,"&gt;=0")</f>
        <v>0</v>
      </c>
      <c r="E78" s="5">
        <f>COUNTIFS(Plan1!$D$60:$D$65,Plan2!C78,Plan2!$M$75:$M$80,3)+COUNTIFS(Plan1!$J$60:$J$65,Plan2!C78,Plan2!$N$75:$N$80,3)</f>
        <v>0</v>
      </c>
      <c r="F78" s="5">
        <f>COUNTIFS(Plan1!$D$60:$D$65,Plan2!C78,Plan2!$M$75:$M$80,1)+COUNTIFS(Plan1!$J$60:$J$65,Plan2!C78,Plan2!$N$75:$N$80,1)</f>
        <v>0</v>
      </c>
      <c r="G78" s="5">
        <f>COUNTIFS(Plan1!$D$60:$D$65,Plan2!C78,Plan2!$M$75:$M$80,0)+COUNTIFS(Plan1!$J$60:$J$65,Plan2!C78,Plan2!$N$75:$N$80,0)</f>
        <v>0</v>
      </c>
      <c r="H78" s="5">
        <f>SUMIF(Plan1!$D$60:$D$65,Plan2!C78,Plan1!$F$60:$F$65)+SUMIF(Plan1!$J$60:$J$65,Plan2!C78,Plan1!$H$60:$H$65)</f>
        <v>0</v>
      </c>
      <c r="I78" s="5">
        <f>SUMIF(Plan1!$D$60:$D$65,Plan2!C78,Plan1!$H$60:$H$65)+SUMIF(Plan1!$J$60:$J$65,Plan2!C78,Plan1!$F$60:$F$65)</f>
        <v>0</v>
      </c>
      <c r="J78" s="5">
        <f t="shared" si="14"/>
        <v>0</v>
      </c>
      <c r="K78" s="5">
        <f>SUMIF(Plan1!$D$60:$D$65,Plan2!C78,Plan2!$M$75:$M$80)+SUMIF(Plan1!$J$60:$J$65,Plan2!C78,Plan2!$N$75:$N$80)</f>
        <v>0</v>
      </c>
      <c r="L78" s="1"/>
      <c r="M78" s="1" t="str">
        <f>IF(Plan1!F63="","",IF(Plan1!F63&gt;Plan1!H63,3,IF(Plan1!F63=Plan1!H63,1,0)))</f>
        <v/>
      </c>
      <c r="N78" s="1" t="str">
        <f>IF(Plan1!H63="","",IF(Plan1!H63&gt;Plan1!F63,3,IF(Plan1!H63=Plan1!F63,1,0)))</f>
        <v/>
      </c>
      <c r="O78" s="1"/>
      <c r="P78" s="1">
        <f t="shared" si="15"/>
        <v>0</v>
      </c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 t="str">
        <f>IF(Plan1!F64="","",IF(Plan1!F64&gt;Plan1!H64,3,IF(Plan1!F64=Plan1!H64,1,0)))</f>
        <v/>
      </c>
      <c r="N79" s="1" t="str">
        <f>IF(Plan1!H64="","",IF(Plan1!H64&gt;Plan1!F64,3,IF(Plan1!H64=Plan1!F64,1,0)))</f>
        <v/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 t="str">
        <f>IF(Plan1!F65="","",IF(Plan1!F65&gt;Plan1!H65,3,IF(Plan1!F65=Plan1!H65,1,0)))</f>
        <v/>
      </c>
      <c r="N80" s="1" t="str">
        <f>IF(Plan1!H65="","",IF(Plan1!H65&gt;Plan1!F65,3,IF(Plan1!H65=Plan1!F65,1,0)))</f>
        <v/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C1:K1"/>
    <mergeCell ref="M2:N2"/>
    <mergeCell ref="C11:K11"/>
    <mergeCell ref="M12:N12"/>
    <mergeCell ref="C22:K22"/>
    <mergeCell ref="M23:N23"/>
    <mergeCell ref="C32:K32"/>
    <mergeCell ref="M33:N33"/>
    <mergeCell ref="C43:K43"/>
    <mergeCell ref="M44:N44"/>
    <mergeCell ref="C53:K53"/>
    <mergeCell ref="M54:N54"/>
    <mergeCell ref="C63:K63"/>
    <mergeCell ref="M64:N64"/>
    <mergeCell ref="C73:K73"/>
    <mergeCell ref="M74:N74"/>
  </mergeCells>
  <pageMargins left="0.511811024" right="0.511811024" top="0.787401575" bottom="0.7874015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Hermes</dc:creator>
  <cp:lastModifiedBy>gremi</cp:lastModifiedBy>
  <dcterms:created xsi:type="dcterms:W3CDTF">2018-03-26T18:53:00Z</dcterms:created>
  <dcterms:modified xsi:type="dcterms:W3CDTF">2022-11-18T00:38:08Z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1046-11.2.0.11380</vt:lpwstr>
  </property>
  <property fmtid="{D5CDD505-2E9C-101B-9397-08002B2CF9AE}" pid="3" name="ICV">
    <vt:lpwstr>0DDCA027CD8B4210BA2859543634E156</vt:lpwstr>
  </property>
</Properties>
</file>