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\Desktop\"/>
    </mc:Choice>
  </mc:AlternateContent>
  <xr:revisionPtr revIDLastSave="0" documentId="13_ncr:1_{A64B71BF-6A8B-4ABC-8C70-A2B765CA7811}" xr6:coauthVersionLast="47" xr6:coauthVersionMax="47" xr10:uidLastSave="{00000000-0000-0000-0000-000000000000}"/>
  <bookViews>
    <workbookView xWindow="-108" yWindow="-108" windowWidth="23256" windowHeight="12576" activeTab="3" xr2:uid="{7E53C485-50B7-4D96-A3C9-E3CE1365DF7E}"/>
  </bookViews>
  <sheets>
    <sheet name="Relatório de Resposta 1" sheetId="26" r:id="rId1"/>
    <sheet name="Relatório de Sensibilidade 1" sheetId="27" r:id="rId2"/>
    <sheet name="Relatório de Limites 1" sheetId="28" r:id="rId3"/>
    <sheet name="Folha1" sheetId="1" r:id="rId4"/>
  </sheets>
  <definedNames>
    <definedName name="solver_adj" localSheetId="3" hidden="1">Folha1!$M$2:$P$2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ng" localSheetId="1" hidden="1">1</definedName>
    <definedName name="solver_est" localSheetId="3" hidden="1">1</definedName>
    <definedName name="solver_itr" localSheetId="3" hidden="1">2147483647</definedName>
    <definedName name="solver_lhs1" localSheetId="3" hidden="1">Folha1!$D$2</definedName>
    <definedName name="solver_lhs2" localSheetId="3" hidden="1">Folha1!$E$2</definedName>
    <definedName name="solver_lhs3" localSheetId="3" hidden="1">Folha1!$H$2</definedName>
    <definedName name="solver_lhs4" localSheetId="3" hidden="1">Folha1!$Q$3</definedName>
    <definedName name="solver_lhs5" localSheetId="3" hidden="1">Folha1!$Q$4</definedName>
    <definedName name="solver_lhs6" localSheetId="3" hidden="1">Folha1!$Q$5</definedName>
    <definedName name="solver_lhs7" localSheetId="3" hidden="1">Folha1!$E$2</definedName>
    <definedName name="solver_lhs8" localSheetId="3" hidden="1">Folha1!$E$2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um" localSheetId="3" hidden="1">6</definedName>
    <definedName name="solver_num" localSheetId="1" hidden="1">0</definedName>
    <definedName name="solver_nwt" localSheetId="3" hidden="1">1</definedName>
    <definedName name="solver_opt" localSheetId="3" hidden="1">Folha1!$Q$7</definedName>
    <definedName name="solver_opt" localSheetId="1" hidden="1">'Relatório de Sensibilidade 1'!$A$1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el3" localSheetId="3" hidden="1">3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el8" localSheetId="3" hidden="1">1</definedName>
    <definedName name="solver_rhs1" localSheetId="3" hidden="1">25</definedName>
    <definedName name="solver_rhs2" localSheetId="3" hidden="1">50</definedName>
    <definedName name="solver_rhs3" localSheetId="3" hidden="1">100</definedName>
    <definedName name="solver_rhs4" localSheetId="3" hidden="1">Folha1!$S$3</definedName>
    <definedName name="solver_rhs5" localSheetId="3" hidden="1">Folha1!$S$4</definedName>
    <definedName name="solver_rhs6" localSheetId="3" hidden="1">Folha1!$S$5</definedName>
    <definedName name="solver_rhs7" localSheetId="3" hidden="1">25</definedName>
    <definedName name="solver_rhs8" localSheetId="3" hidden="1">25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H2" i="1"/>
  <c r="Q7" i="1"/>
  <c r="Q3" i="1"/>
  <c r="Q5" i="1"/>
  <c r="Q4" i="1"/>
</calcChain>
</file>

<file path=xl/sharedStrings.xml><?xml version="1.0" encoding="utf-8"?>
<sst xmlns="http://schemas.openxmlformats.org/spreadsheetml/2006/main" count="161" uniqueCount="81">
  <si>
    <t>disponibilidade maxima diaria</t>
  </si>
  <si>
    <t>PRODUÇÃO</t>
  </si>
  <si>
    <t>MONTAGEM</t>
  </si>
  <si>
    <t>EMBALAGEM</t>
  </si>
  <si>
    <t>LUCRO</t>
  </si>
  <si>
    <t>TOTAL</t>
  </si>
  <si>
    <t>P1</t>
  </si>
  <si>
    <t>P2</t>
  </si>
  <si>
    <t>P3</t>
  </si>
  <si>
    <t>P4</t>
  </si>
  <si>
    <t>Microsoft Excel 16.0 Relatório de Resposta</t>
  </si>
  <si>
    <t>Folha de Cálculo: [ALINEA_B.xlsx]Folha1</t>
  </si>
  <si>
    <t>Resultado: O Solver encontrou uma solução. Todas as restrições e condições de otimização foram satisfeitas.</t>
  </si>
  <si>
    <t>Motor do Solver</t>
  </si>
  <si>
    <t>Opções do Solver</t>
  </si>
  <si>
    <t>Tempo Máximo Ilimitado,  Iterações Ilimitado, Precision 0,000001</t>
  </si>
  <si>
    <t>Máximo de Subproblemas Ilimitado, Máximo de Soluções de Número Inteiro Ilimitado, Tolerância de Número Inteiro 1%, Assumir NãoNegativo</t>
  </si>
  <si>
    <t>Célula de Objetivo (Máximo)</t>
  </si>
  <si>
    <t>Célula</t>
  </si>
  <si>
    <t>Nome</t>
  </si>
  <si>
    <t>Valor Original</t>
  </si>
  <si>
    <t>Valor Final</t>
  </si>
  <si>
    <t>Células de Variável</t>
  </si>
  <si>
    <t>Número inteiro</t>
  </si>
  <si>
    <t>Restrições</t>
  </si>
  <si>
    <t>Valor da Célula</t>
  </si>
  <si>
    <t>Fórmula</t>
  </si>
  <si>
    <t>Estado</t>
  </si>
  <si>
    <t>Margem</t>
  </si>
  <si>
    <t>$Q$7</t>
  </si>
  <si>
    <t>LUCRO TOTAL</t>
  </si>
  <si>
    <t>$M$2</t>
  </si>
  <si>
    <t>Contin</t>
  </si>
  <si>
    <t>$N$2</t>
  </si>
  <si>
    <t>$O$2</t>
  </si>
  <si>
    <t>$P$2</t>
  </si>
  <si>
    <t>Sem Enlace</t>
  </si>
  <si>
    <t>$Q$3</t>
  </si>
  <si>
    <t>PRODUÇÃO TOTAL</t>
  </si>
  <si>
    <t>$Q$3&lt;=$S$3</t>
  </si>
  <si>
    <t>Enlace</t>
  </si>
  <si>
    <t>$Q$4</t>
  </si>
  <si>
    <t>MONTAGEM TOTAL</t>
  </si>
  <si>
    <t>$Q$4&lt;=$S$4</t>
  </si>
  <si>
    <t>$Q$5</t>
  </si>
  <si>
    <t>EMBALAGEM TOTAL</t>
  </si>
  <si>
    <t>$Q$5&lt;=$S$5</t>
  </si>
  <si>
    <t>Microsoft Excel 16.0 Relatório de Sensibilidade</t>
  </si>
  <si>
    <t>Final</t>
  </si>
  <si>
    <t>Valor</t>
  </si>
  <si>
    <t>Reduzido</t>
  </si>
  <si>
    <t>Microsoft Excel 16.0 Relatório de Limites</t>
  </si>
  <si>
    <t>Objetivo</t>
  </si>
  <si>
    <t>Variável</t>
  </si>
  <si>
    <t>Inferior</t>
  </si>
  <si>
    <t>Limite</t>
  </si>
  <si>
    <t>Resultado</t>
  </si>
  <si>
    <t>Superior</t>
  </si>
  <si>
    <t>Motor: LP Simplex</t>
  </si>
  <si>
    <t>Custo</t>
  </si>
  <si>
    <t>Coeficiente</t>
  </si>
  <si>
    <t>Permissível</t>
  </si>
  <si>
    <t>Aumentar</t>
  </si>
  <si>
    <t>Diminuir</t>
  </si>
  <si>
    <t>Sombra</t>
  </si>
  <si>
    <t>Preço</t>
  </si>
  <si>
    <t>Restrição</t>
  </si>
  <si>
    <t>Lado Direito</t>
  </si>
  <si>
    <t>$H$2</t>
  </si>
  <si>
    <t>$H$2&gt;=100</t>
  </si>
  <si>
    <t>Tempo de Solução: 0,016 Segundos.</t>
  </si>
  <si>
    <t>(R)p2+p3</t>
  </si>
  <si>
    <t>(R)p1</t>
  </si>
  <si>
    <t>(R)p4</t>
  </si>
  <si>
    <t>Relatório Criado: 04/05/2023 23:11:33</t>
  </si>
  <si>
    <t>Iterações: 5 Subproblemas: 0</t>
  </si>
  <si>
    <t>$D$2</t>
  </si>
  <si>
    <t>$D$2&lt;=25</t>
  </si>
  <si>
    <t>$E$2</t>
  </si>
  <si>
    <t>$E$2&gt;=50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</si>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</sst>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4" xfId="0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4" fillId="0" borderId="8" xfId="0" applyFont="1" applyBorder="1"/>
    <xf numFmtId="0" fontId="4" fillId="0" borderId="6" xfId="0" applyFont="1" applyBorder="1"/>
    <xf numFmtId="0" fontId="4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0DD6-52B0-46EE-8C6B-FDAD46344814}">
  <dimension ref="A1:G34"/>
  <sheetViews>
    <sheetView showGridLines="0" topLeftCell="A10" workbookViewId="0">
      <selection activeCell="F29" sqref="F29"/>
    </sheetView>
  </sheetViews>
  <sheetFormatPr defaultRowHeight="14.4" x14ac:dyDescent="0.3"/>
  <cols>
    <col min="1" max="1" width="2.33203125" customWidth="1"/>
    <col min="2" max="2" width="6.109375" bestFit="1" customWidth="1"/>
    <col min="3" max="3" width="17.77734375" bestFit="1" customWidth="1"/>
    <col min="4" max="4" width="13.6640625" bestFit="1" customWidth="1"/>
    <col min="5" max="5" width="11.21875" bestFit="1" customWidth="1"/>
    <col min="6" max="6" width="13.88671875" bestFit="1" customWidth="1"/>
    <col min="7" max="7" width="8.109375" bestFit="1" customWidth="1"/>
  </cols>
  <sheetData>
    <row r="1" spans="1:5" x14ac:dyDescent="0.3">
      <c r="A1" s="2" t="s">
        <v>10</v>
      </c>
    </row>
    <row r="2" spans="1:5" x14ac:dyDescent="0.3">
      <c r="A2" s="2" t="s">
        <v>11</v>
      </c>
    </row>
    <row r="3" spans="1:5" x14ac:dyDescent="0.3">
      <c r="A3" s="2" t="s">
        <v>74</v>
      </c>
    </row>
    <row r="4" spans="1:5" x14ac:dyDescent="0.3">
      <c r="A4" s="2" t="s">
        <v>12</v>
      </c>
    </row>
    <row r="5" spans="1:5" x14ac:dyDescent="0.3">
      <c r="A5" s="2" t="s">
        <v>13</v>
      </c>
    </row>
    <row r="6" spans="1:5" x14ac:dyDescent="0.3">
      <c r="A6" s="2"/>
      <c r="B6" t="s">
        <v>58</v>
      </c>
    </row>
    <row r="7" spans="1:5" x14ac:dyDescent="0.3">
      <c r="A7" s="2"/>
      <c r="B7" t="s">
        <v>70</v>
      </c>
    </row>
    <row r="8" spans="1:5" x14ac:dyDescent="0.3">
      <c r="A8" s="2"/>
      <c r="B8" t="s">
        <v>75</v>
      </c>
    </row>
    <row r="9" spans="1:5" x14ac:dyDescent="0.3">
      <c r="A9" s="2" t="s">
        <v>14</v>
      </c>
    </row>
    <row r="10" spans="1:5" x14ac:dyDescent="0.3">
      <c r="B10" t="s">
        <v>15</v>
      </c>
    </row>
    <row r="11" spans="1:5" x14ac:dyDescent="0.3">
      <c r="B11" t="s">
        <v>16</v>
      </c>
    </row>
    <row r="14" spans="1:5" ht="15" thickBot="1" x14ac:dyDescent="0.35">
      <c r="A14" t="s">
        <v>17</v>
      </c>
    </row>
    <row r="15" spans="1:5" ht="15" thickBot="1" x14ac:dyDescent="0.35">
      <c r="B15" s="4" t="s">
        <v>18</v>
      </c>
      <c r="C15" s="4" t="s">
        <v>19</v>
      </c>
      <c r="D15" s="4" t="s">
        <v>20</v>
      </c>
      <c r="E15" s="4" t="s">
        <v>21</v>
      </c>
    </row>
    <row r="16" spans="1:5" ht="15" thickBot="1" x14ac:dyDescent="0.35">
      <c r="B16" s="3" t="s">
        <v>29</v>
      </c>
      <c r="C16" s="3" t="s">
        <v>30</v>
      </c>
      <c r="D16" s="3">
        <v>12000</v>
      </c>
      <c r="E16" s="3">
        <v>12000</v>
      </c>
    </row>
    <row r="19" spans="1:7" ht="15" thickBot="1" x14ac:dyDescent="0.35">
      <c r="A19" t="s">
        <v>22</v>
      </c>
    </row>
    <row r="20" spans="1:7" ht="15" thickBot="1" x14ac:dyDescent="0.35">
      <c r="B20" s="4" t="s">
        <v>18</v>
      </c>
      <c r="C20" s="4" t="s">
        <v>19</v>
      </c>
      <c r="D20" s="4" t="s">
        <v>20</v>
      </c>
      <c r="E20" s="4" t="s">
        <v>21</v>
      </c>
      <c r="F20" s="4" t="s">
        <v>23</v>
      </c>
    </row>
    <row r="21" spans="1:7" x14ac:dyDescent="0.3">
      <c r="B21" s="5" t="s">
        <v>31</v>
      </c>
      <c r="C21" s="5" t="s">
        <v>6</v>
      </c>
      <c r="D21" s="5">
        <v>50</v>
      </c>
      <c r="E21" s="5">
        <v>50</v>
      </c>
      <c r="F21" s="5" t="s">
        <v>32</v>
      </c>
    </row>
    <row r="22" spans="1:7" x14ac:dyDescent="0.3">
      <c r="B22" s="5" t="s">
        <v>33</v>
      </c>
      <c r="C22" s="5" t="s">
        <v>7</v>
      </c>
      <c r="D22" s="5">
        <v>0</v>
      </c>
      <c r="E22" s="5">
        <v>0</v>
      </c>
      <c r="F22" s="5" t="s">
        <v>32</v>
      </c>
    </row>
    <row r="23" spans="1:7" x14ac:dyDescent="0.3">
      <c r="B23" s="5" t="s">
        <v>34</v>
      </c>
      <c r="C23" s="5" t="s">
        <v>8</v>
      </c>
      <c r="D23" s="5">
        <v>150</v>
      </c>
      <c r="E23" s="5">
        <v>150</v>
      </c>
      <c r="F23" s="5" t="s">
        <v>32</v>
      </c>
    </row>
    <row r="24" spans="1:7" ht="15" thickBot="1" x14ac:dyDescent="0.35">
      <c r="B24" s="3" t="s">
        <v>35</v>
      </c>
      <c r="C24" s="3" t="s">
        <v>9</v>
      </c>
      <c r="D24" s="3">
        <v>0</v>
      </c>
      <c r="E24" s="3">
        <v>0</v>
      </c>
      <c r="F24" s="3" t="s">
        <v>32</v>
      </c>
    </row>
    <row r="27" spans="1:7" ht="15" thickBot="1" x14ac:dyDescent="0.35">
      <c r="A27" t="s">
        <v>24</v>
      </c>
    </row>
    <row r="28" spans="1:7" ht="15" thickBot="1" x14ac:dyDescent="0.35">
      <c r="B28" s="4" t="s">
        <v>18</v>
      </c>
      <c r="C28" s="4" t="s">
        <v>19</v>
      </c>
      <c r="D28" s="4" t="s">
        <v>25</v>
      </c>
      <c r="E28" s="4" t="s">
        <v>26</v>
      </c>
      <c r="F28" s="4" t="s">
        <v>27</v>
      </c>
      <c r="G28" s="4" t="s">
        <v>28</v>
      </c>
    </row>
    <row r="29" spans="1:7" x14ac:dyDescent="0.3">
      <c r="B29" s="5" t="s">
        <v>76</v>
      </c>
      <c r="C29" s="5" t="s">
        <v>73</v>
      </c>
      <c r="D29" s="5">
        <v>0</v>
      </c>
      <c r="E29" s="5" t="s">
        <v>77</v>
      </c>
      <c r="F29" s="5" t="s">
        <v>36</v>
      </c>
      <c r="G29" s="5">
        <v>25</v>
      </c>
    </row>
    <row r="30" spans="1:7" x14ac:dyDescent="0.3">
      <c r="B30" s="5" t="s">
        <v>78</v>
      </c>
      <c r="C30" s="5" t="s">
        <v>72</v>
      </c>
      <c r="D30" s="5">
        <v>50</v>
      </c>
      <c r="E30" s="5" t="s">
        <v>79</v>
      </c>
      <c r="F30" s="5" t="s">
        <v>40</v>
      </c>
      <c r="G30" s="5">
        <v>0</v>
      </c>
    </row>
    <row r="31" spans="1:7" x14ac:dyDescent="0.3">
      <c r="B31" s="5" t="s">
        <v>68</v>
      </c>
      <c r="C31" s="5" t="s">
        <v>71</v>
      </c>
      <c r="D31" s="5">
        <v>150</v>
      </c>
      <c r="E31" s="5" t="s">
        <v>69</v>
      </c>
      <c r="F31" s="5" t="s">
        <v>36</v>
      </c>
      <c r="G31" s="5">
        <v>50</v>
      </c>
    </row>
    <row r="32" spans="1:7" x14ac:dyDescent="0.3">
      <c r="B32" s="5" t="s">
        <v>37</v>
      </c>
      <c r="C32" s="5" t="s">
        <v>38</v>
      </c>
      <c r="D32" s="5">
        <v>450</v>
      </c>
      <c r="E32" s="5" t="s">
        <v>39</v>
      </c>
      <c r="F32" s="5" t="s">
        <v>40</v>
      </c>
      <c r="G32" s="5">
        <v>0</v>
      </c>
    </row>
    <row r="33" spans="2:7" x14ac:dyDescent="0.3">
      <c r="B33" s="5" t="s">
        <v>41</v>
      </c>
      <c r="C33" s="5" t="s">
        <v>42</v>
      </c>
      <c r="D33" s="5">
        <v>350</v>
      </c>
      <c r="E33" s="5" t="s">
        <v>43</v>
      </c>
      <c r="F33" s="5" t="s">
        <v>36</v>
      </c>
      <c r="G33" s="5">
        <v>50</v>
      </c>
    </row>
    <row r="34" spans="2:7" ht="15" thickBot="1" x14ac:dyDescent="0.35">
      <c r="B34" s="3" t="s">
        <v>44</v>
      </c>
      <c r="C34" s="3" t="s">
        <v>45</v>
      </c>
      <c r="D34" s="3">
        <v>400</v>
      </c>
      <c r="E34" s="3" t="s">
        <v>46</v>
      </c>
      <c r="F34" s="3" t="s">
        <v>40</v>
      </c>
      <c r="G3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CDAF-9BC1-4C1D-A648-C3BB21841021}">
  <dimension ref="A1:H22"/>
  <sheetViews>
    <sheetView showGridLines="0" zoomScale="123" zoomScaleNormal="123" workbookViewId="0">
      <selection activeCell="N11" sqref="N11"/>
    </sheetView>
  </sheetViews>
  <sheetFormatPr defaultRowHeight="14.4" x14ac:dyDescent="0.3"/>
  <cols>
    <col min="1" max="1" width="2.33203125" customWidth="1"/>
    <col min="2" max="2" width="6.109375" bestFit="1" customWidth="1"/>
    <col min="3" max="3" width="17.77734375" bestFit="1" customWidth="1"/>
    <col min="4" max="4" width="5.44140625" bestFit="1" customWidth="1"/>
    <col min="5" max="5" width="12.6640625" bestFit="1" customWidth="1"/>
    <col min="6" max="6" width="11.109375" bestFit="1" customWidth="1"/>
    <col min="7" max="7" width="12" bestFit="1" customWidth="1"/>
    <col min="8" max="8" width="10.33203125" bestFit="1" customWidth="1"/>
  </cols>
  <sheetData>
    <row r="1" spans="1:8" x14ac:dyDescent="0.3">
      <c r="A1" s="2" t="s">
        <v>47</v>
      </c>
    </row>
    <row r="2" spans="1:8" x14ac:dyDescent="0.3">
      <c r="A2" s="2" t="s">
        <v>11</v>
      </c>
    </row>
    <row r="3" spans="1:8" x14ac:dyDescent="0.3">
      <c r="A3" s="2" t="s">
        <v>74</v>
      </c>
    </row>
    <row r="6" spans="1:8" ht="15" thickBot="1" x14ac:dyDescent="0.35">
      <c r="A6" t="s">
        <v>22</v>
      </c>
    </row>
    <row r="7" spans="1:8" x14ac:dyDescent="0.3">
      <c r="B7" s="6"/>
      <c r="C7" s="6"/>
      <c r="D7" s="6" t="s">
        <v>48</v>
      </c>
      <c r="E7" s="6" t="s">
        <v>50</v>
      </c>
      <c r="F7" s="6" t="s">
        <v>52</v>
      </c>
      <c r="G7" s="6" t="s">
        <v>61</v>
      </c>
      <c r="H7" s="6" t="s">
        <v>61</v>
      </c>
    </row>
    <row r="8" spans="1:8" ht="15" thickBot="1" x14ac:dyDescent="0.35">
      <c r="B8" s="7" t="s">
        <v>18</v>
      </c>
      <c r="C8" s="7" t="s">
        <v>19</v>
      </c>
      <c r="D8" s="7" t="s">
        <v>49</v>
      </c>
      <c r="E8" s="7" t="s">
        <v>59</v>
      </c>
      <c r="F8" s="7" t="s">
        <v>60</v>
      </c>
      <c r="G8" s="7" t="s">
        <v>62</v>
      </c>
      <c r="H8" s="7" t="s">
        <v>63</v>
      </c>
    </row>
    <row r="9" spans="1:8" x14ac:dyDescent="0.3">
      <c r="B9" s="5" t="s">
        <v>31</v>
      </c>
      <c r="C9" s="5" t="s">
        <v>6</v>
      </c>
      <c r="D9" s="5">
        <v>50</v>
      </c>
      <c r="E9" s="5">
        <v>0</v>
      </c>
      <c r="F9" s="5">
        <v>60</v>
      </c>
      <c r="G9" s="5">
        <v>16.666666666666664</v>
      </c>
      <c r="H9" s="5">
        <v>1E+30</v>
      </c>
    </row>
    <row r="10" spans="1:8" x14ac:dyDescent="0.3">
      <c r="B10" s="5" t="s">
        <v>33</v>
      </c>
      <c r="C10" s="5" t="s">
        <v>7</v>
      </c>
      <c r="D10" s="5">
        <v>0</v>
      </c>
      <c r="E10" s="5">
        <v>-6.6666666666666679</v>
      </c>
      <c r="F10" s="5">
        <v>40</v>
      </c>
      <c r="G10" s="5">
        <v>6.6666666666666679</v>
      </c>
      <c r="H10" s="5">
        <v>1E+30</v>
      </c>
    </row>
    <row r="11" spans="1:8" x14ac:dyDescent="0.3">
      <c r="B11" s="5" t="s">
        <v>34</v>
      </c>
      <c r="C11" s="5" t="s">
        <v>8</v>
      </c>
      <c r="D11" s="5">
        <v>150</v>
      </c>
      <c r="E11" s="5">
        <v>0</v>
      </c>
      <c r="F11" s="5">
        <v>60</v>
      </c>
      <c r="G11" s="5">
        <v>100.00000000000001</v>
      </c>
      <c r="H11" s="5">
        <v>20</v>
      </c>
    </row>
    <row r="12" spans="1:8" ht="15" thickBot="1" x14ac:dyDescent="0.35">
      <c r="B12" s="3" t="s">
        <v>35</v>
      </c>
      <c r="C12" s="3" t="s">
        <v>9</v>
      </c>
      <c r="D12" s="3">
        <v>0</v>
      </c>
      <c r="E12" s="3">
        <v>0</v>
      </c>
      <c r="F12" s="3">
        <v>80</v>
      </c>
      <c r="G12" s="3">
        <v>40</v>
      </c>
      <c r="H12" s="3">
        <v>20.000000000000004</v>
      </c>
    </row>
    <row r="14" spans="1:8" ht="15" thickBot="1" x14ac:dyDescent="0.35">
      <c r="A14" t="s">
        <v>24</v>
      </c>
    </row>
    <row r="15" spans="1:8" x14ac:dyDescent="0.3">
      <c r="B15" s="6"/>
      <c r="C15" s="6"/>
      <c r="D15" s="6" t="s">
        <v>48</v>
      </c>
      <c r="E15" s="6" t="s">
        <v>64</v>
      </c>
      <c r="F15" s="6" t="s">
        <v>66</v>
      </c>
      <c r="G15" s="6" t="s">
        <v>61</v>
      </c>
      <c r="H15" s="6" t="s">
        <v>61</v>
      </c>
    </row>
    <row r="16" spans="1:8" ht="15" thickBot="1" x14ac:dyDescent="0.35">
      <c r="B16" s="7" t="s">
        <v>18</v>
      </c>
      <c r="C16" s="7" t="s">
        <v>19</v>
      </c>
      <c r="D16" s="7" t="s">
        <v>49</v>
      </c>
      <c r="E16" s="7" t="s">
        <v>65</v>
      </c>
      <c r="F16" s="7" t="s">
        <v>67</v>
      </c>
      <c r="G16" s="7" t="s">
        <v>62</v>
      </c>
      <c r="H16" s="7" t="s">
        <v>63</v>
      </c>
    </row>
    <row r="17" spans="2:8" x14ac:dyDescent="0.3">
      <c r="B17" s="5" t="s">
        <v>76</v>
      </c>
      <c r="C17" s="5" t="s">
        <v>73</v>
      </c>
      <c r="D17" s="5">
        <v>0</v>
      </c>
      <c r="E17" s="5">
        <v>0</v>
      </c>
      <c r="F17" s="5">
        <v>25</v>
      </c>
      <c r="G17" s="5">
        <v>1E+30</v>
      </c>
      <c r="H17" s="5">
        <v>25</v>
      </c>
    </row>
    <row r="18" spans="2:8" x14ac:dyDescent="0.3">
      <c r="B18" s="5" t="s">
        <v>78</v>
      </c>
      <c r="C18" s="5" t="s">
        <v>72</v>
      </c>
      <c r="D18" s="5">
        <v>50</v>
      </c>
      <c r="E18" s="5">
        <v>-16.666666666666664</v>
      </c>
      <c r="F18" s="5">
        <v>50</v>
      </c>
      <c r="G18" s="5">
        <v>0</v>
      </c>
      <c r="H18" s="5">
        <v>30.000000000000004</v>
      </c>
    </row>
    <row r="19" spans="2:8" x14ac:dyDescent="0.3">
      <c r="B19" s="5" t="s">
        <v>68</v>
      </c>
      <c r="C19" s="5" t="s">
        <v>71</v>
      </c>
      <c r="D19" s="5">
        <v>150</v>
      </c>
      <c r="E19" s="5">
        <v>0</v>
      </c>
      <c r="F19" s="5">
        <v>100</v>
      </c>
      <c r="G19" s="5">
        <v>50</v>
      </c>
      <c r="H19" s="5">
        <v>1E+30</v>
      </c>
    </row>
    <row r="20" spans="2:8" x14ac:dyDescent="0.3">
      <c r="B20" s="5" t="s">
        <v>37</v>
      </c>
      <c r="C20" s="5" t="s">
        <v>38</v>
      </c>
      <c r="D20" s="5">
        <v>450</v>
      </c>
      <c r="E20" s="5">
        <v>16.666666666666668</v>
      </c>
      <c r="F20" s="5">
        <v>450</v>
      </c>
      <c r="G20" s="5">
        <v>75</v>
      </c>
      <c r="H20" s="5">
        <v>0</v>
      </c>
    </row>
    <row r="21" spans="2:8" x14ac:dyDescent="0.3">
      <c r="B21" s="5" t="s">
        <v>41</v>
      </c>
      <c r="C21" s="5" t="s">
        <v>42</v>
      </c>
      <c r="D21" s="5">
        <v>350</v>
      </c>
      <c r="E21" s="5">
        <v>0</v>
      </c>
      <c r="F21" s="5">
        <v>400</v>
      </c>
      <c r="G21" s="5">
        <v>1E+30</v>
      </c>
      <c r="H21" s="5">
        <v>50</v>
      </c>
    </row>
    <row r="22" spans="2:8" ht="15" thickBot="1" x14ac:dyDescent="0.35">
      <c r="B22" s="3" t="s">
        <v>44</v>
      </c>
      <c r="C22" s="3" t="s">
        <v>45</v>
      </c>
      <c r="D22" s="3">
        <v>400</v>
      </c>
      <c r="E22" s="3">
        <v>13.333333333333332</v>
      </c>
      <c r="F22" s="3">
        <v>400</v>
      </c>
      <c r="G22" s="3">
        <v>0</v>
      </c>
      <c r="H22" s="3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35B5-0B9F-4443-9EA9-1354D20E6862}">
  <dimension ref="A1:J16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6.109375" bestFit="1" customWidth="1"/>
    <col min="3" max="3" width="7.77734375" bestFit="1" customWidth="1"/>
    <col min="4" max="4" width="6" bestFit="1" customWidth="1"/>
    <col min="5" max="5" width="2.33203125" customWidth="1"/>
    <col min="6" max="6" width="7.21875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2" t="s">
        <v>51</v>
      </c>
    </row>
    <row r="2" spans="1:10" x14ac:dyDescent="0.3">
      <c r="A2" s="2" t="s">
        <v>11</v>
      </c>
    </row>
    <row r="3" spans="1:10" x14ac:dyDescent="0.3">
      <c r="A3" s="2" t="s">
        <v>74</v>
      </c>
    </row>
    <row r="5" spans="1:10" ht="15" thickBot="1" x14ac:dyDescent="0.35"/>
    <row r="6" spans="1:10" x14ac:dyDescent="0.3">
      <c r="B6" s="6"/>
      <c r="C6" s="6" t="s">
        <v>52</v>
      </c>
      <c r="D6" s="6"/>
    </row>
    <row r="7" spans="1:10" ht="15" thickBot="1" x14ac:dyDescent="0.35">
      <c r="B7" s="7" t="s">
        <v>18</v>
      </c>
      <c r="C7" s="7" t="s">
        <v>19</v>
      </c>
      <c r="D7" s="7" t="s">
        <v>49</v>
      </c>
    </row>
    <row r="8" spans="1:10" ht="15" thickBot="1" x14ac:dyDescent="0.35">
      <c r="B8" s="3" t="s">
        <v>29</v>
      </c>
      <c r="C8" s="3" t="s">
        <v>30</v>
      </c>
      <c r="D8" s="3">
        <v>12000</v>
      </c>
    </row>
    <row r="10" spans="1:10" ht="15" thickBot="1" x14ac:dyDescent="0.35"/>
    <row r="11" spans="1:10" x14ac:dyDescent="0.3">
      <c r="B11" s="6"/>
      <c r="C11" s="6" t="s">
        <v>53</v>
      </c>
      <c r="D11" s="6"/>
      <c r="F11" s="6" t="s">
        <v>54</v>
      </c>
      <c r="G11" s="6" t="s">
        <v>52</v>
      </c>
      <c r="I11" s="6" t="s">
        <v>57</v>
      </c>
      <c r="J11" s="6" t="s">
        <v>52</v>
      </c>
    </row>
    <row r="12" spans="1:10" ht="15" thickBot="1" x14ac:dyDescent="0.35">
      <c r="B12" s="7" t="s">
        <v>18</v>
      </c>
      <c r="C12" s="7" t="s">
        <v>19</v>
      </c>
      <c r="D12" s="7" t="s">
        <v>49</v>
      </c>
      <c r="F12" s="7" t="s">
        <v>55</v>
      </c>
      <c r="G12" s="7" t="s">
        <v>56</v>
      </c>
      <c r="I12" s="7" t="s">
        <v>55</v>
      </c>
      <c r="J12" s="7" t="s">
        <v>56</v>
      </c>
    </row>
    <row r="13" spans="1:10" x14ac:dyDescent="0.3">
      <c r="B13" s="5" t="s">
        <v>31</v>
      </c>
      <c r="C13" s="5" t="s">
        <v>6</v>
      </c>
      <c r="D13" s="5">
        <v>50</v>
      </c>
      <c r="F13" s="5">
        <v>50</v>
      </c>
      <c r="G13" s="5">
        <v>12000</v>
      </c>
      <c r="I13" s="5">
        <v>50</v>
      </c>
      <c r="J13" s="5">
        <v>12000</v>
      </c>
    </row>
    <row r="14" spans="1:10" x14ac:dyDescent="0.3">
      <c r="B14" s="5" t="s">
        <v>33</v>
      </c>
      <c r="C14" s="5" t="s">
        <v>7</v>
      </c>
      <c r="D14" s="5">
        <v>0</v>
      </c>
      <c r="F14" s="5">
        <v>0</v>
      </c>
      <c r="G14" s="5">
        <v>12000</v>
      </c>
      <c r="I14" s="5">
        <v>0</v>
      </c>
      <c r="J14" s="5">
        <v>12000</v>
      </c>
    </row>
    <row r="15" spans="1:10" x14ac:dyDescent="0.3">
      <c r="B15" s="5" t="s">
        <v>34</v>
      </c>
      <c r="C15" s="5" t="s">
        <v>8</v>
      </c>
      <c r="D15" s="5">
        <v>150</v>
      </c>
      <c r="F15" s="5">
        <v>100</v>
      </c>
      <c r="G15" s="5">
        <v>9000</v>
      </c>
      <c r="I15" s="5">
        <v>150</v>
      </c>
      <c r="J15" s="5">
        <v>12000</v>
      </c>
    </row>
    <row r="16" spans="1:10" ht="15" thickBot="1" x14ac:dyDescent="0.35">
      <c r="B16" s="3" t="s">
        <v>35</v>
      </c>
      <c r="C16" s="3" t="s">
        <v>9</v>
      </c>
      <c r="D16" s="3">
        <v>0</v>
      </c>
      <c r="F16" s="3">
        <v>0</v>
      </c>
      <c r="G16" s="3">
        <v>12000</v>
      </c>
      <c r="I16" s="3">
        <v>0</v>
      </c>
      <c r="J16" s="3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E09D-736F-4686-9FC5-9D9249B73E04}">
  <dimension ref="D1:S7"/>
  <sheetViews>
    <sheetView tabSelected="1" workbookViewId="0">
      <selection activeCell="H11" sqref="H11"/>
    </sheetView>
  </sheetViews>
  <sheetFormatPr defaultRowHeight="14.4" x14ac:dyDescent="0.3"/>
  <cols>
    <col min="4" max="4" width="5.21875" bestFit="1" customWidth="1"/>
    <col min="7" max="7" width="3.109375" bestFit="1" customWidth="1"/>
    <col min="8" max="8" width="18" customWidth="1"/>
    <col min="10" max="10" width="8.5546875" customWidth="1"/>
    <col min="11" max="11" width="8.88671875" hidden="1" customWidth="1"/>
    <col min="12" max="12" width="15.33203125" customWidth="1"/>
    <col min="17" max="17" width="11.33203125" customWidth="1"/>
    <col min="19" max="19" width="17.88671875" customWidth="1"/>
  </cols>
  <sheetData>
    <row r="1" spans="4:19" ht="15" thickBot="1" x14ac:dyDescent="0.35">
      <c r="D1" t="s">
        <v>73</v>
      </c>
      <c r="E1" t="s">
        <v>72</v>
      </c>
      <c r="H1" t="s">
        <v>71</v>
      </c>
      <c r="M1" s="1" t="s">
        <v>6</v>
      </c>
      <c r="N1" s="1" t="s">
        <v>7</v>
      </c>
      <c r="O1" s="1" t="s">
        <v>8</v>
      </c>
      <c r="P1" s="1" t="s">
        <v>9</v>
      </c>
      <c r="S1" t="s">
        <v>0</v>
      </c>
    </row>
    <row r="2" spans="4:19" x14ac:dyDescent="0.3">
      <c r="D2">
        <f>P2</f>
        <v>0</v>
      </c>
      <c r="E2">
        <f>M2</f>
        <v>50</v>
      </c>
      <c r="H2">
        <f>SUM(N2,O2)</f>
        <v>150</v>
      </c>
      <c r="L2" s="8"/>
      <c r="M2" s="17">
        <v>50</v>
      </c>
      <c r="N2" s="17">
        <v>0</v>
      </c>
      <c r="O2" s="17">
        <v>150</v>
      </c>
      <c r="P2" s="17">
        <v>0</v>
      </c>
      <c r="Q2" s="9" t="s">
        <v>5</v>
      </c>
      <c r="R2" s="9"/>
      <c r="S2" s="10"/>
    </row>
    <row r="3" spans="4:19" x14ac:dyDescent="0.3">
      <c r="L3" s="11" t="s">
        <v>1</v>
      </c>
      <c r="M3" s="12">
        <v>3</v>
      </c>
      <c r="N3" s="12">
        <v>2</v>
      </c>
      <c r="O3" s="12">
        <v>2</v>
      </c>
      <c r="P3" s="12">
        <v>4</v>
      </c>
      <c r="Q3" s="18">
        <f>SUMPRODUCT(M3:P3,M2:P2)</f>
        <v>450</v>
      </c>
      <c r="R3" s="12" t="s">
        <v>80</v>
      </c>
      <c r="S3" s="13">
        <v>450</v>
      </c>
    </row>
    <row r="4" spans="4:19" x14ac:dyDescent="0.3">
      <c r="L4" s="11" t="s">
        <v>2</v>
      </c>
      <c r="M4" s="12">
        <v>1</v>
      </c>
      <c r="N4" s="12">
        <v>1</v>
      </c>
      <c r="O4" s="12">
        <v>2</v>
      </c>
      <c r="P4" s="12">
        <v>3</v>
      </c>
      <c r="Q4" s="18">
        <f>SUMPRODUCT(M4:P4, M$2:P$2)</f>
        <v>350</v>
      </c>
      <c r="R4" s="12" t="s">
        <v>80</v>
      </c>
      <c r="S4" s="13">
        <v>400</v>
      </c>
    </row>
    <row r="5" spans="4:19" x14ac:dyDescent="0.3">
      <c r="L5" s="11" t="s">
        <v>3</v>
      </c>
      <c r="M5" s="12">
        <v>2</v>
      </c>
      <c r="N5" s="12">
        <v>1</v>
      </c>
      <c r="O5" s="12">
        <v>2</v>
      </c>
      <c r="P5" s="12">
        <v>1</v>
      </c>
      <c r="Q5" s="18">
        <f>SUMPRODUCT(M5:P5, M$2:P$2)</f>
        <v>400</v>
      </c>
      <c r="R5" s="12" t="s">
        <v>80</v>
      </c>
      <c r="S5" s="13">
        <v>400</v>
      </c>
    </row>
    <row r="6" spans="4:19" x14ac:dyDescent="0.3">
      <c r="L6" s="11"/>
      <c r="M6" s="12"/>
      <c r="N6" s="12"/>
      <c r="O6" s="12"/>
      <c r="P6" s="12"/>
      <c r="Q6" s="18"/>
      <c r="R6" s="12"/>
      <c r="S6" s="13"/>
    </row>
    <row r="7" spans="4:19" ht="15" thickBot="1" x14ac:dyDescent="0.35">
      <c r="L7" s="14" t="s">
        <v>4</v>
      </c>
      <c r="M7" s="15">
        <v>60</v>
      </c>
      <c r="N7" s="15">
        <v>40</v>
      </c>
      <c r="O7" s="15">
        <v>60</v>
      </c>
      <c r="P7" s="15">
        <v>80</v>
      </c>
      <c r="Q7" s="19">
        <f>SUMPRODUCT(M7:P7,M2:P2)</f>
        <v>12000</v>
      </c>
      <c r="R7" s="15"/>
      <c r="S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Relatório de Resposta 1</vt:lpstr>
      <vt:lpstr>Relatório de Sensibilidade 1</vt:lpstr>
      <vt:lpstr>Relatório de Limites 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João</cp:lastModifiedBy>
  <dcterms:created xsi:type="dcterms:W3CDTF">2023-05-04T15:51:07Z</dcterms:created>
  <dcterms:modified xsi:type="dcterms:W3CDTF">2023-05-06T23:23:25Z</dcterms:modified>
</cp:coreProperties>
</file>