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-my.sharepoint.com/personal/bms_isep_ipp_pt/Documents/LABSOFT/ENGREQ 2023-24/02-Teoricas/"/>
    </mc:Choice>
  </mc:AlternateContent>
  <xr:revisionPtr revIDLastSave="616" documentId="8_{0CB2CB45-717A-4B8B-9CEA-F34160DD2A9B}" xr6:coauthVersionLast="47" xr6:coauthVersionMax="47" xr10:uidLastSave="{C6B14918-270B-459A-B8FB-ECFC33E5AC24}"/>
  <bookViews>
    <workbookView xWindow="-120" yWindow="-120" windowWidth="29040" windowHeight="15840" xr2:uid="{4F44678D-AEFB-4DBE-9984-1CA8233CD9DD}"/>
  </bookViews>
  <sheets>
    <sheet name="100-points method-A" sheetId="1" r:id="rId1"/>
    <sheet name="100-points methodB" sheetId="2" r:id="rId2"/>
    <sheet name="RICE framework" sheetId="3" r:id="rId3"/>
    <sheet name="RICE frameworkB" sheetId="4" r:id="rId4"/>
  </sheets>
  <definedNames>
    <definedName name="_xlnm._FilterDatabase" localSheetId="0" hidden="1">'100-points method-A'!$A$1:$I$1</definedName>
    <definedName name="_xlnm._FilterDatabase" localSheetId="1" hidden="1">'100-points methodB'!$A$1:$M$1</definedName>
    <definedName name="_xlnm._FilterDatabase" localSheetId="2" hidden="1">'RICE framework'!$A$1:$J$1</definedName>
    <definedName name="_xlnm._FilterDatabase" localSheetId="3" hidden="1">'RICE frameworkB'!$A$1:$L$1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" l="1"/>
  <c r="J2" i="4"/>
  <c r="J7" i="4"/>
  <c r="J10" i="4"/>
  <c r="J3" i="4"/>
  <c r="J4" i="4"/>
  <c r="J12" i="4"/>
  <c r="J11" i="4"/>
  <c r="J9" i="4"/>
  <c r="J14" i="4"/>
  <c r="J13" i="4"/>
  <c r="J5" i="4"/>
  <c r="J8" i="4"/>
  <c r="J10" i="3"/>
  <c r="J11" i="3"/>
  <c r="J4" i="3"/>
  <c r="J6" i="3"/>
  <c r="J2" i="3"/>
  <c r="J7" i="3"/>
  <c r="J12" i="3"/>
  <c r="J13" i="3"/>
  <c r="J3" i="3"/>
  <c r="J9" i="3"/>
  <c r="J14" i="3"/>
  <c r="J5" i="3"/>
  <c r="J8" i="3"/>
  <c r="K16" i="2"/>
  <c r="J16" i="2"/>
  <c r="I16" i="2"/>
  <c r="H16" i="2"/>
  <c r="G16" i="2"/>
  <c r="F16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I9" i="1"/>
  <c r="I13" i="1"/>
  <c r="I5" i="1"/>
  <c r="I11" i="1"/>
  <c r="I10" i="1"/>
  <c r="I4" i="1"/>
  <c r="I8" i="1"/>
  <c r="I12" i="1"/>
  <c r="I2" i="1"/>
  <c r="I3" i="1"/>
  <c r="I6" i="1"/>
  <c r="I14" i="1"/>
  <c r="I7" i="1"/>
  <c r="D15" i="1"/>
  <c r="E15" i="1"/>
  <c r="F15" i="1"/>
  <c r="G15" i="1"/>
  <c r="H15" i="1"/>
  <c r="C15" i="1"/>
</calcChain>
</file>

<file path=xl/sharedStrings.xml><?xml version="1.0" encoding="utf-8"?>
<sst xmlns="http://schemas.openxmlformats.org/spreadsheetml/2006/main" count="235" uniqueCount="76">
  <si>
    <t>Who?</t>
  </si>
  <si>
    <t>Marketing Department</t>
  </si>
  <si>
    <t>What?</t>
  </si>
  <si>
    <t>Track customer behaviour on landing pages</t>
  </si>
  <si>
    <t>SEO Manager</t>
  </si>
  <si>
    <t>Head of Design</t>
  </si>
  <si>
    <t>CTO</t>
  </si>
  <si>
    <t>Professional services</t>
  </si>
  <si>
    <t>Country manager</t>
  </si>
  <si>
    <t>Scale integrations</t>
  </si>
  <si>
    <t>Create the mobile viewport</t>
  </si>
  <si>
    <t>Increase product scalability</t>
  </si>
  <si>
    <t>The mobile score is very low</t>
  </si>
  <si>
    <t>There are no clear distinction on the content (h1, h2, text)</t>
  </si>
  <si>
    <t>The content on our pages is not good enough</t>
  </si>
  <si>
    <t>Improve landing page maintenance</t>
  </si>
  <si>
    <t>Add vehicle details to a landing page</t>
  </si>
  <si>
    <t>Add lists of vehicles to landing pages</t>
  </si>
  <si>
    <t>The performance of our site on google lighthouse is very low</t>
  </si>
  <si>
    <t>Marketing</t>
  </si>
  <si>
    <t>SEO</t>
  </si>
  <si>
    <t>HoD</t>
  </si>
  <si>
    <t>PS</t>
  </si>
  <si>
    <t>CM</t>
  </si>
  <si>
    <t>total spent</t>
  </si>
  <si>
    <t>Total</t>
  </si>
  <si>
    <t>Effort</t>
  </si>
  <si>
    <t>S</t>
  </si>
  <si>
    <t>L</t>
  </si>
  <si>
    <t>XL</t>
  </si>
  <si>
    <t>M</t>
  </si>
  <si>
    <t>Add the possibility to add a tracking code to each landing page</t>
  </si>
  <si>
    <t>insert a placeholder with a filtered list of products.</t>
  </si>
  <si>
    <t>insert a placeholder with the car id that renders the page with desired information</t>
  </si>
  <si>
    <t>Transform the static content placeholder by a WYSIWYG component on main pages</t>
  </si>
  <si>
    <t>Marketing Department, SEO Manager</t>
  </si>
  <si>
    <t>Allow to edit content on main pages</t>
  </si>
  <si>
    <t>Clean-up unused javascript, move it to the end of the page load</t>
  </si>
  <si>
    <t>Automatically downsize and compress images to the right size</t>
  </si>
  <si>
    <t>Create a navigation mobile-friendly</t>
  </si>
  <si>
    <t>Develop a mobile viewport layout</t>
  </si>
  <si>
    <t>SEO Manager, Head of Design</t>
  </si>
  <si>
    <t>Integrate existing tools to monitor website</t>
  </si>
  <si>
    <t>CTO, Professional services</t>
  </si>
  <si>
    <t>Common endpoint to be used for integrations</t>
  </si>
  <si>
    <t>Add a form with extra-services after the customer generate the lead and it to the email sent</t>
  </si>
  <si>
    <t>Effort (T-shirt sizing)</t>
  </si>
  <si>
    <t>1 month</t>
  </si>
  <si>
    <t>3-6 months</t>
  </si>
  <si>
    <t>1-3 months</t>
  </si>
  <si>
    <t>more than 6 months</t>
  </si>
  <si>
    <t>#ID</t>
  </si>
  <si>
    <t>dependency</t>
  </si>
  <si>
    <t>Time sample</t>
  </si>
  <si>
    <t>capacity (all values in months)</t>
  </si>
  <si>
    <t>Total Score</t>
  </si>
  <si>
    <t>Reach (0-100)</t>
  </si>
  <si>
    <t>Impact (0.25-3)</t>
  </si>
  <si>
    <t>Confidence(0-1)</t>
  </si>
  <si>
    <t>Common endpoint to be used for integrations (renting support)</t>
  </si>
  <si>
    <t>Effort (months)</t>
  </si>
  <si>
    <t>Notes</t>
  </si>
  <si>
    <t>Goal</t>
  </si>
  <si>
    <t>More traffic will make our website go down</t>
  </si>
  <si>
    <t>Cross-sell products</t>
  </si>
  <si>
    <t>Increase organic traffic generation</t>
  </si>
  <si>
    <t>Increase non-organic traffic generation</t>
  </si>
  <si>
    <t>monitor our users</t>
  </si>
  <si>
    <t>scalability</t>
  </si>
  <si>
    <t>They are already selling without it</t>
  </si>
  <si>
    <t>Our website cannot manage more traffic</t>
  </si>
  <si>
    <t>Increase organic and non-organic traffic generation</t>
  </si>
  <si>
    <t>Attach motorbike equipment/services to the sales opportunity</t>
  </si>
  <si>
    <t>Add a form with equipment/extra-services after the customer generate the lead and it to the email sent</t>
  </si>
  <si>
    <t>MKT – marketing, SEO – SEO Manager, HoD – Head of Design, CTO – Chief Technology Officier, CM – Country manager</t>
  </si>
  <si>
    <t>Add the possibility to add a tracking code to each landing page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</si>
</sst>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2D2E2D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4" fillId="4" borderId="0" xfId="0" applyFont="1" applyFill="1"/>
    <xf numFmtId="0" fontId="2" fillId="4" borderId="0" xfId="0" applyFont="1" applyFill="1"/>
    <xf numFmtId="0" fontId="0" fillId="5" borderId="0" xfId="0" applyFill="1"/>
    <xf numFmtId="0" fontId="3" fillId="3" borderId="0" xfId="0" applyFont="1" applyFill="1"/>
    <xf numFmtId="16" fontId="0" fillId="0" borderId="0" xfId="0" applyNumberFormat="1"/>
    <xf numFmtId="9" fontId="0" fillId="0" borderId="0" xfId="1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 vertical="center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801C-1C22-4887-B8B7-A236890667FE}">
  <dimension ref="A1:I17"/>
  <sheetViews>
    <sheetView tabSelected="1" zoomScale="115" zoomScaleNormal="115" workbookViewId="0">
      <selection activeCell="L14" sqref="L14"/>
    </sheetView>
  </sheetViews>
  <sheetFormatPr defaultRowHeight="15" x14ac:dyDescent="0.25"/>
  <cols>
    <col min="1" max="1" width="17" customWidth="1"/>
    <col min="2" max="2" width="56" bestFit="1" customWidth="1"/>
    <col min="3" max="3" width="3.85546875" customWidth="1"/>
    <col min="4" max="4" width="3.42578125" customWidth="1"/>
    <col min="5" max="5" width="4.85546875" customWidth="1"/>
    <col min="6" max="6" width="3.7109375" customWidth="1"/>
    <col min="7" max="7" width="4.5703125" customWidth="1"/>
    <col min="8" max="8" width="4" customWidth="1"/>
    <col min="9" max="9" width="7.7109375" bestFit="1" customWidth="1"/>
  </cols>
  <sheetData>
    <row r="1" spans="1:9" s="1" customFormat="1" x14ac:dyDescent="0.25">
      <c r="A1" s="1" t="s">
        <v>0</v>
      </c>
      <c r="B1" s="1" t="s">
        <v>2</v>
      </c>
      <c r="C1" s="1" t="s">
        <v>19</v>
      </c>
      <c r="D1" s="1" t="s">
        <v>20</v>
      </c>
      <c r="E1" s="1" t="s">
        <v>21</v>
      </c>
      <c r="F1" s="1" t="s">
        <v>6</v>
      </c>
      <c r="G1" s="1" t="s">
        <v>22</v>
      </c>
      <c r="H1" s="1" t="s">
        <v>23</v>
      </c>
      <c r="I1" s="1" t="s">
        <v>25</v>
      </c>
    </row>
    <row r="2" spans="1:9" x14ac:dyDescent="0.25">
      <c r="A2" s="2" t="s">
        <v>6</v>
      </c>
      <c r="B2" s="2" t="s">
        <v>11</v>
      </c>
      <c r="I2">
        <f>SUM(C2:H2)</f>
        <v>0</v>
      </c>
    </row>
    <row r="3" spans="1:9" x14ac:dyDescent="0.25">
      <c r="A3" s="2" t="s">
        <v>7</v>
      </c>
      <c r="B3" s="2" t="s">
        <v>9</v>
      </c>
      <c r="I3">
        <f>SUM(C3:H3)</f>
        <v>0</v>
      </c>
    </row>
    <row r="4" spans="1:9" x14ac:dyDescent="0.25">
      <c r="A4" s="2" t="s">
        <v>4</v>
      </c>
      <c r="B4" s="2" t="s">
        <v>18</v>
      </c>
      <c r="I4">
        <f>SUM(C4:H4)</f>
        <v>0</v>
      </c>
    </row>
    <row r="5" spans="1:9" x14ac:dyDescent="0.25">
      <c r="A5" s="2" t="s">
        <v>1</v>
      </c>
      <c r="B5" s="2" t="s">
        <v>15</v>
      </c>
      <c r="I5">
        <f>SUM(C5:H5)</f>
        <v>0</v>
      </c>
    </row>
    <row r="6" spans="1:9" x14ac:dyDescent="0.25">
      <c r="A6" s="2" t="s">
        <v>8</v>
      </c>
      <c r="B6" s="2" t="s">
        <v>72</v>
      </c>
      <c r="I6">
        <f>SUM(C6:H6)</f>
        <v>0</v>
      </c>
    </row>
    <row r="7" spans="1:9" x14ac:dyDescent="0.25">
      <c r="A7" s="2" t="s">
        <v>1</v>
      </c>
      <c r="B7" s="2" t="s">
        <v>3</v>
      </c>
      <c r="I7">
        <f>SUM(C7:H7)</f>
        <v>0</v>
      </c>
    </row>
    <row r="8" spans="1:9" x14ac:dyDescent="0.25">
      <c r="A8" s="2" t="s">
        <v>4</v>
      </c>
      <c r="B8" s="2" t="s">
        <v>12</v>
      </c>
      <c r="I8">
        <f>SUM(C8:H8)</f>
        <v>0</v>
      </c>
    </row>
    <row r="9" spans="1:9" x14ac:dyDescent="0.25">
      <c r="A9" s="2" t="s">
        <v>1</v>
      </c>
      <c r="B9" s="2" t="s">
        <v>17</v>
      </c>
      <c r="I9">
        <f>SUM(C9:H9)</f>
        <v>0</v>
      </c>
    </row>
    <row r="10" spans="1:9" x14ac:dyDescent="0.25">
      <c r="A10" s="2" t="s">
        <v>4</v>
      </c>
      <c r="B10" s="2" t="s">
        <v>13</v>
      </c>
      <c r="I10">
        <f>SUM(C10:H10)</f>
        <v>0</v>
      </c>
    </row>
    <row r="11" spans="1:9" x14ac:dyDescent="0.25">
      <c r="A11" s="2" t="s">
        <v>4</v>
      </c>
      <c r="B11" s="2" t="s">
        <v>14</v>
      </c>
      <c r="I11">
        <f>SUM(C11:H11)</f>
        <v>0</v>
      </c>
    </row>
    <row r="12" spans="1:9" x14ac:dyDescent="0.25">
      <c r="A12" s="2" t="s">
        <v>5</v>
      </c>
      <c r="B12" s="2" t="s">
        <v>10</v>
      </c>
      <c r="I12">
        <f>SUM(C12:H12)</f>
        <v>0</v>
      </c>
    </row>
    <row r="13" spans="1:9" x14ac:dyDescent="0.25">
      <c r="A13" s="2" t="s">
        <v>1</v>
      </c>
      <c r="B13" s="2" t="s">
        <v>16</v>
      </c>
      <c r="I13">
        <f>SUM(C13:H13)</f>
        <v>0</v>
      </c>
    </row>
    <row r="14" spans="1:9" x14ac:dyDescent="0.25">
      <c r="A14" s="2"/>
      <c r="B14" s="2"/>
      <c r="I14">
        <f>SUM(C14:H14)</f>
        <v>0</v>
      </c>
    </row>
    <row r="15" spans="1:9" x14ac:dyDescent="0.25">
      <c r="A15" s="3" t="s">
        <v>24</v>
      </c>
      <c r="B15" s="3"/>
      <c r="C15" s="4">
        <f>SUM(C2:C14)</f>
        <v>0</v>
      </c>
      <c r="D15" s="4">
        <f>SUM(D2:D14)</f>
        <v>0</v>
      </c>
      <c r="E15" s="4">
        <f>SUM(E2:E14)</f>
        <v>0</v>
      </c>
      <c r="F15" s="4">
        <f>SUM(F2:F14)</f>
        <v>0</v>
      </c>
      <c r="G15" s="4">
        <f>SUM(G2:G14)</f>
        <v>0</v>
      </c>
      <c r="H15" s="4">
        <f>SUM(H2:H14)</f>
        <v>0</v>
      </c>
    </row>
    <row r="17" spans="1:1" x14ac:dyDescent="0.25">
      <c r="A17" s="2" t="s">
        <v>74</v>
      </c>
    </row>
  </sheetData>
  <autoFilter ref="A1:I1" xr:uid="{D8C2801C-1C22-4887-B8B7-A236890667FE}">
    <sortState xmlns:xlrd2="http://schemas.microsoft.com/office/spreadsheetml/2017/richdata2" ref="A2:I15">
      <sortCondition descending="1" ref="I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E33D8-BC1A-4064-BED5-6A125AB74080}">
  <dimension ref="A1:M23"/>
  <sheetViews>
    <sheetView zoomScaleNormal="100" workbookViewId="0">
      <selection activeCell="C31" sqref="C31"/>
    </sheetView>
  </sheetViews>
  <sheetFormatPr defaultRowHeight="15" x14ac:dyDescent="0.25"/>
  <cols>
    <col min="1" max="1" width="3.85546875" bestFit="1" customWidth="1"/>
    <col min="2" max="2" width="34.5703125" bestFit="1" customWidth="1"/>
    <col min="3" max="3" width="95.42578125" bestFit="1" customWidth="1"/>
    <col min="4" max="4" width="12" bestFit="1" customWidth="1"/>
    <col min="5" max="5" width="19.28515625" bestFit="1" customWidth="1"/>
    <col min="12" max="13" width="0" hidden="1" customWidth="1"/>
  </cols>
  <sheetData>
    <row r="1" spans="1:13" x14ac:dyDescent="0.25">
      <c r="A1" s="5" t="s">
        <v>51</v>
      </c>
      <c r="B1" s="5" t="s">
        <v>0</v>
      </c>
      <c r="C1" s="5" t="s">
        <v>2</v>
      </c>
      <c r="D1" s="5" t="s">
        <v>52</v>
      </c>
      <c r="E1" s="5" t="s">
        <v>46</v>
      </c>
      <c r="F1" s="5" t="s">
        <v>19</v>
      </c>
      <c r="G1" s="5" t="s">
        <v>20</v>
      </c>
      <c r="H1" s="5" t="s">
        <v>21</v>
      </c>
      <c r="I1" s="5" t="s">
        <v>6</v>
      </c>
      <c r="J1" s="5" t="s">
        <v>22</v>
      </c>
      <c r="K1" s="5" t="s">
        <v>23</v>
      </c>
      <c r="L1" s="5" t="s">
        <v>25</v>
      </c>
      <c r="M1" s="5" t="s">
        <v>53</v>
      </c>
    </row>
    <row r="2" spans="1:13" x14ac:dyDescent="0.25">
      <c r="A2">
        <v>1</v>
      </c>
      <c r="B2" s="2" t="s">
        <v>1</v>
      </c>
      <c r="C2" s="2" t="s">
        <v>75</v>
      </c>
      <c r="D2" s="2"/>
      <c r="E2" s="2" t="s">
        <v>27</v>
      </c>
      <c r="L2">
        <f>SUM(F2:K2)</f>
        <v>0</v>
      </c>
      <c r="M2">
        <f>VLOOKUP(E2,$B$18:$C$21,2,0)</f>
        <v>1</v>
      </c>
    </row>
    <row r="3" spans="1:13" x14ac:dyDescent="0.25">
      <c r="A3">
        <v>2</v>
      </c>
      <c r="B3" s="2" t="s">
        <v>1</v>
      </c>
      <c r="C3" s="6" t="s">
        <v>32</v>
      </c>
      <c r="D3" s="6"/>
      <c r="E3" s="2" t="s">
        <v>29</v>
      </c>
      <c r="L3">
        <f t="shared" ref="L3:L14" si="0">SUM(F3:K3)</f>
        <v>0</v>
      </c>
      <c r="M3">
        <f t="shared" ref="M3:M14" si="1">VLOOKUP(E3,$B$18:$C$21,2,0)</f>
        <v>12</v>
      </c>
    </row>
    <row r="4" spans="1:13" x14ac:dyDescent="0.25">
      <c r="A4">
        <v>3</v>
      </c>
      <c r="B4" s="2" t="s">
        <v>1</v>
      </c>
      <c r="C4" s="6" t="s">
        <v>33</v>
      </c>
      <c r="D4" s="6"/>
      <c r="E4" s="2" t="s">
        <v>28</v>
      </c>
      <c r="L4">
        <f t="shared" si="0"/>
        <v>0</v>
      </c>
      <c r="M4">
        <f t="shared" si="1"/>
        <v>6</v>
      </c>
    </row>
    <row r="5" spans="1:13" x14ac:dyDescent="0.25">
      <c r="A5">
        <v>4</v>
      </c>
      <c r="B5" s="2" t="s">
        <v>35</v>
      </c>
      <c r="C5" s="2" t="s">
        <v>34</v>
      </c>
      <c r="D5" s="2">
        <v>5</v>
      </c>
      <c r="E5" s="2" t="s">
        <v>30</v>
      </c>
      <c r="L5">
        <f t="shared" si="0"/>
        <v>0</v>
      </c>
      <c r="M5">
        <f t="shared" si="1"/>
        <v>3</v>
      </c>
    </row>
    <row r="6" spans="1:13" x14ac:dyDescent="0.25">
      <c r="A6">
        <v>5</v>
      </c>
      <c r="B6" s="2" t="s">
        <v>4</v>
      </c>
      <c r="C6" s="6" t="s">
        <v>36</v>
      </c>
      <c r="D6" s="6"/>
      <c r="E6" s="2" t="s">
        <v>30</v>
      </c>
      <c r="L6">
        <f t="shared" si="0"/>
        <v>0</v>
      </c>
      <c r="M6">
        <f t="shared" si="1"/>
        <v>3</v>
      </c>
    </row>
    <row r="7" spans="1:13" x14ac:dyDescent="0.25">
      <c r="A7">
        <v>6</v>
      </c>
      <c r="B7" s="2" t="s">
        <v>4</v>
      </c>
      <c r="C7" s="2" t="s">
        <v>37</v>
      </c>
      <c r="D7" s="2"/>
      <c r="E7" s="2" t="s">
        <v>30</v>
      </c>
      <c r="L7">
        <f t="shared" si="0"/>
        <v>0</v>
      </c>
      <c r="M7">
        <f t="shared" si="1"/>
        <v>3</v>
      </c>
    </row>
    <row r="8" spans="1:13" x14ac:dyDescent="0.25">
      <c r="A8">
        <v>7</v>
      </c>
      <c r="B8" s="2" t="s">
        <v>4</v>
      </c>
      <c r="C8" s="2" t="s">
        <v>38</v>
      </c>
      <c r="D8" s="2"/>
      <c r="E8" s="2" t="s">
        <v>29</v>
      </c>
      <c r="L8">
        <f t="shared" si="0"/>
        <v>0</v>
      </c>
      <c r="M8">
        <f t="shared" si="1"/>
        <v>12</v>
      </c>
    </row>
    <row r="9" spans="1:13" x14ac:dyDescent="0.25">
      <c r="A9">
        <v>8</v>
      </c>
      <c r="B9" s="2" t="s">
        <v>41</v>
      </c>
      <c r="C9" s="2" t="s">
        <v>39</v>
      </c>
      <c r="D9" s="2"/>
      <c r="E9" s="2" t="s">
        <v>30</v>
      </c>
      <c r="L9">
        <f t="shared" si="0"/>
        <v>0</v>
      </c>
      <c r="M9">
        <f t="shared" si="1"/>
        <v>3</v>
      </c>
    </row>
    <row r="10" spans="1:13" x14ac:dyDescent="0.25">
      <c r="A10">
        <v>9</v>
      </c>
      <c r="B10" s="2" t="s">
        <v>5</v>
      </c>
      <c r="C10" s="6" t="s">
        <v>40</v>
      </c>
      <c r="D10" s="6">
        <v>8</v>
      </c>
      <c r="E10" s="2" t="s">
        <v>29</v>
      </c>
      <c r="L10">
        <f t="shared" si="0"/>
        <v>0</v>
      </c>
      <c r="M10">
        <f t="shared" si="1"/>
        <v>12</v>
      </c>
    </row>
    <row r="11" spans="1:13" x14ac:dyDescent="0.25">
      <c r="A11">
        <v>10</v>
      </c>
      <c r="B11" s="2" t="s">
        <v>6</v>
      </c>
      <c r="C11" s="6" t="s">
        <v>11</v>
      </c>
      <c r="D11" s="6"/>
      <c r="E11" s="2" t="s">
        <v>29</v>
      </c>
      <c r="L11">
        <f t="shared" si="0"/>
        <v>0</v>
      </c>
      <c r="M11">
        <f t="shared" si="1"/>
        <v>12</v>
      </c>
    </row>
    <row r="12" spans="1:13" x14ac:dyDescent="0.25">
      <c r="A12">
        <v>11</v>
      </c>
      <c r="B12" s="2" t="s">
        <v>43</v>
      </c>
      <c r="C12" s="2" t="s">
        <v>42</v>
      </c>
      <c r="D12" s="2"/>
      <c r="E12" s="2" t="s">
        <v>27</v>
      </c>
      <c r="L12">
        <f t="shared" si="0"/>
        <v>0</v>
      </c>
      <c r="M12">
        <f t="shared" si="1"/>
        <v>1</v>
      </c>
    </row>
    <row r="13" spans="1:13" x14ac:dyDescent="0.25">
      <c r="A13">
        <v>12</v>
      </c>
      <c r="B13" s="2" t="s">
        <v>7</v>
      </c>
      <c r="C13" s="2" t="s">
        <v>44</v>
      </c>
      <c r="D13" s="2"/>
      <c r="E13" s="2" t="s">
        <v>28</v>
      </c>
      <c r="L13">
        <f t="shared" si="0"/>
        <v>0</v>
      </c>
      <c r="M13">
        <f t="shared" si="1"/>
        <v>6</v>
      </c>
    </row>
    <row r="14" spans="1:13" x14ac:dyDescent="0.25">
      <c r="A14">
        <v>13</v>
      </c>
      <c r="B14" s="2" t="s">
        <v>8</v>
      </c>
      <c r="C14" s="2" t="s">
        <v>73</v>
      </c>
      <c r="D14" s="2"/>
      <c r="E14" s="2" t="s">
        <v>27</v>
      </c>
      <c r="L14">
        <f t="shared" si="0"/>
        <v>0</v>
      </c>
      <c r="M14">
        <f t="shared" si="1"/>
        <v>1</v>
      </c>
    </row>
    <row r="15" spans="1:13" x14ac:dyDescent="0.25">
      <c r="B15" s="2"/>
      <c r="C15" s="2"/>
      <c r="D15" s="2"/>
      <c r="E15" s="2"/>
    </row>
    <row r="16" spans="1:13" x14ac:dyDescent="0.25">
      <c r="B16" s="4" t="s">
        <v>24</v>
      </c>
      <c r="C16" s="4"/>
      <c r="D16" s="4"/>
      <c r="E16" s="4"/>
      <c r="F16">
        <f>SUM(F2:F14)</f>
        <v>0</v>
      </c>
      <c r="G16">
        <f t="shared" ref="G16:K16" si="2">SUM(G2:G14)</f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</row>
    <row r="17" spans="2:4" x14ac:dyDescent="0.25">
      <c r="B17" s="2" t="s">
        <v>54</v>
      </c>
      <c r="C17" s="2">
        <v>12</v>
      </c>
    </row>
    <row r="18" spans="2:4" x14ac:dyDescent="0.25">
      <c r="B18" s="2" t="s">
        <v>27</v>
      </c>
      <c r="C18">
        <v>1</v>
      </c>
      <c r="D18" t="s">
        <v>47</v>
      </c>
    </row>
    <row r="19" spans="2:4" x14ac:dyDescent="0.25">
      <c r="B19" s="2" t="s">
        <v>30</v>
      </c>
      <c r="C19">
        <v>3</v>
      </c>
      <c r="D19" t="s">
        <v>49</v>
      </c>
    </row>
    <row r="20" spans="2:4" x14ac:dyDescent="0.25">
      <c r="B20" s="2" t="s">
        <v>28</v>
      </c>
      <c r="C20">
        <v>6</v>
      </c>
      <c r="D20" s="7" t="s">
        <v>48</v>
      </c>
    </row>
    <row r="21" spans="2:4" x14ac:dyDescent="0.25">
      <c r="B21" s="2" t="s">
        <v>29</v>
      </c>
      <c r="C21">
        <v>12</v>
      </c>
      <c r="D21" t="s">
        <v>50</v>
      </c>
    </row>
    <row r="23" spans="2:4" x14ac:dyDescent="0.25">
      <c r="B23" s="2" t="s">
        <v>74</v>
      </c>
    </row>
  </sheetData>
  <autoFilter ref="A1:M1" xr:uid="{012E33D8-BC1A-4064-BED5-6A125AB7408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7372-4126-4484-90B7-DE0ECF7B5E0A}">
  <dimension ref="A1:J23"/>
  <sheetViews>
    <sheetView zoomScale="70" zoomScaleNormal="70" workbookViewId="0">
      <selection activeCell="D5" sqref="D5"/>
    </sheetView>
  </sheetViews>
  <sheetFormatPr defaultRowHeight="15" x14ac:dyDescent="0.25"/>
  <cols>
    <col min="1" max="1" width="6.140625" bestFit="1" customWidth="1"/>
    <col min="2" max="2" width="34.5703125" bestFit="1" customWidth="1"/>
    <col min="3" max="3" width="84.42578125" bestFit="1" customWidth="1"/>
    <col min="4" max="4" width="19" bestFit="1" customWidth="1"/>
    <col min="5" max="5" width="21.5703125" bestFit="1" customWidth="1"/>
    <col min="6" max="6" width="15.140625" bestFit="1" customWidth="1"/>
    <col min="7" max="7" width="15" customWidth="1"/>
    <col min="8" max="8" width="18.85546875" customWidth="1"/>
    <col min="9" max="9" width="16" customWidth="1"/>
    <col min="10" max="10" width="13" bestFit="1" customWidth="1"/>
  </cols>
  <sheetData>
    <row r="1" spans="1:10" x14ac:dyDescent="0.25">
      <c r="A1" s="5" t="s">
        <v>51</v>
      </c>
      <c r="B1" s="5" t="s">
        <v>0</v>
      </c>
      <c r="C1" s="5" t="s">
        <v>2</v>
      </c>
      <c r="D1" s="5" t="s">
        <v>52</v>
      </c>
      <c r="E1" s="5" t="s">
        <v>46</v>
      </c>
      <c r="F1" s="5" t="s">
        <v>56</v>
      </c>
      <c r="G1" s="5" t="s">
        <v>57</v>
      </c>
      <c r="H1" s="5" t="s">
        <v>58</v>
      </c>
      <c r="I1" s="5" t="s">
        <v>60</v>
      </c>
      <c r="J1" s="5" t="s">
        <v>55</v>
      </c>
    </row>
    <row r="2" spans="1:10" x14ac:dyDescent="0.25">
      <c r="A2">
        <v>6</v>
      </c>
      <c r="B2" s="2" t="s">
        <v>4</v>
      </c>
      <c r="C2" s="2" t="s">
        <v>37</v>
      </c>
      <c r="D2" s="2"/>
      <c r="E2" s="2" t="s">
        <v>30</v>
      </c>
      <c r="H2" s="8"/>
      <c r="I2">
        <v>3</v>
      </c>
      <c r="J2">
        <f t="shared" ref="J2:J14" si="0">F2*G2*H2*I2</f>
        <v>0</v>
      </c>
    </row>
    <row r="3" spans="1:10" x14ac:dyDescent="0.25">
      <c r="A3">
        <v>10</v>
      </c>
      <c r="B3" s="2" t="s">
        <v>6</v>
      </c>
      <c r="C3" s="6" t="s">
        <v>11</v>
      </c>
      <c r="D3" s="6"/>
      <c r="E3" s="2" t="s">
        <v>29</v>
      </c>
      <c r="H3" s="8"/>
      <c r="I3">
        <v>12</v>
      </c>
      <c r="J3">
        <f t="shared" si="0"/>
        <v>0</v>
      </c>
    </row>
    <row r="4" spans="1:10" x14ac:dyDescent="0.25">
      <c r="A4">
        <v>4</v>
      </c>
      <c r="B4" s="2" t="s">
        <v>35</v>
      </c>
      <c r="C4" s="2" t="s">
        <v>34</v>
      </c>
      <c r="D4" s="2"/>
      <c r="E4" s="2" t="s">
        <v>30</v>
      </c>
      <c r="H4" s="8"/>
      <c r="I4">
        <v>3</v>
      </c>
      <c r="J4">
        <f t="shared" si="0"/>
        <v>0</v>
      </c>
    </row>
    <row r="5" spans="1:10" x14ac:dyDescent="0.25">
      <c r="A5">
        <v>13</v>
      </c>
      <c r="B5" s="2" t="s">
        <v>8</v>
      </c>
      <c r="C5" s="2" t="s">
        <v>45</v>
      </c>
      <c r="D5" s="2"/>
      <c r="E5" s="2" t="s">
        <v>27</v>
      </c>
      <c r="H5" s="8"/>
      <c r="I5">
        <v>1</v>
      </c>
      <c r="J5">
        <f t="shared" si="0"/>
        <v>0</v>
      </c>
    </row>
    <row r="6" spans="1:10" x14ac:dyDescent="0.25">
      <c r="A6">
        <v>5</v>
      </c>
      <c r="B6" s="2" t="s">
        <v>4</v>
      </c>
      <c r="C6" s="6" t="s">
        <v>36</v>
      </c>
      <c r="D6" s="6"/>
      <c r="E6" s="2" t="s">
        <v>30</v>
      </c>
      <c r="H6" s="8"/>
      <c r="I6">
        <v>3</v>
      </c>
      <c r="J6">
        <f t="shared" si="0"/>
        <v>0</v>
      </c>
    </row>
    <row r="7" spans="1:10" x14ac:dyDescent="0.25">
      <c r="A7">
        <v>7</v>
      </c>
      <c r="B7" s="2" t="s">
        <v>4</v>
      </c>
      <c r="C7" s="2" t="s">
        <v>38</v>
      </c>
      <c r="D7" s="2"/>
      <c r="E7" s="2" t="s">
        <v>29</v>
      </c>
      <c r="H7" s="8"/>
      <c r="I7">
        <v>12</v>
      </c>
      <c r="J7">
        <f t="shared" si="0"/>
        <v>0</v>
      </c>
    </row>
    <row r="8" spans="1:10" x14ac:dyDescent="0.25">
      <c r="A8">
        <v>1</v>
      </c>
      <c r="B8" s="2" t="s">
        <v>1</v>
      </c>
      <c r="C8" s="2" t="s">
        <v>31</v>
      </c>
      <c r="D8" s="2"/>
      <c r="E8" s="2" t="s">
        <v>27</v>
      </c>
      <c r="H8" s="8"/>
      <c r="I8">
        <v>1</v>
      </c>
      <c r="J8">
        <f t="shared" si="0"/>
        <v>0</v>
      </c>
    </row>
    <row r="9" spans="1:10" x14ac:dyDescent="0.25">
      <c r="A9">
        <v>11</v>
      </c>
      <c r="B9" s="2" t="s">
        <v>43</v>
      </c>
      <c r="C9" s="2" t="s">
        <v>42</v>
      </c>
      <c r="D9" s="2"/>
      <c r="E9" s="2" t="s">
        <v>27</v>
      </c>
      <c r="H9" s="8"/>
      <c r="I9">
        <v>1</v>
      </c>
      <c r="J9">
        <f t="shared" si="0"/>
        <v>0</v>
      </c>
    </row>
    <row r="10" spans="1:10" x14ac:dyDescent="0.25">
      <c r="A10">
        <v>2</v>
      </c>
      <c r="B10" s="2" t="s">
        <v>1</v>
      </c>
      <c r="C10" s="6" t="s">
        <v>32</v>
      </c>
      <c r="D10" s="6"/>
      <c r="E10" s="2" t="s">
        <v>29</v>
      </c>
      <c r="H10" s="8"/>
      <c r="I10">
        <v>12</v>
      </c>
      <c r="J10">
        <f t="shared" si="0"/>
        <v>0</v>
      </c>
    </row>
    <row r="11" spans="1:10" x14ac:dyDescent="0.25">
      <c r="A11">
        <v>3</v>
      </c>
      <c r="B11" s="2" t="s">
        <v>1</v>
      </c>
      <c r="C11" s="6" t="s">
        <v>33</v>
      </c>
      <c r="D11" s="6"/>
      <c r="E11" s="2" t="s">
        <v>28</v>
      </c>
      <c r="H11" s="8"/>
      <c r="I11">
        <v>6</v>
      </c>
      <c r="J11">
        <f t="shared" si="0"/>
        <v>0</v>
      </c>
    </row>
    <row r="12" spans="1:10" x14ac:dyDescent="0.25">
      <c r="A12">
        <v>8</v>
      </c>
      <c r="B12" s="2" t="s">
        <v>41</v>
      </c>
      <c r="C12" s="2" t="s">
        <v>39</v>
      </c>
      <c r="D12" s="2"/>
      <c r="E12" s="2" t="s">
        <v>30</v>
      </c>
      <c r="H12" s="8"/>
      <c r="I12">
        <v>3</v>
      </c>
      <c r="J12">
        <f t="shared" si="0"/>
        <v>0</v>
      </c>
    </row>
    <row r="13" spans="1:10" x14ac:dyDescent="0.25">
      <c r="A13">
        <v>9</v>
      </c>
      <c r="B13" s="2" t="s">
        <v>5</v>
      </c>
      <c r="C13" s="6" t="s">
        <v>40</v>
      </c>
      <c r="D13" s="6"/>
      <c r="E13" s="2" t="s">
        <v>29</v>
      </c>
      <c r="H13" s="8"/>
      <c r="I13">
        <v>12</v>
      </c>
      <c r="J13">
        <f t="shared" si="0"/>
        <v>0</v>
      </c>
    </row>
    <row r="14" spans="1:10" x14ac:dyDescent="0.25">
      <c r="A14">
        <v>12</v>
      </c>
      <c r="B14" s="2" t="s">
        <v>7</v>
      </c>
      <c r="C14" s="2" t="s">
        <v>59</v>
      </c>
      <c r="D14" s="2"/>
      <c r="E14" s="2" t="s">
        <v>28</v>
      </c>
      <c r="H14" s="8"/>
      <c r="I14">
        <v>6</v>
      </c>
      <c r="J14">
        <f t="shared" si="0"/>
        <v>0</v>
      </c>
    </row>
    <row r="15" spans="1:10" x14ac:dyDescent="0.25">
      <c r="B15" s="2"/>
      <c r="C15" s="2"/>
      <c r="D15" s="2"/>
      <c r="E15" s="2"/>
    </row>
    <row r="16" spans="1:10" x14ac:dyDescent="0.25">
      <c r="B16" s="2" t="s">
        <v>54</v>
      </c>
      <c r="C16" s="2">
        <v>12</v>
      </c>
    </row>
    <row r="17" spans="2:4" x14ac:dyDescent="0.25">
      <c r="B17" s="2" t="s">
        <v>27</v>
      </c>
      <c r="C17">
        <v>1</v>
      </c>
      <c r="D17" t="s">
        <v>47</v>
      </c>
    </row>
    <row r="18" spans="2:4" x14ac:dyDescent="0.25">
      <c r="B18" s="2" t="s">
        <v>30</v>
      </c>
      <c r="C18">
        <v>3</v>
      </c>
      <c r="D18" t="s">
        <v>49</v>
      </c>
    </row>
    <row r="19" spans="2:4" x14ac:dyDescent="0.25">
      <c r="B19" s="2" t="s">
        <v>28</v>
      </c>
      <c r="C19">
        <v>6</v>
      </c>
      <c r="D19" s="7" t="s">
        <v>48</v>
      </c>
    </row>
    <row r="20" spans="2:4" x14ac:dyDescent="0.25">
      <c r="B20" s="2" t="s">
        <v>29</v>
      </c>
      <c r="C20">
        <v>12</v>
      </c>
      <c r="D20" t="s">
        <v>50</v>
      </c>
    </row>
    <row r="23" spans="2:4" x14ac:dyDescent="0.25">
      <c r="B23" s="11" t="s">
        <v>74</v>
      </c>
    </row>
  </sheetData>
  <autoFilter ref="A1:J1" xr:uid="{77877372-4126-4484-90B7-DE0ECF7B5E0A}">
    <sortState xmlns:xlrd2="http://schemas.microsoft.com/office/spreadsheetml/2017/richdata2" ref="A2:J14">
      <sortCondition descending="1" ref="J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4E02-4500-40C3-83AE-8FC9BFB4BC78}">
  <dimension ref="A1:L23"/>
  <sheetViews>
    <sheetView zoomScale="70" zoomScaleNormal="70" workbookViewId="0">
      <selection activeCell="G17" sqref="G17"/>
    </sheetView>
  </sheetViews>
  <sheetFormatPr defaultRowHeight="15" x14ac:dyDescent="0.25"/>
  <cols>
    <col min="1" max="1" width="6.140625" bestFit="1" customWidth="1"/>
    <col min="2" max="2" width="34.5703125" bestFit="1" customWidth="1"/>
    <col min="3" max="3" width="84.42578125" bestFit="1" customWidth="1"/>
    <col min="4" max="4" width="19" bestFit="1" customWidth="1"/>
    <col min="5" max="5" width="21.5703125" bestFit="1" customWidth="1"/>
    <col min="6" max="6" width="15.140625" bestFit="1" customWidth="1"/>
    <col min="7" max="7" width="9.28515625" bestFit="1" customWidth="1"/>
    <col min="8" max="8" width="13.42578125" bestFit="1" customWidth="1"/>
    <col min="9" max="9" width="8.28515625" bestFit="1" customWidth="1"/>
    <col min="10" max="10" width="13" bestFit="1" customWidth="1"/>
    <col min="11" max="11" width="36.140625" bestFit="1" customWidth="1"/>
    <col min="12" max="12" width="52" bestFit="1" customWidth="1"/>
  </cols>
  <sheetData>
    <row r="1" spans="1:12" x14ac:dyDescent="0.25">
      <c r="A1" s="5" t="s">
        <v>51</v>
      </c>
      <c r="B1" s="5" t="s">
        <v>0</v>
      </c>
      <c r="C1" s="5" t="s">
        <v>2</v>
      </c>
      <c r="D1" s="5" t="s">
        <v>52</v>
      </c>
      <c r="E1" s="5" t="s">
        <v>46</v>
      </c>
      <c r="F1" s="5" t="s">
        <v>56</v>
      </c>
      <c r="G1" s="5" t="s">
        <v>57</v>
      </c>
      <c r="H1" s="5" t="s">
        <v>58</v>
      </c>
      <c r="I1" s="5" t="s">
        <v>26</v>
      </c>
      <c r="J1" s="5" t="s">
        <v>55</v>
      </c>
      <c r="K1" s="5" t="s">
        <v>62</v>
      </c>
      <c r="L1" s="5" t="s">
        <v>61</v>
      </c>
    </row>
    <row r="2" spans="1:12" x14ac:dyDescent="0.25">
      <c r="A2">
        <v>13</v>
      </c>
      <c r="B2" s="2" t="s">
        <v>8</v>
      </c>
      <c r="C2" s="2" t="s">
        <v>45</v>
      </c>
      <c r="D2" s="2"/>
      <c r="E2" s="2" t="s">
        <v>27</v>
      </c>
      <c r="F2">
        <v>80</v>
      </c>
      <c r="G2">
        <v>3</v>
      </c>
      <c r="H2" s="8">
        <v>1</v>
      </c>
      <c r="I2">
        <v>1</v>
      </c>
      <c r="J2">
        <f>F2*G2*H2/I2</f>
        <v>240</v>
      </c>
      <c r="K2" t="s">
        <v>64</v>
      </c>
      <c r="L2" t="s">
        <v>69</v>
      </c>
    </row>
    <row r="3" spans="1:12" x14ac:dyDescent="0.25">
      <c r="A3">
        <v>1</v>
      </c>
      <c r="B3" s="2" t="s">
        <v>1</v>
      </c>
      <c r="C3" s="2" t="s">
        <v>31</v>
      </c>
      <c r="D3" s="2"/>
      <c r="E3" s="2" t="s">
        <v>27</v>
      </c>
      <c r="F3">
        <v>20</v>
      </c>
      <c r="G3">
        <v>3</v>
      </c>
      <c r="H3" s="8">
        <v>1</v>
      </c>
      <c r="I3">
        <v>1</v>
      </c>
      <c r="J3">
        <f>F3*G3*H3/I3</f>
        <v>60</v>
      </c>
      <c r="K3" t="s">
        <v>67</v>
      </c>
    </row>
    <row r="4" spans="1:12" x14ac:dyDescent="0.25">
      <c r="A4">
        <v>11</v>
      </c>
      <c r="B4" s="2" t="s">
        <v>43</v>
      </c>
      <c r="C4" s="2" t="s">
        <v>42</v>
      </c>
      <c r="D4" s="2"/>
      <c r="E4" s="2" t="s">
        <v>27</v>
      </c>
      <c r="F4">
        <v>20</v>
      </c>
      <c r="G4">
        <v>3</v>
      </c>
      <c r="H4" s="8">
        <v>1</v>
      </c>
      <c r="I4">
        <v>1</v>
      </c>
      <c r="J4">
        <f>F4*G4*H4/I4</f>
        <v>60</v>
      </c>
      <c r="K4" s="9" t="s">
        <v>68</v>
      </c>
      <c r="L4" t="s">
        <v>70</v>
      </c>
    </row>
    <row r="5" spans="1:12" x14ac:dyDescent="0.25">
      <c r="A5">
        <v>6</v>
      </c>
      <c r="B5" s="2" t="s">
        <v>4</v>
      </c>
      <c r="C5" s="2" t="s">
        <v>37</v>
      </c>
      <c r="D5" s="2"/>
      <c r="E5" s="2" t="s">
        <v>30</v>
      </c>
      <c r="F5">
        <v>100</v>
      </c>
      <c r="G5">
        <v>1</v>
      </c>
      <c r="H5" s="8">
        <v>1</v>
      </c>
      <c r="I5">
        <v>3</v>
      </c>
      <c r="J5">
        <f>F5*G5*H5/I5</f>
        <v>33.333333333333336</v>
      </c>
      <c r="K5" s="10" t="s">
        <v>65</v>
      </c>
      <c r="L5" t="s">
        <v>63</v>
      </c>
    </row>
    <row r="6" spans="1:12" x14ac:dyDescent="0.25">
      <c r="A6">
        <v>4</v>
      </c>
      <c r="B6" s="2" t="s">
        <v>35</v>
      </c>
      <c r="C6" s="2" t="s">
        <v>34</v>
      </c>
      <c r="D6" s="2"/>
      <c r="E6" s="2" t="s">
        <v>30</v>
      </c>
      <c r="F6">
        <v>40</v>
      </c>
      <c r="G6">
        <v>2</v>
      </c>
      <c r="H6" s="8">
        <v>1</v>
      </c>
      <c r="I6">
        <v>3</v>
      </c>
      <c r="J6">
        <f>F6*G6*H6/I6</f>
        <v>26.666666666666668</v>
      </c>
      <c r="K6" s="10" t="s">
        <v>71</v>
      </c>
    </row>
    <row r="7" spans="1:12" x14ac:dyDescent="0.25">
      <c r="A7">
        <v>5</v>
      </c>
      <c r="B7" s="2" t="s">
        <v>4</v>
      </c>
      <c r="C7" s="6" t="s">
        <v>36</v>
      </c>
      <c r="D7" s="6"/>
      <c r="E7" s="2" t="s">
        <v>30</v>
      </c>
      <c r="F7">
        <v>100</v>
      </c>
      <c r="G7">
        <v>1</v>
      </c>
      <c r="H7" s="8">
        <v>0.75</v>
      </c>
      <c r="I7">
        <v>3</v>
      </c>
      <c r="J7">
        <f>F7*G7*H7/I7</f>
        <v>25</v>
      </c>
      <c r="K7" s="10" t="s">
        <v>65</v>
      </c>
    </row>
    <row r="8" spans="1:12" x14ac:dyDescent="0.25">
      <c r="A8">
        <v>10</v>
      </c>
      <c r="B8" s="2" t="s">
        <v>6</v>
      </c>
      <c r="C8" s="6" t="s">
        <v>11</v>
      </c>
      <c r="D8" s="6"/>
      <c r="E8" s="2" t="s">
        <v>29</v>
      </c>
      <c r="F8">
        <v>80</v>
      </c>
      <c r="G8">
        <v>1</v>
      </c>
      <c r="H8" s="8">
        <v>0.25</v>
      </c>
      <c r="I8">
        <v>12</v>
      </c>
      <c r="J8">
        <f>F8*G8*H8/I8</f>
        <v>1.6666666666666667</v>
      </c>
      <c r="K8" s="9" t="s">
        <v>68</v>
      </c>
      <c r="L8" t="s">
        <v>70</v>
      </c>
    </row>
    <row r="9" spans="1:12" x14ac:dyDescent="0.25">
      <c r="A9">
        <v>8</v>
      </c>
      <c r="B9" s="2" t="s">
        <v>41</v>
      </c>
      <c r="C9" s="2" t="s">
        <v>39</v>
      </c>
      <c r="D9" s="2"/>
      <c r="E9" s="2" t="s">
        <v>30</v>
      </c>
      <c r="F9">
        <v>5</v>
      </c>
      <c r="G9">
        <v>1</v>
      </c>
      <c r="H9" s="8">
        <v>0.75</v>
      </c>
      <c r="I9">
        <v>3</v>
      </c>
      <c r="J9">
        <f>F9*G9*H9/I9</f>
        <v>1.25</v>
      </c>
      <c r="K9" s="10" t="s">
        <v>65</v>
      </c>
    </row>
    <row r="10" spans="1:12" x14ac:dyDescent="0.25">
      <c r="A10">
        <v>7</v>
      </c>
      <c r="B10" s="2" t="s">
        <v>4</v>
      </c>
      <c r="C10" s="2" t="s">
        <v>38</v>
      </c>
      <c r="D10" s="2"/>
      <c r="E10" s="2" t="s">
        <v>29</v>
      </c>
      <c r="F10">
        <v>100</v>
      </c>
      <c r="G10">
        <v>0.5</v>
      </c>
      <c r="H10" s="8">
        <v>0.25</v>
      </c>
      <c r="I10">
        <v>12</v>
      </c>
      <c r="J10">
        <f>F10*G10*H10/I10</f>
        <v>1.0416666666666667</v>
      </c>
      <c r="K10" s="10" t="s">
        <v>65</v>
      </c>
    </row>
    <row r="11" spans="1:12" x14ac:dyDescent="0.25">
      <c r="A11">
        <v>3</v>
      </c>
      <c r="B11" s="2" t="s">
        <v>1</v>
      </c>
      <c r="C11" s="6" t="s">
        <v>33</v>
      </c>
      <c r="D11" s="6"/>
      <c r="E11" s="2" t="s">
        <v>28</v>
      </c>
      <c r="F11">
        <v>20</v>
      </c>
      <c r="G11">
        <v>0.5</v>
      </c>
      <c r="H11" s="8">
        <v>0.5</v>
      </c>
      <c r="I11">
        <v>6</v>
      </c>
      <c r="J11">
        <f>F11*G11*H11/I11</f>
        <v>0.83333333333333337</v>
      </c>
      <c r="K11" t="s">
        <v>66</v>
      </c>
    </row>
    <row r="12" spans="1:12" x14ac:dyDescent="0.25">
      <c r="A12">
        <v>2</v>
      </c>
      <c r="B12" s="2" t="s">
        <v>1</v>
      </c>
      <c r="C12" s="6" t="s">
        <v>32</v>
      </c>
      <c r="D12" s="6"/>
      <c r="E12" s="2" t="s">
        <v>29</v>
      </c>
      <c r="F12">
        <v>20</v>
      </c>
      <c r="G12">
        <v>0.5</v>
      </c>
      <c r="H12" s="8">
        <v>0.25</v>
      </c>
      <c r="I12">
        <v>12</v>
      </c>
      <c r="J12">
        <f>F12*G12*H12/I12</f>
        <v>0.20833333333333334</v>
      </c>
      <c r="K12" t="s">
        <v>66</v>
      </c>
    </row>
    <row r="13" spans="1:12" x14ac:dyDescent="0.25">
      <c r="A13">
        <v>12</v>
      </c>
      <c r="B13" s="2" t="s">
        <v>7</v>
      </c>
      <c r="C13" s="2" t="s">
        <v>59</v>
      </c>
      <c r="D13" s="2"/>
      <c r="E13" s="2" t="s">
        <v>28</v>
      </c>
      <c r="F13">
        <v>1</v>
      </c>
      <c r="G13">
        <v>1</v>
      </c>
      <c r="H13" s="8">
        <v>0.25</v>
      </c>
      <c r="I13">
        <v>6</v>
      </c>
      <c r="J13">
        <f>F13*G13*H13/I13</f>
        <v>4.1666666666666664E-2</v>
      </c>
      <c r="K13" t="s">
        <v>68</v>
      </c>
    </row>
    <row r="14" spans="1:12" x14ac:dyDescent="0.25">
      <c r="A14">
        <v>9</v>
      </c>
      <c r="B14" s="2" t="s">
        <v>5</v>
      </c>
      <c r="C14" s="6" t="s">
        <v>40</v>
      </c>
      <c r="D14" s="6"/>
      <c r="E14" s="2" t="s">
        <v>29</v>
      </c>
      <c r="F14">
        <v>5</v>
      </c>
      <c r="G14">
        <v>0.5</v>
      </c>
      <c r="H14" s="8">
        <v>0.05</v>
      </c>
      <c r="I14">
        <v>12</v>
      </c>
      <c r="J14">
        <f>F14*G14*H14/I14</f>
        <v>1.0416666666666666E-2</v>
      </c>
      <c r="K14" s="10" t="s">
        <v>65</v>
      </c>
    </row>
    <row r="15" spans="1:12" x14ac:dyDescent="0.25">
      <c r="B15" s="2"/>
      <c r="C15" s="2"/>
      <c r="D15" s="2"/>
      <c r="E15" s="2"/>
    </row>
    <row r="16" spans="1:12" x14ac:dyDescent="0.25">
      <c r="B16" s="2" t="s">
        <v>54</v>
      </c>
      <c r="C16" s="2">
        <v>12</v>
      </c>
    </row>
    <row r="17" spans="2:4" x14ac:dyDescent="0.25">
      <c r="B17" s="2" t="s">
        <v>27</v>
      </c>
      <c r="C17">
        <v>1</v>
      </c>
      <c r="D17" t="s">
        <v>47</v>
      </c>
    </row>
    <row r="18" spans="2:4" x14ac:dyDescent="0.25">
      <c r="B18" s="2" t="s">
        <v>30</v>
      </c>
      <c r="C18">
        <v>3</v>
      </c>
      <c r="D18" t="s">
        <v>49</v>
      </c>
    </row>
    <row r="19" spans="2:4" x14ac:dyDescent="0.25">
      <c r="B19" s="2" t="s">
        <v>28</v>
      </c>
      <c r="C19">
        <v>6</v>
      </c>
      <c r="D19" s="7" t="s">
        <v>48</v>
      </c>
    </row>
    <row r="20" spans="2:4" x14ac:dyDescent="0.25">
      <c r="B20" s="2" t="s">
        <v>29</v>
      </c>
      <c r="C20">
        <v>12</v>
      </c>
      <c r="D20" t="s">
        <v>50</v>
      </c>
    </row>
    <row r="23" spans="2:4" x14ac:dyDescent="0.25">
      <c r="B23" s="2" t="s">
        <v>74</v>
      </c>
    </row>
  </sheetData>
  <autoFilter ref="A1:L1" xr:uid="{6F2C4E02-4500-40C3-83AE-8FC9BFB4BC78}">
    <sortState xmlns:xlrd2="http://schemas.microsoft.com/office/spreadsheetml/2017/richdata2" ref="A2:L14">
      <sortCondition descending="1" ref="J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100-points method-A</vt:lpstr>
      <vt:lpstr>100-points methodB</vt:lpstr>
      <vt:lpstr>RICE framework</vt:lpstr>
      <vt:lpstr>RICE frameworkB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da Silva</dc:creator>
  <cp:lastModifiedBy>Bruno da Silva</cp:lastModifiedBy>
  <dcterms:created xsi:type="dcterms:W3CDTF">2023-09-18T13:58:57Z</dcterms:created>
  <dcterms:modified xsi:type="dcterms:W3CDTF">2023-10-26T12:52:00Z</dcterms:modified>
</cp:coreProperties>
</file>