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<sst xmlns="http://schemas.openxmlformats.org/spreadsheetml/2006/main" count="88" uniqueCount="42">
  <si>
    <t>Cohesion</t>
  </si>
  <si>
    <t>Complexity</t>
  </si>
  <si>
    <t>Inheritance</t>
  </si>
  <si>
    <t>Coupling</t>
  </si>
  <si>
    <t>Size</t>
  </si>
  <si>
    <t>Code Smell</t>
  </si>
  <si>
    <t>Teams</t>
  </si>
  <si>
    <t>LCOM2</t>
  </si>
  <si>
    <t>ACC</t>
  </si>
  <si>
    <t>SCC</t>
  </si>
  <si>
    <t>EVG</t>
  </si>
  <si>
    <t>MaxNet</t>
  </si>
  <si>
    <t>DIT</t>
  </si>
  <si>
    <t>NOC</t>
  </si>
  <si>
    <t>IFANIN</t>
  </si>
  <si>
    <t>CBO</t>
  </si>
  <si>
    <t>LOC</t>
  </si>
  <si>
    <t>CLOC</t>
  </si>
  <si>
    <t>NIM</t>
  </si>
  <si>
    <t>CDL</t>
  </si>
  <si>
    <t>Featury Envy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</si>
  <si>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</si>
  <si>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</si>
  <si>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</si>
  <si>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</si>
  <si>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</si>
  <si>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</si>
  <si>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</si>
  <si>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</si>
  <si>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</si>
  <si>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</si>
  <si>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T12</t>
  </si>
  <si>
    <t>T13</t>
  </si>
  <si>
    <t>Total</t>
  </si>
  <si>
    <t>God Class</t>
  </si>
  <si>
    <t>Intensive Coupling</t>
  </si>
  <si>
    <t>T11</t>
  </si>
  <si>
    <t>Dispersed Coupling</t>
  </si>
  <si>
    <t>Shotgun Surgery</t>
  </si>
  <si>
    <t>Brain Method</t>
  </si>
  <si>
    <t>Parent Bequest</t>
  </si>
  <si>
    <t>Long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</si>
</sst>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Times New Roman"/>
    </font>
    <font>
      <color theme="1"/>
      <name val="Times New Roman"/>
    </font>
    <font/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horizontal="center" vertical="bottom"/>
    </xf>
    <xf borderId="1" fillId="0" fontId="3" numFmtId="4" xfId="0" applyAlignment="1" applyBorder="1" applyFont="1" applyNumberFormat="1">
      <alignment horizontal="center" shrinkToFit="0" vertical="bottom" wrapText="1"/>
    </xf>
    <xf borderId="1" fillId="0" fontId="1" numFmtId="4" xfId="0" applyAlignment="1" applyBorder="1" applyFont="1" applyNumberFormat="1">
      <alignment horizontal="center" vertical="bottom"/>
    </xf>
    <xf borderId="3" fillId="0" fontId="5" numFmtId="0" xfId="0" applyBorder="1" applyFont="1"/>
    <xf borderId="1" fillId="0" fontId="1" numFmtId="4" xfId="0" applyAlignment="1" applyBorder="1" applyFont="1" applyNumberFormat="1">
      <alignment horizontal="center" shrinkToFit="0" vertical="bottom" wrapText="1"/>
    </xf>
    <xf borderId="1" fillId="0" fontId="4" numFmtId="4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horizontal="center" readingOrder="0" vertical="bottom"/>
    </xf>
    <xf borderId="4" fillId="0" fontId="5" numFmtId="0" xfId="0" applyBorder="1" applyFont="1"/>
    <xf borderId="1" fillId="7" fontId="1" numFmtId="49" xfId="0" applyAlignment="1" applyBorder="1" applyFill="1" applyFont="1" applyNumberFormat="1">
      <alignment horizontal="center" vertical="bottom"/>
    </xf>
    <xf borderId="1" fillId="8" fontId="3" numFmtId="2" xfId="0" applyAlignment="1" applyBorder="1" applyFill="1" applyFont="1" applyNumberFormat="1">
      <alignment horizontal="center" shrinkToFit="0" vertical="bottom" wrapText="1"/>
    </xf>
    <xf borderId="1" fillId="0" fontId="1" numFmtId="49" xfId="0" applyAlignment="1" applyBorder="1" applyFont="1" applyNumberFormat="1">
      <alignment horizontal="center" readingOrder="0" vertical="bottom"/>
    </xf>
    <xf borderId="1" fillId="7" fontId="1" numFmtId="0" xfId="0" applyAlignment="1" applyBorder="1" applyFont="1">
      <alignment horizontal="center" vertical="bottom"/>
    </xf>
    <xf borderId="1" fillId="8" fontId="1" numFmtId="2" xfId="0" applyAlignment="1" applyBorder="1" applyFont="1" applyNumberFormat="1">
      <alignment horizontal="center" vertical="bottom"/>
    </xf>
    <xf borderId="1" fillId="8" fontId="1" numFmtId="2" xfId="0" applyAlignment="1" applyBorder="1" applyFont="1" applyNumberFormat="1">
      <alignment horizontal="center" vertical="bottom"/>
    </xf>
    <xf borderId="1" fillId="8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  <xf borderId="1" fillId="8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5.75"/>
    <col customWidth="1" min="3" max="3" width="7.75"/>
    <col customWidth="1" min="4" max="4" width="9.13"/>
    <col customWidth="1" min="5" max="6" width="5.5"/>
    <col customWidth="1" min="7" max="7" width="6.63"/>
    <col customWidth="1" min="8" max="8" width="8.88"/>
    <col customWidth="1" min="9" max="9" width="7.25"/>
    <col customWidth="1" min="10" max="10" width="6.0"/>
    <col customWidth="1" min="11" max="11" width="7.25"/>
    <col customWidth="1" min="12" max="12" width="4.63"/>
    <col customWidth="1" min="13" max="13" width="5.38"/>
    <col customWidth="1" min="14" max="14" width="5.5"/>
    <col customWidth="1" min="15" max="15" width="5.0"/>
  </cols>
  <sheetData>
    <row r="1">
      <c r="A1" s="1"/>
      <c r="B1" s="1"/>
      <c r="C1" s="2" t="s">
        <v>0</v>
      </c>
      <c r="D1" s="3" t="s">
        <v>1</v>
      </c>
      <c r="H1" s="4" t="s">
        <v>2</v>
      </c>
      <c r="K1" s="5" t="s">
        <v>3</v>
      </c>
      <c r="L1" s="6" t="s">
        <v>4</v>
      </c>
      <c r="P1" s="1"/>
    </row>
    <row r="2">
      <c r="A2" s="7" t="s">
        <v>5</v>
      </c>
      <c r="B2" s="7" t="s">
        <v>6</v>
      </c>
      <c r="C2" s="8" t="s">
        <v>7</v>
      </c>
      <c r="D2" s="8" t="s">
        <v>8</v>
      </c>
      <c r="E2" s="9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</row>
    <row r="3">
      <c r="A3" s="10" t="s">
        <v>20</v>
      </c>
      <c r="B3" s="11" t="s">
        <v>21</v>
      </c>
      <c r="C3" s="12">
        <v>18.25</v>
      </c>
      <c r="D3" s="12">
        <v>-2.56</v>
      </c>
      <c r="E3" s="12">
        <v>2.91</v>
      </c>
      <c r="F3" s="12">
        <v>0.0</v>
      </c>
      <c r="G3" s="13">
        <v>0.0</v>
      </c>
      <c r="H3" s="13">
        <v>-2.94</v>
      </c>
      <c r="I3" s="13">
        <v>-25.0</v>
      </c>
      <c r="J3" s="13">
        <v>0.0</v>
      </c>
      <c r="K3" s="13">
        <v>-1.09</v>
      </c>
      <c r="L3" s="13">
        <v>2.08</v>
      </c>
      <c r="M3" s="13">
        <v>0.28</v>
      </c>
      <c r="N3" s="13">
        <v>0.0</v>
      </c>
      <c r="O3" s="13">
        <v>6.69</v>
      </c>
    </row>
    <row r="4">
      <c r="A4" s="14"/>
      <c r="B4" s="11" t="s">
        <v>22</v>
      </c>
      <c r="C4" s="12">
        <v>2.97</v>
      </c>
      <c r="D4" s="12">
        <v>0.0</v>
      </c>
      <c r="E4" s="15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2.63</v>
      </c>
      <c r="M4" s="13">
        <v>0.0</v>
      </c>
      <c r="N4" s="13">
        <v>13.36</v>
      </c>
      <c r="O4" s="13">
        <v>0.0</v>
      </c>
    </row>
    <row r="5">
      <c r="A5" s="14"/>
      <c r="B5" s="11" t="s">
        <v>23</v>
      </c>
      <c r="C5" s="13">
        <v>0.09</v>
      </c>
      <c r="D5" s="13">
        <v>-1.2</v>
      </c>
      <c r="E5" s="13">
        <v>1.1</v>
      </c>
      <c r="F5" s="13">
        <v>0.55</v>
      </c>
      <c r="G5" s="13">
        <v>1.05</v>
      </c>
      <c r="H5" s="13">
        <v>0.0</v>
      </c>
      <c r="I5" s="13">
        <v>0.0</v>
      </c>
      <c r="J5" s="13">
        <v>0.0</v>
      </c>
      <c r="K5" s="13">
        <v>-0.55</v>
      </c>
      <c r="L5" s="13">
        <v>0.89</v>
      </c>
      <c r="M5" s="13">
        <v>0.0</v>
      </c>
      <c r="N5" s="13">
        <v>1.87</v>
      </c>
      <c r="O5" s="13">
        <v>0.0</v>
      </c>
    </row>
    <row r="6">
      <c r="A6" s="14"/>
      <c r="B6" s="11" t="s">
        <v>24</v>
      </c>
      <c r="C6" s="12">
        <v>3.19</v>
      </c>
      <c r="D6" s="12">
        <v>-1.56</v>
      </c>
      <c r="E6" s="16">
        <v>2.17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0.31</v>
      </c>
      <c r="L6" s="13">
        <v>2.06</v>
      </c>
      <c r="M6" s="13">
        <v>26.63</v>
      </c>
      <c r="N6" s="13">
        <v>5.49</v>
      </c>
      <c r="O6" s="13">
        <v>0.0</v>
      </c>
    </row>
    <row r="7">
      <c r="A7" s="14"/>
      <c r="B7" s="17" t="s">
        <v>25</v>
      </c>
      <c r="C7" s="13">
        <v>5.31</v>
      </c>
      <c r="D7" s="13">
        <v>-4.59</v>
      </c>
      <c r="E7" s="13">
        <v>7.39</v>
      </c>
      <c r="F7" s="13">
        <v>2.08</v>
      </c>
      <c r="G7" s="13">
        <v>-1.26</v>
      </c>
      <c r="H7" s="13">
        <v>0.0</v>
      </c>
      <c r="I7" s="13">
        <v>0.0</v>
      </c>
      <c r="J7" s="13">
        <v>0.0</v>
      </c>
      <c r="K7" s="13">
        <v>0.0</v>
      </c>
      <c r="L7" s="13">
        <v>3.76</v>
      </c>
      <c r="M7" s="13">
        <v>-0.45</v>
      </c>
      <c r="N7" s="13">
        <v>7.38</v>
      </c>
      <c r="O7" s="13">
        <v>0.0</v>
      </c>
    </row>
    <row r="8">
      <c r="A8" s="14"/>
      <c r="B8" s="17" t="s">
        <v>26</v>
      </c>
      <c r="C8" s="13">
        <v>2.5</v>
      </c>
      <c r="D8" s="13">
        <v>2.5</v>
      </c>
      <c r="E8" s="13">
        <v>0.17</v>
      </c>
      <c r="F8" s="13">
        <v>8.16</v>
      </c>
      <c r="G8" s="13">
        <v>8.82</v>
      </c>
      <c r="H8" s="13">
        <v>0.0</v>
      </c>
      <c r="I8" s="13">
        <v>0.0</v>
      </c>
      <c r="J8" s="13">
        <v>0.0</v>
      </c>
      <c r="K8" s="13">
        <v>6.38</v>
      </c>
      <c r="L8" s="13">
        <v>-0.22</v>
      </c>
      <c r="M8" s="13">
        <v>0.0</v>
      </c>
      <c r="N8" s="13">
        <v>-1.67</v>
      </c>
      <c r="O8" s="13">
        <v>-2.15</v>
      </c>
    </row>
    <row r="9">
      <c r="A9" s="14"/>
      <c r="B9" s="17" t="s">
        <v>27</v>
      </c>
      <c r="C9" s="13">
        <v>3.42</v>
      </c>
      <c r="D9" s="13">
        <v>-86.15</v>
      </c>
      <c r="E9" s="13">
        <v>40.81</v>
      </c>
      <c r="F9" s="13">
        <v>6.09</v>
      </c>
      <c r="G9" s="13">
        <v>15.19</v>
      </c>
      <c r="H9" s="13">
        <v>0.0</v>
      </c>
      <c r="I9" s="13">
        <v>0.0</v>
      </c>
      <c r="J9" s="13">
        <v>0.0</v>
      </c>
      <c r="K9" s="13">
        <v>0.0</v>
      </c>
      <c r="L9" s="13">
        <v>4.28</v>
      </c>
      <c r="M9" s="13">
        <v>0.61</v>
      </c>
      <c r="N9" s="13">
        <v>17.26</v>
      </c>
      <c r="O9" s="13">
        <v>0.0</v>
      </c>
    </row>
    <row r="10">
      <c r="A10" s="14"/>
      <c r="B10" s="17" t="s">
        <v>28</v>
      </c>
      <c r="C10" s="13">
        <v>2.4</v>
      </c>
      <c r="D10" s="13">
        <v>0.0</v>
      </c>
      <c r="E10" s="13">
        <v>-15.84</v>
      </c>
      <c r="F10" s="13">
        <v>0.0</v>
      </c>
      <c r="G10" s="13">
        <v>22.22</v>
      </c>
      <c r="H10" s="13">
        <v>0.0</v>
      </c>
      <c r="I10" s="13">
        <v>4900.0</v>
      </c>
      <c r="J10" s="13">
        <v>0.0</v>
      </c>
      <c r="K10" s="13">
        <v>0.0</v>
      </c>
      <c r="L10" s="13">
        <v>1.48</v>
      </c>
      <c r="M10" s="13">
        <v>-0.2</v>
      </c>
      <c r="N10" s="13">
        <v>-66.97</v>
      </c>
      <c r="O10" s="13">
        <v>0.0</v>
      </c>
    </row>
    <row r="11">
      <c r="A11" s="14"/>
      <c r="B11" s="17" t="s">
        <v>29</v>
      </c>
      <c r="C11" s="13">
        <v>1.62</v>
      </c>
      <c r="D11" s="13">
        <v>0.0</v>
      </c>
      <c r="E11" s="13">
        <v>1.71</v>
      </c>
      <c r="F11" s="13">
        <v>2.25</v>
      </c>
      <c r="G11" s="13">
        <v>0.0</v>
      </c>
      <c r="H11" s="13">
        <v>0.0</v>
      </c>
      <c r="I11" s="13">
        <v>0.0</v>
      </c>
      <c r="J11" s="13">
        <v>0.0</v>
      </c>
      <c r="K11" s="13">
        <v>3.91</v>
      </c>
      <c r="L11" s="13">
        <v>-0.78</v>
      </c>
      <c r="M11" s="13">
        <v>0.0</v>
      </c>
      <c r="N11" s="13">
        <v>-3.26</v>
      </c>
      <c r="O11" s="13">
        <v>0.0</v>
      </c>
    </row>
    <row r="12">
      <c r="A12" s="14"/>
      <c r="B12" s="17" t="s">
        <v>30</v>
      </c>
      <c r="C12" s="13">
        <v>5.48</v>
      </c>
      <c r="D12" s="13">
        <v>-4.1</v>
      </c>
      <c r="E12" s="13">
        <v>6.89</v>
      </c>
      <c r="F12" s="13">
        <v>9.47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2.74</v>
      </c>
      <c r="M12" s="13">
        <v>0.0</v>
      </c>
      <c r="N12" s="13">
        <v>11.45</v>
      </c>
      <c r="O12" s="13">
        <v>0.0</v>
      </c>
    </row>
    <row r="13">
      <c r="A13" s="14"/>
      <c r="B13" s="17" t="s">
        <v>31</v>
      </c>
      <c r="C13" s="13">
        <v>0.1</v>
      </c>
      <c r="D13" s="13">
        <v>-2.06</v>
      </c>
      <c r="E13" s="13">
        <v>0.57</v>
      </c>
      <c r="F13" s="13">
        <v>0.0</v>
      </c>
      <c r="G13" s="13">
        <v>6.25</v>
      </c>
      <c r="H13" s="13">
        <v>0.0</v>
      </c>
      <c r="I13" s="13">
        <v>0.0</v>
      </c>
      <c r="J13" s="13">
        <v>0.0</v>
      </c>
      <c r="K13" s="13">
        <v>1.93</v>
      </c>
      <c r="L13" s="13">
        <v>0.76</v>
      </c>
      <c r="M13" s="13">
        <v>0.0</v>
      </c>
      <c r="N13" s="13">
        <v>0.76</v>
      </c>
      <c r="O13" s="13">
        <v>0.0</v>
      </c>
    </row>
    <row r="14">
      <c r="A14" s="14"/>
      <c r="B14" s="17" t="s">
        <v>32</v>
      </c>
      <c r="C14" s="13">
        <v>1.85</v>
      </c>
      <c r="D14" s="13">
        <v>-5.82</v>
      </c>
      <c r="E14" s="13">
        <v>-2.42</v>
      </c>
      <c r="F14" s="13">
        <v>0.0</v>
      </c>
      <c r="G14" s="13">
        <v>-0.86</v>
      </c>
      <c r="H14" s="13">
        <v>0.0</v>
      </c>
      <c r="I14" s="13">
        <v>0.0</v>
      </c>
      <c r="J14" s="13">
        <v>0.0</v>
      </c>
      <c r="K14" s="13">
        <v>0.0</v>
      </c>
      <c r="L14" s="13">
        <v>-1.12</v>
      </c>
      <c r="M14" s="13">
        <v>0.53</v>
      </c>
      <c r="N14" s="13">
        <v>-3.07</v>
      </c>
      <c r="O14" s="13">
        <v>0.0</v>
      </c>
    </row>
    <row r="15">
      <c r="A15" s="18"/>
      <c r="B15" s="19" t="s">
        <v>33</v>
      </c>
      <c r="C15" s="20">
        <f t="shared" ref="C15:O15" si="1">SUM(C3:C6,C7:C14)/12</f>
        <v>3.931666667</v>
      </c>
      <c r="D15" s="20">
        <f t="shared" si="1"/>
        <v>-8.795</v>
      </c>
      <c r="E15" s="20">
        <f t="shared" si="1"/>
        <v>3.788333333</v>
      </c>
      <c r="F15" s="20">
        <f t="shared" si="1"/>
        <v>2.383333333</v>
      </c>
      <c r="G15" s="20">
        <f t="shared" si="1"/>
        <v>4.284166667</v>
      </c>
      <c r="H15" s="20">
        <f t="shared" si="1"/>
        <v>-0.245</v>
      </c>
      <c r="I15" s="20">
        <f t="shared" si="1"/>
        <v>406.25</v>
      </c>
      <c r="J15" s="20">
        <f t="shared" si="1"/>
        <v>0</v>
      </c>
      <c r="K15" s="20">
        <f t="shared" si="1"/>
        <v>0.9075</v>
      </c>
      <c r="L15" s="20">
        <f t="shared" si="1"/>
        <v>1.546666667</v>
      </c>
      <c r="M15" s="20">
        <f t="shared" si="1"/>
        <v>2.283333333</v>
      </c>
      <c r="N15" s="20">
        <f t="shared" si="1"/>
        <v>-1.45</v>
      </c>
      <c r="O15" s="20">
        <f t="shared" si="1"/>
        <v>0.3783333333</v>
      </c>
    </row>
    <row r="16">
      <c r="A16" s="10" t="s">
        <v>34</v>
      </c>
      <c r="B16" s="11" t="s">
        <v>21</v>
      </c>
      <c r="C16" s="12">
        <v>0.08</v>
      </c>
      <c r="D16" s="12">
        <v>0.0</v>
      </c>
      <c r="E16" s="16">
        <v>-1.08</v>
      </c>
      <c r="F16" s="13">
        <v>0.0</v>
      </c>
      <c r="G16" s="13">
        <v>-2.43</v>
      </c>
      <c r="H16" s="13">
        <v>0.0</v>
      </c>
      <c r="I16" s="13">
        <v>0.0</v>
      </c>
      <c r="J16" s="13">
        <v>0.0</v>
      </c>
      <c r="K16" s="13">
        <v>0.0</v>
      </c>
      <c r="L16" s="13">
        <v>-2.93</v>
      </c>
      <c r="M16" s="13">
        <v>-4.03</v>
      </c>
      <c r="N16" s="13">
        <v>0.0</v>
      </c>
      <c r="O16" s="13">
        <v>0.83</v>
      </c>
    </row>
    <row r="17">
      <c r="A17" s="14"/>
      <c r="B17" s="11" t="s">
        <v>23</v>
      </c>
      <c r="C17" s="12">
        <v>2.76</v>
      </c>
      <c r="D17" s="12">
        <v>0.0</v>
      </c>
      <c r="E17" s="16">
        <v>0.92</v>
      </c>
      <c r="F17" s="13">
        <v>-0.55</v>
      </c>
      <c r="G17" s="13">
        <v>-5.05</v>
      </c>
      <c r="H17" s="13">
        <v>1.05</v>
      </c>
      <c r="I17" s="13">
        <v>0.0</v>
      </c>
      <c r="J17" s="13">
        <v>1.02</v>
      </c>
      <c r="K17" s="13">
        <v>0.56</v>
      </c>
      <c r="L17" s="13">
        <v>0.65</v>
      </c>
      <c r="M17" s="13">
        <v>33.89</v>
      </c>
      <c r="N17" s="13">
        <v>1.04</v>
      </c>
      <c r="O17" s="13">
        <v>1.09</v>
      </c>
    </row>
    <row r="18">
      <c r="A18" s="14"/>
      <c r="B18" s="21" t="s">
        <v>25</v>
      </c>
      <c r="C18" s="13">
        <v>2.67</v>
      </c>
      <c r="D18" s="13">
        <v>4.76</v>
      </c>
      <c r="E18" s="13">
        <v>-0.34</v>
      </c>
      <c r="F18" s="13">
        <v>-5.4</v>
      </c>
      <c r="G18" s="13">
        <v>-3.75</v>
      </c>
      <c r="H18" s="13">
        <v>2.0</v>
      </c>
      <c r="I18" s="13">
        <v>0.0</v>
      </c>
      <c r="J18" s="13">
        <v>2.15</v>
      </c>
      <c r="K18" s="13">
        <v>0.72</v>
      </c>
      <c r="L18" s="13">
        <v>-1.24</v>
      </c>
      <c r="M18" s="13">
        <v>16.76</v>
      </c>
      <c r="N18" s="13">
        <v>-1.45</v>
      </c>
      <c r="O18" s="13">
        <v>2.35</v>
      </c>
    </row>
    <row r="19">
      <c r="A19" s="14"/>
      <c r="B19" s="17" t="s">
        <v>27</v>
      </c>
      <c r="C19" s="13">
        <v>13.67</v>
      </c>
      <c r="D19" s="13">
        <v>5.19</v>
      </c>
      <c r="E19" s="13">
        <v>6.5</v>
      </c>
      <c r="F19" s="13">
        <v>4.12</v>
      </c>
      <c r="G19" s="13">
        <v>0.0</v>
      </c>
      <c r="H19" s="13">
        <v>7.14</v>
      </c>
      <c r="I19" s="13">
        <v>0.0</v>
      </c>
      <c r="J19" s="13">
        <v>6.66</v>
      </c>
      <c r="K19" s="13">
        <v>7.35</v>
      </c>
      <c r="L19" s="13">
        <v>4.97</v>
      </c>
      <c r="M19" s="13">
        <v>0.0</v>
      </c>
      <c r="N19" s="13">
        <v>14.93</v>
      </c>
      <c r="O19" s="13">
        <v>9.09</v>
      </c>
    </row>
    <row r="20">
      <c r="A20" s="14"/>
      <c r="B20" s="17" t="s">
        <v>29</v>
      </c>
      <c r="C20" s="13">
        <v>1.28</v>
      </c>
      <c r="D20" s="13">
        <v>0.0</v>
      </c>
      <c r="E20" s="13">
        <v>0.91</v>
      </c>
      <c r="F20" s="13">
        <v>1.2</v>
      </c>
      <c r="G20" s="13">
        <v>1.72</v>
      </c>
      <c r="H20" s="13">
        <v>0.67</v>
      </c>
      <c r="I20" s="13">
        <v>0.0</v>
      </c>
      <c r="J20" s="13">
        <v>0.77</v>
      </c>
      <c r="K20" s="13">
        <v>3.76</v>
      </c>
      <c r="L20" s="13">
        <v>1.77</v>
      </c>
      <c r="M20" s="13">
        <v>0.0</v>
      </c>
      <c r="N20" s="13">
        <v>7.19</v>
      </c>
      <c r="O20" s="13">
        <v>1.07</v>
      </c>
    </row>
    <row r="21">
      <c r="A21" s="14"/>
      <c r="B21" s="17" t="s">
        <v>31</v>
      </c>
      <c r="C21" s="13">
        <v>1.39</v>
      </c>
      <c r="D21" s="13">
        <v>1.4</v>
      </c>
      <c r="E21" s="13">
        <v>0.66</v>
      </c>
      <c r="F21" s="13">
        <v>0.71</v>
      </c>
      <c r="G21" s="13">
        <v>-23.94</v>
      </c>
      <c r="H21" s="13">
        <v>0.0</v>
      </c>
      <c r="I21" s="13">
        <v>0.8</v>
      </c>
      <c r="J21" s="13">
        <v>0.99</v>
      </c>
      <c r="K21" s="13">
        <v>0.94</v>
      </c>
      <c r="L21" s="13">
        <v>0.53</v>
      </c>
      <c r="M21" s="13">
        <v>-0.47</v>
      </c>
      <c r="N21" s="13">
        <v>0.88</v>
      </c>
      <c r="O21" s="13">
        <v>0.9</v>
      </c>
    </row>
    <row r="22">
      <c r="A22" s="14"/>
      <c r="B22" s="17" t="s">
        <v>32</v>
      </c>
      <c r="C22" s="13">
        <v>9.33</v>
      </c>
      <c r="D22" s="13">
        <v>4.12</v>
      </c>
      <c r="E22" s="13">
        <v>1.23</v>
      </c>
      <c r="F22" s="13">
        <v>4.49</v>
      </c>
      <c r="G22" s="13">
        <v>0.87</v>
      </c>
      <c r="H22" s="13">
        <v>5.33</v>
      </c>
      <c r="I22" s="13">
        <v>3.44</v>
      </c>
      <c r="J22" s="13">
        <v>2.56</v>
      </c>
      <c r="K22" s="13">
        <v>3.19</v>
      </c>
      <c r="L22" s="13">
        <v>2.18</v>
      </c>
      <c r="M22" s="13">
        <v>0.53</v>
      </c>
      <c r="N22" s="13">
        <v>1.57</v>
      </c>
      <c r="O22" s="13">
        <v>3.84</v>
      </c>
    </row>
    <row r="23">
      <c r="A23" s="18"/>
      <c r="B23" s="22" t="s">
        <v>33</v>
      </c>
      <c r="C23" s="23">
        <f t="shared" ref="C23:O23" si="2">SUM(C16:C17,C18:C22)/7</f>
        <v>4.454285714</v>
      </c>
      <c r="D23" s="23">
        <f t="shared" si="2"/>
        <v>2.21</v>
      </c>
      <c r="E23" s="23">
        <f t="shared" si="2"/>
        <v>1.257142857</v>
      </c>
      <c r="F23" s="23">
        <f t="shared" si="2"/>
        <v>0.6528571429</v>
      </c>
      <c r="G23" s="23">
        <f t="shared" si="2"/>
        <v>-4.654285714</v>
      </c>
      <c r="H23" s="23">
        <f t="shared" si="2"/>
        <v>2.312857143</v>
      </c>
      <c r="I23" s="23">
        <f t="shared" si="2"/>
        <v>0.6057142857</v>
      </c>
      <c r="J23" s="23">
        <f t="shared" si="2"/>
        <v>2.021428571</v>
      </c>
      <c r="K23" s="23">
        <f t="shared" si="2"/>
        <v>2.36</v>
      </c>
      <c r="L23" s="23">
        <f t="shared" si="2"/>
        <v>0.8471428571</v>
      </c>
      <c r="M23" s="23">
        <f t="shared" si="2"/>
        <v>6.668571429</v>
      </c>
      <c r="N23" s="23">
        <f t="shared" si="2"/>
        <v>3.451428571</v>
      </c>
      <c r="O23" s="23">
        <f t="shared" si="2"/>
        <v>2.738571429</v>
      </c>
    </row>
    <row r="24">
      <c r="A24" s="10" t="s">
        <v>35</v>
      </c>
      <c r="B24" s="7" t="s">
        <v>21</v>
      </c>
      <c r="C24" s="13">
        <v>0.0</v>
      </c>
      <c r="D24" s="13">
        <v>0.0</v>
      </c>
      <c r="E24" s="13">
        <v>-2.84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-1.08</v>
      </c>
      <c r="L24" s="13">
        <v>-3.55</v>
      </c>
      <c r="M24" s="13">
        <v>6.9</v>
      </c>
      <c r="N24" s="13">
        <v>0.0</v>
      </c>
      <c r="O24" s="13">
        <v>-1.24</v>
      </c>
    </row>
    <row r="25">
      <c r="A25" s="14"/>
      <c r="B25" s="7" t="s">
        <v>22</v>
      </c>
      <c r="C25" s="13">
        <v>14.84</v>
      </c>
      <c r="D25" s="13">
        <v>-0.94</v>
      </c>
      <c r="E25" s="13">
        <v>13.23</v>
      </c>
      <c r="F25" s="13">
        <v>0.8</v>
      </c>
      <c r="G25" s="13">
        <v>16.36</v>
      </c>
      <c r="H25" s="13">
        <v>11.76</v>
      </c>
      <c r="I25" s="13">
        <v>37.5</v>
      </c>
      <c r="J25" s="13">
        <v>7.14</v>
      </c>
      <c r="K25" s="13">
        <v>7.9</v>
      </c>
      <c r="L25" s="13">
        <v>4.36</v>
      </c>
      <c r="M25" s="13">
        <v>0.96</v>
      </c>
      <c r="N25" s="13">
        <v>12.47</v>
      </c>
      <c r="O25" s="13">
        <v>6.25</v>
      </c>
    </row>
    <row r="26">
      <c r="A26" s="14"/>
      <c r="B26" s="11" t="s">
        <v>23</v>
      </c>
      <c r="C26" s="13">
        <v>0.3</v>
      </c>
      <c r="D26" s="13">
        <v>-2.92</v>
      </c>
      <c r="E26" s="13">
        <v>1.82</v>
      </c>
      <c r="F26" s="13">
        <v>0.0</v>
      </c>
      <c r="G26" s="13">
        <v>1.06</v>
      </c>
      <c r="H26" s="13">
        <v>0.0</v>
      </c>
      <c r="I26" s="13">
        <v>0.0</v>
      </c>
      <c r="J26" s="13">
        <v>0.0</v>
      </c>
      <c r="K26" s="13">
        <v>0.55</v>
      </c>
      <c r="L26" s="13">
        <v>0.75</v>
      </c>
      <c r="M26" s="13">
        <v>0.0</v>
      </c>
      <c r="N26" s="13">
        <v>1.5</v>
      </c>
      <c r="O26" s="13">
        <v>0.0</v>
      </c>
    </row>
    <row r="27">
      <c r="A27" s="14"/>
      <c r="B27" s="7" t="s">
        <v>24</v>
      </c>
      <c r="C27" s="13">
        <v>0.09</v>
      </c>
      <c r="D27" s="13">
        <v>0.0</v>
      </c>
      <c r="E27" s="13">
        <v>0.68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0.31</v>
      </c>
      <c r="M27" s="13">
        <v>1.58</v>
      </c>
      <c r="N27" s="13">
        <v>0.85</v>
      </c>
      <c r="O27" s="13">
        <v>0.0</v>
      </c>
    </row>
    <row r="28">
      <c r="A28" s="14"/>
      <c r="B28" s="17" t="s">
        <v>25</v>
      </c>
      <c r="C28" s="13">
        <v>0.0</v>
      </c>
      <c r="D28" s="13">
        <v>-3.4</v>
      </c>
      <c r="E28" s="13">
        <v>0.34</v>
      </c>
      <c r="F28" s="13">
        <v>-1.42</v>
      </c>
      <c r="G28" s="13">
        <v>-2.59</v>
      </c>
      <c r="H28" s="13">
        <v>0.0</v>
      </c>
      <c r="I28" s="13">
        <v>0.0</v>
      </c>
      <c r="J28" s="13">
        <v>0.0</v>
      </c>
      <c r="K28" s="13">
        <v>-0.54</v>
      </c>
      <c r="L28" s="13">
        <v>-0.58</v>
      </c>
      <c r="M28" s="13">
        <v>4.91</v>
      </c>
      <c r="N28" s="13">
        <v>-0.14</v>
      </c>
      <c r="O28" s="13">
        <v>0.0</v>
      </c>
    </row>
    <row r="29">
      <c r="A29" s="14"/>
      <c r="B29" s="17" t="s">
        <v>26</v>
      </c>
      <c r="C29" s="13">
        <v>0.9</v>
      </c>
      <c r="D29" s="13">
        <v>-2.7</v>
      </c>
      <c r="E29" s="13">
        <v>2.18</v>
      </c>
      <c r="F29" s="13">
        <v>0.0</v>
      </c>
      <c r="G29" s="13">
        <v>2.77</v>
      </c>
      <c r="H29" s="13">
        <v>0.0</v>
      </c>
      <c r="I29" s="13">
        <v>0.0</v>
      </c>
      <c r="J29" s="13">
        <v>0.0</v>
      </c>
      <c r="K29" s="13">
        <v>0.0</v>
      </c>
      <c r="L29" s="13">
        <v>0.8</v>
      </c>
      <c r="M29" s="13">
        <v>-0.08</v>
      </c>
      <c r="N29" s="13">
        <v>3.31</v>
      </c>
      <c r="O29" s="13">
        <v>0.0</v>
      </c>
    </row>
    <row r="30">
      <c r="A30" s="14"/>
      <c r="B30" s="17" t="s">
        <v>27</v>
      </c>
      <c r="C30" s="13">
        <v>18.32</v>
      </c>
      <c r="D30" s="13">
        <v>5.55</v>
      </c>
      <c r="E30" s="13">
        <v>4.72</v>
      </c>
      <c r="F30" s="13">
        <v>9.19</v>
      </c>
      <c r="G30" s="13">
        <v>6.38</v>
      </c>
      <c r="H30" s="13">
        <v>8.0</v>
      </c>
      <c r="I30" s="13">
        <v>0.0</v>
      </c>
      <c r="J30" s="13">
        <v>7.4</v>
      </c>
      <c r="K30" s="13">
        <v>12.5</v>
      </c>
      <c r="L30" s="13">
        <v>5.03</v>
      </c>
      <c r="M30" s="13">
        <v>0.0</v>
      </c>
      <c r="N30" s="13">
        <v>11.67</v>
      </c>
      <c r="O30" s="13">
        <v>10.52</v>
      </c>
    </row>
    <row r="31">
      <c r="A31" s="14"/>
      <c r="B31" s="17" t="s">
        <v>36</v>
      </c>
      <c r="C31" s="13">
        <v>0.48</v>
      </c>
      <c r="D31" s="13">
        <v>-11.38</v>
      </c>
      <c r="E31" s="13">
        <v>15.07</v>
      </c>
      <c r="F31" s="13">
        <v>-2.92</v>
      </c>
      <c r="G31" s="13">
        <v>-1.73</v>
      </c>
      <c r="H31" s="13">
        <v>-32.65</v>
      </c>
      <c r="I31" s="13">
        <v>0.0</v>
      </c>
      <c r="J31" s="13">
        <v>0.0</v>
      </c>
      <c r="K31" s="13">
        <v>369.18</v>
      </c>
      <c r="L31" s="13">
        <v>0.34</v>
      </c>
      <c r="M31" s="13">
        <v>1.39</v>
      </c>
      <c r="N31" s="13">
        <v>1.8</v>
      </c>
      <c r="O31" s="13">
        <v>0.0</v>
      </c>
    </row>
    <row r="32">
      <c r="A32" s="18"/>
      <c r="B32" s="22" t="s">
        <v>33</v>
      </c>
      <c r="C32" s="23">
        <f t="shared" ref="C32:J32" si="3">SUM(C24:C27,C28:C31)/8</f>
        <v>4.36625</v>
      </c>
      <c r="D32" s="23">
        <f t="shared" si="3"/>
        <v>-1.97375</v>
      </c>
      <c r="E32" s="23">
        <f t="shared" si="3"/>
        <v>4.4</v>
      </c>
      <c r="F32" s="23">
        <f t="shared" si="3"/>
        <v>0.70625</v>
      </c>
      <c r="G32" s="23">
        <f t="shared" si="3"/>
        <v>2.78125</v>
      </c>
      <c r="H32" s="23">
        <f t="shared" si="3"/>
        <v>-1.61125</v>
      </c>
      <c r="I32" s="23">
        <f t="shared" si="3"/>
        <v>4.6875</v>
      </c>
      <c r="J32" s="23">
        <f t="shared" si="3"/>
        <v>1.8175</v>
      </c>
      <c r="K32" s="23">
        <f t="shared" ref="K32:O32" si="4">SUM(K24:K27, K28:K31)/8</f>
        <v>48.56375</v>
      </c>
      <c r="L32" s="23">
        <f t="shared" si="4"/>
        <v>0.9325</v>
      </c>
      <c r="M32" s="23">
        <f t="shared" si="4"/>
        <v>1.9575</v>
      </c>
      <c r="N32" s="23">
        <f t="shared" si="4"/>
        <v>3.9325</v>
      </c>
      <c r="O32" s="23">
        <f t="shared" si="4"/>
        <v>1.94125</v>
      </c>
    </row>
    <row r="33">
      <c r="A33" s="10" t="s">
        <v>37</v>
      </c>
      <c r="B33" s="7" t="s">
        <v>21</v>
      </c>
      <c r="C33" s="13">
        <v>11.64</v>
      </c>
      <c r="D33" s="13">
        <v>-2.63</v>
      </c>
      <c r="E33" s="13">
        <v>0.65</v>
      </c>
      <c r="F33" s="13">
        <v>0.0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1.11</v>
      </c>
      <c r="M33" s="13">
        <v>0.13</v>
      </c>
      <c r="N33" s="13">
        <v>0.0</v>
      </c>
      <c r="O33" s="13">
        <v>9.41</v>
      </c>
    </row>
    <row r="34">
      <c r="A34" s="14"/>
      <c r="B34" s="7" t="s">
        <v>22</v>
      </c>
      <c r="C34" s="13">
        <v>-1.02</v>
      </c>
      <c r="D34" s="13">
        <v>0.96</v>
      </c>
      <c r="E34" s="13">
        <v>1.13</v>
      </c>
      <c r="F34" s="13">
        <v>0.8</v>
      </c>
      <c r="G34" s="13">
        <v>0.0</v>
      </c>
      <c r="H34" s="13">
        <v>6.31</v>
      </c>
      <c r="I34" s="13">
        <v>27.27</v>
      </c>
      <c r="J34" s="13">
        <v>0.0</v>
      </c>
      <c r="K34" s="13">
        <v>-0.86</v>
      </c>
      <c r="L34" s="13">
        <v>0.49</v>
      </c>
      <c r="M34" s="13">
        <v>0.0</v>
      </c>
      <c r="N34" s="13">
        <v>1.81</v>
      </c>
      <c r="O34" s="13">
        <v>0.0</v>
      </c>
    </row>
    <row r="35">
      <c r="A35" s="14"/>
      <c r="B35" s="7" t="s">
        <v>23</v>
      </c>
      <c r="C35" s="13">
        <v>1.38</v>
      </c>
      <c r="D35" s="13">
        <v>-3.65</v>
      </c>
      <c r="E35" s="13">
        <v>1.98</v>
      </c>
      <c r="F35" s="13">
        <v>-2.2</v>
      </c>
      <c r="G35" s="13">
        <v>-6.25</v>
      </c>
      <c r="H35" s="13">
        <v>0.0</v>
      </c>
      <c r="I35" s="13">
        <v>0.0</v>
      </c>
      <c r="J35" s="13">
        <v>0.0</v>
      </c>
      <c r="K35" s="13">
        <v>0.92</v>
      </c>
      <c r="L35" s="13">
        <v>1.14</v>
      </c>
      <c r="M35" s="13">
        <v>5.56</v>
      </c>
      <c r="N35" s="13">
        <v>2.14</v>
      </c>
      <c r="O35" s="13">
        <v>0.0</v>
      </c>
    </row>
    <row r="36">
      <c r="A36" s="14"/>
      <c r="B36" s="7" t="s">
        <v>24</v>
      </c>
      <c r="C36" s="13">
        <v>1.06</v>
      </c>
      <c r="D36" s="13">
        <v>-0.79</v>
      </c>
      <c r="E36" s="13">
        <v>4.23</v>
      </c>
      <c r="F36" s="13">
        <v>0.38</v>
      </c>
      <c r="G36" s="13">
        <v>0.85</v>
      </c>
      <c r="H36" s="13">
        <v>0.0</v>
      </c>
      <c r="I36" s="13">
        <v>0.0</v>
      </c>
      <c r="J36" s="13">
        <v>0.0</v>
      </c>
      <c r="K36" s="13">
        <v>0.0</v>
      </c>
      <c r="L36" s="13">
        <v>1.39</v>
      </c>
      <c r="M36" s="13">
        <v>6.25</v>
      </c>
      <c r="N36" s="13">
        <v>3.19</v>
      </c>
      <c r="O36" s="13">
        <v>4.9</v>
      </c>
    </row>
    <row r="37">
      <c r="A37" s="14"/>
      <c r="B37" s="17" t="s">
        <v>25</v>
      </c>
      <c r="C37" s="13">
        <v>0.26</v>
      </c>
      <c r="D37" s="13">
        <v>2.35</v>
      </c>
      <c r="E37" s="13">
        <v>0.22</v>
      </c>
      <c r="F37" s="13">
        <v>0.79</v>
      </c>
      <c r="G37" s="13">
        <v>-1.33</v>
      </c>
      <c r="H37" s="13">
        <v>0.0</v>
      </c>
      <c r="I37" s="13">
        <v>0.0</v>
      </c>
      <c r="J37" s="13">
        <v>0.0</v>
      </c>
      <c r="K37" s="13">
        <v>0.18</v>
      </c>
      <c r="L37" s="13">
        <v>0.61</v>
      </c>
      <c r="M37" s="13">
        <v>0.0</v>
      </c>
      <c r="N37" s="13">
        <v>1.48</v>
      </c>
      <c r="O37" s="13">
        <v>0.0</v>
      </c>
    </row>
    <row r="38">
      <c r="A38" s="14"/>
      <c r="B38" s="17" t="s">
        <v>26</v>
      </c>
      <c r="C38" s="13">
        <v>0.91</v>
      </c>
      <c r="D38" s="13">
        <v>-9.75</v>
      </c>
      <c r="E38" s="13">
        <v>1.88</v>
      </c>
      <c r="F38" s="13">
        <v>0.0</v>
      </c>
      <c r="G38" s="13">
        <v>-2.7</v>
      </c>
      <c r="H38" s="13">
        <v>0.0</v>
      </c>
      <c r="I38" s="13">
        <v>0.0</v>
      </c>
      <c r="J38" s="13">
        <v>0.0</v>
      </c>
      <c r="K38" s="13">
        <v>0.0</v>
      </c>
      <c r="L38" s="13">
        <v>0.61</v>
      </c>
      <c r="M38" s="13">
        <v>-0.71</v>
      </c>
      <c r="N38" s="13">
        <v>2.84</v>
      </c>
      <c r="O38" s="13">
        <v>0.0</v>
      </c>
    </row>
    <row r="39">
      <c r="A39" s="14"/>
      <c r="B39" s="17" t="s">
        <v>27</v>
      </c>
      <c r="C39" s="13">
        <v>0.66</v>
      </c>
      <c r="D39" s="13">
        <v>57.14</v>
      </c>
      <c r="E39" s="13">
        <v>33.89</v>
      </c>
      <c r="F39" s="13">
        <v>56.45</v>
      </c>
      <c r="G39" s="13">
        <v>10.92</v>
      </c>
      <c r="H39" s="13">
        <v>0.0</v>
      </c>
      <c r="I39" s="13">
        <v>0.0</v>
      </c>
      <c r="J39" s="13">
        <v>0.0</v>
      </c>
      <c r="K39" s="13">
        <v>1.49</v>
      </c>
      <c r="L39" s="13">
        <v>0.9</v>
      </c>
      <c r="M39" s="13">
        <v>0.0</v>
      </c>
      <c r="N39" s="13">
        <v>2.55</v>
      </c>
      <c r="O39" s="13">
        <v>0.0</v>
      </c>
    </row>
    <row r="40">
      <c r="A40" s="14"/>
      <c r="B40" s="17" t="s">
        <v>29</v>
      </c>
      <c r="C40" s="13">
        <v>5.44</v>
      </c>
      <c r="D40" s="13">
        <v>-2.63</v>
      </c>
      <c r="E40" s="13">
        <v>5.9</v>
      </c>
      <c r="F40" s="13">
        <v>5.49</v>
      </c>
      <c r="G40" s="13">
        <v>4.5</v>
      </c>
      <c r="H40" s="13">
        <v>1.36</v>
      </c>
      <c r="I40" s="13">
        <v>0.0</v>
      </c>
      <c r="J40" s="13">
        <v>1.57</v>
      </c>
      <c r="K40" s="13">
        <v>8.02</v>
      </c>
      <c r="L40" s="13">
        <v>3.79</v>
      </c>
      <c r="M40" s="13">
        <v>0.0</v>
      </c>
      <c r="N40" s="13">
        <v>6.94</v>
      </c>
      <c r="O40" s="13">
        <v>2.19</v>
      </c>
    </row>
    <row r="41">
      <c r="A41" s="14"/>
      <c r="B41" s="17" t="s">
        <v>36</v>
      </c>
      <c r="C41" s="13">
        <v>-0.11</v>
      </c>
      <c r="D41" s="13">
        <v>0.91</v>
      </c>
      <c r="E41" s="13">
        <v>-19.19</v>
      </c>
      <c r="F41" s="13">
        <v>0.86</v>
      </c>
      <c r="G41" s="13">
        <v>-8.84</v>
      </c>
      <c r="H41" s="13">
        <v>0.0</v>
      </c>
      <c r="I41" s="13">
        <v>0.0</v>
      </c>
      <c r="J41" s="13">
        <v>0.0</v>
      </c>
      <c r="K41" s="13">
        <v>0.18</v>
      </c>
      <c r="L41" s="13">
        <v>0.25</v>
      </c>
      <c r="M41" s="13">
        <v>0.22</v>
      </c>
      <c r="N41" s="13">
        <v>2.21</v>
      </c>
      <c r="O41" s="13">
        <v>0.0</v>
      </c>
    </row>
    <row r="42">
      <c r="A42" s="14"/>
      <c r="B42" s="17" t="s">
        <v>32</v>
      </c>
      <c r="C42" s="13">
        <v>0.7</v>
      </c>
      <c r="D42" s="13">
        <v>0.0</v>
      </c>
      <c r="E42" s="13">
        <v>0.82</v>
      </c>
      <c r="F42" s="13">
        <v>0.0</v>
      </c>
      <c r="G42" s="13">
        <v>0.0</v>
      </c>
      <c r="H42" s="13">
        <v>0.0</v>
      </c>
      <c r="I42" s="13">
        <v>0.0</v>
      </c>
      <c r="J42" s="13">
        <v>0.0</v>
      </c>
      <c r="K42" s="13">
        <v>0.0</v>
      </c>
      <c r="L42" s="13">
        <v>0.42</v>
      </c>
      <c r="M42" s="13">
        <v>0.0</v>
      </c>
      <c r="N42" s="13">
        <v>1.05</v>
      </c>
      <c r="O42" s="13">
        <v>0.0</v>
      </c>
    </row>
    <row r="43">
      <c r="A43" s="18"/>
      <c r="B43" s="7" t="s">
        <v>33</v>
      </c>
      <c r="C43" s="24">
        <f t="shared" ref="C43:O43" si="5">SUM(C33:C36,C37:C42)/11</f>
        <v>1.901818182</v>
      </c>
      <c r="D43" s="24">
        <f t="shared" si="5"/>
        <v>3.81</v>
      </c>
      <c r="E43" s="24">
        <f t="shared" si="5"/>
        <v>2.864545455</v>
      </c>
      <c r="F43" s="24">
        <f t="shared" si="5"/>
        <v>5.688181818</v>
      </c>
      <c r="G43" s="24">
        <f t="shared" si="5"/>
        <v>-0.2590909091</v>
      </c>
      <c r="H43" s="24">
        <f t="shared" si="5"/>
        <v>0.6972727273</v>
      </c>
      <c r="I43" s="24">
        <f t="shared" si="5"/>
        <v>2.479090909</v>
      </c>
      <c r="J43" s="24">
        <f t="shared" si="5"/>
        <v>0.1427272727</v>
      </c>
      <c r="K43" s="24">
        <f t="shared" si="5"/>
        <v>0.9027272727</v>
      </c>
      <c r="L43" s="24">
        <f t="shared" si="5"/>
        <v>0.9736363636</v>
      </c>
      <c r="M43" s="24">
        <f t="shared" si="5"/>
        <v>1.040909091</v>
      </c>
      <c r="N43" s="24">
        <f t="shared" si="5"/>
        <v>2.200909091</v>
      </c>
      <c r="O43" s="24">
        <f t="shared" si="5"/>
        <v>1.5</v>
      </c>
    </row>
    <row r="44">
      <c r="A44" s="10" t="s">
        <v>38</v>
      </c>
      <c r="B44" s="7" t="s">
        <v>21</v>
      </c>
      <c r="C44" s="13">
        <v>0.0</v>
      </c>
      <c r="D44" s="13">
        <v>-2.5</v>
      </c>
      <c r="E44" s="13">
        <v>0.45</v>
      </c>
      <c r="F44" s="13">
        <v>0.0</v>
      </c>
      <c r="G44" s="13">
        <v>2.5</v>
      </c>
      <c r="H44" s="13">
        <v>0.0</v>
      </c>
      <c r="I44" s="13">
        <v>0.0</v>
      </c>
      <c r="J44" s="13">
        <v>0.0</v>
      </c>
      <c r="K44" s="13">
        <v>0.0</v>
      </c>
      <c r="L44" s="13">
        <v>0.34</v>
      </c>
      <c r="M44" s="13">
        <v>0.14</v>
      </c>
      <c r="N44" s="13">
        <v>0.0</v>
      </c>
      <c r="O44" s="13">
        <v>0.42</v>
      </c>
    </row>
    <row r="45">
      <c r="A45" s="14"/>
      <c r="B45" s="7" t="s">
        <v>22</v>
      </c>
      <c r="C45" s="13">
        <v>2.57</v>
      </c>
      <c r="D45" s="13">
        <v>0.0</v>
      </c>
      <c r="E45" s="13">
        <v>-0.63</v>
      </c>
      <c r="F45" s="13">
        <v>-0.8</v>
      </c>
      <c r="G45" s="13">
        <v>-3.5</v>
      </c>
      <c r="H45" s="13">
        <v>0.0</v>
      </c>
      <c r="I45" s="13">
        <v>0.0</v>
      </c>
      <c r="J45" s="13">
        <v>0.0</v>
      </c>
      <c r="K45" s="13">
        <v>-6.11</v>
      </c>
      <c r="L45" s="13">
        <v>-0.15</v>
      </c>
      <c r="M45" s="13">
        <v>0.0</v>
      </c>
      <c r="N45" s="13">
        <v>0.25</v>
      </c>
      <c r="O45" s="13">
        <v>0.0</v>
      </c>
    </row>
    <row r="46">
      <c r="A46" s="14"/>
      <c r="B46" s="7" t="s">
        <v>23</v>
      </c>
      <c r="C46" s="13">
        <v>0.67</v>
      </c>
      <c r="D46" s="13">
        <v>-1.26</v>
      </c>
      <c r="E46" s="13">
        <v>0.87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13">
        <v>0.0</v>
      </c>
      <c r="L46" s="13">
        <v>0.44</v>
      </c>
      <c r="M46" s="13">
        <v>0.0</v>
      </c>
      <c r="N46" s="13">
        <v>0.22</v>
      </c>
      <c r="O46" s="13">
        <v>0.0</v>
      </c>
    </row>
    <row r="47">
      <c r="A47" s="14"/>
      <c r="B47" s="7" t="s">
        <v>24</v>
      </c>
      <c r="C47" s="13">
        <v>2.91</v>
      </c>
      <c r="D47" s="13">
        <v>4.0</v>
      </c>
      <c r="E47" s="13">
        <v>0.5</v>
      </c>
      <c r="F47" s="13">
        <v>2.65</v>
      </c>
      <c r="G47" s="13">
        <v>-0.84</v>
      </c>
      <c r="H47" s="13">
        <v>3.92</v>
      </c>
      <c r="I47" s="13">
        <v>0.0</v>
      </c>
      <c r="J47" s="13">
        <v>4.65</v>
      </c>
      <c r="K47" s="13">
        <v>7.91</v>
      </c>
      <c r="L47" s="13">
        <v>1.76</v>
      </c>
      <c r="M47" s="13">
        <v>-0.73</v>
      </c>
      <c r="N47" s="13">
        <v>2.27</v>
      </c>
      <c r="O47" s="13">
        <v>4.9</v>
      </c>
    </row>
    <row r="48">
      <c r="A48" s="14"/>
      <c r="B48" s="17" t="s">
        <v>25</v>
      </c>
      <c r="C48" s="13">
        <v>0.63</v>
      </c>
      <c r="D48" s="13">
        <v>1.2</v>
      </c>
      <c r="E48" s="13">
        <v>-3.93</v>
      </c>
      <c r="F48" s="13">
        <v>0.68</v>
      </c>
      <c r="G48" s="13">
        <v>2.56</v>
      </c>
      <c r="H48" s="13">
        <v>3.09</v>
      </c>
      <c r="I48" s="13">
        <v>0.0</v>
      </c>
      <c r="J48" s="13">
        <v>3.33</v>
      </c>
      <c r="K48" s="13">
        <v>4.38</v>
      </c>
      <c r="L48" s="13">
        <v>0.56</v>
      </c>
      <c r="M48" s="13">
        <v>0.0</v>
      </c>
      <c r="N48" s="13">
        <v>0.29</v>
      </c>
      <c r="O48" s="13">
        <v>3.65</v>
      </c>
    </row>
    <row r="49">
      <c r="A49" s="14"/>
      <c r="B49" s="17" t="s">
        <v>29</v>
      </c>
      <c r="C49" s="13">
        <v>0.47</v>
      </c>
      <c r="D49" s="13">
        <v>-1.65</v>
      </c>
      <c r="E49" s="13">
        <v>1.9</v>
      </c>
      <c r="F49" s="13">
        <v>3.17</v>
      </c>
      <c r="G49" s="13">
        <v>-0.42</v>
      </c>
      <c r="H49" s="13">
        <v>0.0</v>
      </c>
      <c r="I49" s="13">
        <v>0.0</v>
      </c>
      <c r="J49" s="13">
        <v>0.0</v>
      </c>
      <c r="K49" s="13">
        <v>1.12</v>
      </c>
      <c r="L49" s="13">
        <v>0.78</v>
      </c>
      <c r="M49" s="13">
        <v>0.0</v>
      </c>
      <c r="N49" s="13">
        <v>3.37</v>
      </c>
      <c r="O49" s="13">
        <v>0.0</v>
      </c>
    </row>
    <row r="50">
      <c r="A50" s="18"/>
      <c r="B50" s="7" t="s">
        <v>33</v>
      </c>
      <c r="C50" s="23">
        <f t="shared" ref="C50:O50" si="6">SUM(C44:C47,C48:C49)/6</f>
        <v>1.208333333</v>
      </c>
      <c r="D50" s="23">
        <f t="shared" si="6"/>
        <v>-0.035</v>
      </c>
      <c r="E50" s="23">
        <f t="shared" si="6"/>
        <v>-0.14</v>
      </c>
      <c r="F50" s="23">
        <f t="shared" si="6"/>
        <v>0.95</v>
      </c>
      <c r="G50" s="23">
        <f t="shared" si="6"/>
        <v>0.05</v>
      </c>
      <c r="H50" s="23">
        <f t="shared" si="6"/>
        <v>1.168333333</v>
      </c>
      <c r="I50" s="23">
        <f t="shared" si="6"/>
        <v>0</v>
      </c>
      <c r="J50" s="23">
        <f t="shared" si="6"/>
        <v>1.33</v>
      </c>
      <c r="K50" s="23">
        <f t="shared" si="6"/>
        <v>1.216666667</v>
      </c>
      <c r="L50" s="23">
        <f t="shared" si="6"/>
        <v>0.6216666667</v>
      </c>
      <c r="M50" s="23">
        <f t="shared" si="6"/>
        <v>-0.09833333333</v>
      </c>
      <c r="N50" s="23">
        <f t="shared" si="6"/>
        <v>1.066666667</v>
      </c>
      <c r="O50" s="23">
        <f t="shared" si="6"/>
        <v>1.495</v>
      </c>
    </row>
    <row r="51">
      <c r="A51" s="10" t="s">
        <v>39</v>
      </c>
      <c r="B51" s="7" t="s">
        <v>22</v>
      </c>
      <c r="C51" s="13">
        <v>0.21</v>
      </c>
      <c r="D51" s="13">
        <v>-4.54</v>
      </c>
      <c r="E51" s="13">
        <v>1.03</v>
      </c>
      <c r="F51" s="13">
        <v>2.45</v>
      </c>
      <c r="G51" s="13">
        <v>0.0</v>
      </c>
      <c r="H51" s="13">
        <v>0.0</v>
      </c>
      <c r="I51" s="13">
        <v>0.0</v>
      </c>
      <c r="J51" s="13">
        <v>0.0</v>
      </c>
      <c r="K51" s="13">
        <v>0.0</v>
      </c>
      <c r="L51" s="13">
        <v>0.33</v>
      </c>
      <c r="M51" s="13">
        <v>0.0</v>
      </c>
      <c r="N51" s="13">
        <v>1.83</v>
      </c>
      <c r="O51" s="13">
        <v>0.0</v>
      </c>
    </row>
    <row r="52">
      <c r="A52" s="14"/>
      <c r="B52" s="17" t="s">
        <v>26</v>
      </c>
      <c r="C52" s="13">
        <v>0.0</v>
      </c>
      <c r="D52" s="13">
        <v>0.0</v>
      </c>
      <c r="E52" s="13">
        <v>-1.48</v>
      </c>
      <c r="F52" s="13">
        <v>0.0</v>
      </c>
      <c r="G52" s="13">
        <v>0.0</v>
      </c>
      <c r="H52" s="13">
        <v>0.0</v>
      </c>
      <c r="I52" s="13">
        <v>0.0</v>
      </c>
      <c r="J52" s="13">
        <v>0.0</v>
      </c>
      <c r="K52" s="13">
        <v>0.0</v>
      </c>
      <c r="L52" s="13">
        <v>-0.41</v>
      </c>
      <c r="M52" s="13">
        <v>2.24</v>
      </c>
      <c r="N52" s="13">
        <v>0.0</v>
      </c>
      <c r="O52" s="13">
        <v>0.0</v>
      </c>
    </row>
    <row r="53">
      <c r="A53" s="14"/>
      <c r="B53" s="17" t="s">
        <v>27</v>
      </c>
      <c r="C53" s="13">
        <v>5.51</v>
      </c>
      <c r="D53" s="13">
        <v>-35.52</v>
      </c>
      <c r="E53" s="13">
        <v>-22.36</v>
      </c>
      <c r="F53" s="13">
        <v>-34.73</v>
      </c>
      <c r="G53" s="13">
        <v>-4.8</v>
      </c>
      <c r="H53" s="13">
        <v>3.7</v>
      </c>
      <c r="I53" s="13">
        <v>0.0</v>
      </c>
      <c r="J53" s="13">
        <v>3.44</v>
      </c>
      <c r="K53" s="13">
        <v>6.34</v>
      </c>
      <c r="L53" s="13">
        <v>2.5</v>
      </c>
      <c r="M53" s="13">
        <v>0.0</v>
      </c>
      <c r="N53" s="13">
        <v>6.81</v>
      </c>
      <c r="O53" s="13">
        <v>4.76</v>
      </c>
    </row>
    <row r="54">
      <c r="A54" s="14"/>
      <c r="B54" s="17" t="s">
        <v>29</v>
      </c>
      <c r="C54" s="13">
        <v>4.51</v>
      </c>
      <c r="D54" s="13">
        <v>-2.16</v>
      </c>
      <c r="E54" s="13">
        <v>3.27</v>
      </c>
      <c r="F54" s="13">
        <v>2.6</v>
      </c>
      <c r="G54" s="13">
        <v>0.43</v>
      </c>
      <c r="H54" s="13">
        <v>0.0</v>
      </c>
      <c r="I54" s="13">
        <v>0.0</v>
      </c>
      <c r="J54" s="13">
        <v>0.0</v>
      </c>
      <c r="K54" s="13">
        <v>1.14</v>
      </c>
      <c r="L54" s="13">
        <v>2.06</v>
      </c>
      <c r="M54" s="13">
        <v>0.0</v>
      </c>
      <c r="N54" s="13">
        <v>3.24</v>
      </c>
      <c r="O54" s="13">
        <v>0.0</v>
      </c>
    </row>
    <row r="55">
      <c r="A55" s="18"/>
      <c r="B55" s="22" t="s">
        <v>33</v>
      </c>
      <c r="C55" s="23">
        <f t="shared" ref="C55:O55" si="7">SUM(C51:C54)/4</f>
        <v>2.5575</v>
      </c>
      <c r="D55" s="23">
        <f t="shared" si="7"/>
        <v>-10.555</v>
      </c>
      <c r="E55" s="23">
        <f t="shared" si="7"/>
        <v>-4.885</v>
      </c>
      <c r="F55" s="23">
        <f t="shared" si="7"/>
        <v>-7.42</v>
      </c>
      <c r="G55" s="23">
        <f t="shared" si="7"/>
        <v>-1.0925</v>
      </c>
      <c r="H55" s="23">
        <f t="shared" si="7"/>
        <v>0.925</v>
      </c>
      <c r="I55" s="23">
        <f t="shared" si="7"/>
        <v>0</v>
      </c>
      <c r="J55" s="23">
        <f t="shared" si="7"/>
        <v>0.86</v>
      </c>
      <c r="K55" s="23">
        <f t="shared" si="7"/>
        <v>1.87</v>
      </c>
      <c r="L55" s="23">
        <f t="shared" si="7"/>
        <v>1.12</v>
      </c>
      <c r="M55" s="23">
        <f t="shared" si="7"/>
        <v>0.56</v>
      </c>
      <c r="N55" s="23">
        <f t="shared" si="7"/>
        <v>2.97</v>
      </c>
      <c r="O55" s="23">
        <f t="shared" si="7"/>
        <v>1.19</v>
      </c>
    </row>
    <row r="56">
      <c r="A56" s="10" t="s">
        <v>40</v>
      </c>
      <c r="B56" s="7" t="s">
        <v>24</v>
      </c>
      <c r="C56" s="13">
        <v>0.0</v>
      </c>
      <c r="D56" s="13">
        <v>-0.76</v>
      </c>
      <c r="E56" s="13">
        <v>0.0</v>
      </c>
      <c r="F56" s="13">
        <v>-0.36</v>
      </c>
      <c r="G56" s="13">
        <v>-0.85</v>
      </c>
      <c r="H56" s="13">
        <v>-0.94</v>
      </c>
      <c r="I56" s="13">
        <v>-2.77</v>
      </c>
      <c r="J56" s="13">
        <v>-0.55</v>
      </c>
      <c r="K56" s="13">
        <v>-0.14</v>
      </c>
      <c r="L56" s="13">
        <v>-0.09</v>
      </c>
      <c r="M56" s="13">
        <v>0.74</v>
      </c>
      <c r="N56" s="13">
        <v>0.0</v>
      </c>
      <c r="O56" s="13">
        <v>-0.58</v>
      </c>
    </row>
    <row r="57">
      <c r="A57" s="14"/>
      <c r="B57" s="17" t="s">
        <v>32</v>
      </c>
      <c r="C57" s="13">
        <v>-0.55</v>
      </c>
      <c r="D57" s="13">
        <v>0.0</v>
      </c>
      <c r="E57" s="13">
        <v>-0.4</v>
      </c>
      <c r="F57" s="13">
        <v>0.0</v>
      </c>
      <c r="G57" s="13">
        <v>0.0</v>
      </c>
      <c r="H57" s="13">
        <v>0.0</v>
      </c>
      <c r="I57" s="13">
        <v>0.0</v>
      </c>
      <c r="J57" s="13">
        <v>0.0</v>
      </c>
      <c r="K57" s="13">
        <v>0.0</v>
      </c>
      <c r="L57" s="13">
        <v>-0.55</v>
      </c>
      <c r="M57" s="13">
        <v>-0.53</v>
      </c>
      <c r="N57" s="13">
        <v>-0.51</v>
      </c>
      <c r="O57" s="13">
        <v>0.0</v>
      </c>
    </row>
    <row r="58">
      <c r="A58" s="18"/>
      <c r="B58" s="7" t="s">
        <v>33</v>
      </c>
      <c r="C58" s="25">
        <f t="shared" ref="C58:O58" si="8">SUM(C56,C57)/2</f>
        <v>-0.275</v>
      </c>
      <c r="D58" s="25">
        <f t="shared" si="8"/>
        <v>-0.38</v>
      </c>
      <c r="E58" s="25">
        <f t="shared" si="8"/>
        <v>-0.2</v>
      </c>
      <c r="F58" s="25">
        <f t="shared" si="8"/>
        <v>-0.18</v>
      </c>
      <c r="G58" s="25">
        <f t="shared" si="8"/>
        <v>-0.425</v>
      </c>
      <c r="H58" s="25">
        <f t="shared" si="8"/>
        <v>-0.47</v>
      </c>
      <c r="I58" s="25">
        <f t="shared" si="8"/>
        <v>-1.385</v>
      </c>
      <c r="J58" s="25">
        <f t="shared" si="8"/>
        <v>-0.275</v>
      </c>
      <c r="K58" s="25">
        <f t="shared" si="8"/>
        <v>-0.07</v>
      </c>
      <c r="L58" s="25">
        <f t="shared" si="8"/>
        <v>-0.32</v>
      </c>
      <c r="M58" s="25">
        <f t="shared" si="8"/>
        <v>0.105</v>
      </c>
      <c r="N58" s="25">
        <f t="shared" si="8"/>
        <v>-0.255</v>
      </c>
      <c r="O58" s="25">
        <f t="shared" si="8"/>
        <v>-0.29</v>
      </c>
    </row>
    <row r="59">
      <c r="A59" s="10" t="s">
        <v>41</v>
      </c>
      <c r="B59" s="17" t="s">
        <v>28</v>
      </c>
      <c r="C59" s="13">
        <v>4.98</v>
      </c>
      <c r="D59" s="13">
        <v>-2.17</v>
      </c>
      <c r="E59" s="13">
        <v>2.02</v>
      </c>
      <c r="F59" s="13">
        <v>0.0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  <c r="L59" s="13">
        <v>0.76</v>
      </c>
      <c r="M59" s="13">
        <v>0.0</v>
      </c>
      <c r="N59" s="13">
        <v>2.18</v>
      </c>
      <c r="O59" s="13">
        <v>0.0</v>
      </c>
    </row>
    <row r="60">
      <c r="A60" s="14"/>
      <c r="B60" s="17" t="s">
        <v>31</v>
      </c>
      <c r="C60" s="13">
        <v>2.88</v>
      </c>
      <c r="D60" s="13">
        <v>-1.35</v>
      </c>
      <c r="E60" s="13">
        <v>1.06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13">
        <v>25.5</v>
      </c>
      <c r="L60" s="13">
        <v>0.58</v>
      </c>
      <c r="M60" s="13">
        <v>0.0</v>
      </c>
      <c r="N60" s="13">
        <v>1.42</v>
      </c>
      <c r="O60" s="13">
        <v>0.0</v>
      </c>
    </row>
    <row r="61">
      <c r="A61" s="14"/>
      <c r="B61" s="17" t="s">
        <v>32</v>
      </c>
      <c r="C61" s="13">
        <v>4.74</v>
      </c>
      <c r="D61" s="13">
        <v>-2.83</v>
      </c>
      <c r="E61" s="13">
        <v>6.92</v>
      </c>
      <c r="F61" s="13">
        <v>3.48</v>
      </c>
      <c r="G61" s="13">
        <v>5.5</v>
      </c>
      <c r="H61" s="13">
        <v>-2.59</v>
      </c>
      <c r="I61" s="13">
        <v>0.0</v>
      </c>
      <c r="J61" s="13">
        <v>-1.26</v>
      </c>
      <c r="K61" s="13">
        <v>0.0</v>
      </c>
      <c r="L61" s="13">
        <v>4.16</v>
      </c>
      <c r="M61" s="13">
        <v>0.0</v>
      </c>
      <c r="N61" s="13">
        <v>9.55</v>
      </c>
      <c r="O61" s="13">
        <v>0.0</v>
      </c>
    </row>
    <row r="62">
      <c r="A62" s="18"/>
      <c r="B62" s="26" t="s">
        <v>33</v>
      </c>
      <c r="C62" s="27">
        <f t="shared" ref="C62:O62" si="9">SUM(C59:C61)/3</f>
        <v>4.2</v>
      </c>
      <c r="D62" s="27">
        <f t="shared" si="9"/>
        <v>-2.116666667</v>
      </c>
      <c r="E62" s="27">
        <f t="shared" si="9"/>
        <v>3.333333333</v>
      </c>
      <c r="F62" s="27">
        <f t="shared" si="9"/>
        <v>1.16</v>
      </c>
      <c r="G62" s="27">
        <f t="shared" si="9"/>
        <v>1.833333333</v>
      </c>
      <c r="H62" s="27">
        <f t="shared" si="9"/>
        <v>-0.8633333333</v>
      </c>
      <c r="I62" s="27">
        <f t="shared" si="9"/>
        <v>0</v>
      </c>
      <c r="J62" s="27">
        <f t="shared" si="9"/>
        <v>-0.42</v>
      </c>
      <c r="K62" s="27">
        <f t="shared" si="9"/>
        <v>8.5</v>
      </c>
      <c r="L62" s="27">
        <f t="shared" si="9"/>
        <v>1.833333333</v>
      </c>
      <c r="M62" s="27">
        <f t="shared" si="9"/>
        <v>0</v>
      </c>
      <c r="N62" s="27">
        <f t="shared" si="9"/>
        <v>4.383333333</v>
      </c>
      <c r="O62" s="27">
        <f t="shared" si="9"/>
        <v>0</v>
      </c>
    </row>
  </sheetData>
  <mergeCells count="11">
    <mergeCell ref="A44:A50"/>
    <mergeCell ref="A51:A55"/>
    <mergeCell ref="A56:A58"/>
    <mergeCell ref="A59:A62"/>
    <mergeCell ref="D1:G1"/>
    <mergeCell ref="H1:J1"/>
    <mergeCell ref="L1:O1"/>
    <mergeCell ref="A3:A15"/>
    <mergeCell ref="A16:A23"/>
    <mergeCell ref="A24:A32"/>
    <mergeCell ref="A33:A43"/>
  </mergeCells>
  <drawing r:id="rId1"/>
</worksheet>
</file>