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A25" i="1"/>
  <c r="A26"/>
  <c r="A27"/>
  <c r="A28"/>
  <c r="A29"/>
  <c r="A30"/>
  <c r="A31"/>
  <c r="A32"/>
  <c r="A33"/>
  <c r="D19"/>
  <c r="D18"/>
  <c r="D22" s="1"/>
  <c r="E2"/>
  <c r="D3"/>
  <c r="D4"/>
  <c r="D5"/>
  <c r="D6"/>
  <c r="D7"/>
  <c r="D8"/>
  <c r="D9"/>
  <c r="D10"/>
  <c r="D11"/>
  <c r="D12"/>
  <c r="D13"/>
  <c r="D14"/>
  <c r="D15"/>
  <c r="D16"/>
  <c r="D2"/>
  <c r="E3"/>
  <c r="E4"/>
  <c r="E5"/>
  <c r="E6"/>
  <c r="E7"/>
  <c r="E8"/>
  <c r="E9"/>
  <c r="E10"/>
  <c r="E11"/>
  <c r="E12"/>
  <c r="E13"/>
  <c r="E14"/>
  <c r="E15"/>
  <c r="E16"/>
  <c r="D21" l="1"/>
  <c r="D20"/>
  <c r="D24" s="1"/>
  <c r="D25" l="1"/>
  <c r="A20"/>
  <c r="A21"/>
  <c r="A22"/>
  <c r="A23"/>
  <c r="A24"/>
  <c r="A19"/>
  <c r="C33" s="1"/>
  <c r="D27" l="1"/>
  <c r="D26"/>
</calcChain>
</file>

<file path=xl/sharedStrings.xml><?xml version="1.0" encoding="utf-8"?>
<sst xmlns="http://schemas.openxmlformats.org/spreadsheetml/2006/main" count="32" uniqueCount="25">
  <si>
    <t>Xi</t>
  </si>
  <si>
    <t>Σxi</t>
  </si>
  <si>
    <t>Σyi</t>
  </si>
  <si>
    <t>Σxi.yi</t>
  </si>
  <si>
    <t>Yi</t>
  </si>
  <si>
    <t>Σxi^2</t>
  </si>
  <si>
    <t>(Σxi)^2</t>
  </si>
  <si>
    <t>xi.yi</t>
  </si>
  <si>
    <t>(xi)^2</t>
  </si>
  <si>
    <t>R1</t>
  </si>
  <si>
    <t>U(V)</t>
  </si>
  <si>
    <t>i(mA)</t>
  </si>
  <si>
    <t>R2</t>
  </si>
  <si>
    <t>i(uA)</t>
  </si>
  <si>
    <t>Lâmpada</t>
  </si>
  <si>
    <t>Diodo
(Polarização Direta)</t>
  </si>
  <si>
    <t>Diodo
(Polarização Reversa)</t>
  </si>
  <si>
    <t>n</t>
  </si>
  <si>
    <t>a</t>
  </si>
  <si>
    <t>u(a)</t>
  </si>
  <si>
    <t>n(inserir)</t>
  </si>
  <si>
    <t>b</t>
  </si>
  <si>
    <t>u(b)</t>
  </si>
  <si>
    <t>(Yi - (a.Xi + b)^2</t>
  </si>
  <si>
    <t>Σ(Yi - (a.Xi + b)^2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</si>
</sst>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/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right"/>
    </xf>
    <xf numFmtId="164" fontId="0" fillId="0" borderId="7" xfId="0" applyNumberFormat="1" applyBorder="1"/>
    <xf numFmtId="165" fontId="0" fillId="0" borderId="7" xfId="0" applyNumberFormat="1" applyBorder="1"/>
    <xf numFmtId="164" fontId="0" fillId="0" borderId="2" xfId="0" applyNumberFormat="1" applyFont="1" applyBorder="1"/>
    <xf numFmtId="164" fontId="0" fillId="0" borderId="4" xfId="0" applyNumberFormat="1" applyFont="1" applyBorder="1"/>
    <xf numFmtId="0" fontId="0" fillId="0" borderId="11" xfId="0" applyBorder="1"/>
    <xf numFmtId="0" fontId="3" fillId="0" borderId="3" xfId="0" applyFont="1" applyFill="1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0" fillId="0" borderId="8" xfId="0" applyNumberFormat="1" applyBorder="1"/>
    <xf numFmtId="165" fontId="0" fillId="0" borderId="1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>
      <selection activeCell="C8" sqref="C8"/>
    </sheetView>
  </sheetViews>
  <sheetFormatPr defaultRowHeight="15"/>
  <cols>
    <col min="1" max="1" width="14.7109375" customWidth="1"/>
    <col min="2" max="2" width="16.42578125" customWidth="1"/>
    <col min="3" max="3" width="10.28515625" customWidth="1"/>
    <col min="4" max="4" width="12.140625" customWidth="1"/>
    <col min="5" max="5" width="9.5703125" bestFit="1" customWidth="1"/>
    <col min="8" max="8" width="11.5703125" customWidth="1"/>
    <col min="9" max="9" width="2.5703125" customWidth="1"/>
    <col min="11" max="11" width="10.42578125" customWidth="1"/>
    <col min="12" max="12" width="3.140625" customWidth="1"/>
    <col min="13" max="13" width="9.85546875" customWidth="1"/>
  </cols>
  <sheetData>
    <row r="1" spans="1:14">
      <c r="A1" s="10" t="s">
        <v>17</v>
      </c>
      <c r="B1" s="1" t="s">
        <v>0</v>
      </c>
      <c r="C1" s="15" t="s">
        <v>4</v>
      </c>
      <c r="D1" s="9" t="s">
        <v>7</v>
      </c>
      <c r="E1" s="9" t="s">
        <v>8</v>
      </c>
      <c r="G1" s="25" t="s">
        <v>9</v>
      </c>
      <c r="H1" s="25"/>
      <c r="J1" s="25" t="s">
        <v>12</v>
      </c>
      <c r="K1" s="25"/>
      <c r="M1" s="25" t="s">
        <v>14</v>
      </c>
      <c r="N1" s="25"/>
    </row>
    <row r="2" spans="1:14">
      <c r="A2" s="10">
        <v>1</v>
      </c>
      <c r="B2" s="5">
        <v>-5</v>
      </c>
      <c r="C2" s="18">
        <v>-3.3999999999999998E-3</v>
      </c>
      <c r="D2" s="17">
        <f>PRODUCT(B2:C2)</f>
        <v>1.6999999999999998E-2</v>
      </c>
      <c r="E2" s="18">
        <f>B2^2</f>
        <v>25</v>
      </c>
      <c r="G2" s="4" t="s">
        <v>10</v>
      </c>
      <c r="H2" s="4" t="s">
        <v>11</v>
      </c>
      <c r="J2" s="4" t="s">
        <v>10</v>
      </c>
      <c r="K2" s="4" t="s">
        <v>13</v>
      </c>
      <c r="M2" s="6" t="s">
        <v>10</v>
      </c>
      <c r="N2" s="6" t="s">
        <v>11</v>
      </c>
    </row>
    <row r="3" spans="1:14">
      <c r="A3" s="10">
        <v>2</v>
      </c>
      <c r="B3" s="5">
        <v>-4</v>
      </c>
      <c r="C3" s="18">
        <v>-2.7000000000000001E-3</v>
      </c>
      <c r="D3" s="17">
        <f t="shared" ref="D3:D16" si="0">PRODUCT(B3:C3)</f>
        <v>1.0800000000000001E-2</v>
      </c>
      <c r="E3" s="18">
        <f t="shared" ref="E3:E16" si="1">B3^2</f>
        <v>16</v>
      </c>
      <c r="G3" s="5">
        <v>-5.0199999999999996</v>
      </c>
      <c r="H3" s="5">
        <v>-3.4</v>
      </c>
      <c r="J3" s="5">
        <v>-5</v>
      </c>
      <c r="K3" s="5">
        <v>-5.7</v>
      </c>
      <c r="M3" s="5">
        <v>-5</v>
      </c>
      <c r="N3" s="7">
        <v>-131.30000000000001</v>
      </c>
    </row>
    <row r="4" spans="1:14">
      <c r="A4" s="10">
        <v>3</v>
      </c>
      <c r="B4" s="5">
        <v>-3</v>
      </c>
      <c r="C4" s="18">
        <v>-2E-3</v>
      </c>
      <c r="D4" s="17">
        <f t="shared" si="0"/>
        <v>6.0000000000000001E-3</v>
      </c>
      <c r="E4" s="18">
        <f t="shared" si="1"/>
        <v>9</v>
      </c>
      <c r="G4" s="5">
        <v>-4</v>
      </c>
      <c r="H4" s="5">
        <v>-2.7</v>
      </c>
      <c r="J4" s="5">
        <v>-4</v>
      </c>
      <c r="K4" s="5">
        <v>-4.5</v>
      </c>
      <c r="M4" s="5">
        <v>-4</v>
      </c>
      <c r="N4" s="7">
        <v>-116.5</v>
      </c>
    </row>
    <row r="5" spans="1:14">
      <c r="A5" s="10">
        <v>4</v>
      </c>
      <c r="B5" s="5">
        <v>-2</v>
      </c>
      <c r="C5" s="18">
        <v>-1.2999999999999999E-3</v>
      </c>
      <c r="D5" s="17">
        <f t="shared" si="0"/>
        <v>2.5999999999999999E-3</v>
      </c>
      <c r="E5" s="18">
        <f t="shared" si="1"/>
        <v>4</v>
      </c>
      <c r="G5" s="5">
        <v>-3</v>
      </c>
      <c r="H5" s="5">
        <v>-2</v>
      </c>
      <c r="J5" s="5">
        <v>-3</v>
      </c>
      <c r="K5" s="5">
        <v>-3.4</v>
      </c>
      <c r="M5" s="5">
        <v>-3</v>
      </c>
      <c r="N5" s="7">
        <v>-99.7</v>
      </c>
    </row>
    <row r="6" spans="1:14">
      <c r="A6" s="10">
        <v>5</v>
      </c>
      <c r="B6" s="5">
        <v>-1</v>
      </c>
      <c r="C6" s="18">
        <v>-6.9999999999999999E-4</v>
      </c>
      <c r="D6" s="17">
        <f t="shared" si="0"/>
        <v>6.9999999999999999E-4</v>
      </c>
      <c r="E6" s="18">
        <f t="shared" si="1"/>
        <v>1</v>
      </c>
      <c r="G6" s="5">
        <v>-2</v>
      </c>
      <c r="H6" s="5">
        <v>-1.3</v>
      </c>
      <c r="J6" s="5">
        <v>-2</v>
      </c>
      <c r="K6" s="5">
        <v>-2.2999999999999998</v>
      </c>
      <c r="M6" s="5">
        <v>-2</v>
      </c>
      <c r="N6" s="7">
        <v>-80.5</v>
      </c>
    </row>
    <row r="7" spans="1:14">
      <c r="A7" s="10">
        <v>6</v>
      </c>
      <c r="B7" s="5">
        <v>0</v>
      </c>
      <c r="C7" s="18">
        <v>0</v>
      </c>
      <c r="D7" s="17">
        <f t="shared" si="0"/>
        <v>0</v>
      </c>
      <c r="E7" s="18">
        <f t="shared" si="1"/>
        <v>0</v>
      </c>
      <c r="G7" s="5">
        <v>-1</v>
      </c>
      <c r="H7" s="5">
        <v>-0.7</v>
      </c>
      <c r="J7" s="5">
        <v>-1</v>
      </c>
      <c r="K7" s="5">
        <v>-1.1000000000000001</v>
      </c>
      <c r="M7" s="5">
        <v>-1</v>
      </c>
      <c r="N7" s="7">
        <v>-56.5</v>
      </c>
    </row>
    <row r="8" spans="1:14">
      <c r="A8" s="10">
        <v>7</v>
      </c>
      <c r="B8" s="5"/>
      <c r="C8" s="18"/>
      <c r="D8" s="17">
        <f t="shared" si="0"/>
        <v>0</v>
      </c>
      <c r="E8" s="18">
        <f t="shared" si="1"/>
        <v>0</v>
      </c>
      <c r="G8" s="5">
        <v>0</v>
      </c>
      <c r="H8" s="5">
        <v>0</v>
      </c>
      <c r="J8" s="5">
        <v>0.04</v>
      </c>
      <c r="K8" s="5">
        <v>0</v>
      </c>
      <c r="M8" s="5">
        <v>0.04</v>
      </c>
      <c r="N8" s="7">
        <v>0.2</v>
      </c>
    </row>
    <row r="9" spans="1:14">
      <c r="A9" s="10">
        <v>8</v>
      </c>
      <c r="B9" s="5"/>
      <c r="C9" s="18"/>
      <c r="D9" s="17">
        <f t="shared" si="0"/>
        <v>0</v>
      </c>
      <c r="E9" s="18">
        <f t="shared" si="1"/>
        <v>0</v>
      </c>
      <c r="G9" s="5">
        <v>1</v>
      </c>
      <c r="H9" s="5">
        <v>0.6</v>
      </c>
      <c r="J9" s="5">
        <v>1</v>
      </c>
      <c r="K9" s="5">
        <v>1.1000000000000001</v>
      </c>
      <c r="M9" s="5">
        <v>1</v>
      </c>
      <c r="N9" s="7">
        <v>56.6</v>
      </c>
    </row>
    <row r="10" spans="1:14">
      <c r="A10" s="10">
        <v>9</v>
      </c>
      <c r="B10" s="5"/>
      <c r="C10" s="18"/>
      <c r="D10" s="17">
        <f t="shared" si="0"/>
        <v>0</v>
      </c>
      <c r="E10" s="18">
        <f t="shared" si="1"/>
        <v>0</v>
      </c>
      <c r="G10" s="5">
        <v>2</v>
      </c>
      <c r="H10" s="5">
        <v>1.3</v>
      </c>
      <c r="J10" s="5">
        <v>2</v>
      </c>
      <c r="K10" s="5">
        <v>2.2000000000000002</v>
      </c>
      <c r="M10" s="5">
        <v>2</v>
      </c>
      <c r="N10" s="7">
        <v>80.7</v>
      </c>
    </row>
    <row r="11" spans="1:14">
      <c r="A11" s="10">
        <v>10</v>
      </c>
      <c r="B11" s="5"/>
      <c r="C11" s="18"/>
      <c r="D11" s="17">
        <f t="shared" si="0"/>
        <v>0</v>
      </c>
      <c r="E11" s="18">
        <f t="shared" si="1"/>
        <v>0</v>
      </c>
      <c r="G11" s="5">
        <v>3</v>
      </c>
      <c r="H11" s="5">
        <v>2</v>
      </c>
      <c r="J11" s="5">
        <v>3</v>
      </c>
      <c r="K11" s="5">
        <v>3.4</v>
      </c>
      <c r="M11" s="5">
        <v>3</v>
      </c>
      <c r="N11" s="7">
        <v>100</v>
      </c>
    </row>
    <row r="12" spans="1:14">
      <c r="A12" s="10">
        <v>11</v>
      </c>
      <c r="B12" s="5"/>
      <c r="C12" s="18"/>
      <c r="D12" s="17">
        <f t="shared" si="0"/>
        <v>0</v>
      </c>
      <c r="E12" s="18">
        <f t="shared" si="1"/>
        <v>0</v>
      </c>
      <c r="G12" s="5">
        <v>4</v>
      </c>
      <c r="H12" s="5">
        <v>2.7</v>
      </c>
      <c r="J12" s="5">
        <v>4</v>
      </c>
      <c r="K12" s="5">
        <v>4.5</v>
      </c>
      <c r="M12" s="5">
        <v>4</v>
      </c>
      <c r="N12" s="7">
        <v>116.5</v>
      </c>
    </row>
    <row r="13" spans="1:14">
      <c r="A13" s="10">
        <v>12</v>
      </c>
      <c r="B13" s="2"/>
      <c r="C13" s="27"/>
      <c r="D13" s="17">
        <f t="shared" si="0"/>
        <v>0</v>
      </c>
      <c r="E13" s="18">
        <f t="shared" si="1"/>
        <v>0</v>
      </c>
      <c r="G13" s="5">
        <v>5</v>
      </c>
      <c r="H13" s="5">
        <v>3.4</v>
      </c>
      <c r="J13" s="5">
        <v>5</v>
      </c>
      <c r="K13" s="5">
        <v>5.6</v>
      </c>
      <c r="M13" s="5">
        <v>5</v>
      </c>
      <c r="N13" s="7">
        <v>131.4</v>
      </c>
    </row>
    <row r="14" spans="1:14">
      <c r="A14" s="10">
        <v>13</v>
      </c>
      <c r="B14" s="2"/>
      <c r="C14" s="27"/>
      <c r="D14" s="17">
        <f t="shared" si="0"/>
        <v>0</v>
      </c>
      <c r="E14" s="18">
        <f t="shared" si="1"/>
        <v>0</v>
      </c>
    </row>
    <row r="15" spans="1:14" ht="15" customHeight="1">
      <c r="A15" s="10">
        <v>14</v>
      </c>
      <c r="B15" s="2"/>
      <c r="C15" s="27"/>
      <c r="D15" s="17">
        <f t="shared" si="0"/>
        <v>0</v>
      </c>
      <c r="E15" s="18">
        <f t="shared" si="1"/>
        <v>0</v>
      </c>
      <c r="G15" s="26" t="s">
        <v>15</v>
      </c>
      <c r="H15" s="26"/>
      <c r="J15" s="26" t="s">
        <v>16</v>
      </c>
      <c r="K15" s="26"/>
    </row>
    <row r="16" spans="1:14" ht="15.75" thickBot="1">
      <c r="A16" s="10">
        <v>15</v>
      </c>
      <c r="B16" s="3"/>
      <c r="C16" s="28"/>
      <c r="D16" s="17">
        <f t="shared" si="0"/>
        <v>0</v>
      </c>
      <c r="E16" s="18">
        <f t="shared" si="1"/>
        <v>0</v>
      </c>
      <c r="G16" s="26"/>
      <c r="H16" s="26"/>
      <c r="J16" s="26"/>
      <c r="K16" s="26"/>
    </row>
    <row r="17" spans="1:11" ht="15.75" thickBot="1">
      <c r="G17" s="8" t="s">
        <v>10</v>
      </c>
      <c r="H17" s="8" t="s">
        <v>13</v>
      </c>
      <c r="J17" s="8" t="s">
        <v>10</v>
      </c>
      <c r="K17" s="8" t="s">
        <v>13</v>
      </c>
    </row>
    <row r="18" spans="1:11">
      <c r="A18" s="9" t="s">
        <v>23</v>
      </c>
      <c r="C18" s="11" t="s">
        <v>1</v>
      </c>
      <c r="D18" s="19">
        <f>SUM(B2:B16)</f>
        <v>-15</v>
      </c>
      <c r="G18" s="8">
        <v>0.1</v>
      </c>
      <c r="H18" s="8">
        <v>0</v>
      </c>
      <c r="J18" s="8">
        <v>-1</v>
      </c>
      <c r="K18" s="8">
        <v>-0.1</v>
      </c>
    </row>
    <row r="19" spans="1:11">
      <c r="A19" s="8">
        <f>IF(B2="",0,(C2-($D$24*B2+$D$25))^2)</f>
        <v>5.6689342403629204E-10</v>
      </c>
      <c r="C19" s="12" t="s">
        <v>2</v>
      </c>
      <c r="D19" s="20">
        <f>SUM(C2:C16)</f>
        <v>-1.0099999999999998E-2</v>
      </c>
      <c r="G19" s="8">
        <v>0.2</v>
      </c>
      <c r="H19" s="8">
        <v>0.1</v>
      </c>
      <c r="J19" s="8">
        <v>-2</v>
      </c>
      <c r="K19" s="8">
        <v>-0.2</v>
      </c>
    </row>
    <row r="20" spans="1:11">
      <c r="A20" s="8">
        <f t="shared" ref="A20:A33" si="2">IF(B3="",0,(C3-($D$24*B3+$D$25))^2)</f>
        <v>9.0702947845895935E-13</v>
      </c>
      <c r="C20" s="12" t="s">
        <v>3</v>
      </c>
      <c r="D20" s="20">
        <f>SUM(D2:D16)</f>
        <v>3.7099999999999994E-2</v>
      </c>
      <c r="G20" s="8">
        <v>0.3</v>
      </c>
      <c r="H20" s="8">
        <v>1.5</v>
      </c>
      <c r="J20" s="8">
        <v>-3</v>
      </c>
      <c r="K20" s="8">
        <v>-0.3</v>
      </c>
    </row>
    <row r="21" spans="1:11">
      <c r="A21" s="8">
        <f t="shared" si="2"/>
        <v>4.7981859410429549E-10</v>
      </c>
      <c r="C21" s="12" t="s">
        <v>5</v>
      </c>
      <c r="D21" s="20">
        <f>SUM(E2:E16)</f>
        <v>55</v>
      </c>
      <c r="G21" s="8">
        <v>0.4</v>
      </c>
      <c r="H21" s="8">
        <v>19.5</v>
      </c>
      <c r="J21" s="8">
        <v>-4</v>
      </c>
      <c r="K21" s="8">
        <v>-0.5</v>
      </c>
    </row>
    <row r="22" spans="1:11">
      <c r="A22" s="8">
        <f t="shared" si="2"/>
        <v>2.0036281179138029E-9</v>
      </c>
      <c r="C22" s="12" t="s">
        <v>6</v>
      </c>
      <c r="D22" s="20">
        <f>D18^2</f>
        <v>225</v>
      </c>
      <c r="G22" s="8">
        <v>0.5</v>
      </c>
      <c r="H22" s="16">
        <v>202</v>
      </c>
      <c r="J22" s="8">
        <v>-5</v>
      </c>
      <c r="K22" s="8">
        <v>-0.6</v>
      </c>
    </row>
    <row r="23" spans="1:11">
      <c r="A23" s="8">
        <f t="shared" si="2"/>
        <v>1.048526077097518E-9</v>
      </c>
      <c r="C23" s="13" t="s">
        <v>20</v>
      </c>
      <c r="D23" s="20">
        <v>6</v>
      </c>
      <c r="G23" s="8">
        <v>0.6</v>
      </c>
      <c r="H23" s="16">
        <v>1523</v>
      </c>
    </row>
    <row r="24" spans="1:11">
      <c r="A24" s="8">
        <f t="shared" si="2"/>
        <v>9.0702947845807811E-11</v>
      </c>
      <c r="C24" s="22" t="s">
        <v>18</v>
      </c>
      <c r="D24" s="20">
        <f>((D23*D20-D18*D19)/(D23*D21-D22))</f>
        <v>6.7714285714285706E-4</v>
      </c>
      <c r="G24" s="8">
        <v>0.7</v>
      </c>
      <c r="H24" s="16">
        <v>13080</v>
      </c>
    </row>
    <row r="25" spans="1:11">
      <c r="A25" s="8">
        <f t="shared" si="2"/>
        <v>0</v>
      </c>
      <c r="C25" s="22" t="s">
        <v>21</v>
      </c>
      <c r="D25" s="23">
        <f>((D19-D24*D18)/D23)</f>
        <v>9.5238095238096721E-6</v>
      </c>
      <c r="G25" s="8">
        <v>0.8</v>
      </c>
      <c r="H25" s="16">
        <v>133200</v>
      </c>
    </row>
    <row r="26" spans="1:11">
      <c r="A26" s="8">
        <f t="shared" si="2"/>
        <v>0</v>
      </c>
      <c r="C26" s="13" t="s">
        <v>19</v>
      </c>
      <c r="D26" s="20">
        <f>(SQRT((C33/(D23-2)))*(SQRT((D23)/(D23*D21-D22))))</f>
        <v>7.7371794329866157E-6</v>
      </c>
    </row>
    <row r="27" spans="1:11" ht="15.75" thickBot="1">
      <c r="A27" s="8">
        <f t="shared" si="2"/>
        <v>0</v>
      </c>
      <c r="C27" s="14" t="s">
        <v>22</v>
      </c>
      <c r="D27" s="24">
        <f>(SQRT((C33/(D23-2)))*SQRT((D21/(D23*D21-D22))))</f>
        <v>2.3425474049997753E-5</v>
      </c>
    </row>
    <row r="28" spans="1:11">
      <c r="A28" s="8">
        <f t="shared" si="2"/>
        <v>0</v>
      </c>
    </row>
    <row r="29" spans="1:11">
      <c r="A29" s="8">
        <f t="shared" si="2"/>
        <v>0</v>
      </c>
    </row>
    <row r="30" spans="1:11">
      <c r="A30" s="8">
        <f t="shared" si="2"/>
        <v>0</v>
      </c>
    </row>
    <row r="31" spans="1:11">
      <c r="A31" s="8">
        <f t="shared" si="2"/>
        <v>0</v>
      </c>
    </row>
    <row r="32" spans="1:11" ht="15.75" thickBot="1">
      <c r="A32" s="8">
        <f t="shared" si="2"/>
        <v>0</v>
      </c>
    </row>
    <row r="33" spans="1:3" ht="15.75" thickBot="1">
      <c r="A33" s="8">
        <f t="shared" si="2"/>
        <v>0</v>
      </c>
      <c r="B33" s="9" t="s">
        <v>24</v>
      </c>
      <c r="C33" s="21">
        <f>SUM(A19:A33)</f>
        <v>4.1904761904761752E-9</v>
      </c>
    </row>
  </sheetData>
  <mergeCells count="5">
    <mergeCell ref="J1:K1"/>
    <mergeCell ref="G1:H1"/>
    <mergeCell ref="M1:N1"/>
    <mergeCell ref="G15:H16"/>
    <mergeCell ref="J15:K16"/>
  </mergeCells>
  <pageMargins left="0.511811024" right="0.511811024" top="0.78740157499999996" bottom="0.78740157499999996" header="0.31496062000000002" footer="0.31496062000000002"/>
  <pageSetup paperSize="9" orientation="landscape" r:id="rId1"/>
  <ignoredErrors>
    <ignoredError sqref="D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UFSCar</cp:lastModifiedBy>
  <dcterms:created xsi:type="dcterms:W3CDTF">2014-04-04T01:08:54Z</dcterms:created>
  <dcterms:modified xsi:type="dcterms:W3CDTF">2014-04-07T22:50:08Z</dcterms:modified>
</cp:coreProperties>
</file>