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esktop\_ORGANIZADO\26-WCR SANEAMENTO\"/>
    </mc:Choice>
  </mc:AlternateContent>
  <xr:revisionPtr revIDLastSave="0" documentId="13_ncr:1_{327B753F-0FF9-49BC-987C-9D804BE8424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ASE MEDIÇÃO  " sheetId="1" r:id="rId1"/>
    <sheet name="MEDIÇÃO" sheetId="7" r:id="rId2"/>
    <sheet name="NOTAS E DIVERGÊNCIAS" sheetId="2" state="hidden" r:id="rId3"/>
    <sheet name="CÓDIGOS POR REGIÃO" sheetId="3" state="hidden" r:id="rId4"/>
    <sheet name="Quantitativos sakura" sheetId="4" r:id="rId5"/>
    <sheet name="Quantitativosredeboi" sheetId="5" r:id="rId6"/>
    <sheet name="Quantitativos lpb boi" sheetId="6" r:id="rId7"/>
  </sheets>
  <externalReferences>
    <externalReference r:id="rId8"/>
    <externalReference r:id="rId9"/>
  </externalReferences>
  <definedNames>
    <definedName name="_xlnm._FilterDatabase" localSheetId="0" hidden="1">'BASE MEDIÇÃO  '!$A$4:$I$319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8" i="1" l="1"/>
  <c r="G75" i="1"/>
  <c r="H75" i="1"/>
  <c r="H172" i="1" l="1"/>
  <c r="H171" i="1" s="1"/>
  <c r="H170" i="1" s="1"/>
  <c r="H115" i="1"/>
  <c r="H154" i="1"/>
  <c r="J8" i="6"/>
  <c r="J7" i="6"/>
  <c r="B9" i="4"/>
  <c r="B8" i="4"/>
  <c r="B7" i="4"/>
  <c r="B11" i="4"/>
  <c r="B10" i="4"/>
  <c r="G17" i="6"/>
  <c r="G24" i="6" s="1"/>
  <c r="L23" i="6"/>
  <c r="K23" i="6"/>
  <c r="J23" i="6"/>
  <c r="I23" i="6"/>
  <c r="G23" i="6"/>
  <c r="F23" i="6"/>
  <c r="E23" i="6"/>
  <c r="L17" i="6"/>
  <c r="H23" i="5"/>
  <c r="G23" i="5"/>
  <c r="K22" i="5"/>
  <c r="J22" i="5"/>
  <c r="I22" i="5"/>
  <c r="I23" i="5" s="1"/>
  <c r="H22" i="5"/>
  <c r="G22" i="5"/>
  <c r="F22" i="5"/>
  <c r="E22" i="5"/>
  <c r="K16" i="5"/>
  <c r="K23" i="5" s="1"/>
  <c r="J16" i="5"/>
  <c r="J23" i="5" s="1"/>
  <c r="I16" i="5"/>
  <c r="H16" i="5"/>
  <c r="G16" i="5"/>
  <c r="F16" i="5"/>
  <c r="F23" i="5" s="1"/>
  <c r="E16" i="5"/>
  <c r="E23" i="5" s="1"/>
  <c r="B12" i="4"/>
  <c r="L27" i="4"/>
  <c r="K27" i="4"/>
  <c r="J27" i="4"/>
  <c r="I27" i="4"/>
  <c r="G27" i="4"/>
  <c r="F27" i="4"/>
  <c r="E27" i="4"/>
  <c r="L21" i="4"/>
  <c r="H317" i="1"/>
  <c r="H315" i="1" s="1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F317" i="1"/>
  <c r="F316" i="1"/>
  <c r="I316" i="1" s="1"/>
  <c r="F315" i="1"/>
  <c r="F314" i="1"/>
  <c r="I314" i="1" s="1"/>
  <c r="F313" i="1"/>
  <c r="I313" i="1" s="1"/>
  <c r="F312" i="1"/>
  <c r="F311" i="1"/>
  <c r="I311" i="1" s="1"/>
  <c r="F310" i="1"/>
  <c r="I310" i="1" s="1"/>
  <c r="F309" i="1"/>
  <c r="I309" i="1" s="1"/>
  <c r="F308" i="1"/>
  <c r="I308" i="1" s="1"/>
  <c r="F307" i="1"/>
  <c r="I307" i="1" s="1"/>
  <c r="F306" i="1"/>
  <c r="I306" i="1" s="1"/>
  <c r="F305" i="1"/>
  <c r="I305" i="1" s="1"/>
  <c r="F304" i="1"/>
  <c r="I304" i="1" s="1"/>
  <c r="F303" i="1"/>
  <c r="I303" i="1" s="1"/>
  <c r="F302" i="1"/>
  <c r="I302" i="1" s="1"/>
  <c r="F301" i="1"/>
  <c r="I301" i="1" s="1"/>
  <c r="F300" i="1"/>
  <c r="I300" i="1" s="1"/>
  <c r="F299" i="1"/>
  <c r="I299" i="1" s="1"/>
  <c r="F298" i="1"/>
  <c r="I298" i="1" s="1"/>
  <c r="F297" i="1"/>
  <c r="I297" i="1" s="1"/>
  <c r="F296" i="1"/>
  <c r="I296" i="1" s="1"/>
  <c r="F295" i="1"/>
  <c r="I295" i="1" s="1"/>
  <c r="F294" i="1"/>
  <c r="I294" i="1" s="1"/>
  <c r="F293" i="1"/>
  <c r="I293" i="1" s="1"/>
  <c r="F292" i="1"/>
  <c r="I292" i="1" s="1"/>
  <c r="F291" i="1"/>
  <c r="I291" i="1" s="1"/>
  <c r="F290" i="1"/>
  <c r="I290" i="1" s="1"/>
  <c r="F289" i="1"/>
  <c r="I289" i="1" s="1"/>
  <c r="F288" i="1"/>
  <c r="I288" i="1" s="1"/>
  <c r="F287" i="1"/>
  <c r="I287" i="1" s="1"/>
  <c r="F286" i="1"/>
  <c r="I286" i="1" s="1"/>
  <c r="F285" i="1"/>
  <c r="I285" i="1" s="1"/>
  <c r="F284" i="1"/>
  <c r="I284" i="1" s="1"/>
  <c r="F283" i="1"/>
  <c r="I283" i="1" s="1"/>
  <c r="F282" i="1"/>
  <c r="I282" i="1" s="1"/>
  <c r="F281" i="1"/>
  <c r="I281" i="1" s="1"/>
  <c r="F280" i="1"/>
  <c r="I280" i="1" s="1"/>
  <c r="F279" i="1"/>
  <c r="I279" i="1" s="1"/>
  <c r="F278" i="1"/>
  <c r="I278" i="1" s="1"/>
  <c r="F277" i="1"/>
  <c r="I277" i="1" s="1"/>
  <c r="F276" i="1"/>
  <c r="I276" i="1" s="1"/>
  <c r="F275" i="1"/>
  <c r="I275" i="1" s="1"/>
  <c r="F274" i="1"/>
  <c r="I274" i="1" s="1"/>
  <c r="F273" i="1"/>
  <c r="I273" i="1" s="1"/>
  <c r="F272" i="1"/>
  <c r="I272" i="1" s="1"/>
  <c r="F271" i="1"/>
  <c r="I271" i="1" s="1"/>
  <c r="F270" i="1"/>
  <c r="I270" i="1" s="1"/>
  <c r="F269" i="1"/>
  <c r="I269" i="1" s="1"/>
  <c r="F268" i="1"/>
  <c r="I268" i="1" s="1"/>
  <c r="F267" i="1"/>
  <c r="I267" i="1" s="1"/>
  <c r="F266" i="1"/>
  <c r="I266" i="1" s="1"/>
  <c r="F265" i="1"/>
  <c r="I265" i="1" s="1"/>
  <c r="F264" i="1"/>
  <c r="I264" i="1" s="1"/>
  <c r="F263" i="1"/>
  <c r="I263" i="1" s="1"/>
  <c r="F262" i="1"/>
  <c r="I262" i="1" s="1"/>
  <c r="F261" i="1"/>
  <c r="I261" i="1" s="1"/>
  <c r="F260" i="1"/>
  <c r="I260" i="1" s="1"/>
  <c r="F259" i="1"/>
  <c r="I259" i="1" s="1"/>
  <c r="F258" i="1"/>
  <c r="I258" i="1" s="1"/>
  <c r="F257" i="1"/>
  <c r="I257" i="1" s="1"/>
  <c r="F256" i="1"/>
  <c r="I256" i="1" s="1"/>
  <c r="F255" i="1"/>
  <c r="I255" i="1" s="1"/>
  <c r="F254" i="1"/>
  <c r="I254" i="1" s="1"/>
  <c r="F253" i="1"/>
  <c r="I253" i="1" s="1"/>
  <c r="F252" i="1"/>
  <c r="I252" i="1" s="1"/>
  <c r="F251" i="1"/>
  <c r="I251" i="1" s="1"/>
  <c r="F250" i="1"/>
  <c r="I250" i="1" s="1"/>
  <c r="F249" i="1"/>
  <c r="I249" i="1" s="1"/>
  <c r="F248" i="1"/>
  <c r="I248" i="1" s="1"/>
  <c r="F247" i="1"/>
  <c r="I247" i="1" s="1"/>
  <c r="F246" i="1"/>
  <c r="I246" i="1" s="1"/>
  <c r="F245" i="1"/>
  <c r="I245" i="1" s="1"/>
  <c r="F244" i="1"/>
  <c r="I244" i="1" s="1"/>
  <c r="F243" i="1"/>
  <c r="I243" i="1" s="1"/>
  <c r="F242" i="1"/>
  <c r="I242" i="1" s="1"/>
  <c r="F241" i="1"/>
  <c r="I241" i="1" s="1"/>
  <c r="F240" i="1"/>
  <c r="I240" i="1" s="1"/>
  <c r="F239" i="1"/>
  <c r="I239" i="1" s="1"/>
  <c r="F238" i="1"/>
  <c r="I238" i="1" s="1"/>
  <c r="F237" i="1"/>
  <c r="I237" i="1" s="1"/>
  <c r="F236" i="1"/>
  <c r="I236" i="1" s="1"/>
  <c r="F235" i="1"/>
  <c r="I235" i="1" s="1"/>
  <c r="F234" i="1"/>
  <c r="I234" i="1" s="1"/>
  <c r="F233" i="1"/>
  <c r="I233" i="1" s="1"/>
  <c r="F232" i="1"/>
  <c r="I232" i="1" s="1"/>
  <c r="F231" i="1"/>
  <c r="I231" i="1" s="1"/>
  <c r="F230" i="1"/>
  <c r="I230" i="1" s="1"/>
  <c r="F229" i="1"/>
  <c r="I229" i="1" s="1"/>
  <c r="F228" i="1"/>
  <c r="I228" i="1" s="1"/>
  <c r="F227" i="1"/>
  <c r="I227" i="1" s="1"/>
  <c r="F226" i="1"/>
  <c r="I226" i="1" s="1"/>
  <c r="F225" i="1"/>
  <c r="I225" i="1" s="1"/>
  <c r="F224" i="1"/>
  <c r="I224" i="1" s="1"/>
  <c r="F223" i="1"/>
  <c r="I223" i="1" s="1"/>
  <c r="F222" i="1"/>
  <c r="I222" i="1" s="1"/>
  <c r="F221" i="1"/>
  <c r="I221" i="1" s="1"/>
  <c r="F220" i="1"/>
  <c r="I220" i="1" s="1"/>
  <c r="F219" i="1"/>
  <c r="I219" i="1" s="1"/>
  <c r="F218" i="1"/>
  <c r="I218" i="1" s="1"/>
  <c r="F217" i="1"/>
  <c r="I217" i="1" s="1"/>
  <c r="F216" i="1"/>
  <c r="I216" i="1" s="1"/>
  <c r="F215" i="1"/>
  <c r="I215" i="1" s="1"/>
  <c r="F214" i="1"/>
  <c r="I214" i="1" s="1"/>
  <c r="F213" i="1"/>
  <c r="I213" i="1" s="1"/>
  <c r="F212" i="1"/>
  <c r="I212" i="1" s="1"/>
  <c r="F211" i="1"/>
  <c r="I211" i="1" s="1"/>
  <c r="F210" i="1"/>
  <c r="I210" i="1" s="1"/>
  <c r="F207" i="1"/>
  <c r="I207" i="1" s="1"/>
  <c r="F206" i="1"/>
  <c r="I206" i="1" s="1"/>
  <c r="F204" i="1"/>
  <c r="I204" i="1" s="1"/>
  <c r="F203" i="1"/>
  <c r="I203" i="1" s="1"/>
  <c r="F202" i="1"/>
  <c r="I202" i="1" s="1"/>
  <c r="F201" i="1"/>
  <c r="I201" i="1" s="1"/>
  <c r="F200" i="1"/>
  <c r="I200" i="1" s="1"/>
  <c r="F199" i="1"/>
  <c r="I199" i="1" s="1"/>
  <c r="F198" i="1"/>
  <c r="I198" i="1" s="1"/>
  <c r="F197" i="1"/>
  <c r="I197" i="1" s="1"/>
  <c r="F196" i="1"/>
  <c r="I196" i="1" s="1"/>
  <c r="F195" i="1"/>
  <c r="I195" i="1" s="1"/>
  <c r="F194" i="1"/>
  <c r="I194" i="1" s="1"/>
  <c r="F193" i="1"/>
  <c r="I193" i="1" s="1"/>
  <c r="F191" i="1"/>
  <c r="I191" i="1" s="1"/>
  <c r="F190" i="1"/>
  <c r="I190" i="1" s="1"/>
  <c r="F189" i="1"/>
  <c r="I189" i="1" s="1"/>
  <c r="F188" i="1"/>
  <c r="I188" i="1" s="1"/>
  <c r="F187" i="1"/>
  <c r="I187" i="1" s="1"/>
  <c r="F186" i="1"/>
  <c r="I186" i="1" s="1"/>
  <c r="F185" i="1"/>
  <c r="I185" i="1" s="1"/>
  <c r="F184" i="1"/>
  <c r="I184" i="1" s="1"/>
  <c r="F183" i="1"/>
  <c r="I183" i="1" s="1"/>
  <c r="F182" i="1"/>
  <c r="I182" i="1" s="1"/>
  <c r="F181" i="1"/>
  <c r="I181" i="1" s="1"/>
  <c r="F180" i="1"/>
  <c r="I180" i="1" s="1"/>
  <c r="F179" i="1"/>
  <c r="I179" i="1" s="1"/>
  <c r="F178" i="1"/>
  <c r="I178" i="1" s="1"/>
  <c r="F177" i="1"/>
  <c r="I177" i="1" s="1"/>
  <c r="F176" i="1"/>
  <c r="I176" i="1" s="1"/>
  <c r="F175" i="1"/>
  <c r="I175" i="1" s="1"/>
  <c r="F174" i="1"/>
  <c r="I174" i="1" s="1"/>
  <c r="F172" i="1"/>
  <c r="F171" i="1"/>
  <c r="F170" i="1"/>
  <c r="F169" i="1"/>
  <c r="I169" i="1" s="1"/>
  <c r="F167" i="1"/>
  <c r="I167" i="1" s="1"/>
  <c r="F166" i="1"/>
  <c r="I166" i="1" s="1"/>
  <c r="F165" i="1"/>
  <c r="I165" i="1" s="1"/>
  <c r="F164" i="1"/>
  <c r="I164" i="1" s="1"/>
  <c r="F163" i="1"/>
  <c r="I163" i="1" s="1"/>
  <c r="F162" i="1"/>
  <c r="I162" i="1" s="1"/>
  <c r="F161" i="1"/>
  <c r="I161" i="1" s="1"/>
  <c r="F160" i="1"/>
  <c r="I160" i="1" s="1"/>
  <c r="F159" i="1"/>
  <c r="I159" i="1" s="1"/>
  <c r="F158" i="1"/>
  <c r="I158" i="1" s="1"/>
  <c r="F157" i="1"/>
  <c r="I157" i="1" s="1"/>
  <c r="F156" i="1"/>
  <c r="I156" i="1" s="1"/>
  <c r="F155" i="1"/>
  <c r="I155" i="1" s="1"/>
  <c r="F154" i="1"/>
  <c r="F153" i="1"/>
  <c r="I153" i="1" s="1"/>
  <c r="F152" i="1"/>
  <c r="I152" i="1" s="1"/>
  <c r="F151" i="1"/>
  <c r="I151" i="1" s="1"/>
  <c r="F150" i="1"/>
  <c r="I150" i="1" s="1"/>
  <c r="F148" i="1"/>
  <c r="I148" i="1" s="1"/>
  <c r="F147" i="1"/>
  <c r="I147" i="1" s="1"/>
  <c r="F146" i="1"/>
  <c r="I146" i="1" s="1"/>
  <c r="F145" i="1"/>
  <c r="I145" i="1" s="1"/>
  <c r="F144" i="1"/>
  <c r="I144" i="1" s="1"/>
  <c r="F143" i="1"/>
  <c r="I143" i="1" s="1"/>
  <c r="F142" i="1"/>
  <c r="I142" i="1" s="1"/>
  <c r="F140" i="1"/>
  <c r="I140" i="1" s="1"/>
  <c r="F139" i="1"/>
  <c r="I139" i="1" s="1"/>
  <c r="F137" i="1"/>
  <c r="I137" i="1" s="1"/>
  <c r="F136" i="1"/>
  <c r="I136" i="1" s="1"/>
  <c r="F135" i="1"/>
  <c r="I135" i="1" s="1"/>
  <c r="F133" i="1"/>
  <c r="I133" i="1" s="1"/>
  <c r="F132" i="1"/>
  <c r="I132" i="1" s="1"/>
  <c r="F130" i="1"/>
  <c r="I130" i="1" s="1"/>
  <c r="F129" i="1"/>
  <c r="I129" i="1" s="1"/>
  <c r="F127" i="1"/>
  <c r="I127" i="1" s="1"/>
  <c r="F126" i="1"/>
  <c r="I126" i="1" s="1"/>
  <c r="F125" i="1"/>
  <c r="I125" i="1" s="1"/>
  <c r="F124" i="1"/>
  <c r="I124" i="1" s="1"/>
  <c r="F123" i="1"/>
  <c r="I123" i="1" s="1"/>
  <c r="F121" i="1"/>
  <c r="I121" i="1" s="1"/>
  <c r="F120" i="1"/>
  <c r="I120" i="1" s="1"/>
  <c r="F119" i="1"/>
  <c r="I119" i="1" s="1"/>
  <c r="F118" i="1"/>
  <c r="I118" i="1" s="1"/>
  <c r="F117" i="1"/>
  <c r="I117" i="1" s="1"/>
  <c r="F115" i="1"/>
  <c r="I115" i="1" s="1"/>
  <c r="F114" i="1"/>
  <c r="I114" i="1" s="1"/>
  <c r="F112" i="1"/>
  <c r="I112" i="1" s="1"/>
  <c r="F110" i="1"/>
  <c r="I110" i="1" s="1"/>
  <c r="F108" i="1"/>
  <c r="I108" i="1" s="1"/>
  <c r="F107" i="1"/>
  <c r="I107" i="1" s="1"/>
  <c r="F106" i="1"/>
  <c r="I106" i="1" s="1"/>
  <c r="F105" i="1"/>
  <c r="I105" i="1" s="1"/>
  <c r="F104" i="1"/>
  <c r="I104" i="1" s="1"/>
  <c r="F103" i="1"/>
  <c r="I103" i="1" s="1"/>
  <c r="F102" i="1"/>
  <c r="I102" i="1" s="1"/>
  <c r="F101" i="1"/>
  <c r="I101" i="1" s="1"/>
  <c r="F100" i="1"/>
  <c r="I100" i="1" s="1"/>
  <c r="F99" i="1"/>
  <c r="I99" i="1" s="1"/>
  <c r="F98" i="1"/>
  <c r="I98" i="1" s="1"/>
  <c r="F97" i="1"/>
  <c r="I97" i="1" s="1"/>
  <c r="F96" i="1"/>
  <c r="I96" i="1" s="1"/>
  <c r="F95" i="1"/>
  <c r="I95" i="1" s="1"/>
  <c r="F94" i="1"/>
  <c r="I94" i="1" s="1"/>
  <c r="F93" i="1"/>
  <c r="I93" i="1" s="1"/>
  <c r="F92" i="1"/>
  <c r="I92" i="1" s="1"/>
  <c r="F91" i="1"/>
  <c r="I91" i="1" s="1"/>
  <c r="F90" i="1"/>
  <c r="I90" i="1" s="1"/>
  <c r="F89" i="1"/>
  <c r="F88" i="1"/>
  <c r="F87" i="1"/>
  <c r="I87" i="1" s="1"/>
  <c r="F86" i="1"/>
  <c r="I86" i="1" s="1"/>
  <c r="F85" i="1"/>
  <c r="I85" i="1" s="1"/>
  <c r="F83" i="1"/>
  <c r="I83" i="1" s="1"/>
  <c r="F82" i="1"/>
  <c r="I82" i="1" s="1"/>
  <c r="F81" i="1"/>
  <c r="I81" i="1" s="1"/>
  <c r="F80" i="1"/>
  <c r="I80" i="1" s="1"/>
  <c r="F78" i="1"/>
  <c r="I78" i="1" s="1"/>
  <c r="F77" i="1"/>
  <c r="F76" i="1"/>
  <c r="H10" i="4" s="1"/>
  <c r="F75" i="1"/>
  <c r="H6" i="6" s="1"/>
  <c r="J6" i="6" s="1"/>
  <c r="F74" i="1"/>
  <c r="F73" i="1"/>
  <c r="I73" i="1" s="1"/>
  <c r="F72" i="1"/>
  <c r="I72" i="1" s="1"/>
  <c r="F71" i="1"/>
  <c r="F69" i="1"/>
  <c r="I69" i="1" s="1"/>
  <c r="F68" i="1"/>
  <c r="I68" i="1" s="1"/>
  <c r="F67" i="1"/>
  <c r="I67" i="1" s="1"/>
  <c r="F66" i="1"/>
  <c r="I66" i="1" s="1"/>
  <c r="F65" i="1"/>
  <c r="I65" i="1" s="1"/>
  <c r="F63" i="1"/>
  <c r="I63" i="1" s="1"/>
  <c r="F62" i="1"/>
  <c r="I62" i="1" s="1"/>
  <c r="F61" i="1"/>
  <c r="I61" i="1" s="1"/>
  <c r="F60" i="1"/>
  <c r="I60" i="1" s="1"/>
  <c r="F59" i="1"/>
  <c r="I59" i="1" s="1"/>
  <c r="F58" i="1"/>
  <c r="I58" i="1" s="1"/>
  <c r="F57" i="1"/>
  <c r="I57" i="1" s="1"/>
  <c r="F56" i="1"/>
  <c r="I56" i="1" s="1"/>
  <c r="F55" i="1"/>
  <c r="I55" i="1" s="1"/>
  <c r="F54" i="1"/>
  <c r="I54" i="1" s="1"/>
  <c r="F52" i="1"/>
  <c r="I52" i="1" s="1"/>
  <c r="F51" i="1"/>
  <c r="I51" i="1" s="1"/>
  <c r="F50" i="1"/>
  <c r="I50" i="1" s="1"/>
  <c r="F49" i="1"/>
  <c r="I49" i="1" s="1"/>
  <c r="F47" i="1"/>
  <c r="I47" i="1" s="1"/>
  <c r="F46" i="1"/>
  <c r="I46" i="1" s="1"/>
  <c r="F45" i="1"/>
  <c r="I45" i="1" s="1"/>
  <c r="F44" i="1"/>
  <c r="I44" i="1" s="1"/>
  <c r="F43" i="1"/>
  <c r="I43" i="1" s="1"/>
  <c r="F41" i="1"/>
  <c r="I41" i="1" s="1"/>
  <c r="F40" i="1"/>
  <c r="I40" i="1" s="1"/>
  <c r="F39" i="1"/>
  <c r="I39" i="1" s="1"/>
  <c r="F38" i="1"/>
  <c r="I38" i="1" s="1"/>
  <c r="F37" i="1"/>
  <c r="I37" i="1" s="1"/>
  <c r="F36" i="1"/>
  <c r="I36" i="1" s="1"/>
  <c r="F35" i="1"/>
  <c r="I35" i="1" s="1"/>
  <c r="F34" i="1"/>
  <c r="I34" i="1" s="1"/>
  <c r="F33" i="1"/>
  <c r="I33" i="1" s="1"/>
  <c r="F32" i="1"/>
  <c r="I32" i="1" s="1"/>
  <c r="F31" i="1"/>
  <c r="I31" i="1" s="1"/>
  <c r="F30" i="1"/>
  <c r="I30" i="1" s="1"/>
  <c r="F29" i="1"/>
  <c r="I29" i="1" s="1"/>
  <c r="F28" i="1"/>
  <c r="I28" i="1" s="1"/>
  <c r="F27" i="1"/>
  <c r="I27" i="1" s="1"/>
  <c r="F26" i="1"/>
  <c r="I26" i="1" s="1"/>
  <c r="F25" i="1"/>
  <c r="I25" i="1" s="1"/>
  <c r="F24" i="1"/>
  <c r="I24" i="1" s="1"/>
  <c r="F23" i="1"/>
  <c r="I23" i="1" s="1"/>
  <c r="F22" i="1"/>
  <c r="I22" i="1" s="1"/>
  <c r="F21" i="1"/>
  <c r="I21" i="1" s="1"/>
  <c r="F20" i="1"/>
  <c r="I20" i="1" s="1"/>
  <c r="F19" i="1"/>
  <c r="I19" i="1" s="1"/>
  <c r="F18" i="1"/>
  <c r="I18" i="1" s="1"/>
  <c r="F17" i="1"/>
  <c r="I17" i="1" s="1"/>
  <c r="F16" i="1"/>
  <c r="I16" i="1" s="1"/>
  <c r="F15" i="1"/>
  <c r="I15" i="1" s="1"/>
  <c r="F13" i="1"/>
  <c r="I13" i="1" s="1"/>
  <c r="F11" i="1"/>
  <c r="I11" i="1" s="1"/>
  <c r="F10" i="1"/>
  <c r="I10" i="1" s="1"/>
  <c r="F8" i="1"/>
  <c r="I8" i="1" s="1"/>
  <c r="F7" i="1"/>
  <c r="I7" i="1" s="1"/>
  <c r="I172" i="1" l="1"/>
  <c r="H8" i="4"/>
  <c r="J8" i="4" s="1"/>
  <c r="I170" i="1"/>
  <c r="H9" i="4"/>
  <c r="J9" i="4" s="1"/>
  <c r="H7" i="4"/>
  <c r="J7" i="4" s="1"/>
  <c r="J115" i="1"/>
  <c r="I171" i="1"/>
  <c r="L24" i="6"/>
  <c r="J10" i="4"/>
  <c r="H11" i="4"/>
  <c r="J11" i="4" s="1"/>
  <c r="I71" i="1"/>
  <c r="I315" i="1"/>
  <c r="I17" i="6"/>
  <c r="I24" i="6" s="1"/>
  <c r="F17" i="6"/>
  <c r="F24" i="6" s="1"/>
  <c r="E17" i="6"/>
  <c r="E24" i="6" s="1"/>
  <c r="G21" i="4"/>
  <c r="G28" i="4" s="1"/>
  <c r="I75" i="1"/>
  <c r="F21" i="4"/>
  <c r="F28" i="4" s="1"/>
  <c r="L28" i="4"/>
  <c r="E21" i="4"/>
  <c r="E28" i="4" s="1"/>
  <c r="I88" i="1"/>
  <c r="I312" i="1"/>
  <c r="I317" i="1"/>
  <c r="I154" i="1"/>
  <c r="I89" i="1"/>
  <c r="H12" i="4" l="1"/>
  <c r="J12" i="4" s="1"/>
  <c r="J21" i="4" s="1"/>
  <c r="J28" i="4" s="1"/>
  <c r="I318" i="1"/>
  <c r="J17" i="6"/>
  <c r="J24" i="6" s="1"/>
  <c r="K17" i="6"/>
  <c r="K24" i="6" s="1"/>
  <c r="I21" i="4"/>
  <c r="I28" i="4" s="1"/>
  <c r="I76" i="1" l="1"/>
  <c r="I77" i="1"/>
  <c r="H74" i="1"/>
  <c r="I74" i="1" s="1"/>
  <c r="K21" i="4"/>
  <c r="K28" i="4" s="1"/>
  <c r="I208" i="1" l="1"/>
  <c r="I319" i="1" s="1"/>
</calcChain>
</file>

<file path=xl/sharedStrings.xml><?xml version="1.0" encoding="utf-8"?>
<sst xmlns="http://schemas.openxmlformats.org/spreadsheetml/2006/main" count="4617" uniqueCount="2970">
  <si>
    <t>BASE DE MEDIÇÃO – PREÇOS DO CONTRATO A 60% – CONSÓRCIO SANEAMENTO ZN</t>
  </si>
  <si>
    <t>FATOR:</t>
  </si>
  <si>
    <t>ITEM</t>
  </si>
  <si>
    <t>DESCRIÇÃO DO SERVIÇO</t>
  </si>
  <si>
    <t>UN</t>
  </si>
  <si>
    <t>PREÇO CONTRATO
(R$)</t>
  </si>
  <si>
    <t>PREÇO 60%
(R$)</t>
  </si>
  <si>
    <t>VALOR MEDIÇÃO
(R$)</t>
  </si>
  <si>
    <t>PARTE 1 – ITENS DO CONTRATO (PLANILHA DE BALANCEAMENTO)</t>
  </si>
  <si>
    <t>CANTEIRO DE OBRAS</t>
  </si>
  <si>
    <t>01010101</t>
  </si>
  <si>
    <t>IMPLANTAÇÃO DE CANTEIRO</t>
  </si>
  <si>
    <t>UND</t>
  </si>
  <si>
    <t>01010102</t>
  </si>
  <si>
    <t>MANUTENÇÁO DO CANTEIRO</t>
  </si>
  <si>
    <t>MES</t>
  </si>
  <si>
    <t>PLANOS DE GESTÃO DE OBRAS</t>
  </si>
  <si>
    <t>02010101</t>
  </si>
  <si>
    <t>PLANO DE COMERCIALIZAÇÃO DE LIGAÇÕES</t>
  </si>
  <si>
    <t>02010102</t>
  </si>
  <si>
    <t>PLANO DE QUALIDADE TOTAL</t>
  </si>
  <si>
    <t>INSPEÇÃO EM LIGAÇÃO DE ESGOTO</t>
  </si>
  <si>
    <t>02010201</t>
  </si>
  <si>
    <t>INSPEÇÃO EM LIGAÇÃO DE ESGOTO - VARREDUR</t>
  </si>
  <si>
    <t>ASSENTAMENTO DE REDE DE ESGOTO</t>
  </si>
  <si>
    <t>02020101</t>
  </si>
  <si>
    <t>PRE MEC OU MAN PVC 150 ATE 2,0M S/REP</t>
  </si>
  <si>
    <t>M</t>
  </si>
  <si>
    <t>02020102</t>
  </si>
  <si>
    <t>PRE PVC 150 ATE 2,7M S/REP</t>
  </si>
  <si>
    <t>02020103</t>
  </si>
  <si>
    <t>PRE PVC 150 ATE 3,5M S/REP</t>
  </si>
  <si>
    <t>02020104</t>
  </si>
  <si>
    <t>PRE MEC OU MAN PVC 200 ATE 2,0M S/REP</t>
  </si>
  <si>
    <t>02020105</t>
  </si>
  <si>
    <t>PRE PVC 200 ATE 2,7M S/REP</t>
  </si>
  <si>
    <t>02020106</t>
  </si>
  <si>
    <t>PRE PVC 200 ATE 3,5M S/REP</t>
  </si>
  <si>
    <t>02020107</t>
  </si>
  <si>
    <t>PRE PVC 300 ATE 1,5M S/REP</t>
  </si>
  <si>
    <t>02020108</t>
  </si>
  <si>
    <t>PRE PVC 300 ATE 2M S/REP</t>
  </si>
  <si>
    <t>02020109</t>
  </si>
  <si>
    <t>PRE PVC 300 ATE 2,7M S/REP</t>
  </si>
  <si>
    <t>02020110</t>
  </si>
  <si>
    <t>PRE PVC 300 ATE 3,5M S/REP</t>
  </si>
  <si>
    <t>02020111</t>
  </si>
  <si>
    <t>PRE PVC 400 ATE 1,5M S/REP</t>
  </si>
  <si>
    <t>02020112</t>
  </si>
  <si>
    <t>PRE PVC 400 ATE 2M S/REP</t>
  </si>
  <si>
    <t>02020113</t>
  </si>
  <si>
    <t>PRE PVC 400 ATE 2,7M S/REP</t>
  </si>
  <si>
    <t>02020114</t>
  </si>
  <si>
    <t>PRE PVC 400 ATE 3,5M S/REP</t>
  </si>
  <si>
    <t>02020115</t>
  </si>
  <si>
    <t>ASSENTAMENTO DE REDE COLETORA ESGOTOS-BE</t>
  </si>
  <si>
    <t>02020116</t>
  </si>
  <si>
    <t>PV EM TUBO DE CONCRETO PBJE - PROFUNDIDA</t>
  </si>
  <si>
    <t>02020117</t>
  </si>
  <si>
    <t>PI EM TUBO DE CONCRETO PBJE - PROFUNDIDA</t>
  </si>
  <si>
    <t>02020118</t>
  </si>
  <si>
    <t>CONSTPI ATE 1,6M S/REP</t>
  </si>
  <si>
    <t>02020119</t>
  </si>
  <si>
    <t>CONSTPI DE 2 A 3M S/REP</t>
  </si>
  <si>
    <t>02020120</t>
  </si>
  <si>
    <t>CPV ATE 2M S/REP</t>
  </si>
  <si>
    <t>02020121</t>
  </si>
  <si>
    <t>CPV DE 2 A 3M S/REP</t>
  </si>
  <si>
    <t>02020122</t>
  </si>
  <si>
    <t>CPV DE 3 A 4M S/REP</t>
  </si>
  <si>
    <t>02020123</t>
  </si>
  <si>
    <t>CPV DE 4 A 5M S/REP</t>
  </si>
  <si>
    <t>02020124</t>
  </si>
  <si>
    <t>CONSTRUÇÃO DE POÇO DE INSPEÇÃO PI D=O,60</t>
  </si>
  <si>
    <t>02020125</t>
  </si>
  <si>
    <t>EXEC PV DE TEMPO SECO ATÉ 2 M</t>
  </si>
  <si>
    <t>02020126</t>
  </si>
  <si>
    <t>DESMONTE ROCHA A FRIO</t>
  </si>
  <si>
    <t>M3</t>
  </si>
  <si>
    <t>02020127</t>
  </si>
  <si>
    <t>COMPLEMENTO PARA ESCAVAÇÃO DE CAVAS DE 4</t>
  </si>
  <si>
    <t>RAMAL COLETIVO DE ESGOTO</t>
  </si>
  <si>
    <t>02030101</t>
  </si>
  <si>
    <t>LIGAÇÃO INTRADOMICILIAR RAMAL COLETIVO</t>
  </si>
  <si>
    <t>02030102</t>
  </si>
  <si>
    <t>RAMAL COLETIVO DE ESGOTO EM PVC DN 100 M</t>
  </si>
  <si>
    <t>02030103</t>
  </si>
  <si>
    <t>RAMAL COLETIVO DE ESGOTO EM PVC DN 150 M</t>
  </si>
  <si>
    <t>02030104</t>
  </si>
  <si>
    <t>RAMAL COLETIVO DE ESGOTO EM PVC DN 200 M</t>
  </si>
  <si>
    <t>02030108</t>
  </si>
  <si>
    <t>CAIXA DE INSPEÇÃO (60X60) ATÉ 1,25 M</t>
  </si>
  <si>
    <t>LIGAÇÕES INTRADOMICILIARES</t>
  </si>
  <si>
    <t>02040101</t>
  </si>
  <si>
    <t>LIGACAO INTRADOMICILIAR TIPO 1</t>
  </si>
  <si>
    <t>02040102</t>
  </si>
  <si>
    <t>LIGACAO INTRADOMICILIAR TIPO 2</t>
  </si>
  <si>
    <t>02040103</t>
  </si>
  <si>
    <t>LIGACAO INTRADOMICILIAR TIPO 1 PARCIAL</t>
  </si>
  <si>
    <t>02040104</t>
  </si>
  <si>
    <t>LIGACAO INTRADOMICILIAR TIPO 2 PARCIAL</t>
  </si>
  <si>
    <t>LIGAÇÕES DOMICILIARES AVULSAS</t>
  </si>
  <si>
    <t>02040201</t>
  </si>
  <si>
    <t>LESG PVC ATE 2M PA AVUL S/REP</t>
  </si>
  <si>
    <t>02040202</t>
  </si>
  <si>
    <t>LESG PVC ATE 2M TA AVUL S/REP</t>
  </si>
  <si>
    <t>02040203</t>
  </si>
  <si>
    <t>LESG PVC ATE 2M EX AVUL S/REP</t>
  </si>
  <si>
    <t>02040204</t>
  </si>
  <si>
    <t>LESG PVC ATE 2M TO AVUL S/REP</t>
  </si>
  <si>
    <t>02040205</t>
  </si>
  <si>
    <t>LESG PVC ATE 2M PO AVUL S/REP</t>
  </si>
  <si>
    <t>02040206</t>
  </si>
  <si>
    <t>LESG PVC DE 2 A 4M PA AVUL S/REP</t>
  </si>
  <si>
    <t>02040207</t>
  </si>
  <si>
    <t>LESG PVC DE 2 A 4M TA AVUL S/REP</t>
  </si>
  <si>
    <t>02040208</t>
  </si>
  <si>
    <t>LESG PVC DE 2 A 4M EX AVUL S/REP</t>
  </si>
  <si>
    <t>02040209</t>
  </si>
  <si>
    <t>LESG PVC DE 2 A 4M TO AVUL S/REP</t>
  </si>
  <si>
    <t>02040210</t>
  </si>
  <si>
    <t>LESG PVC DE 2 A 4M PO AVUL S/REP</t>
  </si>
  <si>
    <t>LIGAÇÕES DOMICILIARES SUCESSIVAS</t>
  </si>
  <si>
    <t>02040301</t>
  </si>
  <si>
    <t>LESG PVC PA SUCES S/REP</t>
  </si>
  <si>
    <t>02040302</t>
  </si>
  <si>
    <t>LESG PVC TA SUCES S/REP</t>
  </si>
  <si>
    <t>02040303</t>
  </si>
  <si>
    <t>LESG PVC EX SUCES S/REP</t>
  </si>
  <si>
    <t>02040304</t>
  </si>
  <si>
    <t>LESG PVC TO SUCES S/REP</t>
  </si>
  <si>
    <t>02040305</t>
  </si>
  <si>
    <t>LESG PVC PO SUCES S/REP</t>
  </si>
  <si>
    <t>EXECUÇÃO DE PAVIMENTAÇÃO - PRE</t>
  </si>
  <si>
    <t>02050101</t>
  </si>
  <si>
    <t>LRP-PASSEIO CIM-ASSENT REDE COL ATÉ 2M</t>
  </si>
  <si>
    <t>02050102</t>
  </si>
  <si>
    <t>LRP-PASSEIO CIM-ASSENT REDE COL ACIMA 2M</t>
  </si>
  <si>
    <t>02050103</t>
  </si>
  <si>
    <t>LRP-PASSEIO ESP-ASSENT REDE COL ATÉ 2M.</t>
  </si>
  <si>
    <t>02050104</t>
  </si>
  <si>
    <t>LRP-PASSEIO ESP-ASSENT REDE COL ACIMA 2M</t>
  </si>
  <si>
    <t>02050105</t>
  </si>
  <si>
    <t>LPB- LEITO-ASSENT REDE COLET ATÉ 2M.</t>
  </si>
  <si>
    <t>02050106</t>
  </si>
  <si>
    <t>LPB-LEITO-ASSENT REDE COLET ACIMA 2M.</t>
  </si>
  <si>
    <t>02050107</t>
  </si>
  <si>
    <t>REPOS CAPA ASFÁLTICA CBUQ-ASSENT REDE2M</t>
  </si>
  <si>
    <t>02050108</t>
  </si>
  <si>
    <t>REP CAPA ASFÁLTICA CBUQ-ASSENT REDE AC2M</t>
  </si>
  <si>
    <t>EXECUÇÃO DE PAVIMENTAÇÃO - PV/PI</t>
  </si>
  <si>
    <t>02050201</t>
  </si>
  <si>
    <t>LRP-PASSEIO CIM-CONST/REC/SUBST PV E PI</t>
  </si>
  <si>
    <t>02050202</t>
  </si>
  <si>
    <t>LRP-PASSEIO ESP-CONST/REC/SUBST PV/PI</t>
  </si>
  <si>
    <t>02050203</t>
  </si>
  <si>
    <t>LPB-LEITO-CONST/REC/SUBST PV/PI (C)</t>
  </si>
  <si>
    <t>02050204</t>
  </si>
  <si>
    <t>REPOS CAPA ASFÁLTICA CBUQ-CONST PV/PI C</t>
  </si>
  <si>
    <t>EXECUÇÃO DE PAVIMENTAÇÃO - LIGAÇÃO DE ES</t>
  </si>
  <si>
    <t>02050301</t>
  </si>
  <si>
    <t>LRP-PASSEIO CIM-LIG ESG SUC/PAS LI</t>
  </si>
  <si>
    <t>02050302</t>
  </si>
  <si>
    <t>LRP-PASSEIO ESP-LIG ESGOTO SUC/PAS LIG</t>
  </si>
  <si>
    <t>02050303</t>
  </si>
  <si>
    <t>LPB-LEITO-TERCO ADJ-LIG ESG SUC/LIGC</t>
  </si>
  <si>
    <t>02050304</t>
  </si>
  <si>
    <t>LPB-LEITO-EIXO-LIG ESG SUC P LIG (C)</t>
  </si>
  <si>
    <t>02050305</t>
  </si>
  <si>
    <t>LPB-LEITO-TERCO OP-LIG ESG SUC P LIG (C)</t>
  </si>
  <si>
    <t>02050306</t>
  </si>
  <si>
    <t>REP CAPA ASFÁLT CBUQ-TERCO ADJ LIG ESG C</t>
  </si>
  <si>
    <t>02050307</t>
  </si>
  <si>
    <t>REP CAPA ASFÁLTCBUQ-EIXO LIG ESG SUC C</t>
  </si>
  <si>
    <t>02050308</t>
  </si>
  <si>
    <t>REP CAPA ASFÁLT CBUQ-TERCO LIG ESG SUC C</t>
  </si>
  <si>
    <t>02050401</t>
  </si>
  <si>
    <t>LRP-PASSEIO CIM-LIG ESG AV ATÉ 2MTS</t>
  </si>
  <si>
    <t>02050402</t>
  </si>
  <si>
    <t>LRP-PASSEIO CIM-LIG ESG AV ACIMA 2M</t>
  </si>
  <si>
    <t>02050403</t>
  </si>
  <si>
    <t>LRP-PASSEIO ESP-LIG ESG AV ATÉ 2MTS.</t>
  </si>
  <si>
    <t>02050404</t>
  </si>
  <si>
    <t>LRP-PASSEIO ESP-LIG ESG AV ACIMA 2 MTS.</t>
  </si>
  <si>
    <t>02050405</t>
  </si>
  <si>
    <t>LPB-LEITO-TERCO ADJ-LIG ESG AV ATÉ 2M C</t>
  </si>
  <si>
    <t>02050406</t>
  </si>
  <si>
    <t>LPB-LEITO-EIXO-LIG ESG AV ATÉ 2M C</t>
  </si>
  <si>
    <t>02050407</t>
  </si>
  <si>
    <t>LPB-LEITO-TERCO OP-LIG ESG AV ATÉ 2M C</t>
  </si>
  <si>
    <t>02050408</t>
  </si>
  <si>
    <t>LPB-LEITO-TERCO ADJ-LIG ESG AV ACIMA 2M</t>
  </si>
  <si>
    <t>02050409</t>
  </si>
  <si>
    <t>LPB-LEITO-EIXO-LIG ESG AV ACIMA 2M C</t>
  </si>
  <si>
    <t>02050410</t>
  </si>
  <si>
    <t>LPB-LEITO-TERCO OP-LIG ESG AV ACIMA 2M</t>
  </si>
  <si>
    <t>02050411</t>
  </si>
  <si>
    <t>REP CAPA ASF CBUQ-TERCO ADJ LIG ESG AV 2</t>
  </si>
  <si>
    <t>02050412</t>
  </si>
  <si>
    <t>REP CAPA ASF CBUQ-EIXO LIG ESG AV ATÉ 2</t>
  </si>
  <si>
    <t>02050413</t>
  </si>
  <si>
    <t>REP CAPA ASF CBUQ-TERCO OP LIG E AV 2M</t>
  </si>
  <si>
    <t>02050414</t>
  </si>
  <si>
    <t>REP CAPA ASF CBUQ-TERCO ADJ LE AV AC 2M</t>
  </si>
  <si>
    <t>02050415</t>
  </si>
  <si>
    <t>REP CAPA ASF CBUQ-EIXO LE AV AC 2M.</t>
  </si>
  <si>
    <t>02050416</t>
  </si>
  <si>
    <t>REP CAPA ASFCBUQ-TERCO OP LE AV AC 2M.</t>
  </si>
  <si>
    <t>SERVIÇOS DE APOIO DE ESGOTO</t>
  </si>
  <si>
    <t>02060101</t>
  </si>
  <si>
    <t>PRESERVACAO DE INTERFERENCIAS-SERV ESG</t>
  </si>
  <si>
    <t>SERVIÇOS TÉCNICOS</t>
  </si>
  <si>
    <t>01080101</t>
  </si>
  <si>
    <t>INVESTIG NÃO INVAS SUBSOLO-RADAR PEN SOL</t>
  </si>
  <si>
    <t>EQD</t>
  </si>
  <si>
    <t>ASSENTAMENTO REDE ÁGUA - PEAD</t>
  </si>
  <si>
    <t>02070101</t>
  </si>
  <si>
    <t>PRA PEAD 32MM C/REP</t>
  </si>
  <si>
    <t>02070102</t>
  </si>
  <si>
    <t>PRA PEAD DE 63 A 125 MM S/REP</t>
  </si>
  <si>
    <t>LIGAÇÕES DE ÁGUA SUCESSIVA</t>
  </si>
  <si>
    <t>02080101</t>
  </si>
  <si>
    <t>LIG AGUA SUCES/PAS LA PAS ADJ S/REPOS</t>
  </si>
  <si>
    <t>02080102</t>
  </si>
  <si>
    <t>LIG AGUA SUCES/PAS LA TERÇO ADJ S/REP</t>
  </si>
  <si>
    <t>02080103</t>
  </si>
  <si>
    <t>LIG AGUA SUCES/PAS LA EIXO SEM REPOS</t>
  </si>
  <si>
    <t>02080104</t>
  </si>
  <si>
    <t>LIG AGUA SUCES/PAS LA TERÇO OP S/REPOS</t>
  </si>
  <si>
    <t>02080105</t>
  </si>
  <si>
    <t>LIG AGUA SUCES/PAS LA PASSEIO OP S/REPOS</t>
  </si>
  <si>
    <t>LIGAÇÃO DE ÁGUA AVULSA</t>
  </si>
  <si>
    <t>02080201</t>
  </si>
  <si>
    <t>LIG/SUBST LIG AV AGUA AT32MM PADJ S/REP</t>
  </si>
  <si>
    <t>02080202</t>
  </si>
  <si>
    <t>LIG/SUBST LIG AV AGUA 32MM TERÇO ADJ S/R</t>
  </si>
  <si>
    <t>02080203</t>
  </si>
  <si>
    <t>LIG/SUBST LIG AV AGUA 32MM EIXO S/REPOS</t>
  </si>
  <si>
    <t>02080204</t>
  </si>
  <si>
    <t>LIG/SUBST LIG AV AGUA 32MM TO S/REPOS</t>
  </si>
  <si>
    <t>02080205</t>
  </si>
  <si>
    <t>LIG/SUBST LIG AV AGUA 32MM PO S/REPOS</t>
  </si>
  <si>
    <t>LIGAÇÃO DE ÁGUA - MND</t>
  </si>
  <si>
    <t>02080301</t>
  </si>
  <si>
    <t>LAG ATE 32MM MND AVUL S/REP</t>
  </si>
  <si>
    <t>02080302</t>
  </si>
  <si>
    <t>LAG MND SUCES S/REP</t>
  </si>
  <si>
    <t>INCLUSÕES DE LIGAÇÃO DE ÁGUA</t>
  </si>
  <si>
    <t>02080401</t>
  </si>
  <si>
    <t>INCLUSÃO DE LIGAÇÃO EM UMA MÚLTIPLA</t>
  </si>
  <si>
    <t>02080402</t>
  </si>
  <si>
    <t>ADICIONAL P/INCLUSÃO DE LIG UMA MULTIPLA</t>
  </si>
  <si>
    <t>CAIXA UMA</t>
  </si>
  <si>
    <t>02080501</t>
  </si>
  <si>
    <t>INSTALAÇÃO CAIXA P/UNID MEDIÇÃO ÁGUA</t>
  </si>
  <si>
    <t>02080502</t>
  </si>
  <si>
    <t>ADICIONAL P/INSTAL CAIXA UMA ÁGUA PAS U</t>
  </si>
  <si>
    <t>02080503</t>
  </si>
  <si>
    <t>ADICIONAL P/INSTAL CAIXA UMA</t>
  </si>
  <si>
    <t>SERVIÇOS GERAIS EM CAVALETE</t>
  </si>
  <si>
    <t>02080601</t>
  </si>
  <si>
    <t>ADC INST CV</t>
  </si>
  <si>
    <t>02080602</t>
  </si>
  <si>
    <t>ADC INST HID CV MULT</t>
  </si>
  <si>
    <t>SERVIÇOS DE APOIO - LIGAÇÃO DE ÁGUA</t>
  </si>
  <si>
    <t>02090101</t>
  </si>
  <si>
    <t>ADIC P/INST SELAS ELETROSSOLD 40 A 90MM.</t>
  </si>
  <si>
    <t>02090102</t>
  </si>
  <si>
    <t>ADICI P/INSTAL SELAS ELETROS 110/125MM.</t>
  </si>
  <si>
    <t>01110103</t>
  </si>
  <si>
    <t>ADIC P/INSTAL SELAS ELETROS 140 A 160MM.</t>
  </si>
  <si>
    <t>01110104</t>
  </si>
  <si>
    <t>ADIC P/INSTAL SELAS ELETROS 180 A 315MM</t>
  </si>
  <si>
    <t>02090103</t>
  </si>
  <si>
    <t>CORREÇÃO IRREG"BY-PASS, LIG DIR E CLANDE</t>
  </si>
  <si>
    <t>02090104</t>
  </si>
  <si>
    <t>LIGAÇÃO DE ÁGUA INTRADOMICILIAR-TIPO I</t>
  </si>
  <si>
    <t>02090105</t>
  </si>
  <si>
    <t>LIGAÇÃO DE ÁGUA INTRADOMICILIAR-TIPO II</t>
  </si>
  <si>
    <t>SERV. APOIO TÉCNICO - REDE DE ÁGUA</t>
  </si>
  <si>
    <t>02090201</t>
  </si>
  <si>
    <t>SOND ASF VALA SECA C/REP COMPLX A</t>
  </si>
  <si>
    <t>02090202</t>
  </si>
  <si>
    <t>SOND ASF VALA SECA C/LPB COMPLX A</t>
  </si>
  <si>
    <t>02090203</t>
  </si>
  <si>
    <t>SOND VALA SECA SERV. AG S/REP</t>
  </si>
  <si>
    <t>02090204</t>
  </si>
  <si>
    <t>ADC INST LUVA ELETR DE 20 A 32</t>
  </si>
  <si>
    <t>02090205</t>
  </si>
  <si>
    <t>ADC INST LUVA ELETR DE 40 A 90</t>
  </si>
  <si>
    <t>02090206</t>
  </si>
  <si>
    <t>ADC INST LUVA ELETR DE 110 A 125</t>
  </si>
  <si>
    <t>02090207</t>
  </si>
  <si>
    <t>ADC INST LUVA ELETR DE 140 A 160</t>
  </si>
  <si>
    <t>02090208</t>
  </si>
  <si>
    <t>ADC INST LUVA ELETR DE 180 A 315</t>
  </si>
  <si>
    <t>02090209</t>
  </si>
  <si>
    <t>INTERL REDE EXIST PVC/PEAD/FF/FC 50/100M</t>
  </si>
  <si>
    <t>02090210</t>
  </si>
  <si>
    <t>INTERL REDE EXIST PVC/PEAD/FF/FC150/250M</t>
  </si>
  <si>
    <t>02090211</t>
  </si>
  <si>
    <t>INTERL ATRAVES CONEX FLANGEADAS 80/150MM</t>
  </si>
  <si>
    <t>02090212</t>
  </si>
  <si>
    <t>INTERL ATRAVES CONEX FLANG 200 A 400 MM</t>
  </si>
  <si>
    <t>02090213</t>
  </si>
  <si>
    <t>ADC FURA CARGA ATE 400 INTERLIG</t>
  </si>
  <si>
    <t>02090214</t>
  </si>
  <si>
    <t>INSTAL VALVULA PVC DN 50 A 100MM, S/REP</t>
  </si>
  <si>
    <t>02090215</t>
  </si>
  <si>
    <t>INSTAL VALVULA FF DN 50 A 100MM, S/REP</t>
  </si>
  <si>
    <t>02090216</t>
  </si>
  <si>
    <t>INSTAL VALVULA FF DN 150 A 250MM, S/REP</t>
  </si>
  <si>
    <t>02090217</t>
  </si>
  <si>
    <t>VERIFICAÇÃO ESTANQ REDES ADUTORA ÁGUA</t>
  </si>
  <si>
    <t>02090218</t>
  </si>
  <si>
    <t>PRESERVACAO INTERFERENCIAS-SERV DE ÁGUA</t>
  </si>
  <si>
    <t>EXECUÇÃO DE PAVIMENTAÇÃO - PRA</t>
  </si>
  <si>
    <t>02100101</t>
  </si>
  <si>
    <t>LRP - PASSEIO CIMENTADO - ASSENTAMENTO D</t>
  </si>
  <si>
    <t>02100102</t>
  </si>
  <si>
    <t>LRP - PASSEIO ESPECIAL - ASSENTAMENTO DE</t>
  </si>
  <si>
    <t>02100103</t>
  </si>
  <si>
    <t>LPB - LEITO - ASSENTAMENTO DE REDE DE AG</t>
  </si>
  <si>
    <t>02100104</t>
  </si>
  <si>
    <t>REPOSIÇÃO DE CAPA ASFÁLTICA CBUQ - ASSEN</t>
  </si>
  <si>
    <t>EXECUÇÃO DE PAVIMENTAÇÃO - LIGAÇÃO DE ÁG</t>
  </si>
  <si>
    <t>02100201</t>
  </si>
  <si>
    <t>LRP - PASSEIO CIMENTADO - LIGACAO SUCES</t>
  </si>
  <si>
    <t>02100202</t>
  </si>
  <si>
    <t>LRP - PASSEIO ESPECIAL - LIGACAO SUCES /</t>
  </si>
  <si>
    <t>02100203</t>
  </si>
  <si>
    <t>LPB - LEITO - TERCO ADJACENTE - LIGACAO</t>
  </si>
  <si>
    <t>02100204</t>
  </si>
  <si>
    <t>LPB - LEITO - EIXO - LIGACAO SUCES / PAS</t>
  </si>
  <si>
    <t>02100205</t>
  </si>
  <si>
    <t>LPB - LEITO - TERCO OPOSTO - LIGACAO SUC</t>
  </si>
  <si>
    <t>02100206</t>
  </si>
  <si>
    <t>REPOSIÇÃO DE CAPA ASFÁLTICA CBUQ - TERCO</t>
  </si>
  <si>
    <t>02100207</t>
  </si>
  <si>
    <t>REPOSIÇÃO DE CAPA ASFÁLTICA CBUQ - EIXO</t>
  </si>
  <si>
    <t>02100301</t>
  </si>
  <si>
    <t>LRP - PASSEIO CIMENTADO - LIGACAO / SUBS</t>
  </si>
  <si>
    <t>02100302</t>
  </si>
  <si>
    <t>LRP - PASSEIO ESPECIAL - LIGACAO / SUBST</t>
  </si>
  <si>
    <t>02100303</t>
  </si>
  <si>
    <t>02100304</t>
  </si>
  <si>
    <t>LPB - LEITO - EIXO - LIGACAO / SUBST AVU</t>
  </si>
  <si>
    <t>02100305</t>
  </si>
  <si>
    <t>LPB - LEITO - TERCO OPOSTO - LIGACAO / S</t>
  </si>
  <si>
    <t>02100306</t>
  </si>
  <si>
    <t>02100307</t>
  </si>
  <si>
    <t>02100401</t>
  </si>
  <si>
    <t>LRP CIM MND LAG AVUL</t>
  </si>
  <si>
    <t>02100402</t>
  </si>
  <si>
    <t>LRP ESP MND LAG AVUL</t>
  </si>
  <si>
    <t>02100403</t>
  </si>
  <si>
    <t>LPB - LEITO - EMBOQUE MND LAG AVUL (C)</t>
  </si>
  <si>
    <t>02100404</t>
  </si>
  <si>
    <t>EXECUÇÃO DE PAVIMENTAÇÃO - SERVIÇOS DE A</t>
  </si>
  <si>
    <t>02100501</t>
  </si>
  <si>
    <t>REPOSIÇÃO DE CAPA ASFÁLTICA CBUQSONDAGEM</t>
  </si>
  <si>
    <t>02100502</t>
  </si>
  <si>
    <t>LRP - PASSEIO CIMENTADO - INTERLIGACAO D</t>
  </si>
  <si>
    <t>02100503</t>
  </si>
  <si>
    <t>02100504</t>
  </si>
  <si>
    <t>LRP - PASSEIO ESPECIAL - INTERLIGACAO DE</t>
  </si>
  <si>
    <t>02100505</t>
  </si>
  <si>
    <t>02100506</t>
  </si>
  <si>
    <t>LPB - LEITO - INTERLIGACAO DE REDE DE AG</t>
  </si>
  <si>
    <t>02100507</t>
  </si>
  <si>
    <t>02100508</t>
  </si>
  <si>
    <t>REPOSIÇÃO DE CAPA ASFÁLTICA CBUQ - INTER</t>
  </si>
  <si>
    <t>02100510</t>
  </si>
  <si>
    <t>LRP - PASSEIO CIMENTADO - INSTALACAO DE</t>
  </si>
  <si>
    <t>02100511</t>
  </si>
  <si>
    <t>LRP - PASSEIO ESPECIAL - INSTALACAO DE V</t>
  </si>
  <si>
    <t>02100512</t>
  </si>
  <si>
    <t>LPB - LEITO - INSTALACAO DE VALVULA - QU</t>
  </si>
  <si>
    <t>02100513</t>
  </si>
  <si>
    <t>REPOSIÇÃO DE CAPA ASFÁLTICA CBUQ - INSTA</t>
  </si>
  <si>
    <t>INSTALAÇÃO CX D'ÁGUA</t>
  </si>
  <si>
    <t>02130101</t>
  </si>
  <si>
    <t>FORNEC ESTRUTURA METALICA P SUP CX DAGUA</t>
  </si>
  <si>
    <t>02130102</t>
  </si>
  <si>
    <t>INSTAL ESTRUTURA METALICA P SUP CX DAGUA</t>
  </si>
  <si>
    <t>SUBTOTAL – CONTRATO</t>
  </si>
  <si>
    <t>2140101</t>
  </si>
  <si>
    <t>EEE COMPACTA TIPO 1</t>
  </si>
  <si>
    <t>GB</t>
  </si>
  <si>
    <t>2140102</t>
  </si>
  <si>
    <t>EEE COMPACTA TIPO 2</t>
  </si>
  <si>
    <t>2140103</t>
  </si>
  <si>
    <t>EEE COMPACTA TIPO 3</t>
  </si>
  <si>
    <t>2140104</t>
  </si>
  <si>
    <t>EPAT - MINI-BOOSTER, 4CV ATÉ 50MCA</t>
  </si>
  <si>
    <t>2140105</t>
  </si>
  <si>
    <t>EPAT - MINI-BOOSTER, 8CV ATÉ 50MCA</t>
  </si>
  <si>
    <t>2140106</t>
  </si>
  <si>
    <t>EPAT - MINI-BOOSTER, 12CV ATÉ 50MCA</t>
  </si>
  <si>
    <t>2140107</t>
  </si>
  <si>
    <t>EPAT - MINI-BOOSTER, 15CV ATÉ 50MCA</t>
  </si>
  <si>
    <t>2140108</t>
  </si>
  <si>
    <t>ARMACAO EM ACO CA-50</t>
  </si>
  <si>
    <t>KG</t>
  </si>
  <si>
    <t>2140109</t>
  </si>
  <si>
    <t>ARMACAO EM ACO CA-60</t>
  </si>
  <si>
    <t>2140110</t>
  </si>
  <si>
    <t>LOCACAO REDES DE ESGOTOS (ATE D = 500MM)</t>
  </si>
  <si>
    <t>2140111</t>
  </si>
  <si>
    <t>LOCACAO ADUT/COL.T/INTERC.(ATE D=500MM)</t>
  </si>
  <si>
    <t>2140112</t>
  </si>
  <si>
    <t>LOCACAO/ACOMPANH.TOPOGR. OBRAS ESPECIAIS</t>
  </si>
  <si>
    <t>2140113</t>
  </si>
  <si>
    <t>LOCACAO DE OBRAS LOCALIZADAS</t>
  </si>
  <si>
    <t>2140114</t>
  </si>
  <si>
    <t>P.C/E.S.M.2 ½ POL. F.C/1E.P.SPT P/M/S</t>
  </si>
  <si>
    <t>2140115</t>
  </si>
  <si>
    <t>PERF.70MM(INT)/156MM(EXT)C/ESPT/SPEMC</t>
  </si>
  <si>
    <t>2140116</t>
  </si>
  <si>
    <t>PERF95MM(INT)/181MM(EXT)C/ESPT/SPEMC</t>
  </si>
  <si>
    <t>2140117</t>
  </si>
  <si>
    <t>CONCRETO NAO ESTRUT.MIN.150KG CIMENTO/M3</t>
  </si>
  <si>
    <t>2140118</t>
  </si>
  <si>
    <t>CONCRETO NAO ESTRUT.MIN.210KG CIMENTO/M3</t>
  </si>
  <si>
    <t>2140119</t>
  </si>
  <si>
    <t>CONCR.ESTR.CONT.C/ESG/G.AGR.FCK=40,0MPA</t>
  </si>
  <si>
    <t>2140120</t>
  </si>
  <si>
    <t>ESCAV.ROCHA BRANDA/MOLEDO A FRIO, AREAS</t>
  </si>
  <si>
    <t>2140121</t>
  </si>
  <si>
    <t>ESCAV.ROCHA COMP.A FRIO C/ARG.EXP. AREAS</t>
  </si>
  <si>
    <t>2140122</t>
  </si>
  <si>
    <t>ESCAV.ROCHA BRANDA/MOLEDO A FRIO, PC/VL</t>
  </si>
  <si>
    <t>2140123</t>
  </si>
  <si>
    <t>ESCAV.ROCHA COMP.A FRIO C/ARG.EXP. PC/VL</t>
  </si>
  <si>
    <t>2140124</t>
  </si>
  <si>
    <t>CARGA E DESCARGA - ROCHA (C)</t>
  </si>
  <si>
    <t>2140125</t>
  </si>
  <si>
    <t>TRANSPORTE MATERIAL ESCAVADO - ROCHA (C)</t>
  </si>
  <si>
    <t>M3Q</t>
  </si>
  <si>
    <t>2140126</t>
  </si>
  <si>
    <t>ESC.MAN.EX.ROCH.P/EX.EE AD.SUC.ATE 2,00M</t>
  </si>
  <si>
    <t>2140127</t>
  </si>
  <si>
    <t>ESC.MAN.EX.ROCH.P/EX.EE AD.SUC.ATE 4,00M</t>
  </si>
  <si>
    <t>2140128</t>
  </si>
  <si>
    <t>ESCORAMENTO DE POSTES</t>
  </si>
  <si>
    <t>UNID</t>
  </si>
  <si>
    <t>2140129</t>
  </si>
  <si>
    <t>ESCORAMENTO CONTINUO (C)</t>
  </si>
  <si>
    <t>M2</t>
  </si>
  <si>
    <t>2140130</t>
  </si>
  <si>
    <t>ESCORAMENTO ESPECIAL (C)</t>
  </si>
  <si>
    <t>2140131</t>
  </si>
  <si>
    <t>ESCOR.METAL.MAD.C/LONG.ESTR.ATE 4,00M (C)</t>
  </si>
  <si>
    <t>2140132</t>
  </si>
  <si>
    <t>ESCOR.C/EST.PRANCHAS METAL.ATE 4,00M (C)</t>
  </si>
  <si>
    <t>2140133</t>
  </si>
  <si>
    <t>ESCOR.METAL.MAD.C/LONG.ESTR.ATE 4,00M</t>
  </si>
  <si>
    <t>2140134</t>
  </si>
  <si>
    <t>ESCOR.C/EST.PRANCHAS METAL.ATE 4,00M</t>
  </si>
  <si>
    <t>2140135</t>
  </si>
  <si>
    <t>ESGOTAM.C/BOMBAS DE SUPERF. OU SUBMERSAS</t>
  </si>
  <si>
    <t>HPH</t>
  </si>
  <si>
    <t>2140136</t>
  </si>
  <si>
    <t>REBAIX.LENCOL FREAT. CJ.PONT.ATE 4,00M</t>
  </si>
  <si>
    <t>2140137</t>
  </si>
  <si>
    <t>REBAIX.LENCOL FREAT. CJ.PONT.ATE 6,00M</t>
  </si>
  <si>
    <t>2140138</t>
  </si>
  <si>
    <t>AD SEG LIN REB L FREAT CJ PONT ATE 2,00M</t>
  </si>
  <si>
    <t>2140139</t>
  </si>
  <si>
    <t>AD SEG LIN REB L FREAT CJ PONT ATE 4,00M</t>
  </si>
  <si>
    <t>2140140</t>
  </si>
  <si>
    <t>AD SEG LIN REB L FREAT CJ PONT ATE 6,00M</t>
  </si>
  <si>
    <t>2140141</t>
  </si>
  <si>
    <t>INST PONT FILTR P/ REBAIX LENÇOL FREÁT</t>
  </si>
  <si>
    <t>2140142</t>
  </si>
  <si>
    <t>OPER/MAN SIST REBAIX C/ PONT FILTR</t>
  </si>
  <si>
    <t>CJD</t>
  </si>
  <si>
    <t>2140143</t>
  </si>
  <si>
    <t>ADUELAS SUC.CONCR.ARM.MOLD.IN LOCO 1,50M</t>
  </si>
  <si>
    <t>2140144</t>
  </si>
  <si>
    <t>ADUELAS SUC.CONCR.ARM.MOLD.IN LOCO 2,00M</t>
  </si>
  <si>
    <t>2140145</t>
  </si>
  <si>
    <t>ADUELAS SUC.CONCR.ARM.MOLD.IN LOCO 2,50M</t>
  </si>
  <si>
    <t>2140146</t>
  </si>
  <si>
    <t>ADUELAS SUC.CONCR.ARM.MOLD.IN LOCO 3,00M</t>
  </si>
  <si>
    <t>2140147</t>
  </si>
  <si>
    <t>ADUELAS SUC.CONCR.ARM.MOLD.IN LOCO 3,80M</t>
  </si>
  <si>
    <t>2140148</t>
  </si>
  <si>
    <t>FORMAS DE MADEIRA - COMUM</t>
  </si>
  <si>
    <t>2140149</t>
  </si>
  <si>
    <t>FORMA PLANA DE MADEIRA - ESTRUTURA</t>
  </si>
  <si>
    <t>2140150</t>
  </si>
  <si>
    <t>FORMA PLANA DE MADEIRA - APARENTE</t>
  </si>
  <si>
    <t>2140151</t>
  </si>
  <si>
    <t>BOMBEAMENTO DE CONCRETO</t>
  </si>
  <si>
    <t>2140152</t>
  </si>
  <si>
    <t>ALVEN.TIJOLO COMUM</t>
  </si>
  <si>
    <t>2140153</t>
  </si>
  <si>
    <t>ALVEN.BLOCO DE CONCRETO</t>
  </si>
  <si>
    <t>2140154</t>
  </si>
  <si>
    <t>ALVEN.TIJOLO BAIANO</t>
  </si>
  <si>
    <t>2140155</t>
  </si>
  <si>
    <t>ALVEN.BLOCO EST.CONC.19X19X39CM C/ARM/GR</t>
  </si>
  <si>
    <t>2140156</t>
  </si>
  <si>
    <t>ALVEN.BLOCOS EST.CER.19X19X39CM C/ARM/GR</t>
  </si>
  <si>
    <t>2140157</t>
  </si>
  <si>
    <t>CHAPISCO</t>
  </si>
  <si>
    <t>2140158</t>
  </si>
  <si>
    <t>REBOCO</t>
  </si>
  <si>
    <t>2140159</t>
  </si>
  <si>
    <t>PINTURA EM LATEX PVA S/MASSA CORRIDA</t>
  </si>
  <si>
    <t>2140160</t>
  </si>
  <si>
    <t>PINTURA EM LATEX ACRIL.S/MASSA CORRIDA</t>
  </si>
  <si>
    <t>2140161</t>
  </si>
  <si>
    <t>PINTURA DE PISO C/TINTA NOVA COR/SIMILAR</t>
  </si>
  <si>
    <t>2140162</t>
  </si>
  <si>
    <t>PORTAO DE TELA</t>
  </si>
  <si>
    <t>2140163</t>
  </si>
  <si>
    <t>CERCA TELA TIPO ALAMBRADO - ARAME GALV.</t>
  </si>
  <si>
    <t>2140164</t>
  </si>
  <si>
    <t>COLOCAC.TELA/ALAMBRADO EM ESTR.EXISTENTE</t>
  </si>
  <si>
    <t>2140165</t>
  </si>
  <si>
    <t>PORTAO EM GRADES METALICAS 3/4" E=15CM</t>
  </si>
  <si>
    <t>2140166</t>
  </si>
  <si>
    <t>COLOC.TELA ALAMBRADO EM MOUROES EXIST.</t>
  </si>
  <si>
    <t>2140167</t>
  </si>
  <si>
    <t>DEMOLICAO ALVENARIA</t>
  </si>
  <si>
    <t>2140168</t>
  </si>
  <si>
    <t>DEMOLICAO CONCRETO ARMADO</t>
  </si>
  <si>
    <t>2140169</t>
  </si>
  <si>
    <t>REMOCAO COMPLETA CERCA DE ALAMBRADO</t>
  </si>
  <si>
    <t>2140170</t>
  </si>
  <si>
    <t>REMOCAO TELA/ALAMBRADO</t>
  </si>
  <si>
    <t>2140171</t>
  </si>
  <si>
    <t>REMOCAO PORTAO/GRADE METALICA</t>
  </si>
  <si>
    <t>2140172</t>
  </si>
  <si>
    <t>TRANSPORTE MATERIAL DE DEMOLICAO</t>
  </si>
  <si>
    <t>TOK</t>
  </si>
  <si>
    <t>2140173</t>
  </si>
  <si>
    <t>CARGA DESC.MANUAL MATERIAIS DE DEMOLICAO</t>
  </si>
  <si>
    <t>2140174</t>
  </si>
  <si>
    <t>C/T/D ATE 10KM 50MM PVC RG/RPVC/DEFOFO</t>
  </si>
  <si>
    <t>KM</t>
  </si>
  <si>
    <t>2140175</t>
  </si>
  <si>
    <t>C/T/D ATE 10KM 75MM PVC RG/RPVC/DEFOFO</t>
  </si>
  <si>
    <t>2140176</t>
  </si>
  <si>
    <t>C/T/D ATE 10KM 100MM PVC RG/RPVC/DEFOFO</t>
  </si>
  <si>
    <t>2140177</t>
  </si>
  <si>
    <t>C/T/D ATE 10KM 150MM PVC RG/RPVC/DEFOFO</t>
  </si>
  <si>
    <t>2140178</t>
  </si>
  <si>
    <t>C/T/D ATE 10KM 200MM PVC RG/RPVC/DEFOFO</t>
  </si>
  <si>
    <t>2140179</t>
  </si>
  <si>
    <t>C/T/D ATE 10KM 63 ATE 125MM PE</t>
  </si>
  <si>
    <t>2140180</t>
  </si>
  <si>
    <t>C/T/D ATE 10KM 140 ATE 250MM PE</t>
  </si>
  <si>
    <t>2140181</t>
  </si>
  <si>
    <t>TRANSP.EXC.10KM 50MM PVC RG/RPVC/DEFOFO</t>
  </si>
  <si>
    <t>QMQ</t>
  </si>
  <si>
    <t>2140182</t>
  </si>
  <si>
    <t>TRANSP.EXC.10KM 75MM PVC RG/RPVC/DEFOFO</t>
  </si>
  <si>
    <t>2140183</t>
  </si>
  <si>
    <t>TRANSP.EXC.10KM 100MM PVC RG/RPVC/DEFOFO</t>
  </si>
  <si>
    <t>2140184</t>
  </si>
  <si>
    <t>TRANSP.EXC.10KM 150MM PVC RG/RPVC/DEFOFO</t>
  </si>
  <si>
    <t>2140185</t>
  </si>
  <si>
    <t>TRANSP.EXC.10KM 200MM PVC RG/RPVC/DEFOFO</t>
  </si>
  <si>
    <t>2140186</t>
  </si>
  <si>
    <t>TRANSP.EXC.10KM 63 ATE 125MM PE</t>
  </si>
  <si>
    <t>2140187</t>
  </si>
  <si>
    <t>TRANSP.EXC.10KM 140 ATE 250MM PE</t>
  </si>
  <si>
    <t>2140188</t>
  </si>
  <si>
    <t>ASS.P/R.AG. DE 140 ATE 250MM EM PEAD(C)</t>
  </si>
  <si>
    <t>2140189</t>
  </si>
  <si>
    <t>FRESA ASF E RECAP CBUQ - ATE 100M2</t>
  </si>
  <si>
    <t>2140190</t>
  </si>
  <si>
    <t>FRESA ASF E RECAP CBUQ - ACIMA DE 100M2</t>
  </si>
  <si>
    <t>2140191</t>
  </si>
  <si>
    <t>FRESA ASF E RECAP SMA - ATE 100M2</t>
  </si>
  <si>
    <t>2140192</t>
  </si>
  <si>
    <t>FRESA ASF E RECAP SMA - ACIMA DE 100M2</t>
  </si>
  <si>
    <t>2140193</t>
  </si>
  <si>
    <t>LEVANTAM.PAVIM.PARALELEPIPEDO/BLOCOS(C)</t>
  </si>
  <si>
    <t>2140194</t>
  </si>
  <si>
    <t>ASSENTAM.BLOCOS P/PAVIMENTACAO(C)</t>
  </si>
  <si>
    <t>2140195</t>
  </si>
  <si>
    <t>PRE PEAD ESGOTO 63MM S/ REP PAV</t>
  </si>
  <si>
    <t>2140196</t>
  </si>
  <si>
    <t>PRE PEAD ESGOTO 90MM S/ REP PAV</t>
  </si>
  <si>
    <t>2140197</t>
  </si>
  <si>
    <t>PRE PEAD ESGOTO 110MM S/ REP PAV</t>
  </si>
  <si>
    <t>2140198</t>
  </si>
  <si>
    <t>PRE PEAD ESGOTO 160MM S/ REP PAV</t>
  </si>
  <si>
    <t>2140199</t>
  </si>
  <si>
    <t>PRE PEAD ESGOTO 200MM S/ REP PAV</t>
  </si>
  <si>
    <t>2140200</t>
  </si>
  <si>
    <t>CPV DIAM = 1M - PROF DE 2 A 3M S/REP</t>
  </si>
  <si>
    <t>2140201</t>
  </si>
  <si>
    <t>CPV DIAM = 1M - PROF DE 3 A 4M S/REP</t>
  </si>
  <si>
    <t>2140202</t>
  </si>
  <si>
    <t>CONST PI DE 2 A 3M S/REP</t>
  </si>
  <si>
    <t>2140203</t>
  </si>
  <si>
    <t>ASSENT REDE HDD PEAD 160MM-SOLO COMUM</t>
  </si>
  <si>
    <t>2140204</t>
  </si>
  <si>
    <t>ASSENT REDE HDD PEAD 200MM-SOLO COMUM</t>
  </si>
  <si>
    <t>2140205</t>
  </si>
  <si>
    <t>ADIC MOB/DESMOB HDD ATÉ 225 MM- &gt; 50 KM</t>
  </si>
  <si>
    <t>2140206</t>
  </si>
  <si>
    <t>MAPEAMENTO DE INTERFERÊNCIAS PARA MND</t>
  </si>
  <si>
    <t>2140207</t>
  </si>
  <si>
    <t>MOB/DESMOB P/ HDD-ATÉ 225MM ATÉ 50 KM</t>
  </si>
  <si>
    <t>2140208</t>
  </si>
  <si>
    <t>PLANO DE FURO PARA HDD</t>
  </si>
  <si>
    <t>SUBTOTAL – APOSTILAMENTO</t>
  </si>
  <si>
    <t>NOTAS DE MONTAGEM E DIVERGÊNCIAS DE PREÇO</t>
  </si>
  <si>
    <t>1) Preço 60% = ROUND(preço contratual × fator da célula H2 da aba BASE, 2 casas). Fator editável (60%).</t>
  </si>
  <si>
    <t>2) CONTRATO: a planilha de balanceamento repete cada item por região (9 agrupamentos: 01-Pirituba, 02-Freguesia, 03-Santana, 04-Guarulhos, 05-F. da Rocha, 06-F. Morato, 07-Caieiras, 08-Cajamar, 09-Mairiporã) e por ano (2025/26/27). Após deduplicação: 176 serviços únicos; o preço de cada serviço é IGUAL em todas as regiões onde existe. Código exibido = agrupamento 02 (Freguesia).</t>
  </si>
  <si>
    <t>3) APOSTILAMENTO 01/26: o anexo lista os mesmos 108 itens novos 9 vezes (uma por agrupamento, códigos x140xxx). Foram deduplicados: cada serviço aparece 1 vez na BASE.</t>
  </si>
  <si>
    <t>4) Preço adotado p/ itens novos = coluna "NOVOS ZN" do apostilamento (preço contratual após balanceamento; ≈ P.Unit × 0,985). A coluna "P. Unit." do PDF é a referência antes do balanceamento.</t>
  </si>
  <si>
    <t>5) MAIRIPORÃ (09): 96 itens novos têm preço próprio (menor) na região 09 – tabela A abaixo. Nas regiões 01 a 08 os preços são idênticos entre si.</t>
  </si>
  <si>
    <t>6) CAIEIRAS (07): no anexo do apostilamento, o bloco da região 07 (códigos 714xxxx) apresenta numeração/descrição deslocada em 7 itens (tabela B) – os preços não batem com as demais regiões e aparentam ERRO DE DIAGRAMAÇÃO no PDF. Conferir com a fiscalização antes de medir esses itens na região 07.</t>
  </si>
  <si>
    <t>7) Itens do contrato com descrição SAP truncada (40 caracteres) podem ter 2 preços distintos por serem serviços diferentes (ex.: LPB/LRP/REPOSIÇÃO CBUQ). Ambos foram mantidos na BASE.</t>
  </si>
  <si>
    <t>8) Itens de contrato disponíveis só em algumas regiões estão sinalizados na coluna OBS. da BASE (7 casos: canteiro, planos, preservação de interferências, radar, selas eletrofusão).</t>
  </si>
  <si>
    <t>TABELA A – APOSTILAMENTO: PREÇOS PRÓPRIOS DA REGIÃO 09-MAIRIPORÃ</t>
  </si>
  <si>
    <t>CÓD. 09</t>
  </si>
  <si>
    <t>DESCRIÇÃO</t>
  </si>
  <si>
    <t>PREÇO ZN 09 (R$)</t>
  </si>
  <si>
    <t>PREÇO 60% (R$)</t>
  </si>
  <si>
    <t>PREÇO DEMAIS REGIÕES (R$)</t>
  </si>
  <si>
    <t>9140101</t>
  </si>
  <si>
    <t>9140102</t>
  </si>
  <si>
    <t>9140103</t>
  </si>
  <si>
    <t>9140104</t>
  </si>
  <si>
    <t>9140105</t>
  </si>
  <si>
    <t>9140106</t>
  </si>
  <si>
    <t>9140107</t>
  </si>
  <si>
    <t>9140108</t>
  </si>
  <si>
    <t>9140109</t>
  </si>
  <si>
    <t>9140110</t>
  </si>
  <si>
    <t>9140111</t>
  </si>
  <si>
    <t>9140112</t>
  </si>
  <si>
    <t>9140113</t>
  </si>
  <si>
    <t>9140114</t>
  </si>
  <si>
    <t>9140115</t>
  </si>
  <si>
    <t>9140116</t>
  </si>
  <si>
    <t>9140117</t>
  </si>
  <si>
    <t>9140118</t>
  </si>
  <si>
    <t>9140121</t>
  </si>
  <si>
    <t>9140122</t>
  </si>
  <si>
    <t>9140123</t>
  </si>
  <si>
    <t>9140124</t>
  </si>
  <si>
    <t>9140125</t>
  </si>
  <si>
    <t>9140126</t>
  </si>
  <si>
    <t>9140127</t>
  </si>
  <si>
    <t>9140128</t>
  </si>
  <si>
    <t>9140129</t>
  </si>
  <si>
    <t>9140130</t>
  </si>
  <si>
    <t>9140131</t>
  </si>
  <si>
    <t>9140132</t>
  </si>
  <si>
    <t>9140133</t>
  </si>
  <si>
    <t>9140134</t>
  </si>
  <si>
    <t>9140135</t>
  </si>
  <si>
    <t>9140136</t>
  </si>
  <si>
    <t>9140137</t>
  </si>
  <si>
    <t>9140138</t>
  </si>
  <si>
    <t>9140139</t>
  </si>
  <si>
    <t>9140140</t>
  </si>
  <si>
    <t>9140141</t>
  </si>
  <si>
    <t>9140142</t>
  </si>
  <si>
    <t>9140143</t>
  </si>
  <si>
    <t>9140144</t>
  </si>
  <si>
    <t>9140145</t>
  </si>
  <si>
    <t>9140146</t>
  </si>
  <si>
    <t>9140147</t>
  </si>
  <si>
    <t>9140148</t>
  </si>
  <si>
    <t>9140149</t>
  </si>
  <si>
    <t>9140150</t>
  </si>
  <si>
    <t>9140151</t>
  </si>
  <si>
    <t>9140152</t>
  </si>
  <si>
    <t>9140153</t>
  </si>
  <si>
    <t>9140154</t>
  </si>
  <si>
    <t>9140155</t>
  </si>
  <si>
    <t>9140156</t>
  </si>
  <si>
    <t>9140157</t>
  </si>
  <si>
    <t>9140158</t>
  </si>
  <si>
    <t>9140159</t>
  </si>
  <si>
    <t>9140160</t>
  </si>
  <si>
    <t>9140161</t>
  </si>
  <si>
    <t>9140162</t>
  </si>
  <si>
    <t>9140163</t>
  </si>
  <si>
    <t>9140164</t>
  </si>
  <si>
    <t>9140165</t>
  </si>
  <si>
    <t>9140166</t>
  </si>
  <si>
    <t>9140167</t>
  </si>
  <si>
    <t>9140168</t>
  </si>
  <si>
    <t>9140169</t>
  </si>
  <si>
    <t>9140170</t>
  </si>
  <si>
    <t>9140171</t>
  </si>
  <si>
    <t>9140172</t>
  </si>
  <si>
    <t>9140173</t>
  </si>
  <si>
    <t>9140174</t>
  </si>
  <si>
    <t>9140175</t>
  </si>
  <si>
    <t>9140176</t>
  </si>
  <si>
    <t>9140177</t>
  </si>
  <si>
    <t>9140178</t>
  </si>
  <si>
    <t>9140179</t>
  </si>
  <si>
    <t>9140180</t>
  </si>
  <si>
    <t>9140181</t>
  </si>
  <si>
    <t>9140182</t>
  </si>
  <si>
    <t>9140183</t>
  </si>
  <si>
    <t>9140184</t>
  </si>
  <si>
    <t>9140185</t>
  </si>
  <si>
    <t>9140186</t>
  </si>
  <si>
    <t>9140187</t>
  </si>
  <si>
    <t>9140188</t>
  </si>
  <si>
    <t>9140189</t>
  </si>
  <si>
    <t>9140190</t>
  </si>
  <si>
    <t>9140191</t>
  </si>
  <si>
    <t>9140192</t>
  </si>
  <si>
    <t>9140193</t>
  </si>
  <si>
    <t>9140194</t>
  </si>
  <si>
    <t>9140198</t>
  </si>
  <si>
    <t>9140199</t>
  </si>
  <si>
    <t>9140207</t>
  </si>
  <si>
    <t>9140208</t>
  </si>
  <si>
    <t>TABELA B – APOSTILAMENTO: BLOCO 07-CAIEIRAS COM PREÇOS DESLOCADOS NO PDF (CONFERIR!)</t>
  </si>
  <si>
    <t>CÓD. 07</t>
  </si>
  <si>
    <t>PREÇO ZN 07 (R$)</t>
  </si>
  <si>
    <t>N. PREÇO SAP</t>
  </si>
  <si>
    <t>7140206</t>
  </si>
  <si>
    <t>100011908</t>
  </si>
  <si>
    <t>7140207</t>
  </si>
  <si>
    <t>100012152</t>
  </si>
  <si>
    <t>7140208</t>
  </si>
  <si>
    <t>100012153</t>
  </si>
  <si>
    <t>7140209</t>
  </si>
  <si>
    <t>100012161</t>
  </si>
  <si>
    <t>7140210</t>
  </si>
  <si>
    <t>100012163</t>
  </si>
  <si>
    <t>7140211</t>
  </si>
  <si>
    <t>100012165</t>
  </si>
  <si>
    <t>7140212</t>
  </si>
  <si>
    <t>100012168</t>
  </si>
  <si>
    <t>CÓDIGOS DE CADA SERVIÇO POR AGRUPAMENTO/REGIÃO (contrato + apostilamento)</t>
  </si>
  <si>
    <t>PREÇO ZN (R$)</t>
  </si>
  <si>
    <t>01-Pirituba</t>
  </si>
  <si>
    <t>02-Freguesia</t>
  </si>
  <si>
    <t>03-Santana</t>
  </si>
  <si>
    <t>04-Guarulhos</t>
  </si>
  <si>
    <t>05-Franco da Rocha</t>
  </si>
  <si>
    <t>06-Francisco Morato</t>
  </si>
  <si>
    <t>07-Caieiras</t>
  </si>
  <si>
    <t>08-Cajamar</t>
  </si>
  <si>
    <t>09-Mairiporã</t>
  </si>
  <si>
    <t>—</t>
  </si>
  <si>
    <t>04010101</t>
  </si>
  <si>
    <t>05010101</t>
  </si>
  <si>
    <t>01020101</t>
  </si>
  <si>
    <t>03010101</t>
  </si>
  <si>
    <t>04020101</t>
  </si>
  <si>
    <t>05020101</t>
  </si>
  <si>
    <t>06010101</t>
  </si>
  <si>
    <t>07010101</t>
  </si>
  <si>
    <t>08010101</t>
  </si>
  <si>
    <t>09010101</t>
  </si>
  <si>
    <t>01020102</t>
  </si>
  <si>
    <t>03010102</t>
  </si>
  <si>
    <t>01020201</t>
  </si>
  <si>
    <t>03010201</t>
  </si>
  <si>
    <t>04020201</t>
  </si>
  <si>
    <t>05020201</t>
  </si>
  <si>
    <t>06010201</t>
  </si>
  <si>
    <t>07010201</t>
  </si>
  <si>
    <t>08010201</t>
  </si>
  <si>
    <t>09010201</t>
  </si>
  <si>
    <t>01030101</t>
  </si>
  <si>
    <t>03020101</t>
  </si>
  <si>
    <t>04030101</t>
  </si>
  <si>
    <t>05030101</t>
  </si>
  <si>
    <t>06020101</t>
  </si>
  <si>
    <t>07020101</t>
  </si>
  <si>
    <t>08020101</t>
  </si>
  <si>
    <t>09020101</t>
  </si>
  <si>
    <t>01030102</t>
  </si>
  <si>
    <t>03020102</t>
  </si>
  <si>
    <t>04030102</t>
  </si>
  <si>
    <t>05030102</t>
  </si>
  <si>
    <t>06020102</t>
  </si>
  <si>
    <t>07020102</t>
  </si>
  <si>
    <t>08020102</t>
  </si>
  <si>
    <t>09020102</t>
  </si>
  <si>
    <t>01030103</t>
  </si>
  <si>
    <t>03020103</t>
  </si>
  <si>
    <t>04030103</t>
  </si>
  <si>
    <t>05030103</t>
  </si>
  <si>
    <t>06020103</t>
  </si>
  <si>
    <t>07020103</t>
  </si>
  <si>
    <t>08020103</t>
  </si>
  <si>
    <t>09020103</t>
  </si>
  <si>
    <t>01030104</t>
  </si>
  <si>
    <t>03020104</t>
  </si>
  <si>
    <t>04030104</t>
  </si>
  <si>
    <t>05030104</t>
  </si>
  <si>
    <t>06020104</t>
  </si>
  <si>
    <t>07020104</t>
  </si>
  <si>
    <t>08020104</t>
  </si>
  <si>
    <t>09020104</t>
  </si>
  <si>
    <t>01030105</t>
  </si>
  <si>
    <t>03020105</t>
  </si>
  <si>
    <t>04030105</t>
  </si>
  <si>
    <t>05030105</t>
  </si>
  <si>
    <t>06020105</t>
  </si>
  <si>
    <t>07020105</t>
  </si>
  <si>
    <t>08020105</t>
  </si>
  <si>
    <t>09020105</t>
  </si>
  <si>
    <t>01030106</t>
  </si>
  <si>
    <t>03020106</t>
  </si>
  <si>
    <t>04030106</t>
  </si>
  <si>
    <t>05030106</t>
  </si>
  <si>
    <t>06020106</t>
  </si>
  <si>
    <t>07020106</t>
  </si>
  <si>
    <t>08020106</t>
  </si>
  <si>
    <t>09020106</t>
  </si>
  <si>
    <t>01030107</t>
  </si>
  <si>
    <t>03020107</t>
  </si>
  <si>
    <t>04030107</t>
  </si>
  <si>
    <t>05030107</t>
  </si>
  <si>
    <t>06020107</t>
  </si>
  <si>
    <t>07020107</t>
  </si>
  <si>
    <t>08020107</t>
  </si>
  <si>
    <t>09020107</t>
  </si>
  <si>
    <t>01030108</t>
  </si>
  <si>
    <t>03020108</t>
  </si>
  <si>
    <t>04030108</t>
  </si>
  <si>
    <t>05030108</t>
  </si>
  <si>
    <t>06020108</t>
  </si>
  <si>
    <t>07020108</t>
  </si>
  <si>
    <t>08020108</t>
  </si>
  <si>
    <t>09020108</t>
  </si>
  <si>
    <t>01030109</t>
  </si>
  <si>
    <t>03020109</t>
  </si>
  <si>
    <t>04030109</t>
  </si>
  <si>
    <t>05030109</t>
  </si>
  <si>
    <t>06020109</t>
  </si>
  <si>
    <t>07020109</t>
  </si>
  <si>
    <t>08020109</t>
  </si>
  <si>
    <t>09020109</t>
  </si>
  <si>
    <t>01030110</t>
  </si>
  <si>
    <t>03020110</t>
  </si>
  <si>
    <t>04030110</t>
  </si>
  <si>
    <t>05030110</t>
  </si>
  <si>
    <t>06020110</t>
  </si>
  <si>
    <t>07020110</t>
  </si>
  <si>
    <t>08020110</t>
  </si>
  <si>
    <t>09020110</t>
  </si>
  <si>
    <t>01030111</t>
  </si>
  <si>
    <t>03020111</t>
  </si>
  <si>
    <t>04030111</t>
  </si>
  <si>
    <t>05030111</t>
  </si>
  <si>
    <t>06020111</t>
  </si>
  <si>
    <t>07020111</t>
  </si>
  <si>
    <t>08020111</t>
  </si>
  <si>
    <t>09020111</t>
  </si>
  <si>
    <t>01030112</t>
  </si>
  <si>
    <t>03020112</t>
  </si>
  <si>
    <t>04030112</t>
  </si>
  <si>
    <t>05030112</t>
  </si>
  <si>
    <t>06020112</t>
  </si>
  <si>
    <t>07020112</t>
  </si>
  <si>
    <t>08020112</t>
  </si>
  <si>
    <t>09020112</t>
  </si>
  <si>
    <t>01030113</t>
  </si>
  <si>
    <t>03020113</t>
  </si>
  <si>
    <t>04030113</t>
  </si>
  <si>
    <t>05030113</t>
  </si>
  <si>
    <t>06020113</t>
  </si>
  <si>
    <t>07020113</t>
  </si>
  <si>
    <t>08020113</t>
  </si>
  <si>
    <t>09020113</t>
  </si>
  <si>
    <t>01030114</t>
  </si>
  <si>
    <t>03020114</t>
  </si>
  <si>
    <t>04030114</t>
  </si>
  <si>
    <t>05030114</t>
  </si>
  <si>
    <t>06020114</t>
  </si>
  <si>
    <t>07020114</t>
  </si>
  <si>
    <t>08020114</t>
  </si>
  <si>
    <t>09020114</t>
  </si>
  <si>
    <t>01030115</t>
  </si>
  <si>
    <t>03020115</t>
  </si>
  <si>
    <t>04030115</t>
  </si>
  <si>
    <t>05030115</t>
  </si>
  <si>
    <t>06020115</t>
  </si>
  <si>
    <t>07020115</t>
  </si>
  <si>
    <t>08020115</t>
  </si>
  <si>
    <t>09020115</t>
  </si>
  <si>
    <t>01030116</t>
  </si>
  <si>
    <t>03020116</t>
  </si>
  <si>
    <t>04030116</t>
  </si>
  <si>
    <t>05030116</t>
  </si>
  <si>
    <t>06020116</t>
  </si>
  <si>
    <t>07020116</t>
  </si>
  <si>
    <t>08020116</t>
  </si>
  <si>
    <t>09020116</t>
  </si>
  <si>
    <t>01030117</t>
  </si>
  <si>
    <t>03020117</t>
  </si>
  <si>
    <t>04030117</t>
  </si>
  <si>
    <t>05030117</t>
  </si>
  <si>
    <t>06020117</t>
  </si>
  <si>
    <t>07020117</t>
  </si>
  <si>
    <t>08020117</t>
  </si>
  <si>
    <t>09020117</t>
  </si>
  <si>
    <t>01030118</t>
  </si>
  <si>
    <t>03020118</t>
  </si>
  <si>
    <t>04030118</t>
  </si>
  <si>
    <t>05030118</t>
  </si>
  <si>
    <t>06020118</t>
  </si>
  <si>
    <t>07020118</t>
  </si>
  <si>
    <t>08020118</t>
  </si>
  <si>
    <t>09020118</t>
  </si>
  <si>
    <t>01030119</t>
  </si>
  <si>
    <t>03020119</t>
  </si>
  <si>
    <t>04030119</t>
  </si>
  <si>
    <t>05030119</t>
  </si>
  <si>
    <t>06020119</t>
  </si>
  <si>
    <t>07020119</t>
  </si>
  <si>
    <t>08020119</t>
  </si>
  <si>
    <t>09020119</t>
  </si>
  <si>
    <t>01030120</t>
  </si>
  <si>
    <t>03020120</t>
  </si>
  <si>
    <t>04030120</t>
  </si>
  <si>
    <t>05030120</t>
  </si>
  <si>
    <t>06020120</t>
  </si>
  <si>
    <t>07020120</t>
  </si>
  <si>
    <t>08020120</t>
  </si>
  <si>
    <t>09020120</t>
  </si>
  <si>
    <t>01030121</t>
  </si>
  <si>
    <t>03020121</t>
  </si>
  <si>
    <t>04030121</t>
  </si>
  <si>
    <t>05030121</t>
  </si>
  <si>
    <t>06020121</t>
  </si>
  <si>
    <t>07020121</t>
  </si>
  <si>
    <t>08020121</t>
  </si>
  <si>
    <t>09020121</t>
  </si>
  <si>
    <t>01030122</t>
  </si>
  <si>
    <t>03020122</t>
  </si>
  <si>
    <t>04030122</t>
  </si>
  <si>
    <t>05030122</t>
  </si>
  <si>
    <t>06020122</t>
  </si>
  <si>
    <t>07020122</t>
  </si>
  <si>
    <t>08020122</t>
  </si>
  <si>
    <t>09020122</t>
  </si>
  <si>
    <t>01030123</t>
  </si>
  <si>
    <t>03020123</t>
  </si>
  <si>
    <t>04030123</t>
  </si>
  <si>
    <t>05030123</t>
  </si>
  <si>
    <t>06020123</t>
  </si>
  <si>
    <t>07020123</t>
  </si>
  <si>
    <t>08020123</t>
  </si>
  <si>
    <t>09020123</t>
  </si>
  <si>
    <t>01030124</t>
  </si>
  <si>
    <t>03020124</t>
  </si>
  <si>
    <t>04030124</t>
  </si>
  <si>
    <t>05030124</t>
  </si>
  <si>
    <t>06020124</t>
  </si>
  <si>
    <t>07020124</t>
  </si>
  <si>
    <t>08020124</t>
  </si>
  <si>
    <t>09020124</t>
  </si>
  <si>
    <t>01030125</t>
  </si>
  <si>
    <t>03020125</t>
  </si>
  <si>
    <t>04030125</t>
  </si>
  <si>
    <t>05030125</t>
  </si>
  <si>
    <t>06020125</t>
  </si>
  <si>
    <t>07020125</t>
  </si>
  <si>
    <t>08020125</t>
  </si>
  <si>
    <t>09020125</t>
  </si>
  <si>
    <t>01030126</t>
  </si>
  <si>
    <t>03020126</t>
  </si>
  <si>
    <t>04030126</t>
  </si>
  <si>
    <t>05030126</t>
  </si>
  <si>
    <t>06020126</t>
  </si>
  <si>
    <t>07020126</t>
  </si>
  <si>
    <t>08020126</t>
  </si>
  <si>
    <t>09020126</t>
  </si>
  <si>
    <t>01030127</t>
  </si>
  <si>
    <t>03020127</t>
  </si>
  <si>
    <t>04030127</t>
  </si>
  <si>
    <t>05030127</t>
  </si>
  <si>
    <t>06020127</t>
  </si>
  <si>
    <t>07020127</t>
  </si>
  <si>
    <t>08020127</t>
  </si>
  <si>
    <t>09020127</t>
  </si>
  <si>
    <t>01040101</t>
  </si>
  <si>
    <t>03030101</t>
  </si>
  <si>
    <t>04040101</t>
  </si>
  <si>
    <t>05040101</t>
  </si>
  <si>
    <t>06030101</t>
  </si>
  <si>
    <t>07030101</t>
  </si>
  <si>
    <t>08030101</t>
  </si>
  <si>
    <t>09030101</t>
  </si>
  <si>
    <t>01040102</t>
  </si>
  <si>
    <t>03030102</t>
  </si>
  <si>
    <t>04040102</t>
  </si>
  <si>
    <t>05040102</t>
  </si>
  <si>
    <t>06030102</t>
  </si>
  <si>
    <t>07030102</t>
  </si>
  <si>
    <t>08030102</t>
  </si>
  <si>
    <t>09030102</t>
  </si>
  <si>
    <t>01040103</t>
  </si>
  <si>
    <t>03030103</t>
  </si>
  <si>
    <t>04040103</t>
  </si>
  <si>
    <t>05040103</t>
  </si>
  <si>
    <t>06030103</t>
  </si>
  <si>
    <t>07030103</t>
  </si>
  <si>
    <t>08030103</t>
  </si>
  <si>
    <t>09030103</t>
  </si>
  <si>
    <t>01040104</t>
  </si>
  <si>
    <t>03030104</t>
  </si>
  <si>
    <t>04040104</t>
  </si>
  <si>
    <t>05040104</t>
  </si>
  <si>
    <t>06030104</t>
  </si>
  <si>
    <t>07030104</t>
  </si>
  <si>
    <t>08030104</t>
  </si>
  <si>
    <t>09030104</t>
  </si>
  <si>
    <t>01040108</t>
  </si>
  <si>
    <t>03030108</t>
  </si>
  <si>
    <t>04040108</t>
  </si>
  <si>
    <t>05040108</t>
  </si>
  <si>
    <t>06030108</t>
  </si>
  <si>
    <t>07030108</t>
  </si>
  <si>
    <t>08030108</t>
  </si>
  <si>
    <t>09030108</t>
  </si>
  <si>
    <t>01050101</t>
  </si>
  <si>
    <t>03040101</t>
  </si>
  <si>
    <t>04050101</t>
  </si>
  <si>
    <t>05050101</t>
  </si>
  <si>
    <t>06040101</t>
  </si>
  <si>
    <t>07040101</t>
  </si>
  <si>
    <t>08040101</t>
  </si>
  <si>
    <t>09040101</t>
  </si>
  <si>
    <t>01050102</t>
  </si>
  <si>
    <t>03040102</t>
  </si>
  <si>
    <t>04050102</t>
  </si>
  <si>
    <t>05050102</t>
  </si>
  <si>
    <t>06040102</t>
  </si>
  <si>
    <t>07040102</t>
  </si>
  <si>
    <t>08040102</t>
  </si>
  <si>
    <t>09040102</t>
  </si>
  <si>
    <t>01050103</t>
  </si>
  <si>
    <t>03040103</t>
  </si>
  <si>
    <t>04050103</t>
  </si>
  <si>
    <t>05050103</t>
  </si>
  <si>
    <t>06040103</t>
  </si>
  <si>
    <t>07040103</t>
  </si>
  <si>
    <t>08040103</t>
  </si>
  <si>
    <t>09040103</t>
  </si>
  <si>
    <t>01050104</t>
  </si>
  <si>
    <t>03040104</t>
  </si>
  <si>
    <t>04050104</t>
  </si>
  <si>
    <t>05050104</t>
  </si>
  <si>
    <t>06040104</t>
  </si>
  <si>
    <t>07040104</t>
  </si>
  <si>
    <t>08040104</t>
  </si>
  <si>
    <t>09040104</t>
  </si>
  <si>
    <t>01050201</t>
  </si>
  <si>
    <t>03040201</t>
  </si>
  <si>
    <t>04050201</t>
  </si>
  <si>
    <t>05050201</t>
  </si>
  <si>
    <t>06040201</t>
  </si>
  <si>
    <t>07040201</t>
  </si>
  <si>
    <t>08040201</t>
  </si>
  <si>
    <t>09040201</t>
  </si>
  <si>
    <t>01050202</t>
  </si>
  <si>
    <t>03040202</t>
  </si>
  <si>
    <t>04050202</t>
  </si>
  <si>
    <t>05050202</t>
  </si>
  <si>
    <t>06040202</t>
  </si>
  <si>
    <t>07040202</t>
  </si>
  <si>
    <t>08040202</t>
  </si>
  <si>
    <t>09040202</t>
  </si>
  <si>
    <t>01050203</t>
  </si>
  <si>
    <t>03040203</t>
  </si>
  <si>
    <t>04050203</t>
  </si>
  <si>
    <t>05050203</t>
  </si>
  <si>
    <t>06040203</t>
  </si>
  <si>
    <t>07040203</t>
  </si>
  <si>
    <t>08040203</t>
  </si>
  <si>
    <t>09040203</t>
  </si>
  <si>
    <t>01050204</t>
  </si>
  <si>
    <t>03040204</t>
  </si>
  <si>
    <t>04050204</t>
  </si>
  <si>
    <t>05050204</t>
  </si>
  <si>
    <t>06040204</t>
  </si>
  <si>
    <t>07040204</t>
  </si>
  <si>
    <t>08040204</t>
  </si>
  <si>
    <t>09040204</t>
  </si>
  <si>
    <t>01050205</t>
  </si>
  <si>
    <t>03040205</t>
  </si>
  <si>
    <t>04050205</t>
  </si>
  <si>
    <t>05050205</t>
  </si>
  <si>
    <t>06040205</t>
  </si>
  <si>
    <t>07040205</t>
  </si>
  <si>
    <t>08040205</t>
  </si>
  <si>
    <t>09040205</t>
  </si>
  <si>
    <t>01050206</t>
  </si>
  <si>
    <t>03040206</t>
  </si>
  <si>
    <t>04050206</t>
  </si>
  <si>
    <t>05050206</t>
  </si>
  <si>
    <t>06040206</t>
  </si>
  <si>
    <t>07040206</t>
  </si>
  <si>
    <t>08040206</t>
  </si>
  <si>
    <t>09040206</t>
  </si>
  <si>
    <t>01050207</t>
  </si>
  <si>
    <t>03040207</t>
  </si>
  <si>
    <t>04050207</t>
  </si>
  <si>
    <t>05050207</t>
  </si>
  <si>
    <t>06040207</t>
  </si>
  <si>
    <t>07040207</t>
  </si>
  <si>
    <t>08040207</t>
  </si>
  <si>
    <t>09040207</t>
  </si>
  <si>
    <t>01050208</t>
  </si>
  <si>
    <t>03040208</t>
  </si>
  <si>
    <t>04050208</t>
  </si>
  <si>
    <t>05050208</t>
  </si>
  <si>
    <t>06040208</t>
  </si>
  <si>
    <t>07040208</t>
  </si>
  <si>
    <t>08040208</t>
  </si>
  <si>
    <t>09040208</t>
  </si>
  <si>
    <t>01050209</t>
  </si>
  <si>
    <t>03040209</t>
  </si>
  <si>
    <t>04050209</t>
  </si>
  <si>
    <t>05050209</t>
  </si>
  <si>
    <t>06040209</t>
  </si>
  <si>
    <t>07040209</t>
  </si>
  <si>
    <t>08040209</t>
  </si>
  <si>
    <t>09040209</t>
  </si>
  <si>
    <t>01050210</t>
  </si>
  <si>
    <t>03040210</t>
  </si>
  <si>
    <t>04050210</t>
  </si>
  <si>
    <t>05050210</t>
  </si>
  <si>
    <t>06040210</t>
  </si>
  <si>
    <t>07040210</t>
  </si>
  <si>
    <t>08040210</t>
  </si>
  <si>
    <t>09040210</t>
  </si>
  <si>
    <t>01050301</t>
  </si>
  <si>
    <t>03040301</t>
  </si>
  <si>
    <t>04050301</t>
  </si>
  <si>
    <t>05050301</t>
  </si>
  <si>
    <t>06040301</t>
  </si>
  <si>
    <t>07040301</t>
  </si>
  <si>
    <t>08040301</t>
  </si>
  <si>
    <t>09040301</t>
  </si>
  <si>
    <t>01050302</t>
  </si>
  <si>
    <t>03040302</t>
  </si>
  <si>
    <t>04050302</t>
  </si>
  <si>
    <t>05050302</t>
  </si>
  <si>
    <t>06040302</t>
  </si>
  <si>
    <t>07040302</t>
  </si>
  <si>
    <t>08040302</t>
  </si>
  <si>
    <t>09040302</t>
  </si>
  <si>
    <t>01050303</t>
  </si>
  <si>
    <t>03040303</t>
  </si>
  <si>
    <t>04050303</t>
  </si>
  <si>
    <t>05050303</t>
  </si>
  <si>
    <t>06040303</t>
  </si>
  <si>
    <t>07040303</t>
  </si>
  <si>
    <t>08040303</t>
  </si>
  <si>
    <t>09040303</t>
  </si>
  <si>
    <t>01050304</t>
  </si>
  <si>
    <t>03040304</t>
  </si>
  <si>
    <t>04050304</t>
  </si>
  <si>
    <t>05050304</t>
  </si>
  <si>
    <t>06040304</t>
  </si>
  <si>
    <t>07040304</t>
  </si>
  <si>
    <t>08040304</t>
  </si>
  <si>
    <t>09040304</t>
  </si>
  <si>
    <t>01050305</t>
  </si>
  <si>
    <t>03040305</t>
  </si>
  <si>
    <t>04050305</t>
  </si>
  <si>
    <t>05050305</t>
  </si>
  <si>
    <t>06040305</t>
  </si>
  <si>
    <t>07040305</t>
  </si>
  <si>
    <t>08040305</t>
  </si>
  <si>
    <t>09040305</t>
  </si>
  <si>
    <t>01060101</t>
  </si>
  <si>
    <t>03050101</t>
  </si>
  <si>
    <t>04060101</t>
  </si>
  <si>
    <t>05060101</t>
  </si>
  <si>
    <t>06050101</t>
  </si>
  <si>
    <t>07050101</t>
  </si>
  <si>
    <t>08050101</t>
  </si>
  <si>
    <t>09050101</t>
  </si>
  <si>
    <t>01060102</t>
  </si>
  <si>
    <t>03050102</t>
  </si>
  <si>
    <t>04060102</t>
  </si>
  <si>
    <t>05060102</t>
  </si>
  <si>
    <t>06050102</t>
  </si>
  <si>
    <t>07050102</t>
  </si>
  <si>
    <t>08050102</t>
  </si>
  <si>
    <t>09050102</t>
  </si>
  <si>
    <t>01060103</t>
  </si>
  <si>
    <t>03050103</t>
  </si>
  <si>
    <t>04060103</t>
  </si>
  <si>
    <t>05060103</t>
  </si>
  <si>
    <t>06050103</t>
  </si>
  <si>
    <t>07050103</t>
  </si>
  <si>
    <t>08050103</t>
  </si>
  <si>
    <t>09050103</t>
  </si>
  <si>
    <t>01060104</t>
  </si>
  <si>
    <t>03050104</t>
  </si>
  <si>
    <t>04060104</t>
  </si>
  <si>
    <t>05060104</t>
  </si>
  <si>
    <t>06050104</t>
  </si>
  <si>
    <t>07050104</t>
  </si>
  <si>
    <t>08050104</t>
  </si>
  <si>
    <t>09050104</t>
  </si>
  <si>
    <t>01060105</t>
  </si>
  <si>
    <t>03050105</t>
  </si>
  <si>
    <t>04060105</t>
  </si>
  <si>
    <t>05060105</t>
  </si>
  <si>
    <t>06050105</t>
  </si>
  <si>
    <t>07050105</t>
  </si>
  <si>
    <t>08050105</t>
  </si>
  <si>
    <t>09050105</t>
  </si>
  <si>
    <t>01060106</t>
  </si>
  <si>
    <t>03050106</t>
  </si>
  <si>
    <t>04060106</t>
  </si>
  <si>
    <t>05060106</t>
  </si>
  <si>
    <t>06050106</t>
  </si>
  <si>
    <t>07050106</t>
  </si>
  <si>
    <t>08050106</t>
  </si>
  <si>
    <t>09050106</t>
  </si>
  <si>
    <t>01060107</t>
  </si>
  <si>
    <t>03050107</t>
  </si>
  <si>
    <t>04060107</t>
  </si>
  <si>
    <t>05060107</t>
  </si>
  <si>
    <t>06050107</t>
  </si>
  <si>
    <t>07050107</t>
  </si>
  <si>
    <t>08050107</t>
  </si>
  <si>
    <t>09050107</t>
  </si>
  <si>
    <t>01060108</t>
  </si>
  <si>
    <t>03050108</t>
  </si>
  <si>
    <t>04060108</t>
  </si>
  <si>
    <t>05060108</t>
  </si>
  <si>
    <t>06050108</t>
  </si>
  <si>
    <t>07050108</t>
  </si>
  <si>
    <t>08050108</t>
  </si>
  <si>
    <t>09050108</t>
  </si>
  <si>
    <t>01060201</t>
  </si>
  <si>
    <t>03050201</t>
  </si>
  <si>
    <t>04060201</t>
  </si>
  <si>
    <t>05060201</t>
  </si>
  <si>
    <t>06050201</t>
  </si>
  <si>
    <t>07050201</t>
  </si>
  <si>
    <t>08050201</t>
  </si>
  <si>
    <t>09050201</t>
  </si>
  <si>
    <t>01060202</t>
  </si>
  <si>
    <t>03050202</t>
  </si>
  <si>
    <t>04060202</t>
  </si>
  <si>
    <t>05060202</t>
  </si>
  <si>
    <t>06050202</t>
  </si>
  <si>
    <t>07050202</t>
  </si>
  <si>
    <t>08050202</t>
  </si>
  <si>
    <t>09050202</t>
  </si>
  <si>
    <t>01060203</t>
  </si>
  <si>
    <t>03050203</t>
  </si>
  <si>
    <t>04060203</t>
  </si>
  <si>
    <t>05060203</t>
  </si>
  <si>
    <t>06050203</t>
  </si>
  <si>
    <t>07050203</t>
  </si>
  <si>
    <t>08050203</t>
  </si>
  <si>
    <t>09050203</t>
  </si>
  <si>
    <t>01060204</t>
  </si>
  <si>
    <t>03050204</t>
  </si>
  <si>
    <t>04060204</t>
  </si>
  <si>
    <t>05060204</t>
  </si>
  <si>
    <t>06050204</t>
  </si>
  <si>
    <t>07050204</t>
  </si>
  <si>
    <t>08050204</t>
  </si>
  <si>
    <t>09050204</t>
  </si>
  <si>
    <t>01060301</t>
  </si>
  <si>
    <t>03050301</t>
  </si>
  <si>
    <t>04060301</t>
  </si>
  <si>
    <t>05060301</t>
  </si>
  <si>
    <t>06050301</t>
  </si>
  <si>
    <t>07050301</t>
  </si>
  <si>
    <t>08050301</t>
  </si>
  <si>
    <t>09050301</t>
  </si>
  <si>
    <t>01060302</t>
  </si>
  <si>
    <t>03050302</t>
  </si>
  <si>
    <t>04060302</t>
  </si>
  <si>
    <t>05060302</t>
  </si>
  <si>
    <t>06050302</t>
  </si>
  <si>
    <t>07050302</t>
  </si>
  <si>
    <t>08050302</t>
  </si>
  <si>
    <t>09050302</t>
  </si>
  <si>
    <t>01060303</t>
  </si>
  <si>
    <t>03050303</t>
  </si>
  <si>
    <t>04060303</t>
  </si>
  <si>
    <t>05060303</t>
  </si>
  <si>
    <t>06050303</t>
  </si>
  <si>
    <t>07050303</t>
  </si>
  <si>
    <t>08050303</t>
  </si>
  <si>
    <t>09050303</t>
  </si>
  <si>
    <t>01060304</t>
  </si>
  <si>
    <t>03050304</t>
  </si>
  <si>
    <t>04060304</t>
  </si>
  <si>
    <t>05060304</t>
  </si>
  <si>
    <t>06050304</t>
  </si>
  <si>
    <t>07050304</t>
  </si>
  <si>
    <t>08050304</t>
  </si>
  <si>
    <t>09050304</t>
  </si>
  <si>
    <t>01060305</t>
  </si>
  <si>
    <t>03050305</t>
  </si>
  <si>
    <t>04060305</t>
  </si>
  <si>
    <t>05060305</t>
  </si>
  <si>
    <t>06050305</t>
  </si>
  <si>
    <t>07050305</t>
  </si>
  <si>
    <t>08050305</t>
  </si>
  <si>
    <t>09050305</t>
  </si>
  <si>
    <t>01060306</t>
  </si>
  <si>
    <t>03050306</t>
  </si>
  <si>
    <t>04060306</t>
  </si>
  <si>
    <t>05060306</t>
  </si>
  <si>
    <t>06050306</t>
  </si>
  <si>
    <t>07050306</t>
  </si>
  <si>
    <t>08050306</t>
  </si>
  <si>
    <t>09050306</t>
  </si>
  <si>
    <t>01060307</t>
  </si>
  <si>
    <t>03050307</t>
  </si>
  <si>
    <t>04060307</t>
  </si>
  <si>
    <t>05060307</t>
  </si>
  <si>
    <t>06050307</t>
  </si>
  <si>
    <t>07050307</t>
  </si>
  <si>
    <t>08050307</t>
  </si>
  <si>
    <t>09050307</t>
  </si>
  <si>
    <t>01060308</t>
  </si>
  <si>
    <t>03050308</t>
  </si>
  <si>
    <t>04060308</t>
  </si>
  <si>
    <t>05060308</t>
  </si>
  <si>
    <t>06050308</t>
  </si>
  <si>
    <t>07050308</t>
  </si>
  <si>
    <t>08050308</t>
  </si>
  <si>
    <t>09050308</t>
  </si>
  <si>
    <t>01060401</t>
  </si>
  <si>
    <t>03050401</t>
  </si>
  <si>
    <t>04060401</t>
  </si>
  <si>
    <t>05060401</t>
  </si>
  <si>
    <t>06050401</t>
  </si>
  <si>
    <t>07050401</t>
  </si>
  <si>
    <t>08050401</t>
  </si>
  <si>
    <t>09050401</t>
  </si>
  <si>
    <t>01060402</t>
  </si>
  <si>
    <t>03050402</t>
  </si>
  <si>
    <t>04060402</t>
  </si>
  <si>
    <t>05060402</t>
  </si>
  <si>
    <t>06050402</t>
  </si>
  <si>
    <t>07050402</t>
  </si>
  <si>
    <t>08050402</t>
  </si>
  <si>
    <t>09050402</t>
  </si>
  <si>
    <t>01060403</t>
  </si>
  <si>
    <t>03050403</t>
  </si>
  <si>
    <t>04060403</t>
  </si>
  <si>
    <t>05060403</t>
  </si>
  <si>
    <t>06050403</t>
  </si>
  <si>
    <t>07050403</t>
  </si>
  <si>
    <t>08050403</t>
  </si>
  <si>
    <t>09050403</t>
  </si>
  <si>
    <t>01060404</t>
  </si>
  <si>
    <t>03050404</t>
  </si>
  <si>
    <t>04060404</t>
  </si>
  <si>
    <t>05060404</t>
  </si>
  <si>
    <t>06050404</t>
  </si>
  <si>
    <t>07050404</t>
  </si>
  <si>
    <t>08050404</t>
  </si>
  <si>
    <t>09050404</t>
  </si>
  <si>
    <t>01060405</t>
  </si>
  <si>
    <t>03050405</t>
  </si>
  <si>
    <t>04060405</t>
  </si>
  <si>
    <t>05060405</t>
  </si>
  <si>
    <t>06050405</t>
  </si>
  <si>
    <t>07050405</t>
  </si>
  <si>
    <t>08050405</t>
  </si>
  <si>
    <t>09050405</t>
  </si>
  <si>
    <t>01060406</t>
  </si>
  <si>
    <t>03050406</t>
  </si>
  <si>
    <t>04060406</t>
  </si>
  <si>
    <t>05060406</t>
  </si>
  <si>
    <t>06050406</t>
  </si>
  <si>
    <t>07050406</t>
  </si>
  <si>
    <t>08050406</t>
  </si>
  <si>
    <t>09050406</t>
  </si>
  <si>
    <t>01060407</t>
  </si>
  <si>
    <t>03050407</t>
  </si>
  <si>
    <t>04060407</t>
  </si>
  <si>
    <t>05060407</t>
  </si>
  <si>
    <t>06050407</t>
  </si>
  <si>
    <t>07050407</t>
  </si>
  <si>
    <t>08050407</t>
  </si>
  <si>
    <t>09050407</t>
  </si>
  <si>
    <t>01060408</t>
  </si>
  <si>
    <t>03050408</t>
  </si>
  <si>
    <t>04060408</t>
  </si>
  <si>
    <t>05060408</t>
  </si>
  <si>
    <t>06050408</t>
  </si>
  <si>
    <t>07050408</t>
  </si>
  <si>
    <t>08050408</t>
  </si>
  <si>
    <t>09050408</t>
  </si>
  <si>
    <t>01060409</t>
  </si>
  <si>
    <t>03050409</t>
  </si>
  <si>
    <t>04060409</t>
  </si>
  <si>
    <t>05060409</t>
  </si>
  <si>
    <t>06050409</t>
  </si>
  <si>
    <t>07050409</t>
  </si>
  <si>
    <t>08050409</t>
  </si>
  <si>
    <t>09050409</t>
  </si>
  <si>
    <t>01060410</t>
  </si>
  <si>
    <t>03050410</t>
  </si>
  <si>
    <t>04060410</t>
  </si>
  <si>
    <t>05060410</t>
  </si>
  <si>
    <t>06050410</t>
  </si>
  <si>
    <t>07050410</t>
  </si>
  <si>
    <t>08050410</t>
  </si>
  <si>
    <t>09050410</t>
  </si>
  <si>
    <t>01060411</t>
  </si>
  <si>
    <t>03050411</t>
  </si>
  <si>
    <t>04060411</t>
  </si>
  <si>
    <t>05060411</t>
  </si>
  <si>
    <t>06050411</t>
  </si>
  <si>
    <t>07050411</t>
  </si>
  <si>
    <t>08050411</t>
  </si>
  <si>
    <t>09050411</t>
  </si>
  <si>
    <t>01060412</t>
  </si>
  <si>
    <t>03050412</t>
  </si>
  <si>
    <t>04060412</t>
  </si>
  <si>
    <t>05060412</t>
  </si>
  <si>
    <t>06050412</t>
  </si>
  <si>
    <t>07050412</t>
  </si>
  <si>
    <t>08050412</t>
  </si>
  <si>
    <t>09050412</t>
  </si>
  <si>
    <t>01060413</t>
  </si>
  <si>
    <t>03050413</t>
  </si>
  <si>
    <t>04060413</t>
  </si>
  <si>
    <t>05060413</t>
  </si>
  <si>
    <t>06050413</t>
  </si>
  <si>
    <t>07050413</t>
  </si>
  <si>
    <t>08050413</t>
  </si>
  <si>
    <t>09050413</t>
  </si>
  <si>
    <t>01060414</t>
  </si>
  <si>
    <t>03050414</t>
  </si>
  <si>
    <t>04060414</t>
  </si>
  <si>
    <t>05060414</t>
  </si>
  <si>
    <t>06050414</t>
  </si>
  <si>
    <t>07050414</t>
  </si>
  <si>
    <t>08050414</t>
  </si>
  <si>
    <t>09050414</t>
  </si>
  <si>
    <t>01060415</t>
  </si>
  <si>
    <t>03050415</t>
  </si>
  <si>
    <t>04060415</t>
  </si>
  <si>
    <t>05060415</t>
  </si>
  <si>
    <t>06050415</t>
  </si>
  <si>
    <t>07050415</t>
  </si>
  <si>
    <t>08050415</t>
  </si>
  <si>
    <t>09050415</t>
  </si>
  <si>
    <t>01060416</t>
  </si>
  <si>
    <t>03050416</t>
  </si>
  <si>
    <t>04060416</t>
  </si>
  <si>
    <t>05060416</t>
  </si>
  <si>
    <t>06050416</t>
  </si>
  <si>
    <t>07050416</t>
  </si>
  <si>
    <t>08050416</t>
  </si>
  <si>
    <t>09050416</t>
  </si>
  <si>
    <t>01070101</t>
  </si>
  <si>
    <t>03060101</t>
  </si>
  <si>
    <t>04070101</t>
  </si>
  <si>
    <t>05070101</t>
  </si>
  <si>
    <t>06060101</t>
  </si>
  <si>
    <t>07060101</t>
  </si>
  <si>
    <t>08060101</t>
  </si>
  <si>
    <t>04080101</t>
  </si>
  <si>
    <t>01090101</t>
  </si>
  <si>
    <t>03070101</t>
  </si>
  <si>
    <t>04090101</t>
  </si>
  <si>
    <t>05080101</t>
  </si>
  <si>
    <t>06070101</t>
  </si>
  <si>
    <t>07070101</t>
  </si>
  <si>
    <t>08070101</t>
  </si>
  <si>
    <t>09060101</t>
  </si>
  <si>
    <t>01090102</t>
  </si>
  <si>
    <t>03070102</t>
  </si>
  <si>
    <t>04090102</t>
  </si>
  <si>
    <t>05080102</t>
  </si>
  <si>
    <t>06070102</t>
  </si>
  <si>
    <t>07070102</t>
  </si>
  <si>
    <t>08070102</t>
  </si>
  <si>
    <t>09060102</t>
  </si>
  <si>
    <t>01100101</t>
  </si>
  <si>
    <t>03080101</t>
  </si>
  <si>
    <t>04100101</t>
  </si>
  <si>
    <t>05090101</t>
  </si>
  <si>
    <t>06080101</t>
  </si>
  <si>
    <t>07080101</t>
  </si>
  <si>
    <t>08080101</t>
  </si>
  <si>
    <t>09070101</t>
  </si>
  <si>
    <t>01100102</t>
  </si>
  <si>
    <t>03080102</t>
  </si>
  <si>
    <t>04100102</t>
  </si>
  <si>
    <t>05090102</t>
  </si>
  <si>
    <t>06080102</t>
  </si>
  <si>
    <t>07080102</t>
  </si>
  <si>
    <t>08080102</t>
  </si>
  <si>
    <t>09070102</t>
  </si>
  <si>
    <t>01100103</t>
  </si>
  <si>
    <t>03080103</t>
  </si>
  <si>
    <t>04100103</t>
  </si>
  <si>
    <t>05090103</t>
  </si>
  <si>
    <t>06080103</t>
  </si>
  <si>
    <t>07080103</t>
  </si>
  <si>
    <t>08080103</t>
  </si>
  <si>
    <t>09070103</t>
  </si>
  <si>
    <t>01100104</t>
  </si>
  <si>
    <t>03080104</t>
  </si>
  <si>
    <t>04100104</t>
  </si>
  <si>
    <t>05090104</t>
  </si>
  <si>
    <t>06080104</t>
  </si>
  <si>
    <t>07080104</t>
  </si>
  <si>
    <t>08080104</t>
  </si>
  <si>
    <t>09070104</t>
  </si>
  <si>
    <t>01100105</t>
  </si>
  <si>
    <t>03080105</t>
  </si>
  <si>
    <t>04100105</t>
  </si>
  <si>
    <t>05090105</t>
  </si>
  <si>
    <t>06080105</t>
  </si>
  <si>
    <t>07080105</t>
  </si>
  <si>
    <t>08080105</t>
  </si>
  <si>
    <t>09070105</t>
  </si>
  <si>
    <t>01100201</t>
  </si>
  <si>
    <t>03080201</t>
  </si>
  <si>
    <t>04100201</t>
  </si>
  <si>
    <t>05090201</t>
  </si>
  <si>
    <t>06080201</t>
  </si>
  <si>
    <t>07080201</t>
  </si>
  <si>
    <t>08080201</t>
  </si>
  <si>
    <t>09070201</t>
  </si>
  <si>
    <t>01100202</t>
  </si>
  <si>
    <t>03080202</t>
  </si>
  <si>
    <t>04100202</t>
  </si>
  <si>
    <t>05090202</t>
  </si>
  <si>
    <t>06080202</t>
  </si>
  <si>
    <t>07080202</t>
  </si>
  <si>
    <t>08080202</t>
  </si>
  <si>
    <t>09070202</t>
  </si>
  <si>
    <t>01100203</t>
  </si>
  <si>
    <t>03080203</t>
  </si>
  <si>
    <t>04100203</t>
  </si>
  <si>
    <t>05090203</t>
  </si>
  <si>
    <t>06080203</t>
  </si>
  <si>
    <t>07080203</t>
  </si>
  <si>
    <t>08080203</t>
  </si>
  <si>
    <t>09070203</t>
  </si>
  <si>
    <t>01100204</t>
  </si>
  <si>
    <t>03080204</t>
  </si>
  <si>
    <t>04100204</t>
  </si>
  <si>
    <t>05090204</t>
  </si>
  <si>
    <t>06080204</t>
  </si>
  <si>
    <t>07080204</t>
  </si>
  <si>
    <t>08080204</t>
  </si>
  <si>
    <t>09070204</t>
  </si>
  <si>
    <t>01100205</t>
  </si>
  <si>
    <t>03080205</t>
  </si>
  <si>
    <t>04100205</t>
  </si>
  <si>
    <t>05090205</t>
  </si>
  <si>
    <t>06080205</t>
  </si>
  <si>
    <t>07080205</t>
  </si>
  <si>
    <t>08080205</t>
  </si>
  <si>
    <t>09070205</t>
  </si>
  <si>
    <t>01100301</t>
  </si>
  <si>
    <t>03080301</t>
  </si>
  <si>
    <t>04100301</t>
  </si>
  <si>
    <t>05090301</t>
  </si>
  <si>
    <t>06080301</t>
  </si>
  <si>
    <t>07080301</t>
  </si>
  <si>
    <t>08080301</t>
  </si>
  <si>
    <t>09070301</t>
  </si>
  <si>
    <t>01100302</t>
  </si>
  <si>
    <t>03080302</t>
  </si>
  <si>
    <t>04100302</t>
  </si>
  <si>
    <t>05090302</t>
  </si>
  <si>
    <t>06080302</t>
  </si>
  <si>
    <t>07080302</t>
  </si>
  <si>
    <t>08080302</t>
  </si>
  <si>
    <t>09070302</t>
  </si>
  <si>
    <t>01100401</t>
  </si>
  <si>
    <t>03080401</t>
  </si>
  <si>
    <t>04100401</t>
  </si>
  <si>
    <t>05090401</t>
  </si>
  <si>
    <t>06080401</t>
  </si>
  <si>
    <t>07080401</t>
  </si>
  <si>
    <t>08080401</t>
  </si>
  <si>
    <t>09070401</t>
  </si>
  <si>
    <t>01100402</t>
  </si>
  <si>
    <t>03080402</t>
  </si>
  <si>
    <t>04100402</t>
  </si>
  <si>
    <t>05090402</t>
  </si>
  <si>
    <t>06080402</t>
  </si>
  <si>
    <t>07080402</t>
  </si>
  <si>
    <t>08080402</t>
  </si>
  <si>
    <t>09070402</t>
  </si>
  <si>
    <t>01100501</t>
  </si>
  <si>
    <t>03080501</t>
  </si>
  <si>
    <t>04100501</t>
  </si>
  <si>
    <t>05090501</t>
  </si>
  <si>
    <t>06080501</t>
  </si>
  <si>
    <t>07080501</t>
  </si>
  <si>
    <t>08080501</t>
  </si>
  <si>
    <t>09070501</t>
  </si>
  <si>
    <t>01100502</t>
  </si>
  <si>
    <t>03080502</t>
  </si>
  <si>
    <t>04100502</t>
  </si>
  <si>
    <t>05090502</t>
  </si>
  <si>
    <t>06080502</t>
  </si>
  <si>
    <t>07080502</t>
  </si>
  <si>
    <t>08080502</t>
  </si>
  <si>
    <t>09070502</t>
  </si>
  <si>
    <t>01100503</t>
  </si>
  <si>
    <t>03080503</t>
  </si>
  <si>
    <t>04100503</t>
  </si>
  <si>
    <t>05090503</t>
  </si>
  <si>
    <t>06080503</t>
  </si>
  <si>
    <t>07080503</t>
  </si>
  <si>
    <t>08080503</t>
  </si>
  <si>
    <t>09070503</t>
  </si>
  <si>
    <t>01100601</t>
  </si>
  <si>
    <t>03080601</t>
  </si>
  <si>
    <t>04100601</t>
  </si>
  <si>
    <t>05090601</t>
  </si>
  <si>
    <t>06080601</t>
  </si>
  <si>
    <t>07080601</t>
  </si>
  <si>
    <t>08080601</t>
  </si>
  <si>
    <t>09070601</t>
  </si>
  <si>
    <t>01100602</t>
  </si>
  <si>
    <t>03080602</t>
  </si>
  <si>
    <t>04100602</t>
  </si>
  <si>
    <t>05090602</t>
  </si>
  <si>
    <t>06080602</t>
  </si>
  <si>
    <t>07080602</t>
  </si>
  <si>
    <t>08080602</t>
  </si>
  <si>
    <t>09070602</t>
  </si>
  <si>
    <t>01110101</t>
  </si>
  <si>
    <t>03090101</t>
  </si>
  <si>
    <t>04110101</t>
  </si>
  <si>
    <t>05100101</t>
  </si>
  <si>
    <t>06090101</t>
  </si>
  <si>
    <t>07090101</t>
  </si>
  <si>
    <t>08090101</t>
  </si>
  <si>
    <t>09080101</t>
  </si>
  <si>
    <t>01110102</t>
  </si>
  <si>
    <t>03090102</t>
  </si>
  <si>
    <t>04110102</t>
  </si>
  <si>
    <t>05100102</t>
  </si>
  <si>
    <t>06090102</t>
  </si>
  <si>
    <t>07090102</t>
  </si>
  <si>
    <t>08090102</t>
  </si>
  <si>
    <t>09080102</t>
  </si>
  <si>
    <t>04110103</t>
  </si>
  <si>
    <t>04110104</t>
  </si>
  <si>
    <t>01110105</t>
  </si>
  <si>
    <t>03090103</t>
  </si>
  <si>
    <t>04110105</t>
  </si>
  <si>
    <t>05100103</t>
  </si>
  <si>
    <t>06090103</t>
  </si>
  <si>
    <t>07090103</t>
  </si>
  <si>
    <t>08090103</t>
  </si>
  <si>
    <t>09080103</t>
  </si>
  <si>
    <t>01110106</t>
  </si>
  <si>
    <t>03090104</t>
  </si>
  <si>
    <t>04110106</t>
  </si>
  <si>
    <t>05100104</t>
  </si>
  <si>
    <t>06090104</t>
  </si>
  <si>
    <t>07090104</t>
  </si>
  <si>
    <t>08090104</t>
  </si>
  <si>
    <t>09080104</t>
  </si>
  <si>
    <t>01110107</t>
  </si>
  <si>
    <t>03090105</t>
  </si>
  <si>
    <t>04110107</t>
  </si>
  <si>
    <t>05100105</t>
  </si>
  <si>
    <t>06090105</t>
  </si>
  <si>
    <t>07090105</t>
  </si>
  <si>
    <t>08090105</t>
  </si>
  <si>
    <t>09080105</t>
  </si>
  <si>
    <t>01110201</t>
  </si>
  <si>
    <t>03090201</t>
  </si>
  <si>
    <t>04110201</t>
  </si>
  <si>
    <t>05100201</t>
  </si>
  <si>
    <t>06090201</t>
  </si>
  <si>
    <t>07090201</t>
  </si>
  <si>
    <t>08090201</t>
  </si>
  <si>
    <t>09080201</t>
  </si>
  <si>
    <t>01110202</t>
  </si>
  <si>
    <t>03090202</t>
  </si>
  <si>
    <t>04110202</t>
  </si>
  <si>
    <t>05100202</t>
  </si>
  <si>
    <t>06090202</t>
  </si>
  <si>
    <t>07090202</t>
  </si>
  <si>
    <t>08090202</t>
  </si>
  <si>
    <t>09080202</t>
  </si>
  <si>
    <t>01110203</t>
  </si>
  <si>
    <t>03090203</t>
  </si>
  <si>
    <t>04110203</t>
  </si>
  <si>
    <t>05100203</t>
  </si>
  <si>
    <t>06090203</t>
  </si>
  <si>
    <t>07090203</t>
  </si>
  <si>
    <t>08090203</t>
  </si>
  <si>
    <t>09080203</t>
  </si>
  <si>
    <t>01110204</t>
  </si>
  <si>
    <t>03090204</t>
  </si>
  <si>
    <t>04110204</t>
  </si>
  <si>
    <t>05100204</t>
  </si>
  <si>
    <t>06090204</t>
  </si>
  <si>
    <t>07090204</t>
  </si>
  <si>
    <t>08090204</t>
  </si>
  <si>
    <t>09080204</t>
  </si>
  <si>
    <t>01110205</t>
  </si>
  <si>
    <t>03090205</t>
  </si>
  <si>
    <t>04110205</t>
  </si>
  <si>
    <t>05100205</t>
  </si>
  <si>
    <t>06090205</t>
  </si>
  <si>
    <t>07090205</t>
  </si>
  <si>
    <t>08090205</t>
  </si>
  <si>
    <t>09080205</t>
  </si>
  <si>
    <t>01110206</t>
  </si>
  <si>
    <t>03090206</t>
  </si>
  <si>
    <t>04110206</t>
  </si>
  <si>
    <t>05100206</t>
  </si>
  <si>
    <t>06090206</t>
  </si>
  <si>
    <t>07090206</t>
  </si>
  <si>
    <t>08090206</t>
  </si>
  <si>
    <t>09080206</t>
  </si>
  <si>
    <t>01110207</t>
  </si>
  <si>
    <t>03090207</t>
  </si>
  <si>
    <t>04110207</t>
  </si>
  <si>
    <t>05100207</t>
  </si>
  <si>
    <t>06090207</t>
  </si>
  <si>
    <t>07090207</t>
  </si>
  <si>
    <t>08090207</t>
  </si>
  <si>
    <t>09080207</t>
  </si>
  <si>
    <t>01110208</t>
  </si>
  <si>
    <t>03090208</t>
  </si>
  <si>
    <t>04110208</t>
  </si>
  <si>
    <t>05100208</t>
  </si>
  <si>
    <t>06090208</t>
  </si>
  <si>
    <t>07090208</t>
  </si>
  <si>
    <t>08090208</t>
  </si>
  <si>
    <t>09080208</t>
  </si>
  <si>
    <t>01110209</t>
  </si>
  <si>
    <t>03090209</t>
  </si>
  <si>
    <t>04110209</t>
  </si>
  <si>
    <t>05100209</t>
  </si>
  <si>
    <t>06090209</t>
  </si>
  <si>
    <t>07090209</t>
  </si>
  <si>
    <t>08090209</t>
  </si>
  <si>
    <t>09080209</t>
  </si>
  <si>
    <t>01110210</t>
  </si>
  <si>
    <t>03090210</t>
  </si>
  <si>
    <t>04110210</t>
  </si>
  <si>
    <t>05100210</t>
  </si>
  <si>
    <t>06090210</t>
  </si>
  <si>
    <t>07090210</t>
  </si>
  <si>
    <t>08090210</t>
  </si>
  <si>
    <t>09080210</t>
  </si>
  <si>
    <t>01110211</t>
  </si>
  <si>
    <t>03090211</t>
  </si>
  <si>
    <t>04110211</t>
  </si>
  <si>
    <t>05100211</t>
  </si>
  <si>
    <t>06090211</t>
  </si>
  <si>
    <t>07090211</t>
  </si>
  <si>
    <t>08090211</t>
  </si>
  <si>
    <t>09080211</t>
  </si>
  <si>
    <t>01110212</t>
  </si>
  <si>
    <t>03090212</t>
  </si>
  <si>
    <t>04110212</t>
  </si>
  <si>
    <t>05100212</t>
  </si>
  <si>
    <t>06090212</t>
  </si>
  <si>
    <t>07090212</t>
  </si>
  <si>
    <t>08090212</t>
  </si>
  <si>
    <t>09080212</t>
  </si>
  <si>
    <t>01110213</t>
  </si>
  <si>
    <t>03090213</t>
  </si>
  <si>
    <t>04110213</t>
  </si>
  <si>
    <t>05100213</t>
  </si>
  <si>
    <t>06090213</t>
  </si>
  <si>
    <t>07090213</t>
  </si>
  <si>
    <t>08090213</t>
  </si>
  <si>
    <t>09080213</t>
  </si>
  <si>
    <t>01110214</t>
  </si>
  <si>
    <t>03090214</t>
  </si>
  <si>
    <t>04110214</t>
  </si>
  <si>
    <t>05100214</t>
  </si>
  <si>
    <t>06090214</t>
  </si>
  <si>
    <t>07090214</t>
  </si>
  <si>
    <t>08090214</t>
  </si>
  <si>
    <t>09080214</t>
  </si>
  <si>
    <t>01110215</t>
  </si>
  <si>
    <t>03090215</t>
  </si>
  <si>
    <t>04110215</t>
  </si>
  <si>
    <t>05100215</t>
  </si>
  <si>
    <t>06090215</t>
  </si>
  <si>
    <t>07090215</t>
  </si>
  <si>
    <t>08090215</t>
  </si>
  <si>
    <t>09080215</t>
  </si>
  <si>
    <t>01110216</t>
  </si>
  <si>
    <t>03090216</t>
  </si>
  <si>
    <t>04110216</t>
  </si>
  <si>
    <t>05100216</t>
  </si>
  <si>
    <t>06090216</t>
  </si>
  <si>
    <t>07090216</t>
  </si>
  <si>
    <t>08090216</t>
  </si>
  <si>
    <t>09080216</t>
  </si>
  <si>
    <t>01110217</t>
  </si>
  <si>
    <t>03090217</t>
  </si>
  <si>
    <t>04110217</t>
  </si>
  <si>
    <t>05100217</t>
  </si>
  <si>
    <t>06090217</t>
  </si>
  <si>
    <t>07090217</t>
  </si>
  <si>
    <t>08090217</t>
  </si>
  <si>
    <t>09080217</t>
  </si>
  <si>
    <t>01110218</t>
  </si>
  <si>
    <t>03090218</t>
  </si>
  <si>
    <t>04110218</t>
  </si>
  <si>
    <t>05100218</t>
  </si>
  <si>
    <t>06090218</t>
  </si>
  <si>
    <t>07090218</t>
  </si>
  <si>
    <t>08090218</t>
  </si>
  <si>
    <t>09080218</t>
  </si>
  <si>
    <t>01120101</t>
  </si>
  <si>
    <t>03100101</t>
  </si>
  <si>
    <t>04120101</t>
  </si>
  <si>
    <t>05110101</t>
  </si>
  <si>
    <t>06100101</t>
  </si>
  <si>
    <t>07100101</t>
  </si>
  <si>
    <t>08100101</t>
  </si>
  <si>
    <t>09090101</t>
  </si>
  <si>
    <t>01120102</t>
  </si>
  <si>
    <t>03100102</t>
  </si>
  <si>
    <t>04120102</t>
  </si>
  <si>
    <t>05110102</t>
  </si>
  <si>
    <t>06100102</t>
  </si>
  <si>
    <t>07100102</t>
  </si>
  <si>
    <t>08100102</t>
  </si>
  <si>
    <t>09090102</t>
  </si>
  <si>
    <t>01120103</t>
  </si>
  <si>
    <t>03100103</t>
  </si>
  <si>
    <t>04120103</t>
  </si>
  <si>
    <t>05110103</t>
  </si>
  <si>
    <t>06100103</t>
  </si>
  <si>
    <t>07100103</t>
  </si>
  <si>
    <t>08100103</t>
  </si>
  <si>
    <t>09090103</t>
  </si>
  <si>
    <t>01120104</t>
  </si>
  <si>
    <t>03100104</t>
  </si>
  <si>
    <t>04120104</t>
  </si>
  <si>
    <t>05110104</t>
  </si>
  <si>
    <t>06100104</t>
  </si>
  <si>
    <t>07100104</t>
  </si>
  <si>
    <t>08100104</t>
  </si>
  <si>
    <t>09090104</t>
  </si>
  <si>
    <t>01120201</t>
  </si>
  <si>
    <t>03100201</t>
  </si>
  <si>
    <t>04120201</t>
  </si>
  <si>
    <t>05110201</t>
  </si>
  <si>
    <t>06100201</t>
  </si>
  <si>
    <t>07100201</t>
  </si>
  <si>
    <t>08100201</t>
  </si>
  <si>
    <t>09090201</t>
  </si>
  <si>
    <t>01120202</t>
  </si>
  <si>
    <t>03100202</t>
  </si>
  <si>
    <t>04120202</t>
  </si>
  <si>
    <t>05110202</t>
  </si>
  <si>
    <t>06100202</t>
  </si>
  <si>
    <t>07100202</t>
  </si>
  <si>
    <t>08100202</t>
  </si>
  <si>
    <t>09090202</t>
  </si>
  <si>
    <t>01120203</t>
  </si>
  <si>
    <t>03100203</t>
  </si>
  <si>
    <t>04120203</t>
  </si>
  <si>
    <t>05110203</t>
  </si>
  <si>
    <t>06100203</t>
  </si>
  <si>
    <t>07100203</t>
  </si>
  <si>
    <t>08100203</t>
  </si>
  <si>
    <t>09090203</t>
  </si>
  <si>
    <t>01120204</t>
  </si>
  <si>
    <t>03100204</t>
  </si>
  <si>
    <t>04120204</t>
  </si>
  <si>
    <t>05110204</t>
  </si>
  <si>
    <t>06100204</t>
  </si>
  <si>
    <t>07100204</t>
  </si>
  <si>
    <t>08100204</t>
  </si>
  <si>
    <t>09090204</t>
  </si>
  <si>
    <t>01120205</t>
  </si>
  <si>
    <t>03100205</t>
  </si>
  <si>
    <t>04120205</t>
  </si>
  <si>
    <t>05110205</t>
  </si>
  <si>
    <t>06100205</t>
  </si>
  <si>
    <t>07100205</t>
  </si>
  <si>
    <t>08100205</t>
  </si>
  <si>
    <t>09090205</t>
  </si>
  <si>
    <t>01120206</t>
  </si>
  <si>
    <t>03100206</t>
  </si>
  <si>
    <t>04120206</t>
  </si>
  <si>
    <t>05110206</t>
  </si>
  <si>
    <t>06100206</t>
  </si>
  <si>
    <t>07100206</t>
  </si>
  <si>
    <t>08100206</t>
  </si>
  <si>
    <t>09090206</t>
  </si>
  <si>
    <t>01120207</t>
  </si>
  <si>
    <t>03100207</t>
  </si>
  <si>
    <t>04120207</t>
  </si>
  <si>
    <t>05110207</t>
  </si>
  <si>
    <t>06100207</t>
  </si>
  <si>
    <t>07100207</t>
  </si>
  <si>
    <t>08100207</t>
  </si>
  <si>
    <t>09090207</t>
  </si>
  <si>
    <t>01120301</t>
  </si>
  <si>
    <t>03100301</t>
  </si>
  <si>
    <t>04120301</t>
  </si>
  <si>
    <t>05110301</t>
  </si>
  <si>
    <t>06100301</t>
  </si>
  <si>
    <t>07100301</t>
  </si>
  <si>
    <t>08100301</t>
  </si>
  <si>
    <t>09090301</t>
  </si>
  <si>
    <t>01120302</t>
  </si>
  <si>
    <t>03100302</t>
  </si>
  <si>
    <t>04120302</t>
  </si>
  <si>
    <t>05110302</t>
  </si>
  <si>
    <t>06100302</t>
  </si>
  <si>
    <t>07100302</t>
  </si>
  <si>
    <t>08100302</t>
  </si>
  <si>
    <t>09090302</t>
  </si>
  <si>
    <t>01120303</t>
  </si>
  <si>
    <t>03100303</t>
  </si>
  <si>
    <t>04120303</t>
  </si>
  <si>
    <t>05110303</t>
  </si>
  <si>
    <t>06100303</t>
  </si>
  <si>
    <t>07100303</t>
  </si>
  <si>
    <t>08100303</t>
  </si>
  <si>
    <t>09090303</t>
  </si>
  <si>
    <t>01120304</t>
  </si>
  <si>
    <t>03100304</t>
  </si>
  <si>
    <t>04120304</t>
  </si>
  <si>
    <t>05110304</t>
  </si>
  <si>
    <t>06100304</t>
  </si>
  <si>
    <t>07100304</t>
  </si>
  <si>
    <t>08100304</t>
  </si>
  <si>
    <t>09090304</t>
  </si>
  <si>
    <t>01120305</t>
  </si>
  <si>
    <t>03100305</t>
  </si>
  <si>
    <t>04120305</t>
  </si>
  <si>
    <t>05110305</t>
  </si>
  <si>
    <t>06100305</t>
  </si>
  <si>
    <t>07100305</t>
  </si>
  <si>
    <t>08100305</t>
  </si>
  <si>
    <t>09090305</t>
  </si>
  <si>
    <t>01120306</t>
  </si>
  <si>
    <t>03100306</t>
  </si>
  <si>
    <t>04120306</t>
  </si>
  <si>
    <t>05110306</t>
  </si>
  <si>
    <t>06100306</t>
  </si>
  <si>
    <t>07100306</t>
  </si>
  <si>
    <t>08100306</t>
  </si>
  <si>
    <t>09090306</t>
  </si>
  <si>
    <t>01120307</t>
  </si>
  <si>
    <t>03100307</t>
  </si>
  <si>
    <t>04120307</t>
  </si>
  <si>
    <t>05110307</t>
  </si>
  <si>
    <t>06100307</t>
  </si>
  <si>
    <t>07100307</t>
  </si>
  <si>
    <t>08100307</t>
  </si>
  <si>
    <t>09090307</t>
  </si>
  <si>
    <t>01120401</t>
  </si>
  <si>
    <t>03100401</t>
  </si>
  <si>
    <t>04120401</t>
  </si>
  <si>
    <t>05110401</t>
  </si>
  <si>
    <t>06100401</t>
  </si>
  <si>
    <t>07100401</t>
  </si>
  <si>
    <t>08100401</t>
  </si>
  <si>
    <t>09090401</t>
  </si>
  <si>
    <t>01120402</t>
  </si>
  <si>
    <t>03100402</t>
  </si>
  <si>
    <t>04120402</t>
  </si>
  <si>
    <t>05110402</t>
  </si>
  <si>
    <t>06100402</t>
  </si>
  <si>
    <t>07100402</t>
  </si>
  <si>
    <t>08100402</t>
  </si>
  <si>
    <t>09090402</t>
  </si>
  <si>
    <t>01120403</t>
  </si>
  <si>
    <t>03100403</t>
  </si>
  <si>
    <t>04120403</t>
  </si>
  <si>
    <t>05110403</t>
  </si>
  <si>
    <t>06100403</t>
  </si>
  <si>
    <t>07100403</t>
  </si>
  <si>
    <t>08100403</t>
  </si>
  <si>
    <t>09090403</t>
  </si>
  <si>
    <t>01120404</t>
  </si>
  <si>
    <t>03100404</t>
  </si>
  <si>
    <t>04120404</t>
  </si>
  <si>
    <t>05110404</t>
  </si>
  <si>
    <t>06100404</t>
  </si>
  <si>
    <t>07100404</t>
  </si>
  <si>
    <t>08100404</t>
  </si>
  <si>
    <t>09090404</t>
  </si>
  <si>
    <t>01120501</t>
  </si>
  <si>
    <t>03100501</t>
  </si>
  <si>
    <t>04120501</t>
  </si>
  <si>
    <t>05110501</t>
  </si>
  <si>
    <t>06100501</t>
  </si>
  <si>
    <t>07100501</t>
  </si>
  <si>
    <t>08100501</t>
  </si>
  <si>
    <t>09090501</t>
  </si>
  <si>
    <t>01120502</t>
  </si>
  <si>
    <t>03100502</t>
  </si>
  <si>
    <t>04120502</t>
  </si>
  <si>
    <t>05110502</t>
  </si>
  <si>
    <t>06100502</t>
  </si>
  <si>
    <t>07100502</t>
  </si>
  <si>
    <t>08100502</t>
  </si>
  <si>
    <t>09090502</t>
  </si>
  <si>
    <t>01120503</t>
  </si>
  <si>
    <t>03100503</t>
  </si>
  <si>
    <t>04120503</t>
  </si>
  <si>
    <t>05110503</t>
  </si>
  <si>
    <t>06100503</t>
  </si>
  <si>
    <t>07100503</t>
  </si>
  <si>
    <t>08100503</t>
  </si>
  <si>
    <t>09090503</t>
  </si>
  <si>
    <t>01120504</t>
  </si>
  <si>
    <t>03100504</t>
  </si>
  <si>
    <t>04120504</t>
  </si>
  <si>
    <t>05110504</t>
  </si>
  <si>
    <t>06100504</t>
  </si>
  <si>
    <t>07100504</t>
  </si>
  <si>
    <t>08100504</t>
  </si>
  <si>
    <t>09090504</t>
  </si>
  <si>
    <t>01120505</t>
  </si>
  <si>
    <t>03100505</t>
  </si>
  <si>
    <t>04120505</t>
  </si>
  <si>
    <t>05110505</t>
  </si>
  <si>
    <t>06100505</t>
  </si>
  <si>
    <t>07100505</t>
  </si>
  <si>
    <t>08100505</t>
  </si>
  <si>
    <t>09090505</t>
  </si>
  <si>
    <t>01120506</t>
  </si>
  <si>
    <t>03100506</t>
  </si>
  <si>
    <t>04120506</t>
  </si>
  <si>
    <t>05110506</t>
  </si>
  <si>
    <t>06100506</t>
  </si>
  <si>
    <t>07100506</t>
  </si>
  <si>
    <t>08100506</t>
  </si>
  <si>
    <t>09090506</t>
  </si>
  <si>
    <t>01120507</t>
  </si>
  <si>
    <t>03100507</t>
  </si>
  <si>
    <t>04120507</t>
  </si>
  <si>
    <t>05110507</t>
  </si>
  <si>
    <t>06100507</t>
  </si>
  <si>
    <t>07100507</t>
  </si>
  <si>
    <t>08100507</t>
  </si>
  <si>
    <t>09090507</t>
  </si>
  <si>
    <t>01120508</t>
  </si>
  <si>
    <t>03100508</t>
  </si>
  <si>
    <t>04120508</t>
  </si>
  <si>
    <t>05110508</t>
  </si>
  <si>
    <t>06100508</t>
  </si>
  <si>
    <t>07100508</t>
  </si>
  <si>
    <t>08100508</t>
  </si>
  <si>
    <t>09090508</t>
  </si>
  <si>
    <t>01120510</t>
  </si>
  <si>
    <t>03100510</t>
  </si>
  <si>
    <t>04120510</t>
  </si>
  <si>
    <t>05110510</t>
  </si>
  <si>
    <t>06100510</t>
  </si>
  <si>
    <t>07100510</t>
  </si>
  <si>
    <t>08100510</t>
  </si>
  <si>
    <t>09090510</t>
  </si>
  <si>
    <t>01120511</t>
  </si>
  <si>
    <t>03100511</t>
  </si>
  <si>
    <t>04120511</t>
  </si>
  <si>
    <t>05110511</t>
  </si>
  <si>
    <t>06100511</t>
  </si>
  <si>
    <t>07100511</t>
  </si>
  <si>
    <t>08100511</t>
  </si>
  <si>
    <t>09090511</t>
  </si>
  <si>
    <t>01120512</t>
  </si>
  <si>
    <t>03100512</t>
  </si>
  <si>
    <t>04120512</t>
  </si>
  <si>
    <t>05110512</t>
  </si>
  <si>
    <t>06100512</t>
  </si>
  <si>
    <t>07100512</t>
  </si>
  <si>
    <t>08100512</t>
  </si>
  <si>
    <t>09090512</t>
  </si>
  <si>
    <t>01120513</t>
  </si>
  <si>
    <t>03100513</t>
  </si>
  <si>
    <t>04120513</t>
  </si>
  <si>
    <t>05110513</t>
  </si>
  <si>
    <t>06100513</t>
  </si>
  <si>
    <t>07100513</t>
  </si>
  <si>
    <t>08100513</t>
  </si>
  <si>
    <t>09090513</t>
  </si>
  <si>
    <t>01130101</t>
  </si>
  <si>
    <t>03130101</t>
  </si>
  <si>
    <t>04130101</t>
  </si>
  <si>
    <t>05130101</t>
  </si>
  <si>
    <t>06130101</t>
  </si>
  <si>
    <t>07130101</t>
  </si>
  <si>
    <t>08130101</t>
  </si>
  <si>
    <t>09130101</t>
  </si>
  <si>
    <t>01130102</t>
  </si>
  <si>
    <t>03130102</t>
  </si>
  <si>
    <t>04130102</t>
  </si>
  <si>
    <t>05130102</t>
  </si>
  <si>
    <t>06130102</t>
  </si>
  <si>
    <t>07130102</t>
  </si>
  <si>
    <t>08130102</t>
  </si>
  <si>
    <t>09130102</t>
  </si>
  <si>
    <t>1140101</t>
  </si>
  <si>
    <t>3140101</t>
  </si>
  <si>
    <t>4140101</t>
  </si>
  <si>
    <t>5140101</t>
  </si>
  <si>
    <t>6140101</t>
  </si>
  <si>
    <t>7140101</t>
  </si>
  <si>
    <t>8140101</t>
  </si>
  <si>
    <t>1140102</t>
  </si>
  <si>
    <t>3140102</t>
  </si>
  <si>
    <t>4140102</t>
  </si>
  <si>
    <t>5140102</t>
  </si>
  <si>
    <t>6140102</t>
  </si>
  <si>
    <t>7140102</t>
  </si>
  <si>
    <t>8140102</t>
  </si>
  <si>
    <t>1140103</t>
  </si>
  <si>
    <t>3140103</t>
  </si>
  <si>
    <t>4140103</t>
  </si>
  <si>
    <t>5140103</t>
  </si>
  <si>
    <t>6140103</t>
  </si>
  <si>
    <t>7140103</t>
  </si>
  <si>
    <t>8140103</t>
  </si>
  <si>
    <t>1140104</t>
  </si>
  <si>
    <t>3140104</t>
  </si>
  <si>
    <t>4140104</t>
  </si>
  <si>
    <t>5140104</t>
  </si>
  <si>
    <t>6140104</t>
  </si>
  <si>
    <t>7140104</t>
  </si>
  <si>
    <t>8140104</t>
  </si>
  <si>
    <t>1140105</t>
  </si>
  <si>
    <t>3140105</t>
  </si>
  <si>
    <t>4140105</t>
  </si>
  <si>
    <t>5140105</t>
  </si>
  <si>
    <t>6140105</t>
  </si>
  <si>
    <t>7140105</t>
  </si>
  <si>
    <t>8140105</t>
  </si>
  <si>
    <t>1140106</t>
  </si>
  <si>
    <t>3140106</t>
  </si>
  <si>
    <t>4140106</t>
  </si>
  <si>
    <t>5140106</t>
  </si>
  <si>
    <t>6140106</t>
  </si>
  <si>
    <t>7140106</t>
  </si>
  <si>
    <t>8140106</t>
  </si>
  <si>
    <t>1140107</t>
  </si>
  <si>
    <t>3140107</t>
  </si>
  <si>
    <t>4140107</t>
  </si>
  <si>
    <t>5140107</t>
  </si>
  <si>
    <t>6140107</t>
  </si>
  <si>
    <t>7140107</t>
  </si>
  <si>
    <t>8140107</t>
  </si>
  <si>
    <t>1140108</t>
  </si>
  <si>
    <t>3140108</t>
  </si>
  <si>
    <t>4140108</t>
  </si>
  <si>
    <t>5140108</t>
  </si>
  <si>
    <t>6140108</t>
  </si>
  <si>
    <t>7140108</t>
  </si>
  <si>
    <t>8140108</t>
  </si>
  <si>
    <t>1140109</t>
  </si>
  <si>
    <t>3140109</t>
  </si>
  <si>
    <t>4140109</t>
  </si>
  <si>
    <t>5140109</t>
  </si>
  <si>
    <t>6140109</t>
  </si>
  <si>
    <t>7140109</t>
  </si>
  <si>
    <t>8140109</t>
  </si>
  <si>
    <t>1140110</t>
  </si>
  <si>
    <t>3140110</t>
  </si>
  <si>
    <t>4140110</t>
  </si>
  <si>
    <t>5140110</t>
  </si>
  <si>
    <t>6140110</t>
  </si>
  <si>
    <t>7140110</t>
  </si>
  <si>
    <t>8140110</t>
  </si>
  <si>
    <t>1140111</t>
  </si>
  <si>
    <t>3140111</t>
  </si>
  <si>
    <t>4140111</t>
  </si>
  <si>
    <t>5140111</t>
  </si>
  <si>
    <t>6140111</t>
  </si>
  <si>
    <t>7140111</t>
  </si>
  <si>
    <t>8140111</t>
  </si>
  <si>
    <t>1140112</t>
  </si>
  <si>
    <t>3140112</t>
  </si>
  <si>
    <t>4140112</t>
  </si>
  <si>
    <t>5140112</t>
  </si>
  <si>
    <t>6140112</t>
  </si>
  <si>
    <t>7140112</t>
  </si>
  <si>
    <t>8140112</t>
  </si>
  <si>
    <t>1140113</t>
  </si>
  <si>
    <t>3140113</t>
  </si>
  <si>
    <t>4140113</t>
  </si>
  <si>
    <t>5140113</t>
  </si>
  <si>
    <t>6140113</t>
  </si>
  <si>
    <t>7140113</t>
  </si>
  <si>
    <t>8140113</t>
  </si>
  <si>
    <t>1140114</t>
  </si>
  <si>
    <t>3140114</t>
  </si>
  <si>
    <t>4140114</t>
  </si>
  <si>
    <t>5140114</t>
  </si>
  <si>
    <t>6140114</t>
  </si>
  <si>
    <t>7140114</t>
  </si>
  <si>
    <t>8140114</t>
  </si>
  <si>
    <t>1140115</t>
  </si>
  <si>
    <t>3140115</t>
  </si>
  <si>
    <t>4140115</t>
  </si>
  <si>
    <t>5140115</t>
  </si>
  <si>
    <t>6140115</t>
  </si>
  <si>
    <t>7140115</t>
  </si>
  <si>
    <t>8140115</t>
  </si>
  <si>
    <t>1140116</t>
  </si>
  <si>
    <t>3140116</t>
  </si>
  <si>
    <t>4140116</t>
  </si>
  <si>
    <t>5140116</t>
  </si>
  <si>
    <t>6140116</t>
  </si>
  <si>
    <t>7140116</t>
  </si>
  <si>
    <t>8140116</t>
  </si>
  <si>
    <t>1140117</t>
  </si>
  <si>
    <t>3140117</t>
  </si>
  <si>
    <t>4140117</t>
  </si>
  <si>
    <t>5140117</t>
  </si>
  <si>
    <t>6140117</t>
  </si>
  <si>
    <t>7140117</t>
  </si>
  <si>
    <t>8140117</t>
  </si>
  <si>
    <t>1140118</t>
  </si>
  <si>
    <t>3140118</t>
  </si>
  <si>
    <t>4140118</t>
  </si>
  <si>
    <t>5140118</t>
  </si>
  <si>
    <t>6140118</t>
  </si>
  <si>
    <t>7140118</t>
  </si>
  <si>
    <t>8140118</t>
  </si>
  <si>
    <t>1140119</t>
  </si>
  <si>
    <t>3140119</t>
  </si>
  <si>
    <t>4140119</t>
  </si>
  <si>
    <t>5140119</t>
  </si>
  <si>
    <t>6140119</t>
  </si>
  <si>
    <t>7140119</t>
  </si>
  <si>
    <t>8140119</t>
  </si>
  <si>
    <t>9140119</t>
  </si>
  <si>
    <t>1140120</t>
  </si>
  <si>
    <t>3140120</t>
  </si>
  <si>
    <t>4140120</t>
  </si>
  <si>
    <t>5140120</t>
  </si>
  <si>
    <t>6140120</t>
  </si>
  <si>
    <t>7140120</t>
  </si>
  <si>
    <t>8140120</t>
  </si>
  <si>
    <t>9140120</t>
  </si>
  <si>
    <t>1140121</t>
  </si>
  <si>
    <t>3140121</t>
  </si>
  <si>
    <t>4140121</t>
  </si>
  <si>
    <t>5140121</t>
  </si>
  <si>
    <t>6140121</t>
  </si>
  <si>
    <t>7140121</t>
  </si>
  <si>
    <t>8140121</t>
  </si>
  <si>
    <t>1140122</t>
  </si>
  <si>
    <t>3140122</t>
  </si>
  <si>
    <t>4140122</t>
  </si>
  <si>
    <t>5140122</t>
  </si>
  <si>
    <t>6140122</t>
  </si>
  <si>
    <t>7140122</t>
  </si>
  <si>
    <t>8140122</t>
  </si>
  <si>
    <t>1140123</t>
  </si>
  <si>
    <t>3140123</t>
  </si>
  <si>
    <t>4140123</t>
  </si>
  <si>
    <t>5140123</t>
  </si>
  <si>
    <t>6140123</t>
  </si>
  <si>
    <t>7140123</t>
  </si>
  <si>
    <t>8140123</t>
  </si>
  <si>
    <t>1140124</t>
  </si>
  <si>
    <t>3140124</t>
  </si>
  <si>
    <t>4140124</t>
  </si>
  <si>
    <t>5140124</t>
  </si>
  <si>
    <t>6140124</t>
  </si>
  <si>
    <t>7140124</t>
  </si>
  <si>
    <t>8140124</t>
  </si>
  <si>
    <t>1140125</t>
  </si>
  <si>
    <t>3140125</t>
  </si>
  <si>
    <t>4140125</t>
  </si>
  <si>
    <t>5140125</t>
  </si>
  <si>
    <t>6140125</t>
  </si>
  <si>
    <t>7140125</t>
  </si>
  <si>
    <t>8140125</t>
  </si>
  <si>
    <t>1140126</t>
  </si>
  <si>
    <t>3140126</t>
  </si>
  <si>
    <t>4140126</t>
  </si>
  <si>
    <t>5140126</t>
  </si>
  <si>
    <t>6140126</t>
  </si>
  <si>
    <t>7140126</t>
  </si>
  <si>
    <t>8140126</t>
  </si>
  <si>
    <t>1140127</t>
  </si>
  <si>
    <t>3140127</t>
  </si>
  <si>
    <t>4140127</t>
  </si>
  <si>
    <t>5140127</t>
  </si>
  <si>
    <t>6140127</t>
  </si>
  <si>
    <t>7140127</t>
  </si>
  <si>
    <t>8140127</t>
  </si>
  <si>
    <t>1140128</t>
  </si>
  <si>
    <t>3140128</t>
  </si>
  <si>
    <t>4140128</t>
  </si>
  <si>
    <t>5140128</t>
  </si>
  <si>
    <t>6140128</t>
  </si>
  <si>
    <t>7140128</t>
  </si>
  <si>
    <t>8140128</t>
  </si>
  <si>
    <t>1140129</t>
  </si>
  <si>
    <t>3140129</t>
  </si>
  <si>
    <t>4140129</t>
  </si>
  <si>
    <t>5140129</t>
  </si>
  <si>
    <t>6140129</t>
  </si>
  <si>
    <t>7140129</t>
  </si>
  <si>
    <t>8140129</t>
  </si>
  <si>
    <t>1140130</t>
  </si>
  <si>
    <t>3140130</t>
  </si>
  <si>
    <t>4140130</t>
  </si>
  <si>
    <t>5140130</t>
  </si>
  <si>
    <t>6140130</t>
  </si>
  <si>
    <t>7140130</t>
  </si>
  <si>
    <t>8140130</t>
  </si>
  <si>
    <t>1140131</t>
  </si>
  <si>
    <t>3140131</t>
  </si>
  <si>
    <t>4140131</t>
  </si>
  <si>
    <t>5140131</t>
  </si>
  <si>
    <t>6140131</t>
  </si>
  <si>
    <t>7140131</t>
  </si>
  <si>
    <t>8140131</t>
  </si>
  <si>
    <t>1140132</t>
  </si>
  <si>
    <t>3140132</t>
  </si>
  <si>
    <t>4140132</t>
  </si>
  <si>
    <t>5140132</t>
  </si>
  <si>
    <t>6140132</t>
  </si>
  <si>
    <t>7140132</t>
  </si>
  <si>
    <t>8140132</t>
  </si>
  <si>
    <t>1140133</t>
  </si>
  <si>
    <t>3140133</t>
  </si>
  <si>
    <t>4140133</t>
  </si>
  <si>
    <t>5140133</t>
  </si>
  <si>
    <t>6140133</t>
  </si>
  <si>
    <t>7140133</t>
  </si>
  <si>
    <t>8140133</t>
  </si>
  <si>
    <t>1140134</t>
  </si>
  <si>
    <t>3140134</t>
  </si>
  <si>
    <t>4140134</t>
  </si>
  <si>
    <t>5140134</t>
  </si>
  <si>
    <t>6140134</t>
  </si>
  <si>
    <t>7140134</t>
  </si>
  <si>
    <t>8140134</t>
  </si>
  <si>
    <t>1140135</t>
  </si>
  <si>
    <t>3140135</t>
  </si>
  <si>
    <t>4140135</t>
  </si>
  <si>
    <t>5140135</t>
  </si>
  <si>
    <t>6140135</t>
  </si>
  <si>
    <t>7140135</t>
  </si>
  <si>
    <t>8140135</t>
  </si>
  <si>
    <t>1140136</t>
  </si>
  <si>
    <t>3140136</t>
  </si>
  <si>
    <t>4140136</t>
  </si>
  <si>
    <t>5140136</t>
  </si>
  <si>
    <t>6140136</t>
  </si>
  <si>
    <t>7140136</t>
  </si>
  <si>
    <t>8140136</t>
  </si>
  <si>
    <t>1140137</t>
  </si>
  <si>
    <t>3140137</t>
  </si>
  <si>
    <t>4140137</t>
  </si>
  <si>
    <t>5140137</t>
  </si>
  <si>
    <t>6140137</t>
  </si>
  <si>
    <t>7140137</t>
  </si>
  <si>
    <t>8140137</t>
  </si>
  <si>
    <t>1140138</t>
  </si>
  <si>
    <t>3140138</t>
  </si>
  <si>
    <t>4140138</t>
  </si>
  <si>
    <t>5140138</t>
  </si>
  <si>
    <t>6140138</t>
  </si>
  <si>
    <t>7140138</t>
  </si>
  <si>
    <t>8140138</t>
  </si>
  <si>
    <t>1140139</t>
  </si>
  <si>
    <t>3140139</t>
  </si>
  <si>
    <t>4140139</t>
  </si>
  <si>
    <t>5140139</t>
  </si>
  <si>
    <t>6140139</t>
  </si>
  <si>
    <t>7140139</t>
  </si>
  <si>
    <t>8140139</t>
  </si>
  <si>
    <t>1140140</t>
  </si>
  <si>
    <t>3140140</t>
  </si>
  <si>
    <t>4140140</t>
  </si>
  <si>
    <t>5140140</t>
  </si>
  <si>
    <t>6140140</t>
  </si>
  <si>
    <t>7140140</t>
  </si>
  <si>
    <t>8140140</t>
  </si>
  <si>
    <t>1140141</t>
  </si>
  <si>
    <t>3140141</t>
  </si>
  <si>
    <t>4140141</t>
  </si>
  <si>
    <t>5140141</t>
  </si>
  <si>
    <t>6140141</t>
  </si>
  <si>
    <t>7140141</t>
  </si>
  <si>
    <t>8140141</t>
  </si>
  <si>
    <t>1140142</t>
  </si>
  <si>
    <t>3140142</t>
  </si>
  <si>
    <t>4140142</t>
  </si>
  <si>
    <t>5140142</t>
  </si>
  <si>
    <t>6140142</t>
  </si>
  <si>
    <t>7140142</t>
  </si>
  <si>
    <t>8140142</t>
  </si>
  <si>
    <t>1140143</t>
  </si>
  <si>
    <t>3140143</t>
  </si>
  <si>
    <t>4140143</t>
  </si>
  <si>
    <t>5140143</t>
  </si>
  <si>
    <t>6140143</t>
  </si>
  <si>
    <t>7140143</t>
  </si>
  <si>
    <t>8140143</t>
  </si>
  <si>
    <t>1140144</t>
  </si>
  <si>
    <t>3140144</t>
  </si>
  <si>
    <t>4140144</t>
  </si>
  <si>
    <t>5140144</t>
  </si>
  <si>
    <t>6140144</t>
  </si>
  <si>
    <t>7140144</t>
  </si>
  <si>
    <t>8140144</t>
  </si>
  <si>
    <t>1140145</t>
  </si>
  <si>
    <t>3140145</t>
  </si>
  <si>
    <t>4140145</t>
  </si>
  <si>
    <t>5140145</t>
  </si>
  <si>
    <t>6140145</t>
  </si>
  <si>
    <t>7140145</t>
  </si>
  <si>
    <t>8140145</t>
  </si>
  <si>
    <t>1140146</t>
  </si>
  <si>
    <t>3140146</t>
  </si>
  <si>
    <t>4140146</t>
  </si>
  <si>
    <t>5140146</t>
  </si>
  <si>
    <t>6140146</t>
  </si>
  <si>
    <t>7140146</t>
  </si>
  <si>
    <t>8140146</t>
  </si>
  <si>
    <t>1140147</t>
  </si>
  <si>
    <t>3140147</t>
  </si>
  <si>
    <t>4140147</t>
  </si>
  <si>
    <t>5140147</t>
  </si>
  <si>
    <t>6140147</t>
  </si>
  <si>
    <t>7140147</t>
  </si>
  <si>
    <t>8140147</t>
  </si>
  <si>
    <t>1140148</t>
  </si>
  <si>
    <t>3140148</t>
  </si>
  <si>
    <t>4140148</t>
  </si>
  <si>
    <t>5140148</t>
  </si>
  <si>
    <t>6140148</t>
  </si>
  <si>
    <t>7140148</t>
  </si>
  <si>
    <t>8140148</t>
  </si>
  <si>
    <t>1140149</t>
  </si>
  <si>
    <t>3140149</t>
  </si>
  <si>
    <t>4140149</t>
  </si>
  <si>
    <t>5140149</t>
  </si>
  <si>
    <t>6140149</t>
  </si>
  <si>
    <t>7140149</t>
  </si>
  <si>
    <t>8140149</t>
  </si>
  <si>
    <t>1140150</t>
  </si>
  <si>
    <t>3140150</t>
  </si>
  <si>
    <t>4140150</t>
  </si>
  <si>
    <t>5140150</t>
  </si>
  <si>
    <t>6140150</t>
  </si>
  <si>
    <t>7140150</t>
  </si>
  <si>
    <t>8140150</t>
  </si>
  <si>
    <t>1140151</t>
  </si>
  <si>
    <t>3140151</t>
  </si>
  <si>
    <t>4140151</t>
  </si>
  <si>
    <t>5140151</t>
  </si>
  <si>
    <t>6140151</t>
  </si>
  <si>
    <t>7140151</t>
  </si>
  <si>
    <t>8140151</t>
  </si>
  <si>
    <t>1140152</t>
  </si>
  <si>
    <t>3140152</t>
  </si>
  <si>
    <t>4140152</t>
  </si>
  <si>
    <t>5140152</t>
  </si>
  <si>
    <t>6140152</t>
  </si>
  <si>
    <t>7140152</t>
  </si>
  <si>
    <t>8140152</t>
  </si>
  <si>
    <t>1140153</t>
  </si>
  <si>
    <t>3140153</t>
  </si>
  <si>
    <t>4140153</t>
  </si>
  <si>
    <t>5140153</t>
  </si>
  <si>
    <t>6140153</t>
  </si>
  <si>
    <t>7140153</t>
  </si>
  <si>
    <t>8140153</t>
  </si>
  <si>
    <t>1140154</t>
  </si>
  <si>
    <t>3140154</t>
  </si>
  <si>
    <t>4140154</t>
  </si>
  <si>
    <t>5140154</t>
  </si>
  <si>
    <t>6140154</t>
  </si>
  <si>
    <t>7140154</t>
  </si>
  <si>
    <t>8140154</t>
  </si>
  <si>
    <t>1140155</t>
  </si>
  <si>
    <t>3140155</t>
  </si>
  <si>
    <t>4140155</t>
  </si>
  <si>
    <t>5140155</t>
  </si>
  <si>
    <t>6140155</t>
  </si>
  <si>
    <t>7140155</t>
  </si>
  <si>
    <t>8140155</t>
  </si>
  <si>
    <t>1140156</t>
  </si>
  <si>
    <t>3140156</t>
  </si>
  <si>
    <t>4140156</t>
  </si>
  <si>
    <t>5140156</t>
  </si>
  <si>
    <t>6140156</t>
  </si>
  <si>
    <t>7140156</t>
  </si>
  <si>
    <t>8140156</t>
  </si>
  <si>
    <t>1140157</t>
  </si>
  <si>
    <t>3140157</t>
  </si>
  <si>
    <t>4140157</t>
  </si>
  <si>
    <t>5140157</t>
  </si>
  <si>
    <t>6140157</t>
  </si>
  <si>
    <t>7140157</t>
  </si>
  <si>
    <t>8140157</t>
  </si>
  <si>
    <t>1140158</t>
  </si>
  <si>
    <t>3140158</t>
  </si>
  <si>
    <t>4140158</t>
  </si>
  <si>
    <t>5140158</t>
  </si>
  <si>
    <t>6140158</t>
  </si>
  <si>
    <t>7140158</t>
  </si>
  <si>
    <t>8140158</t>
  </si>
  <si>
    <t>1140159</t>
  </si>
  <si>
    <t>3140159</t>
  </si>
  <si>
    <t>4140159</t>
  </si>
  <si>
    <t>5140159</t>
  </si>
  <si>
    <t>6140159</t>
  </si>
  <si>
    <t>7140159</t>
  </si>
  <si>
    <t>8140159</t>
  </si>
  <si>
    <t>1140160</t>
  </si>
  <si>
    <t>3140160</t>
  </si>
  <si>
    <t>4140160</t>
  </si>
  <si>
    <t>5140160</t>
  </si>
  <si>
    <t>6140160</t>
  </si>
  <si>
    <t>7140160</t>
  </si>
  <si>
    <t>8140160</t>
  </si>
  <si>
    <t>1140161</t>
  </si>
  <si>
    <t>3140161</t>
  </si>
  <si>
    <t>4140161</t>
  </si>
  <si>
    <t>5140161</t>
  </si>
  <si>
    <t>6140161</t>
  </si>
  <si>
    <t>7140161</t>
  </si>
  <si>
    <t>8140161</t>
  </si>
  <si>
    <t>1140162</t>
  </si>
  <si>
    <t>3140162</t>
  </si>
  <si>
    <t>4140162</t>
  </si>
  <si>
    <t>5140162</t>
  </si>
  <si>
    <t>6140162</t>
  </si>
  <si>
    <t>7140162</t>
  </si>
  <si>
    <t>8140162</t>
  </si>
  <si>
    <t>1140163</t>
  </si>
  <si>
    <t>3140163</t>
  </si>
  <si>
    <t>4140163</t>
  </si>
  <si>
    <t>5140163</t>
  </si>
  <si>
    <t>6140163</t>
  </si>
  <si>
    <t>7140163</t>
  </si>
  <si>
    <t>8140163</t>
  </si>
  <si>
    <t>1140164</t>
  </si>
  <si>
    <t>3140164</t>
  </si>
  <si>
    <t>4140164</t>
  </si>
  <si>
    <t>5140164</t>
  </si>
  <si>
    <t>6140164</t>
  </si>
  <si>
    <t>7140164</t>
  </si>
  <si>
    <t>8140164</t>
  </si>
  <si>
    <t>1140165</t>
  </si>
  <si>
    <t>3140165</t>
  </si>
  <si>
    <t>4140165</t>
  </si>
  <si>
    <t>5140165</t>
  </si>
  <si>
    <t>6140165</t>
  </si>
  <si>
    <t>7140165</t>
  </si>
  <si>
    <t>8140165</t>
  </si>
  <si>
    <t>1140166</t>
  </si>
  <si>
    <t>3140166</t>
  </si>
  <si>
    <t>4140166</t>
  </si>
  <si>
    <t>5140166</t>
  </si>
  <si>
    <t>6140166</t>
  </si>
  <si>
    <t>7140166</t>
  </si>
  <si>
    <t>8140166</t>
  </si>
  <si>
    <t>1140167</t>
  </si>
  <si>
    <t>3140167</t>
  </si>
  <si>
    <t>4140167</t>
  </si>
  <si>
    <t>5140167</t>
  </si>
  <si>
    <t>6140167</t>
  </si>
  <si>
    <t>7140167</t>
  </si>
  <si>
    <t>8140167</t>
  </si>
  <si>
    <t>1140168</t>
  </si>
  <si>
    <t>3140168</t>
  </si>
  <si>
    <t>4140168</t>
  </si>
  <si>
    <t>5140168</t>
  </si>
  <si>
    <t>6140168</t>
  </si>
  <si>
    <t>7140168</t>
  </si>
  <si>
    <t>8140168</t>
  </si>
  <si>
    <t>1140169</t>
  </si>
  <si>
    <t>3140169</t>
  </si>
  <si>
    <t>4140169</t>
  </si>
  <si>
    <t>5140169</t>
  </si>
  <si>
    <t>6140169</t>
  </si>
  <si>
    <t>7140169</t>
  </si>
  <si>
    <t>8140169</t>
  </si>
  <si>
    <t>1140170</t>
  </si>
  <si>
    <t>3140170</t>
  </si>
  <si>
    <t>4140170</t>
  </si>
  <si>
    <t>5140170</t>
  </si>
  <si>
    <t>6140170</t>
  </si>
  <si>
    <t>7140170</t>
  </si>
  <si>
    <t>8140170</t>
  </si>
  <si>
    <t>1140171</t>
  </si>
  <si>
    <t>3140171</t>
  </si>
  <si>
    <t>4140171</t>
  </si>
  <si>
    <t>5140171</t>
  </si>
  <si>
    <t>6140171</t>
  </si>
  <si>
    <t>7140171</t>
  </si>
  <si>
    <t>8140171</t>
  </si>
  <si>
    <t>1140172</t>
  </si>
  <si>
    <t>3140172</t>
  </si>
  <si>
    <t>4140172</t>
  </si>
  <si>
    <t>5140172</t>
  </si>
  <si>
    <t>6140172</t>
  </si>
  <si>
    <t>7140172</t>
  </si>
  <si>
    <t>8140172</t>
  </si>
  <si>
    <t>1140173</t>
  </si>
  <si>
    <t>3140173</t>
  </si>
  <si>
    <t>4140173</t>
  </si>
  <si>
    <t>5140173</t>
  </si>
  <si>
    <t>6140173</t>
  </si>
  <si>
    <t>7140173</t>
  </si>
  <si>
    <t>8140173</t>
  </si>
  <si>
    <t>1140174</t>
  </si>
  <si>
    <t>3140174</t>
  </si>
  <si>
    <t>4140174</t>
  </si>
  <si>
    <t>5140174</t>
  </si>
  <si>
    <t>6140174</t>
  </si>
  <si>
    <t>7140174</t>
  </si>
  <si>
    <t>8140174</t>
  </si>
  <si>
    <t>1140175</t>
  </si>
  <si>
    <t>3140175</t>
  </si>
  <si>
    <t>4140175</t>
  </si>
  <si>
    <t>5140175</t>
  </si>
  <si>
    <t>6140175</t>
  </si>
  <si>
    <t>7140175</t>
  </si>
  <si>
    <t>8140175</t>
  </si>
  <si>
    <t>1140176</t>
  </si>
  <si>
    <t>3140176</t>
  </si>
  <si>
    <t>4140176</t>
  </si>
  <si>
    <t>5140176</t>
  </si>
  <si>
    <t>6140176</t>
  </si>
  <si>
    <t>7140176</t>
  </si>
  <si>
    <t>8140176</t>
  </si>
  <si>
    <t>1140177</t>
  </si>
  <si>
    <t>3140177</t>
  </si>
  <si>
    <t>4140177</t>
  </si>
  <si>
    <t>5140177</t>
  </si>
  <si>
    <t>6140177</t>
  </si>
  <si>
    <t>7140177</t>
  </si>
  <si>
    <t>8140177</t>
  </si>
  <si>
    <t>1140178</t>
  </si>
  <si>
    <t>3140178</t>
  </si>
  <si>
    <t>4140178</t>
  </si>
  <si>
    <t>5140178</t>
  </si>
  <si>
    <t>6140178</t>
  </si>
  <si>
    <t>7140178</t>
  </si>
  <si>
    <t>8140178</t>
  </si>
  <si>
    <t>1140179</t>
  </si>
  <si>
    <t>3140179</t>
  </si>
  <si>
    <t>4140179</t>
  </si>
  <si>
    <t>5140179</t>
  </si>
  <si>
    <t>6140179</t>
  </si>
  <si>
    <t>7140179</t>
  </si>
  <si>
    <t>8140179</t>
  </si>
  <si>
    <t>1140180</t>
  </si>
  <si>
    <t>3140180</t>
  </si>
  <si>
    <t>4140180</t>
  </si>
  <si>
    <t>5140180</t>
  </si>
  <si>
    <t>6140180</t>
  </si>
  <si>
    <t>7140180</t>
  </si>
  <si>
    <t>8140180</t>
  </si>
  <si>
    <t>1140181</t>
  </si>
  <si>
    <t>3140181</t>
  </si>
  <si>
    <t>4140181</t>
  </si>
  <si>
    <t>5140181</t>
  </si>
  <si>
    <t>6140181</t>
  </si>
  <si>
    <t>7140181</t>
  </si>
  <si>
    <t>8140181</t>
  </si>
  <si>
    <t>1140182</t>
  </si>
  <si>
    <t>3140182</t>
  </si>
  <si>
    <t>4140182</t>
  </si>
  <si>
    <t>5140182</t>
  </si>
  <si>
    <t>6140182</t>
  </si>
  <si>
    <t>7140182</t>
  </si>
  <si>
    <t>8140182</t>
  </si>
  <si>
    <t>1140183</t>
  </si>
  <si>
    <t>3140183</t>
  </si>
  <si>
    <t>4140183</t>
  </si>
  <si>
    <t>5140183</t>
  </si>
  <si>
    <t>6140183</t>
  </si>
  <si>
    <t>7140183</t>
  </si>
  <si>
    <t>8140183</t>
  </si>
  <si>
    <t>1140184</t>
  </si>
  <si>
    <t>3140184</t>
  </si>
  <si>
    <t>4140184</t>
  </si>
  <si>
    <t>5140184</t>
  </si>
  <si>
    <t>6140184</t>
  </si>
  <si>
    <t>7140184</t>
  </si>
  <si>
    <t>8140184</t>
  </si>
  <si>
    <t>1140185</t>
  </si>
  <si>
    <t>3140185</t>
  </si>
  <si>
    <t>4140185</t>
  </si>
  <si>
    <t>5140185</t>
  </si>
  <si>
    <t>6140185</t>
  </si>
  <si>
    <t>7140185</t>
  </si>
  <si>
    <t>8140185</t>
  </si>
  <si>
    <t>1140186</t>
  </si>
  <si>
    <t>3140186</t>
  </si>
  <si>
    <t>4140186</t>
  </si>
  <si>
    <t>5140186</t>
  </si>
  <si>
    <t>6140186</t>
  </si>
  <si>
    <t>7140186</t>
  </si>
  <si>
    <t>8140186</t>
  </si>
  <si>
    <t>1140187</t>
  </si>
  <si>
    <t>3140187</t>
  </si>
  <si>
    <t>4140187</t>
  </si>
  <si>
    <t>5140187</t>
  </si>
  <si>
    <t>6140187</t>
  </si>
  <si>
    <t>7140187</t>
  </si>
  <si>
    <t>8140187</t>
  </si>
  <si>
    <t>1140188</t>
  </si>
  <si>
    <t>3140188</t>
  </si>
  <si>
    <t>4140188</t>
  </si>
  <si>
    <t>5140188</t>
  </si>
  <si>
    <t>6140188</t>
  </si>
  <si>
    <t>7140188</t>
  </si>
  <si>
    <t>8140188</t>
  </si>
  <si>
    <t>1140189</t>
  </si>
  <si>
    <t>3140189</t>
  </si>
  <si>
    <t>4140189</t>
  </si>
  <si>
    <t>5140189</t>
  </si>
  <si>
    <t>6140189</t>
  </si>
  <si>
    <t>7140189</t>
  </si>
  <si>
    <t>8140189</t>
  </si>
  <si>
    <t>1140190</t>
  </si>
  <si>
    <t>3140190</t>
  </si>
  <si>
    <t>4140190</t>
  </si>
  <si>
    <t>5140190</t>
  </si>
  <si>
    <t>6140190</t>
  </si>
  <si>
    <t>7140190</t>
  </si>
  <si>
    <t>8140190</t>
  </si>
  <si>
    <t>1140191</t>
  </si>
  <si>
    <t>3140191</t>
  </si>
  <si>
    <t>4140191</t>
  </si>
  <si>
    <t>5140191</t>
  </si>
  <si>
    <t>6140191</t>
  </si>
  <si>
    <t>7140191</t>
  </si>
  <si>
    <t>8140191</t>
  </si>
  <si>
    <t>1140192</t>
  </si>
  <si>
    <t>3140192</t>
  </si>
  <si>
    <t>4140192</t>
  </si>
  <si>
    <t>5140192</t>
  </si>
  <si>
    <t>6140192</t>
  </si>
  <si>
    <t>7140192</t>
  </si>
  <si>
    <t>8140192</t>
  </si>
  <si>
    <t>1140193</t>
  </si>
  <si>
    <t>3140193</t>
  </si>
  <si>
    <t>4140193</t>
  </si>
  <si>
    <t>5140193</t>
  </si>
  <si>
    <t>6140193</t>
  </si>
  <si>
    <t>7140193</t>
  </si>
  <si>
    <t>8140193</t>
  </si>
  <si>
    <t>1140194</t>
  </si>
  <si>
    <t>3140194</t>
  </si>
  <si>
    <t>4140194</t>
  </si>
  <si>
    <t>5140194</t>
  </si>
  <si>
    <t>6140194</t>
  </si>
  <si>
    <t>7140194</t>
  </si>
  <si>
    <t>8140194</t>
  </si>
  <si>
    <t>1140195</t>
  </si>
  <si>
    <t>3140195</t>
  </si>
  <si>
    <t>4140195</t>
  </si>
  <si>
    <t>5140195</t>
  </si>
  <si>
    <t>6140195</t>
  </si>
  <si>
    <t>7140195</t>
  </si>
  <si>
    <t>8140195</t>
  </si>
  <si>
    <t>9140195</t>
  </si>
  <si>
    <t>1140196</t>
  </si>
  <si>
    <t>3140196</t>
  </si>
  <si>
    <t>4140196</t>
  </si>
  <si>
    <t>5140196</t>
  </si>
  <si>
    <t>6140196</t>
  </si>
  <si>
    <t>7140196</t>
  </si>
  <si>
    <t>8140196</t>
  </si>
  <si>
    <t>9140196</t>
  </si>
  <si>
    <t>1140197</t>
  </si>
  <si>
    <t>3140197</t>
  </si>
  <si>
    <t>4140197</t>
  </si>
  <si>
    <t>5140197</t>
  </si>
  <si>
    <t>6140197</t>
  </si>
  <si>
    <t>7140197</t>
  </si>
  <si>
    <t>8140197</t>
  </si>
  <si>
    <t>9140197</t>
  </si>
  <si>
    <t>1140198</t>
  </si>
  <si>
    <t>3140198</t>
  </si>
  <si>
    <t>4140198</t>
  </si>
  <si>
    <t>5140198</t>
  </si>
  <si>
    <t>6140198</t>
  </si>
  <si>
    <t>7140198</t>
  </si>
  <si>
    <t>8140198</t>
  </si>
  <si>
    <t>1140199</t>
  </si>
  <si>
    <t>3140199</t>
  </si>
  <si>
    <t>4140199</t>
  </si>
  <si>
    <t>5140199</t>
  </si>
  <si>
    <t>6140199</t>
  </si>
  <si>
    <t>7140199</t>
  </si>
  <si>
    <t>8140199</t>
  </si>
  <si>
    <t>1140200</t>
  </si>
  <si>
    <t>3140200</t>
  </si>
  <si>
    <t>4140200</t>
  </si>
  <si>
    <t>5140200</t>
  </si>
  <si>
    <t>6140200</t>
  </si>
  <si>
    <t>7140200</t>
  </si>
  <si>
    <t>8140200</t>
  </si>
  <si>
    <t>9140200</t>
  </si>
  <si>
    <t>1140201</t>
  </si>
  <si>
    <t>3140201</t>
  </si>
  <si>
    <t>4140201</t>
  </si>
  <si>
    <t>5140201</t>
  </si>
  <si>
    <t>6140201</t>
  </si>
  <si>
    <t>7140201</t>
  </si>
  <si>
    <t>8140201</t>
  </si>
  <si>
    <t>9140201</t>
  </si>
  <si>
    <t>1140202</t>
  </si>
  <si>
    <t>3140202</t>
  </si>
  <si>
    <t>4140202</t>
  </si>
  <si>
    <t>5140202</t>
  </si>
  <si>
    <t>6140202</t>
  </si>
  <si>
    <t>8140202</t>
  </si>
  <si>
    <t>9140202</t>
  </si>
  <si>
    <t>1140203</t>
  </si>
  <si>
    <t>3140203</t>
  </si>
  <si>
    <t>4140203</t>
  </si>
  <si>
    <t>5140203</t>
  </si>
  <si>
    <t>6140203</t>
  </si>
  <si>
    <t>8140203</t>
  </si>
  <si>
    <t>9140203</t>
  </si>
  <si>
    <t>1140204</t>
  </si>
  <si>
    <t>3140204</t>
  </si>
  <si>
    <t>4140204</t>
  </si>
  <si>
    <t>5140204</t>
  </si>
  <si>
    <t>6140204</t>
  </si>
  <si>
    <t>8140204</t>
  </si>
  <si>
    <t>9140204</t>
  </si>
  <si>
    <t>1140205</t>
  </si>
  <si>
    <t>3140205</t>
  </si>
  <si>
    <t>4140205</t>
  </si>
  <si>
    <t>5140205</t>
  </si>
  <si>
    <t>6140205</t>
  </si>
  <si>
    <t>8140205</t>
  </si>
  <si>
    <t>9140205</t>
  </si>
  <si>
    <t>1140206</t>
  </si>
  <si>
    <t>3140206</t>
  </si>
  <si>
    <t>4140206</t>
  </si>
  <si>
    <t>5140206</t>
  </si>
  <si>
    <t>6140206</t>
  </si>
  <si>
    <t>8140206</t>
  </si>
  <si>
    <t>9140206</t>
  </si>
  <si>
    <t>1140207</t>
  </si>
  <si>
    <t>3140207</t>
  </si>
  <si>
    <t>4140207</t>
  </si>
  <si>
    <t>5140207</t>
  </si>
  <si>
    <t>6140207</t>
  </si>
  <si>
    <t>8140207</t>
  </si>
  <si>
    <t>1140208</t>
  </si>
  <si>
    <t>3140208</t>
  </si>
  <si>
    <t>4140208</t>
  </si>
  <si>
    <t>5140208</t>
  </si>
  <si>
    <t>6140208</t>
  </si>
  <si>
    <t>8140208</t>
  </si>
  <si>
    <t>QUANTITATIVOS EXECUTADOS – FREGUESIA (Comunidade Boi Malhado) – REDE + ELEMENTOS PONTUAIS</t>
  </si>
  <si>
    <t>Contrato 13.546-25 – Consórcio Saneamento ZN | Medição 10 | Junho/2026 | Fonte: folhas de cadastro Sabesp (FREGUESIA.zip)</t>
  </si>
  <si>
    <t>FOLHA</t>
  </si>
  <si>
    <t>LOCAL (LOGRADOURO)</t>
  </si>
  <si>
    <t>MATERIAL / DN</t>
  </si>
  <si>
    <t>MÉT.</t>
  </si>
  <si>
    <t>EXTENSÃO EXECUTADA (m)</t>
  </si>
  <si>
    <t>EXTENSÃO ABANDONADA (m)</t>
  </si>
  <si>
    <t>B.A (un)</t>
  </si>
  <si>
    <t>CONEXÃO (un)</t>
  </si>
  <si>
    <t>PI NOVO (un)</t>
  </si>
  <si>
    <t>PV NOVO (un)</t>
  </si>
  <si>
    <t>INTERLIG. POÇO EXIST. (un)</t>
  </si>
  <si>
    <t>OBSERVAÇÕES</t>
  </si>
  <si>
    <t>REDE DE ÁGUA (Fl. 18–27) – PEAD DE 63 MND</t>
  </si>
  <si>
    <t>Fl. 18</t>
  </si>
  <si>
    <t>Tv. Flor de Cajú / Tv. 1º de Abril / Tv. Pingo de Mel</t>
  </si>
  <si>
    <t>PEAD DE 63</t>
  </si>
  <si>
    <t>MND</t>
  </si>
  <si>
    <t>Abandonados 109,95 m de rede 75 mm FF</t>
  </si>
  <si>
    <t>Fl. 19</t>
  </si>
  <si>
    <t>Rua Vaness Atalanta (Terço Terra)</t>
  </si>
  <si>
    <t>Fl. 20</t>
  </si>
  <si>
    <t>Rua Um (Terço Terra)</t>
  </si>
  <si>
    <t>Fl. 21</t>
  </si>
  <si>
    <t>Fl. 22</t>
  </si>
  <si>
    <t>Rua Eng. Paulo Sergio / Rua Vaness Atalanta</t>
  </si>
  <si>
    <t>Fl. 23</t>
  </si>
  <si>
    <t>Rua Santa Rosa do Tocantins (Terço Terra)</t>
  </si>
  <si>
    <t>Fl. 24</t>
  </si>
  <si>
    <t>Rua Vitoria da Conquista / Rua Sem Nome</t>
  </si>
  <si>
    <t>Fl. 25</t>
  </si>
  <si>
    <t>Rua Sem Nome (Terço Terra)</t>
  </si>
  <si>
    <t>2 Tê PEAD DN 63 mm (prof. 1,00 m)</t>
  </si>
  <si>
    <t>Fl. 26</t>
  </si>
  <si>
    <t>1 Luva PEAD DN 63 mm (prof. 1,00 m)</t>
  </si>
  <si>
    <t>Fl. 27</t>
  </si>
  <si>
    <t>Rua Vitoria da Conquista (Terço Terra)</t>
  </si>
  <si>
    <t>SUBTOTAL</t>
  </si>
  <si>
    <t>REDE DE ESGOTO (Fl. 51–54) – PVC DN 200 VCA</t>
  </si>
  <si>
    <t>Fl. 51</t>
  </si>
  <si>
    <t>PVC DN 200</t>
  </si>
  <si>
    <t>VCA</t>
  </si>
  <si>
    <t>PIs 132/133/134 (prof 1,50/0,90/0,95); 3 interlig. em PV existente (prof 2,20/2,15/2,20); aband. 101 m de 150 MBV</t>
  </si>
  <si>
    <t>Fl. 52</t>
  </si>
  <si>
    <t>Tv. dos Pioneiros / Rua Tocantins</t>
  </si>
  <si>
    <t>PIs 135 a 140 (prof 0,50–0,60); interlig. em PI existente (prof 0,60)</t>
  </si>
  <si>
    <t>Fl. 53</t>
  </si>
  <si>
    <t>Rua Tocantins (Eixo / Leito Terra)</t>
  </si>
  <si>
    <t>PIs 141 a 144 (prof 0,50–1,00)</t>
  </si>
  <si>
    <t>Fl. 54</t>
  </si>
  <si>
    <t>Rua Bahia / Tv. Sem Nome (Eixo Terra)</t>
  </si>
  <si>
    <t>PIs 145/146 (prof 0,60); PVs 36/37 (prof 0,80/0,70)</t>
  </si>
  <si>
    <t>TOTAL GERAL</t>
  </si>
  <si>
    <t>LEGENDA: B.A = boca de ataque/recepção do MND (poço de serviço, prof. 1,00 m) – símbolo dos pontos com coordenadas N/E nas folhas de água. PI/PV NOVO = poços executados (círculo vermelho ⊗ = PI; círculo aberto = PV). INTERLIG. = chegada da rede nova em poço EXISTENTE (símbolo quarteado preto).</t>
  </si>
  <si>
    <t>VÁLVULAS/REGISTROS: não consta nenhuma válvula, registro ou hidrante nas 14 folhas desta medição (rede de água é prolongamento PEAD 63 ponta a ponta, sem aparelhos).</t>
  </si>
  <si>
    <t>ÁGUA: interligações NÃO executadas – nota em todas as folhas: 'as interligações entrarão na próxima medição'. Conexões executadas: 2 Tês + 1 Luva PEAD DN 63 (Fl. 25/26).</t>
  </si>
  <si>
    <t>ESGOTO: PIs novos nº 132 a 146 (numeração contínua, 15 un), todos com prof. ≤ 1,60 m → enquadram em CONSTPI ATÉ 1,6M S/REP. PVs novos 36 e 37 (prof. 0,80/0,70 m) → CPV ATÉ 2M S/REP.</t>
  </si>
  <si>
    <t>Extensões conforme selo de cada folha; somas dos trechos conferidas contra o selo.</t>
  </si>
  <si>
    <t>UNIDADE</t>
  </si>
  <si>
    <t>LARGURA DA VALA</t>
  </si>
  <si>
    <t>DN (MM)</t>
  </si>
  <si>
    <t>ÁREA DE LRP EXECUTADO</t>
  </si>
  <si>
    <t>AREA DE LRP PAGO AO ITEM</t>
  </si>
  <si>
    <t>VALOR DO ITEM POR ÁREA</t>
  </si>
  <si>
    <t>TOTAL</t>
  </si>
  <si>
    <t>COMPRIMENTO DE EXECUÇÃO EM METROS</t>
  </si>
  <si>
    <t>VALOR DO ITEM</t>
  </si>
  <si>
    <t>QUANTITATIVO EM METROS</t>
  </si>
  <si>
    <t xml:space="preserve"> </t>
  </si>
  <si>
    <t>LPB EIXO</t>
  </si>
  <si>
    <t>LPB TERÇO</t>
  </si>
  <si>
    <t>REP DE CAPA ASFÁLTICA TERÇO</t>
  </si>
  <si>
    <t>REP DE CAPA ASFÁLTICA EIXO</t>
  </si>
  <si>
    <t>SAKURA OK</t>
  </si>
  <si>
    <t>BOI MALHADO</t>
  </si>
  <si>
    <t>SOMENTE SAKURA</t>
  </si>
  <si>
    <t>OK</t>
  </si>
  <si>
    <t>DESTACADO</t>
  </si>
  <si>
    <t xml:space="preserve">CÓDIGO
</t>
  </si>
  <si>
    <t xml:space="preserve">PARTE 2  </t>
  </si>
  <si>
    <t xml:space="preserve">VALOR TOTAL DA MEDIÇÃO </t>
  </si>
  <si>
    <t>QTD. MEDIDA BOI MALHADO</t>
  </si>
  <si>
    <t>QTD. MEDIDA SAKURA</t>
  </si>
  <si>
    <t>LIGAÇÕES  DE ESGOTO</t>
  </si>
  <si>
    <t>LPB - PRE</t>
  </si>
  <si>
    <t xml:space="preserve">LIGAÇÃO DE ÁGUA  </t>
  </si>
  <si>
    <t>LRP-LPB- LIGAÇÃO DE ESGOTO</t>
  </si>
  <si>
    <t>LRP-LPB - LIGAÇÃO DE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</si>
</sst>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0;\(#,##0.00\);\-"/>
    <numFmt numFmtId="165" formatCode="0;\-0;\-"/>
  </numFmts>
  <fonts count="28" x14ac:knownFonts="1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Arial"/>
      <charset val="1"/>
    </font>
    <font>
      <i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family val="2"/>
    </font>
    <font>
      <b/>
      <sz val="22"/>
      <color rgb="FFFFFFFF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5" fillId="0" borderId="2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/>
    </xf>
    <xf numFmtId="4" fontId="0" fillId="0" borderId="0" xfId="0" applyNumberFormat="1"/>
    <xf numFmtId="164" fontId="13" fillId="2" borderId="2" xfId="0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164" fontId="17" fillId="0" borderId="3" xfId="0" applyNumberFormat="1" applyFont="1" applyBorder="1" applyAlignment="1">
      <alignment horizontal="right"/>
    </xf>
    <xf numFmtId="165" fontId="17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left" wrapText="1"/>
    </xf>
    <xf numFmtId="0" fontId="19" fillId="3" borderId="3" xfId="0" applyFont="1" applyFill="1" applyBorder="1"/>
    <xf numFmtId="164" fontId="19" fillId="3" borderId="3" xfId="0" applyNumberFormat="1" applyFont="1" applyFill="1" applyBorder="1" applyAlignment="1">
      <alignment horizontal="right"/>
    </xf>
    <xf numFmtId="165" fontId="19" fillId="3" borderId="3" xfId="0" applyNumberFormat="1" applyFont="1" applyFill="1" applyBorder="1" applyAlignment="1">
      <alignment horizontal="center"/>
    </xf>
    <xf numFmtId="0" fontId="20" fillId="2" borderId="3" xfId="0" applyFont="1" applyFill="1" applyBorder="1"/>
    <xf numFmtId="164" fontId="20" fillId="2" borderId="3" xfId="0" applyNumberFormat="1" applyFont="1" applyFill="1" applyBorder="1" applyAlignment="1">
      <alignment horizontal="right"/>
    </xf>
    <xf numFmtId="165" fontId="20" fillId="2" borderId="3" xfId="0" applyNumberFormat="1" applyFont="1" applyFill="1" applyBorder="1" applyAlignment="1">
      <alignment horizontal="center"/>
    </xf>
    <xf numFmtId="44" fontId="19" fillId="3" borderId="3" xfId="0" applyNumberFormat="1" applyFont="1" applyFill="1" applyBorder="1"/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164" fontId="22" fillId="0" borderId="3" xfId="0" applyNumberFormat="1" applyFont="1" applyBorder="1" applyAlignment="1">
      <alignment horizontal="right" vertical="center"/>
    </xf>
    <xf numFmtId="165" fontId="22" fillId="0" borderId="3" xfId="0" applyNumberFormat="1" applyFont="1" applyBorder="1" applyAlignment="1">
      <alignment horizontal="center" vertical="center"/>
    </xf>
    <xf numFmtId="44" fontId="22" fillId="0" borderId="3" xfId="1" applyFont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2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right" vertical="center"/>
    </xf>
    <xf numFmtId="4" fontId="8" fillId="6" borderId="2" xfId="0" applyNumberFormat="1" applyFont="1" applyFill="1" applyBorder="1" applyAlignment="1">
      <alignment horizontal="right" vertical="center"/>
    </xf>
    <xf numFmtId="0" fontId="0" fillId="6" borderId="0" xfId="0" applyFill="1"/>
    <xf numFmtId="4" fontId="23" fillId="6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 wrapText="1"/>
    </xf>
    <xf numFmtId="164" fontId="8" fillId="7" borderId="2" xfId="0" applyNumberFormat="1" applyFont="1" applyFill="1" applyBorder="1" applyAlignment="1">
      <alignment horizontal="right" vertical="center"/>
    </xf>
    <xf numFmtId="0" fontId="22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 wrapText="1"/>
    </xf>
    <xf numFmtId="164" fontId="22" fillId="0" borderId="6" xfId="0" applyNumberFormat="1" applyFont="1" applyBorder="1" applyAlignment="1">
      <alignment vertical="center"/>
    </xf>
    <xf numFmtId="164" fontId="22" fillId="0" borderId="7" xfId="0" applyNumberFormat="1" applyFont="1" applyBorder="1" applyAlignment="1">
      <alignment vertical="center"/>
    </xf>
    <xf numFmtId="165" fontId="22" fillId="0" borderId="6" xfId="0" applyNumberFormat="1" applyFont="1" applyBorder="1" applyAlignment="1">
      <alignment vertical="center"/>
    </xf>
    <xf numFmtId="165" fontId="22" fillId="0" borderId="7" xfId="0" applyNumberFormat="1" applyFont="1" applyBorder="1" applyAlignment="1">
      <alignment vertical="center"/>
    </xf>
    <xf numFmtId="44" fontId="22" fillId="0" borderId="6" xfId="1" applyFont="1" applyBorder="1" applyAlignment="1">
      <alignment vertical="center"/>
    </xf>
    <xf numFmtId="164" fontId="22" fillId="0" borderId="8" xfId="0" applyNumberFormat="1" applyFont="1" applyBorder="1" applyAlignment="1">
      <alignment vertical="center"/>
    </xf>
    <xf numFmtId="165" fontId="22" fillId="0" borderId="8" xfId="0" applyNumberFormat="1" applyFont="1" applyBorder="1" applyAlignment="1">
      <alignment vertical="center"/>
    </xf>
    <xf numFmtId="0" fontId="20" fillId="2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5" fillId="4" borderId="2" xfId="0" applyFont="1" applyFill="1" applyBorder="1" applyAlignment="1">
      <alignment vertical="center"/>
    </xf>
    <xf numFmtId="0" fontId="26" fillId="4" borderId="2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20" fillId="2" borderId="3" xfId="0" applyFont="1" applyFill="1" applyBorder="1"/>
    <xf numFmtId="0" fontId="18" fillId="0" borderId="0" xfId="0" applyFont="1" applyAlignment="1">
      <alignment vertical="top" wrapText="1"/>
    </xf>
    <xf numFmtId="0" fontId="1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4" borderId="3" xfId="0" applyFont="1" applyFill="1" applyBorder="1"/>
    <xf numFmtId="0" fontId="19" fillId="3" borderId="3" xfId="0" applyFont="1" applyFill="1" applyBorder="1"/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38368</xdr:colOff>
      <xdr:row>5</xdr:row>
      <xdr:rowOff>22412</xdr:rowOff>
    </xdr:from>
    <xdr:to>
      <xdr:col>12</xdr:col>
      <xdr:colOff>3328147</xdr:colOff>
      <xdr:row>11</xdr:row>
      <xdr:rowOff>672354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C51BDC-D008-7BF5-85CF-E5D1C33B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397" y="1826559"/>
          <a:ext cx="5990397" cy="8337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56029</xdr:colOff>
      <xdr:row>5</xdr:row>
      <xdr:rowOff>78442</xdr:rowOff>
    </xdr:from>
    <xdr:to>
      <xdr:col>12</xdr:col>
      <xdr:colOff>3574676</xdr:colOff>
      <xdr:row>7</xdr:row>
      <xdr:rowOff>2801471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016704-B389-BC62-D6C0-9BBAF9F84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1882589"/>
          <a:ext cx="7026088" cy="85052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p\Desktop\_ORGANIZADO\26-WCR%20SANEAMENTO\Quantitativos_Rede_Executada_FREGUESIA_v2.xlsx" TargetMode="External"/><Relationship Id="rId1" Type="http://schemas.openxmlformats.org/officeDocument/2006/relationships/externalLinkPath" Target="Quantitativos_Rede_Executada_FREGUESIA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lip\AppData\Local\Temp\processing_ZLGkoY\a7707a86600d4ca1940d7c56a5c2aaee\OUTPUT.xlsx" TargetMode="External"/><Relationship Id="rId1" Type="http://schemas.openxmlformats.org/officeDocument/2006/relationships/externalLinkPath" Target="/Users/felip/AppData/Local/Temp/processing_ZLGkoY/a7707a86600d4ca1940d7c56a5c2aaee/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ntitativos"/>
    </sheetNames>
    <sheetDataSet>
      <sheetData sheetId="0">
        <row r="16">
          <cell r="E16">
            <v>1370.31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ragem lrp"/>
    </sheetNames>
    <sheetDataSet>
      <sheetData sheetId="0">
        <row r="23">
          <cell r="P23">
            <v>322.07001086560689</v>
          </cell>
        </row>
        <row r="24">
          <cell r="P24">
            <v>37.722758139910567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"/>
  <sheetViews>
    <sheetView tabSelected="1" zoomScale="130" zoomScaleNormal="130" workbookViewId="0">
      <pane ySplit="4" topLeftCell="A266" activePane="bottomLeft" state="frozen"/>
      <selection pane="bottomLeft" activeCell="B277" sqref="B277:F277"/>
    </sheetView>
  </sheetViews>
  <sheetFormatPr defaultColWidth="8.7109375" defaultRowHeight="15" x14ac:dyDescent="0.25"/>
  <cols>
    <col min="1" max="1" width="5.42578125" bestFit="1" customWidth="1"/>
    <col min="2" max="2" width="13.85546875" bestFit="1" customWidth="1"/>
    <col min="3" max="3" width="48.7109375" customWidth="1"/>
    <col min="4" max="4" width="8.85546875" customWidth="1"/>
    <col min="5" max="5" width="13.5703125" customWidth="1"/>
    <col min="6" max="6" width="15.85546875" customWidth="1"/>
    <col min="7" max="8" width="15.140625" style="42" customWidth="1"/>
    <col min="9" max="9" width="26.140625" bestFit="1" customWidth="1"/>
    <col min="10" max="10" width="17.42578125" bestFit="1" customWidth="1"/>
    <col min="11" max="11" width="13.85546875" bestFit="1" customWidth="1"/>
  </cols>
  <sheetData>
    <row r="1" spans="1:9" ht="16.5" x14ac:dyDescent="0.25">
      <c r="A1" s="64" t="s">
        <v>0</v>
      </c>
      <c r="B1" s="64"/>
      <c r="C1" s="64"/>
      <c r="D1" s="64"/>
      <c r="E1" s="1"/>
      <c r="F1" s="64"/>
      <c r="G1" s="64"/>
      <c r="H1" s="64"/>
      <c r="I1" s="64"/>
    </row>
    <row r="2" spans="1:9" x14ac:dyDescent="0.25">
      <c r="A2" s="65"/>
      <c r="B2" s="65"/>
      <c r="C2" s="65"/>
      <c r="D2" s="65"/>
      <c r="E2" s="2"/>
      <c r="F2" s="65"/>
      <c r="G2" s="40"/>
      <c r="H2" s="40" t="s">
        <v>1</v>
      </c>
      <c r="I2" s="3">
        <v>0.6</v>
      </c>
    </row>
    <row r="4" spans="1:9" ht="38.25" x14ac:dyDescent="0.25">
      <c r="A4" s="4" t="s">
        <v>2</v>
      </c>
      <c r="B4" s="56" t="s">
        <v>2960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2964</v>
      </c>
      <c r="H4" s="4" t="s">
        <v>2963</v>
      </c>
      <c r="I4" s="4" t="s">
        <v>7</v>
      </c>
    </row>
    <row r="5" spans="1:9" x14ac:dyDescent="0.25">
      <c r="A5" s="59" t="s">
        <v>8</v>
      </c>
      <c r="B5" s="59"/>
      <c r="C5" s="59"/>
      <c r="D5" s="59"/>
      <c r="E5" s="5"/>
      <c r="F5" s="59"/>
      <c r="G5" s="59"/>
      <c r="H5" s="59"/>
      <c r="I5" s="59"/>
    </row>
    <row r="6" spans="1:9" ht="15" customHeight="1" x14ac:dyDescent="0.25">
      <c r="A6" s="63" t="s">
        <v>9</v>
      </c>
      <c r="B6" s="63"/>
      <c r="C6" s="63"/>
      <c r="D6" s="63"/>
      <c r="E6" s="63"/>
      <c r="F6" s="63"/>
      <c r="G6" s="63"/>
      <c r="H6" s="63"/>
      <c r="I6" s="63"/>
    </row>
    <row r="7" spans="1:9" ht="15" customHeight="1" x14ac:dyDescent="0.25">
      <c r="A7" s="7">
        <v>1</v>
      </c>
      <c r="B7" s="7" t="s">
        <v>10</v>
      </c>
      <c r="C7" s="8" t="s">
        <v>11</v>
      </c>
      <c r="D7" s="7" t="s">
        <v>12</v>
      </c>
      <c r="E7" s="9">
        <v>369483.97</v>
      </c>
      <c r="F7" s="9">
        <f>ROUND(E7*$I$2,2)</f>
        <v>221690.38</v>
      </c>
      <c r="G7" s="41"/>
      <c r="H7" s="41"/>
      <c r="I7" s="9">
        <f>ROUND(H7*F7,2)</f>
        <v>0</v>
      </c>
    </row>
    <row r="8" spans="1:9" ht="15" customHeight="1" x14ac:dyDescent="0.25">
      <c r="A8" s="7">
        <v>2</v>
      </c>
      <c r="B8" s="7" t="s">
        <v>13</v>
      </c>
      <c r="C8" s="8" t="s">
        <v>14</v>
      </c>
      <c r="D8" s="7" t="s">
        <v>15</v>
      </c>
      <c r="E8" s="9">
        <v>196421.07</v>
      </c>
      <c r="F8" s="9">
        <f>ROUND(E8*$I$2,2)</f>
        <v>117852.64</v>
      </c>
      <c r="G8" s="41"/>
      <c r="H8" s="41"/>
      <c r="I8" s="9">
        <f>ROUND(H8*F8,2)</f>
        <v>0</v>
      </c>
    </row>
    <row r="9" spans="1:9" ht="15" customHeight="1" x14ac:dyDescent="0.25">
      <c r="A9" s="63" t="s">
        <v>16</v>
      </c>
      <c r="B9" s="63"/>
      <c r="C9" s="63"/>
      <c r="D9" s="63"/>
      <c r="E9" s="63"/>
      <c r="F9" s="63"/>
      <c r="G9" s="63"/>
      <c r="H9" s="63"/>
      <c r="I9" s="63"/>
    </row>
    <row r="10" spans="1:9" ht="15" customHeight="1" x14ac:dyDescent="0.25">
      <c r="A10" s="7">
        <v>3</v>
      </c>
      <c r="B10" s="7" t="s">
        <v>17</v>
      </c>
      <c r="C10" s="8" t="s">
        <v>18</v>
      </c>
      <c r="D10" s="7" t="s">
        <v>4</v>
      </c>
      <c r="E10" s="9">
        <v>62.66</v>
      </c>
      <c r="F10" s="9">
        <f>ROUND(E10*$I$2,2)</f>
        <v>37.6</v>
      </c>
      <c r="G10" s="41"/>
      <c r="H10" s="41"/>
      <c r="I10" s="9">
        <f>ROUND(H10*F10,2)</f>
        <v>0</v>
      </c>
    </row>
    <row r="11" spans="1:9" ht="15" customHeight="1" x14ac:dyDescent="0.25">
      <c r="A11" s="7">
        <v>4</v>
      </c>
      <c r="B11" s="7" t="s">
        <v>19</v>
      </c>
      <c r="C11" s="8" t="s">
        <v>20</v>
      </c>
      <c r="D11" s="7" t="s">
        <v>15</v>
      </c>
      <c r="E11" s="9">
        <v>89370.92</v>
      </c>
      <c r="F11" s="9">
        <f>ROUND(E11*$I$2,2)</f>
        <v>53622.55</v>
      </c>
      <c r="G11" s="41"/>
      <c r="H11" s="41"/>
      <c r="I11" s="9">
        <f>ROUND(H11*F11,2)</f>
        <v>0</v>
      </c>
    </row>
    <row r="12" spans="1:9" ht="15" customHeight="1" x14ac:dyDescent="0.25">
      <c r="A12" s="63" t="s">
        <v>21</v>
      </c>
      <c r="B12" s="63"/>
      <c r="C12" s="63"/>
      <c r="D12" s="63"/>
      <c r="E12" s="63"/>
      <c r="F12" s="63"/>
      <c r="G12" s="63"/>
      <c r="H12" s="63"/>
      <c r="I12" s="63"/>
    </row>
    <row r="13" spans="1:9" ht="15" customHeight="1" x14ac:dyDescent="0.25">
      <c r="A13" s="7">
        <v>5</v>
      </c>
      <c r="B13" s="7" t="s">
        <v>22</v>
      </c>
      <c r="C13" s="8" t="s">
        <v>23</v>
      </c>
      <c r="D13" s="7" t="s">
        <v>4</v>
      </c>
      <c r="E13" s="9">
        <v>45.34</v>
      </c>
      <c r="F13" s="9">
        <f>ROUND(E13*$I$2,2)</f>
        <v>27.2</v>
      </c>
      <c r="G13" s="41"/>
      <c r="H13" s="41"/>
      <c r="I13" s="9">
        <f>ROUND(H13*F13,2)</f>
        <v>0</v>
      </c>
    </row>
    <row r="14" spans="1:9" x14ac:dyDescent="0.25">
      <c r="A14" s="63" t="s">
        <v>24</v>
      </c>
      <c r="B14" s="63"/>
      <c r="C14" s="63"/>
      <c r="D14" s="63"/>
      <c r="E14" s="6"/>
      <c r="F14" s="63"/>
      <c r="G14" s="63"/>
      <c r="H14" s="63"/>
      <c r="I14" s="63"/>
    </row>
    <row r="15" spans="1:9" ht="15" customHeight="1" x14ac:dyDescent="0.25">
      <c r="A15" s="7">
        <v>6</v>
      </c>
      <c r="B15" s="7" t="s">
        <v>25</v>
      </c>
      <c r="C15" s="8" t="s">
        <v>26</v>
      </c>
      <c r="D15" s="7" t="s">
        <v>27</v>
      </c>
      <c r="E15" s="9">
        <v>291.35000000000002</v>
      </c>
      <c r="F15" s="9">
        <f t="shared" ref="F15:F41" si="0">ROUND(E15*$I$2,2)</f>
        <v>174.81</v>
      </c>
      <c r="G15" s="41"/>
      <c r="H15" s="41"/>
      <c r="I15" s="9">
        <f t="shared" ref="I15:I41" si="1">ROUND(H15*F15,2)</f>
        <v>0</v>
      </c>
    </row>
    <row r="16" spans="1:9" ht="15" customHeight="1" x14ac:dyDescent="0.25">
      <c r="A16" s="7">
        <v>7</v>
      </c>
      <c r="B16" s="7" t="s">
        <v>28</v>
      </c>
      <c r="C16" s="8" t="s">
        <v>29</v>
      </c>
      <c r="D16" s="7" t="s">
        <v>27</v>
      </c>
      <c r="E16" s="9">
        <v>408.68</v>
      </c>
      <c r="F16" s="9">
        <f t="shared" si="0"/>
        <v>245.21</v>
      </c>
      <c r="G16" s="41"/>
      <c r="H16" s="41"/>
      <c r="I16" s="9">
        <f t="shared" si="1"/>
        <v>0</v>
      </c>
    </row>
    <row r="17" spans="1:9" ht="15" customHeight="1" x14ac:dyDescent="0.25">
      <c r="A17" s="7">
        <v>8</v>
      </c>
      <c r="B17" s="7" t="s">
        <v>30</v>
      </c>
      <c r="C17" s="8" t="s">
        <v>31</v>
      </c>
      <c r="D17" s="7" t="s">
        <v>27</v>
      </c>
      <c r="E17" s="9">
        <v>732.23</v>
      </c>
      <c r="F17" s="9">
        <f t="shared" si="0"/>
        <v>439.34</v>
      </c>
      <c r="G17" s="41"/>
      <c r="H17" s="41"/>
      <c r="I17" s="9">
        <f t="shared" si="1"/>
        <v>0</v>
      </c>
    </row>
    <row r="18" spans="1:9" x14ac:dyDescent="0.25">
      <c r="A18" s="7">
        <v>9</v>
      </c>
      <c r="B18" s="7" t="s">
        <v>32</v>
      </c>
      <c r="C18" s="8" t="s">
        <v>33</v>
      </c>
      <c r="D18" s="7" t="s">
        <v>27</v>
      </c>
      <c r="E18" s="9">
        <v>384.35</v>
      </c>
      <c r="F18" s="9">
        <f t="shared" si="0"/>
        <v>230.61</v>
      </c>
      <c r="G18" s="41"/>
      <c r="H18" s="41">
        <v>396.03</v>
      </c>
      <c r="I18" s="9">
        <f t="shared" si="1"/>
        <v>91328.48</v>
      </c>
    </row>
    <row r="19" spans="1:9" ht="15" customHeight="1" x14ac:dyDescent="0.25">
      <c r="A19" s="7">
        <v>10</v>
      </c>
      <c r="B19" s="7" t="s">
        <v>34</v>
      </c>
      <c r="C19" s="8" t="s">
        <v>35</v>
      </c>
      <c r="D19" s="7" t="s">
        <v>27</v>
      </c>
      <c r="E19" s="9">
        <v>500.32</v>
      </c>
      <c r="F19" s="9">
        <f t="shared" si="0"/>
        <v>300.19</v>
      </c>
      <c r="G19" s="41"/>
      <c r="H19" s="41"/>
      <c r="I19" s="9">
        <f t="shared" si="1"/>
        <v>0</v>
      </c>
    </row>
    <row r="20" spans="1:9" ht="15" customHeight="1" x14ac:dyDescent="0.25">
      <c r="A20" s="7">
        <v>11</v>
      </c>
      <c r="B20" s="7" t="s">
        <v>36</v>
      </c>
      <c r="C20" s="8" t="s">
        <v>37</v>
      </c>
      <c r="D20" s="7" t="s">
        <v>27</v>
      </c>
      <c r="E20" s="9">
        <v>1017.3</v>
      </c>
      <c r="F20" s="9">
        <f t="shared" si="0"/>
        <v>610.38</v>
      </c>
      <c r="G20" s="41"/>
      <c r="H20" s="41"/>
      <c r="I20" s="9">
        <f t="shared" si="1"/>
        <v>0</v>
      </c>
    </row>
    <row r="21" spans="1:9" ht="15" customHeight="1" x14ac:dyDescent="0.25">
      <c r="A21" s="7">
        <v>12</v>
      </c>
      <c r="B21" s="7" t="s">
        <v>38</v>
      </c>
      <c r="C21" s="8" t="s">
        <v>39</v>
      </c>
      <c r="D21" s="7" t="s">
        <v>27</v>
      </c>
      <c r="E21" s="9">
        <v>420.03</v>
      </c>
      <c r="F21" s="9">
        <f t="shared" si="0"/>
        <v>252.02</v>
      </c>
      <c r="G21" s="41"/>
      <c r="H21" s="41"/>
      <c r="I21" s="9">
        <f t="shared" si="1"/>
        <v>0</v>
      </c>
    </row>
    <row r="22" spans="1:9" ht="15" customHeight="1" x14ac:dyDescent="0.25">
      <c r="A22" s="7">
        <v>13</v>
      </c>
      <c r="B22" s="7" t="s">
        <v>40</v>
      </c>
      <c r="C22" s="8" t="s">
        <v>41</v>
      </c>
      <c r="D22" s="7" t="s">
        <v>27</v>
      </c>
      <c r="E22" s="9">
        <v>511.02</v>
      </c>
      <c r="F22" s="9">
        <f t="shared" si="0"/>
        <v>306.61</v>
      </c>
      <c r="G22" s="41"/>
      <c r="H22" s="41"/>
      <c r="I22" s="9">
        <f t="shared" si="1"/>
        <v>0</v>
      </c>
    </row>
    <row r="23" spans="1:9" ht="15" customHeight="1" x14ac:dyDescent="0.25">
      <c r="A23" s="7">
        <v>14</v>
      </c>
      <c r="B23" s="7" t="s">
        <v>42</v>
      </c>
      <c r="C23" s="8" t="s">
        <v>43</v>
      </c>
      <c r="D23" s="7" t="s">
        <v>27</v>
      </c>
      <c r="E23" s="9">
        <v>824.78</v>
      </c>
      <c r="F23" s="9">
        <f t="shared" si="0"/>
        <v>494.87</v>
      </c>
      <c r="G23" s="41"/>
      <c r="H23" s="41"/>
      <c r="I23" s="9">
        <f t="shared" si="1"/>
        <v>0</v>
      </c>
    </row>
    <row r="24" spans="1:9" ht="15" customHeight="1" x14ac:dyDescent="0.25">
      <c r="A24" s="7">
        <v>15</v>
      </c>
      <c r="B24" s="7" t="s">
        <v>44</v>
      </c>
      <c r="C24" s="8" t="s">
        <v>45</v>
      </c>
      <c r="D24" s="7" t="s">
        <v>27</v>
      </c>
      <c r="E24" s="9">
        <v>1593.27</v>
      </c>
      <c r="F24" s="9">
        <f t="shared" si="0"/>
        <v>955.96</v>
      </c>
      <c r="G24" s="41"/>
      <c r="H24" s="41"/>
      <c r="I24" s="9">
        <f t="shared" si="1"/>
        <v>0</v>
      </c>
    </row>
    <row r="25" spans="1:9" ht="15" customHeight="1" x14ac:dyDescent="0.25">
      <c r="A25" s="7">
        <v>16</v>
      </c>
      <c r="B25" s="7" t="s">
        <v>46</v>
      </c>
      <c r="C25" s="8" t="s">
        <v>47</v>
      </c>
      <c r="D25" s="7" t="s">
        <v>27</v>
      </c>
      <c r="E25" s="9">
        <v>1063.6199999999999</v>
      </c>
      <c r="F25" s="9">
        <f t="shared" si="0"/>
        <v>638.16999999999996</v>
      </c>
      <c r="G25" s="41"/>
      <c r="H25" s="41"/>
      <c r="I25" s="9">
        <f t="shared" si="1"/>
        <v>0</v>
      </c>
    </row>
    <row r="26" spans="1:9" ht="15" customHeight="1" x14ac:dyDescent="0.25">
      <c r="A26" s="7">
        <v>17</v>
      </c>
      <c r="B26" s="7" t="s">
        <v>48</v>
      </c>
      <c r="C26" s="8" t="s">
        <v>49</v>
      </c>
      <c r="D26" s="7" t="s">
        <v>27</v>
      </c>
      <c r="E26" s="9">
        <v>1161.93</v>
      </c>
      <c r="F26" s="9">
        <f t="shared" si="0"/>
        <v>697.16</v>
      </c>
      <c r="G26" s="41"/>
      <c r="H26" s="41"/>
      <c r="I26" s="9">
        <f t="shared" si="1"/>
        <v>0</v>
      </c>
    </row>
    <row r="27" spans="1:9" ht="15" customHeight="1" x14ac:dyDescent="0.25">
      <c r="A27" s="7">
        <v>18</v>
      </c>
      <c r="B27" s="7" t="s">
        <v>50</v>
      </c>
      <c r="C27" s="8" t="s">
        <v>51</v>
      </c>
      <c r="D27" s="7" t="s">
        <v>27</v>
      </c>
      <c r="E27" s="9">
        <v>1394.29</v>
      </c>
      <c r="F27" s="9">
        <f t="shared" si="0"/>
        <v>836.57</v>
      </c>
      <c r="G27" s="41"/>
      <c r="H27" s="41"/>
      <c r="I27" s="9">
        <f t="shared" si="1"/>
        <v>0</v>
      </c>
    </row>
    <row r="28" spans="1:9" ht="15" customHeight="1" x14ac:dyDescent="0.25">
      <c r="A28" s="7">
        <v>19</v>
      </c>
      <c r="B28" s="7" t="s">
        <v>52</v>
      </c>
      <c r="C28" s="8" t="s">
        <v>53</v>
      </c>
      <c r="D28" s="7" t="s">
        <v>27</v>
      </c>
      <c r="E28" s="9">
        <v>1990.98</v>
      </c>
      <c r="F28" s="9">
        <f t="shared" si="0"/>
        <v>1194.5899999999999</v>
      </c>
      <c r="G28" s="41"/>
      <c r="H28" s="41"/>
      <c r="I28" s="9">
        <f t="shared" si="1"/>
        <v>0</v>
      </c>
    </row>
    <row r="29" spans="1:9" ht="25.5" customHeight="1" x14ac:dyDescent="0.25">
      <c r="A29" s="7">
        <v>20</v>
      </c>
      <c r="B29" s="7" t="s">
        <v>54</v>
      </c>
      <c r="C29" s="8" t="s">
        <v>55</v>
      </c>
      <c r="D29" s="7" t="s">
        <v>27</v>
      </c>
      <c r="E29" s="9">
        <v>583.83000000000004</v>
      </c>
      <c r="F29" s="9">
        <f t="shared" si="0"/>
        <v>350.3</v>
      </c>
      <c r="G29" s="41"/>
      <c r="H29" s="41"/>
      <c r="I29" s="9">
        <f t="shared" si="1"/>
        <v>0</v>
      </c>
    </row>
    <row r="30" spans="1:9" ht="15" customHeight="1" x14ac:dyDescent="0.25">
      <c r="A30" s="7">
        <v>21</v>
      </c>
      <c r="B30" s="7" t="s">
        <v>56</v>
      </c>
      <c r="C30" s="8" t="s">
        <v>57</v>
      </c>
      <c r="D30" s="7" t="s">
        <v>4</v>
      </c>
      <c r="E30" s="9">
        <v>2282.52</v>
      </c>
      <c r="F30" s="9">
        <f t="shared" si="0"/>
        <v>1369.51</v>
      </c>
      <c r="G30" s="41"/>
      <c r="H30" s="41"/>
      <c r="I30" s="9">
        <f t="shared" si="1"/>
        <v>0</v>
      </c>
    </row>
    <row r="31" spans="1:9" ht="15" customHeight="1" x14ac:dyDescent="0.25">
      <c r="A31" s="7">
        <v>22</v>
      </c>
      <c r="B31" s="7" t="s">
        <v>58</v>
      </c>
      <c r="C31" s="8" t="s">
        <v>59</v>
      </c>
      <c r="D31" s="7" t="s">
        <v>4</v>
      </c>
      <c r="E31" s="9">
        <v>3374.31</v>
      </c>
      <c r="F31" s="9">
        <f t="shared" si="0"/>
        <v>2024.59</v>
      </c>
      <c r="G31" s="41"/>
      <c r="H31" s="41"/>
      <c r="I31" s="9">
        <f t="shared" si="1"/>
        <v>0</v>
      </c>
    </row>
    <row r="32" spans="1:9" ht="15" customHeight="1" x14ac:dyDescent="0.25">
      <c r="A32" s="7">
        <v>23</v>
      </c>
      <c r="B32" s="7" t="s">
        <v>60</v>
      </c>
      <c r="C32" s="8" t="s">
        <v>61</v>
      </c>
      <c r="D32" s="7" t="s">
        <v>4</v>
      </c>
      <c r="E32" s="9">
        <v>3207.52</v>
      </c>
      <c r="F32" s="9">
        <f t="shared" si="0"/>
        <v>1924.51</v>
      </c>
      <c r="G32" s="41"/>
      <c r="H32" s="41"/>
      <c r="I32" s="9">
        <f t="shared" si="1"/>
        <v>0</v>
      </c>
    </row>
    <row r="33" spans="1:9" ht="15" customHeight="1" x14ac:dyDescent="0.25">
      <c r="A33" s="7">
        <v>24</v>
      </c>
      <c r="B33" s="7" t="s">
        <v>62</v>
      </c>
      <c r="C33" s="8" t="s">
        <v>63</v>
      </c>
      <c r="D33" s="7" t="s">
        <v>4</v>
      </c>
      <c r="E33" s="9">
        <v>4158.9799999999996</v>
      </c>
      <c r="F33" s="9">
        <f t="shared" si="0"/>
        <v>2495.39</v>
      </c>
      <c r="G33" s="41"/>
      <c r="H33" s="41"/>
      <c r="I33" s="9">
        <f t="shared" si="1"/>
        <v>0</v>
      </c>
    </row>
    <row r="34" spans="1:9" ht="15" customHeight="1" x14ac:dyDescent="0.25">
      <c r="A34" s="7">
        <v>25</v>
      </c>
      <c r="B34" s="7" t="s">
        <v>64</v>
      </c>
      <c r="C34" s="8" t="s">
        <v>65</v>
      </c>
      <c r="D34" s="7" t="s">
        <v>4</v>
      </c>
      <c r="E34" s="9">
        <v>4215.74</v>
      </c>
      <c r="F34" s="9">
        <f t="shared" si="0"/>
        <v>2529.44</v>
      </c>
      <c r="G34" s="41"/>
      <c r="H34" s="41"/>
      <c r="I34" s="9">
        <f t="shared" si="1"/>
        <v>0</v>
      </c>
    </row>
    <row r="35" spans="1:9" ht="15" customHeight="1" x14ac:dyDescent="0.25">
      <c r="A35" s="7">
        <v>26</v>
      </c>
      <c r="B35" s="7" t="s">
        <v>66</v>
      </c>
      <c r="C35" s="8" t="s">
        <v>67</v>
      </c>
      <c r="D35" s="7" t="s">
        <v>4</v>
      </c>
      <c r="E35" s="9">
        <v>5758.38</v>
      </c>
      <c r="F35" s="9">
        <f t="shared" si="0"/>
        <v>3455.03</v>
      </c>
      <c r="G35" s="41"/>
      <c r="H35" s="41"/>
      <c r="I35" s="9">
        <f t="shared" si="1"/>
        <v>0</v>
      </c>
    </row>
    <row r="36" spans="1:9" ht="15" customHeight="1" x14ac:dyDescent="0.25">
      <c r="A36" s="7">
        <v>27</v>
      </c>
      <c r="B36" s="7" t="s">
        <v>68</v>
      </c>
      <c r="C36" s="8" t="s">
        <v>69</v>
      </c>
      <c r="D36" s="7" t="s">
        <v>4</v>
      </c>
      <c r="E36" s="9">
        <v>8720.99</v>
      </c>
      <c r="F36" s="9">
        <f t="shared" si="0"/>
        <v>5232.59</v>
      </c>
      <c r="G36" s="41"/>
      <c r="H36" s="41"/>
      <c r="I36" s="9">
        <f t="shared" si="1"/>
        <v>0</v>
      </c>
    </row>
    <row r="37" spans="1:9" ht="15" customHeight="1" x14ac:dyDescent="0.25">
      <c r="A37" s="7">
        <v>28</v>
      </c>
      <c r="B37" s="7" t="s">
        <v>70</v>
      </c>
      <c r="C37" s="8" t="s">
        <v>71</v>
      </c>
      <c r="D37" s="7" t="s">
        <v>4</v>
      </c>
      <c r="E37" s="9">
        <v>13175.86</v>
      </c>
      <c r="F37" s="9">
        <f t="shared" si="0"/>
        <v>7905.52</v>
      </c>
      <c r="G37" s="41"/>
      <c r="H37" s="41"/>
      <c r="I37" s="9">
        <f t="shared" si="1"/>
        <v>0</v>
      </c>
    </row>
    <row r="38" spans="1:9" ht="15" customHeight="1" x14ac:dyDescent="0.25">
      <c r="A38" s="7">
        <v>29</v>
      </c>
      <c r="B38" s="7" t="s">
        <v>72</v>
      </c>
      <c r="C38" s="8" t="s">
        <v>73</v>
      </c>
      <c r="D38" s="7" t="s">
        <v>4</v>
      </c>
      <c r="E38" s="9">
        <v>2758.84</v>
      </c>
      <c r="F38" s="9">
        <f t="shared" si="0"/>
        <v>1655.3</v>
      </c>
      <c r="G38" s="41"/>
      <c r="H38" s="41"/>
      <c r="I38" s="9">
        <f t="shared" si="1"/>
        <v>0</v>
      </c>
    </row>
    <row r="39" spans="1:9" ht="15" customHeight="1" x14ac:dyDescent="0.25">
      <c r="A39" s="7">
        <v>30</v>
      </c>
      <c r="B39" s="7" t="s">
        <v>74</v>
      </c>
      <c r="C39" s="8" t="s">
        <v>75</v>
      </c>
      <c r="D39" s="7" t="s">
        <v>4</v>
      </c>
      <c r="E39" s="9">
        <v>2601.59</v>
      </c>
      <c r="F39" s="9">
        <f t="shared" si="0"/>
        <v>1560.95</v>
      </c>
      <c r="G39" s="41"/>
      <c r="H39" s="41"/>
      <c r="I39" s="9">
        <f t="shared" si="1"/>
        <v>0</v>
      </c>
    </row>
    <row r="40" spans="1:9" ht="15" customHeight="1" x14ac:dyDescent="0.25">
      <c r="A40" s="7">
        <v>31</v>
      </c>
      <c r="B40" s="7" t="s">
        <v>76</v>
      </c>
      <c r="C40" s="8" t="s">
        <v>77</v>
      </c>
      <c r="D40" s="7" t="s">
        <v>78</v>
      </c>
      <c r="E40" s="9">
        <v>419.6</v>
      </c>
      <c r="F40" s="9">
        <f t="shared" si="0"/>
        <v>251.76</v>
      </c>
      <c r="G40" s="41"/>
      <c r="H40" s="41"/>
      <c r="I40" s="9">
        <f t="shared" si="1"/>
        <v>0</v>
      </c>
    </row>
    <row r="41" spans="1:9" ht="25.5" customHeight="1" x14ac:dyDescent="0.25">
      <c r="A41" s="7">
        <v>32</v>
      </c>
      <c r="B41" s="7" t="s">
        <v>79</v>
      </c>
      <c r="C41" s="8" t="s">
        <v>80</v>
      </c>
      <c r="D41" s="7" t="s">
        <v>78</v>
      </c>
      <c r="E41" s="9">
        <v>215.97</v>
      </c>
      <c r="F41" s="9">
        <f t="shared" si="0"/>
        <v>129.58000000000001</v>
      </c>
      <c r="G41" s="41"/>
      <c r="H41" s="41"/>
      <c r="I41" s="9">
        <f t="shared" si="1"/>
        <v>0</v>
      </c>
    </row>
    <row r="42" spans="1:9" x14ac:dyDescent="0.25">
      <c r="A42" s="63" t="s">
        <v>81</v>
      </c>
      <c r="B42" s="63"/>
      <c r="C42" s="63"/>
      <c r="D42" s="63"/>
      <c r="E42" s="6"/>
      <c r="F42" s="63"/>
      <c r="G42" s="63"/>
      <c r="H42" s="63"/>
      <c r="I42" s="63"/>
    </row>
    <row r="43" spans="1:9" ht="15" customHeight="1" x14ac:dyDescent="0.25">
      <c r="A43" s="7">
        <v>33</v>
      </c>
      <c r="B43" s="7" t="s">
        <v>82</v>
      </c>
      <c r="C43" s="8" t="s">
        <v>83</v>
      </c>
      <c r="D43" s="7" t="s">
        <v>4</v>
      </c>
      <c r="E43" s="9">
        <v>878.11</v>
      </c>
      <c r="F43" s="9">
        <f>ROUND(E43*$I$2,2)</f>
        <v>526.87</v>
      </c>
      <c r="G43" s="41"/>
      <c r="H43" s="41"/>
      <c r="I43" s="9">
        <f>ROUND(H43*F43,2)</f>
        <v>0</v>
      </c>
    </row>
    <row r="44" spans="1:9" ht="15" customHeight="1" x14ac:dyDescent="0.25">
      <c r="A44" s="7">
        <v>34</v>
      </c>
      <c r="B44" s="7" t="s">
        <v>84</v>
      </c>
      <c r="C44" s="8" t="s">
        <v>85</v>
      </c>
      <c r="D44" s="7" t="s">
        <v>27</v>
      </c>
      <c r="E44" s="9">
        <v>183.95</v>
      </c>
      <c r="F44" s="9">
        <f>ROUND(E44*$I$2,2)</f>
        <v>110.37</v>
      </c>
      <c r="G44" s="41"/>
      <c r="H44" s="41"/>
      <c r="I44" s="9">
        <f>ROUND(H44*F44,2)</f>
        <v>0</v>
      </c>
    </row>
    <row r="45" spans="1:9" ht="15" customHeight="1" x14ac:dyDescent="0.25">
      <c r="A45" s="7">
        <v>35</v>
      </c>
      <c r="B45" s="7" t="s">
        <v>86</v>
      </c>
      <c r="C45" s="8" t="s">
        <v>87</v>
      </c>
      <c r="D45" s="7" t="s">
        <v>27</v>
      </c>
      <c r="E45" s="9">
        <v>218.06</v>
      </c>
      <c r="F45" s="9">
        <f>ROUND(E45*$I$2,2)</f>
        <v>130.84</v>
      </c>
      <c r="G45" s="41"/>
      <c r="H45" s="41"/>
      <c r="I45" s="9">
        <f>ROUND(H45*F45,2)</f>
        <v>0</v>
      </c>
    </row>
    <row r="46" spans="1:9" ht="15" customHeight="1" x14ac:dyDescent="0.25">
      <c r="A46" s="7">
        <v>36</v>
      </c>
      <c r="B46" s="7" t="s">
        <v>88</v>
      </c>
      <c r="C46" s="8" t="s">
        <v>89</v>
      </c>
      <c r="D46" s="7" t="s">
        <v>27</v>
      </c>
      <c r="E46" s="9">
        <v>247.67</v>
      </c>
      <c r="F46" s="9">
        <f>ROUND(E46*$I$2,2)</f>
        <v>148.6</v>
      </c>
      <c r="G46" s="41"/>
      <c r="H46" s="41"/>
      <c r="I46" s="9">
        <f>ROUND(H46*F46,2)</f>
        <v>0</v>
      </c>
    </row>
    <row r="47" spans="1:9" ht="15" customHeight="1" x14ac:dyDescent="0.25">
      <c r="A47" s="7">
        <v>37</v>
      </c>
      <c r="B47" s="7" t="s">
        <v>90</v>
      </c>
      <c r="C47" s="8" t="s">
        <v>91</v>
      </c>
      <c r="D47" s="7" t="s">
        <v>4</v>
      </c>
      <c r="E47" s="9">
        <v>923.32</v>
      </c>
      <c r="F47" s="9">
        <f>ROUND(E47*$I$2,2)</f>
        <v>553.99</v>
      </c>
      <c r="G47" s="41"/>
      <c r="H47" s="41"/>
      <c r="I47" s="9">
        <f>ROUND(H47*F47,2)</f>
        <v>0</v>
      </c>
    </row>
    <row r="48" spans="1:9" x14ac:dyDescent="0.25">
      <c r="A48" s="63" t="s">
        <v>92</v>
      </c>
      <c r="B48" s="63"/>
      <c r="C48" s="63"/>
      <c r="D48" s="63"/>
      <c r="E48" s="6"/>
      <c r="F48" s="63"/>
      <c r="G48" s="63"/>
      <c r="H48" s="63"/>
      <c r="I48" s="63"/>
    </row>
    <row r="49" spans="1:9" ht="15" customHeight="1" x14ac:dyDescent="0.25">
      <c r="A49" s="7">
        <v>38</v>
      </c>
      <c r="B49" s="7" t="s">
        <v>93</v>
      </c>
      <c r="C49" s="8" t="s">
        <v>94</v>
      </c>
      <c r="D49" s="7" t="s">
        <v>4</v>
      </c>
      <c r="E49" s="9">
        <v>1210.92</v>
      </c>
      <c r="F49" s="9">
        <f>ROUND(E49*$I$2,2)</f>
        <v>726.55</v>
      </c>
      <c r="G49" s="41"/>
      <c r="H49" s="41"/>
      <c r="I49" s="9">
        <f>ROUND(H49*F49,2)</f>
        <v>0</v>
      </c>
    </row>
    <row r="50" spans="1:9" ht="15" customHeight="1" x14ac:dyDescent="0.25">
      <c r="A50" s="7">
        <v>39</v>
      </c>
      <c r="B50" s="7" t="s">
        <v>95</v>
      </c>
      <c r="C50" s="8" t="s">
        <v>96</v>
      </c>
      <c r="D50" s="7" t="s">
        <v>4</v>
      </c>
      <c r="E50" s="9">
        <v>1457.44</v>
      </c>
      <c r="F50" s="9">
        <f>ROUND(E50*$I$2,2)</f>
        <v>874.46</v>
      </c>
      <c r="G50" s="41"/>
      <c r="H50" s="41"/>
      <c r="I50" s="9">
        <f>ROUND(H50*F50,2)</f>
        <v>0</v>
      </c>
    </row>
    <row r="51" spans="1:9" x14ac:dyDescent="0.25">
      <c r="A51" s="7">
        <v>40</v>
      </c>
      <c r="B51" s="7" t="s">
        <v>97</v>
      </c>
      <c r="C51" s="8" t="s">
        <v>98</v>
      </c>
      <c r="D51" s="7" t="s">
        <v>4</v>
      </c>
      <c r="E51" s="9">
        <v>263.55</v>
      </c>
      <c r="F51" s="9">
        <f>ROUND(E51*$I$2,2)</f>
        <v>158.13</v>
      </c>
      <c r="G51" s="41"/>
      <c r="H51" s="41">
        <v>227</v>
      </c>
      <c r="I51" s="9">
        <f>ROUND(H51*F51,2)</f>
        <v>35895.51</v>
      </c>
    </row>
    <row r="52" spans="1:9" ht="15" customHeight="1" x14ac:dyDescent="0.25">
      <c r="A52" s="7">
        <v>41</v>
      </c>
      <c r="B52" s="7" t="s">
        <v>99</v>
      </c>
      <c r="C52" s="8" t="s">
        <v>100</v>
      </c>
      <c r="D52" s="7" t="s">
        <v>4</v>
      </c>
      <c r="E52" s="9">
        <v>324.18</v>
      </c>
      <c r="F52" s="9">
        <f>ROUND(E52*$I$2,2)</f>
        <v>194.51</v>
      </c>
      <c r="G52" s="41"/>
      <c r="H52" s="41"/>
      <c r="I52" s="9">
        <f>ROUND(H52*F52,2)</f>
        <v>0</v>
      </c>
    </row>
    <row r="53" spans="1:9" x14ac:dyDescent="0.25">
      <c r="A53" s="63" t="s">
        <v>101</v>
      </c>
      <c r="B53" s="63"/>
      <c r="C53" s="63"/>
      <c r="D53" s="63"/>
      <c r="E53" s="6"/>
      <c r="F53" s="63"/>
      <c r="G53" s="63"/>
      <c r="H53" s="63"/>
      <c r="I53" s="63"/>
    </row>
    <row r="54" spans="1:9" ht="15" customHeight="1" x14ac:dyDescent="0.25">
      <c r="A54" s="7">
        <v>42</v>
      </c>
      <c r="B54" s="7" t="s">
        <v>102</v>
      </c>
      <c r="C54" s="8" t="s">
        <v>103</v>
      </c>
      <c r="D54" s="7" t="s">
        <v>4</v>
      </c>
      <c r="E54" s="9">
        <v>867.07</v>
      </c>
      <c r="F54" s="9">
        <f t="shared" ref="F54:F63" si="2">ROUND(E54*$I$2,2)</f>
        <v>520.24</v>
      </c>
      <c r="G54" s="41"/>
      <c r="H54" s="41"/>
      <c r="I54" s="9">
        <f t="shared" ref="I54:I63" si="3">ROUND(H54*F54,2)</f>
        <v>0</v>
      </c>
    </row>
    <row r="55" spans="1:9" x14ac:dyDescent="0.25">
      <c r="A55" s="7">
        <v>43</v>
      </c>
      <c r="B55" s="7" t="s">
        <v>104</v>
      </c>
      <c r="C55" s="8" t="s">
        <v>105</v>
      </c>
      <c r="D55" s="7" t="s">
        <v>4</v>
      </c>
      <c r="E55" s="9">
        <v>1281.76</v>
      </c>
      <c r="F55" s="9">
        <f t="shared" si="2"/>
        <v>769.06</v>
      </c>
      <c r="G55" s="41"/>
      <c r="H55" s="41">
        <v>227</v>
      </c>
      <c r="I55" s="9">
        <f t="shared" si="3"/>
        <v>174576.62</v>
      </c>
    </row>
    <row r="56" spans="1:9" ht="15" customHeight="1" x14ac:dyDescent="0.25">
      <c r="A56" s="7">
        <v>44</v>
      </c>
      <c r="B56" s="7" t="s">
        <v>106</v>
      </c>
      <c r="C56" s="8" t="s">
        <v>107</v>
      </c>
      <c r="D56" s="7" t="s">
        <v>4</v>
      </c>
      <c r="E56" s="9">
        <v>1539.35</v>
      </c>
      <c r="F56" s="9">
        <f t="shared" si="2"/>
        <v>923.61</v>
      </c>
      <c r="G56" s="41"/>
      <c r="H56" s="41"/>
      <c r="I56" s="9">
        <f t="shared" si="3"/>
        <v>0</v>
      </c>
    </row>
    <row r="57" spans="1:9" ht="15" customHeight="1" x14ac:dyDescent="0.25">
      <c r="A57" s="7">
        <v>45</v>
      </c>
      <c r="B57" s="7" t="s">
        <v>108</v>
      </c>
      <c r="C57" s="8" t="s">
        <v>109</v>
      </c>
      <c r="D57" s="7" t="s">
        <v>4</v>
      </c>
      <c r="E57" s="9">
        <v>1868.54</v>
      </c>
      <c r="F57" s="9">
        <f t="shared" si="2"/>
        <v>1121.1199999999999</v>
      </c>
      <c r="G57" s="41"/>
      <c r="H57" s="41"/>
      <c r="I57" s="9">
        <f t="shared" si="3"/>
        <v>0</v>
      </c>
    </row>
    <row r="58" spans="1:9" ht="15" customHeight="1" x14ac:dyDescent="0.25">
      <c r="A58" s="7">
        <v>46</v>
      </c>
      <c r="B58" s="7" t="s">
        <v>110</v>
      </c>
      <c r="C58" s="8" t="s">
        <v>111</v>
      </c>
      <c r="D58" s="7" t="s">
        <v>4</v>
      </c>
      <c r="E58" s="9">
        <v>2260.02</v>
      </c>
      <c r="F58" s="9">
        <f t="shared" si="2"/>
        <v>1356.01</v>
      </c>
      <c r="G58" s="41"/>
      <c r="H58" s="41"/>
      <c r="I58" s="9">
        <f t="shared" si="3"/>
        <v>0</v>
      </c>
    </row>
    <row r="59" spans="1:9" ht="15" customHeight="1" x14ac:dyDescent="0.25">
      <c r="A59" s="7">
        <v>47</v>
      </c>
      <c r="B59" s="7" t="s">
        <v>112</v>
      </c>
      <c r="C59" s="8" t="s">
        <v>113</v>
      </c>
      <c r="D59" s="7" t="s">
        <v>4</v>
      </c>
      <c r="E59" s="9">
        <v>1389.87</v>
      </c>
      <c r="F59" s="9">
        <f t="shared" si="2"/>
        <v>833.92</v>
      </c>
      <c r="G59" s="41"/>
      <c r="H59" s="41"/>
      <c r="I59" s="9">
        <f t="shared" si="3"/>
        <v>0</v>
      </c>
    </row>
    <row r="60" spans="1:9" ht="15" customHeight="1" x14ac:dyDescent="0.25">
      <c r="A60" s="7">
        <v>48</v>
      </c>
      <c r="B60" s="7" t="s">
        <v>114</v>
      </c>
      <c r="C60" s="8" t="s">
        <v>115</v>
      </c>
      <c r="D60" s="7" t="s">
        <v>4</v>
      </c>
      <c r="E60" s="9">
        <v>1807.7</v>
      </c>
      <c r="F60" s="9">
        <f t="shared" si="2"/>
        <v>1084.6199999999999</v>
      </c>
      <c r="G60" s="41"/>
      <c r="H60" s="41"/>
      <c r="I60" s="9">
        <f t="shared" si="3"/>
        <v>0</v>
      </c>
    </row>
    <row r="61" spans="1:9" ht="15" customHeight="1" x14ac:dyDescent="0.25">
      <c r="A61" s="7">
        <v>49</v>
      </c>
      <c r="B61" s="7" t="s">
        <v>116</v>
      </c>
      <c r="C61" s="8" t="s">
        <v>117</v>
      </c>
      <c r="D61" s="7" t="s">
        <v>4</v>
      </c>
      <c r="E61" s="9">
        <v>2164.44</v>
      </c>
      <c r="F61" s="9">
        <f t="shared" si="2"/>
        <v>1298.6600000000001</v>
      </c>
      <c r="G61" s="41"/>
      <c r="H61" s="41"/>
      <c r="I61" s="9">
        <f t="shared" si="3"/>
        <v>0</v>
      </c>
    </row>
    <row r="62" spans="1:9" ht="15" customHeight="1" x14ac:dyDescent="0.25">
      <c r="A62" s="7">
        <v>50</v>
      </c>
      <c r="B62" s="7" t="s">
        <v>118</v>
      </c>
      <c r="C62" s="8" t="s">
        <v>119</v>
      </c>
      <c r="D62" s="7" t="s">
        <v>4</v>
      </c>
      <c r="E62" s="9">
        <v>2716.84</v>
      </c>
      <c r="F62" s="9">
        <f t="shared" si="2"/>
        <v>1630.1</v>
      </c>
      <c r="G62" s="41"/>
      <c r="H62" s="41"/>
      <c r="I62" s="9">
        <f t="shared" si="3"/>
        <v>0</v>
      </c>
    </row>
    <row r="63" spans="1:9" ht="15" customHeight="1" x14ac:dyDescent="0.25">
      <c r="A63" s="7">
        <v>51</v>
      </c>
      <c r="B63" s="7" t="s">
        <v>120</v>
      </c>
      <c r="C63" s="8" t="s">
        <v>121</v>
      </c>
      <c r="D63" s="7" t="s">
        <v>4</v>
      </c>
      <c r="E63" s="9">
        <v>3220.53</v>
      </c>
      <c r="F63" s="9">
        <f t="shared" si="2"/>
        <v>1932.32</v>
      </c>
      <c r="G63" s="41"/>
      <c r="H63" s="41"/>
      <c r="I63" s="9">
        <f t="shared" si="3"/>
        <v>0</v>
      </c>
    </row>
    <row r="64" spans="1:9" x14ac:dyDescent="0.25">
      <c r="A64" s="63" t="s">
        <v>122</v>
      </c>
      <c r="B64" s="63"/>
      <c r="C64" s="63"/>
      <c r="D64" s="63"/>
      <c r="E64" s="6"/>
      <c r="F64" s="63"/>
      <c r="G64" s="63"/>
      <c r="H64" s="63"/>
      <c r="I64" s="63"/>
    </row>
    <row r="65" spans="1:11" ht="15" customHeight="1" x14ac:dyDescent="0.25">
      <c r="A65" s="7">
        <v>52</v>
      </c>
      <c r="B65" s="7" t="s">
        <v>123</v>
      </c>
      <c r="C65" s="8" t="s">
        <v>124</v>
      </c>
      <c r="D65" s="7" t="s">
        <v>4</v>
      </c>
      <c r="E65" s="9">
        <v>448.19</v>
      </c>
      <c r="F65" s="9">
        <f>ROUND(E65*$I$2,2)</f>
        <v>268.91000000000003</v>
      </c>
      <c r="G65" s="41"/>
      <c r="H65" s="41"/>
      <c r="I65" s="9">
        <f>ROUND(H65*F65,2)</f>
        <v>0</v>
      </c>
    </row>
    <row r="66" spans="1:11" ht="15" customHeight="1" x14ac:dyDescent="0.25">
      <c r="A66" s="7">
        <v>53</v>
      </c>
      <c r="B66" s="7" t="s">
        <v>125</v>
      </c>
      <c r="C66" s="8" t="s">
        <v>126</v>
      </c>
      <c r="D66" s="7" t="s">
        <v>4</v>
      </c>
      <c r="E66" s="9">
        <v>760.39</v>
      </c>
      <c r="F66" s="9">
        <f>ROUND(E66*$I$2,2)</f>
        <v>456.23</v>
      </c>
      <c r="G66" s="41"/>
      <c r="H66" s="41"/>
      <c r="I66" s="9">
        <f>ROUND(H66*F66,2)</f>
        <v>0</v>
      </c>
    </row>
    <row r="67" spans="1:11" ht="15" customHeight="1" x14ac:dyDescent="0.25">
      <c r="A67" s="7">
        <v>54</v>
      </c>
      <c r="B67" s="7" t="s">
        <v>127</v>
      </c>
      <c r="C67" s="8" t="s">
        <v>128</v>
      </c>
      <c r="D67" s="7" t="s">
        <v>4</v>
      </c>
      <c r="E67" s="9">
        <v>966.53</v>
      </c>
      <c r="F67" s="9">
        <f>ROUND(E67*$I$2,2)</f>
        <v>579.91999999999996</v>
      </c>
      <c r="G67" s="41"/>
      <c r="H67" s="41"/>
      <c r="I67" s="9">
        <f>ROUND(H67*F67,2)</f>
        <v>0</v>
      </c>
    </row>
    <row r="68" spans="1:11" ht="15" customHeight="1" x14ac:dyDescent="0.25">
      <c r="A68" s="7">
        <v>55</v>
      </c>
      <c r="B68" s="7" t="s">
        <v>129</v>
      </c>
      <c r="C68" s="8" t="s">
        <v>130</v>
      </c>
      <c r="D68" s="7" t="s">
        <v>4</v>
      </c>
      <c r="E68" s="9">
        <v>1107.19</v>
      </c>
      <c r="F68" s="9">
        <f>ROUND(E68*$I$2,2)</f>
        <v>664.31</v>
      </c>
      <c r="G68" s="41"/>
      <c r="H68" s="41"/>
      <c r="I68" s="9">
        <f>ROUND(H68*F68,2)</f>
        <v>0</v>
      </c>
    </row>
    <row r="69" spans="1:11" ht="15" customHeight="1" x14ac:dyDescent="0.25">
      <c r="A69" s="7">
        <v>56</v>
      </c>
      <c r="B69" s="7" t="s">
        <v>131</v>
      </c>
      <c r="C69" s="8" t="s">
        <v>132</v>
      </c>
      <c r="D69" s="7" t="s">
        <v>4</v>
      </c>
      <c r="E69" s="9">
        <v>1411.08</v>
      </c>
      <c r="F69" s="9">
        <f>ROUND(E69*$I$2,2)</f>
        <v>846.65</v>
      </c>
      <c r="G69" s="41"/>
      <c r="H69" s="41"/>
      <c r="I69" s="9">
        <f>ROUND(H69*F69,2)</f>
        <v>0</v>
      </c>
    </row>
    <row r="70" spans="1:11" x14ac:dyDescent="0.25">
      <c r="A70" s="63" t="s">
        <v>133</v>
      </c>
      <c r="B70" s="63"/>
      <c r="C70" s="63"/>
      <c r="D70" s="63"/>
      <c r="E70" s="6"/>
      <c r="F70" s="63"/>
      <c r="G70" s="63"/>
      <c r="H70" s="63"/>
      <c r="I70" s="63"/>
    </row>
    <row r="71" spans="1:11" ht="15" customHeight="1" x14ac:dyDescent="0.25">
      <c r="A71" s="44">
        <v>57</v>
      </c>
      <c r="B71" s="44" t="s">
        <v>134</v>
      </c>
      <c r="C71" s="45" t="s">
        <v>135</v>
      </c>
      <c r="D71" s="44" t="s">
        <v>27</v>
      </c>
      <c r="E71" s="46">
        <v>66.63</v>
      </c>
      <c r="F71" s="46">
        <f t="shared" ref="F71:F78" si="4">ROUND(E71*$I$2,2)</f>
        <v>39.979999999999997</v>
      </c>
      <c r="G71" s="41"/>
      <c r="H71" s="41"/>
      <c r="I71" s="9">
        <f t="shared" ref="I71:I78" si="5">ROUND(H71*F71,2)</f>
        <v>0</v>
      </c>
    </row>
    <row r="72" spans="1:11" ht="15" customHeight="1" x14ac:dyDescent="0.25">
      <c r="A72" s="7">
        <v>58</v>
      </c>
      <c r="B72" s="7" t="s">
        <v>136</v>
      </c>
      <c r="C72" s="8" t="s">
        <v>137</v>
      </c>
      <c r="D72" s="7" t="s">
        <v>27</v>
      </c>
      <c r="E72" s="9">
        <v>110.22</v>
      </c>
      <c r="F72" s="9">
        <f t="shared" si="4"/>
        <v>66.13</v>
      </c>
      <c r="G72" s="41"/>
      <c r="H72" s="41"/>
      <c r="I72" s="9">
        <f t="shared" si="5"/>
        <v>0</v>
      </c>
    </row>
    <row r="73" spans="1:11" ht="15" customHeight="1" x14ac:dyDescent="0.25">
      <c r="A73" s="7">
        <v>59</v>
      </c>
      <c r="B73" s="7" t="s">
        <v>138</v>
      </c>
      <c r="C73" s="8" t="s">
        <v>139</v>
      </c>
      <c r="D73" s="7" t="s">
        <v>27</v>
      </c>
      <c r="E73" s="9">
        <v>147.94999999999999</v>
      </c>
      <c r="F73" s="9">
        <f t="shared" si="4"/>
        <v>88.77</v>
      </c>
      <c r="G73" s="41"/>
      <c r="H73" s="41"/>
      <c r="I73" s="9">
        <f t="shared" si="5"/>
        <v>0</v>
      </c>
    </row>
    <row r="74" spans="1:11" ht="15" customHeight="1" x14ac:dyDescent="0.25">
      <c r="A74" s="7">
        <v>60</v>
      </c>
      <c r="B74" s="7" t="s">
        <v>140</v>
      </c>
      <c r="C74" s="8" t="s">
        <v>141</v>
      </c>
      <c r="D74" s="7" t="s">
        <v>27</v>
      </c>
      <c r="E74" s="9">
        <v>179.65</v>
      </c>
      <c r="F74" s="9">
        <f t="shared" si="4"/>
        <v>107.79</v>
      </c>
      <c r="G74" s="41"/>
      <c r="H74" s="41">
        <f>'Quantitativos sakura'!K10</f>
        <v>0</v>
      </c>
      <c r="I74" s="9">
        <f t="shared" si="5"/>
        <v>0</v>
      </c>
    </row>
    <row r="75" spans="1:11" x14ac:dyDescent="0.25">
      <c r="A75" s="7">
        <v>61</v>
      </c>
      <c r="B75" s="7" t="s">
        <v>142</v>
      </c>
      <c r="C75" s="8" t="s">
        <v>143</v>
      </c>
      <c r="D75" s="7" t="s">
        <v>27</v>
      </c>
      <c r="E75" s="9">
        <v>188.87</v>
      </c>
      <c r="F75" s="9">
        <f t="shared" si="4"/>
        <v>113.32</v>
      </c>
      <c r="G75" s="41">
        <f>'Quantitativos sakura'!B10+'Quantitativos sakura'!B11+'Quantitativos sakura'!B12</f>
        <v>1079.3783070165523</v>
      </c>
      <c r="H75" s="41">
        <f>'Quantitativos lpb boi'!B6+'Quantitativos lpb boi'!B7+'Quantitativos lpb boi'!B8</f>
        <v>1381.9325749117297</v>
      </c>
      <c r="I75" s="9">
        <f t="shared" si="5"/>
        <v>156600.6</v>
      </c>
      <c r="J75" t="s">
        <v>2955</v>
      </c>
      <c r="K75" t="s">
        <v>2956</v>
      </c>
    </row>
    <row r="76" spans="1:11" ht="15" customHeight="1" x14ac:dyDescent="0.25">
      <c r="A76" s="7">
        <v>62</v>
      </c>
      <c r="B76" s="7" t="s">
        <v>144</v>
      </c>
      <c r="C76" s="8" t="s">
        <v>145</v>
      </c>
      <c r="D76" s="7" t="s">
        <v>27</v>
      </c>
      <c r="E76" s="9">
        <v>197.87</v>
      </c>
      <c r="F76" s="9">
        <f t="shared" si="4"/>
        <v>118.72</v>
      </c>
      <c r="G76" s="43"/>
      <c r="H76" s="43">
        <v>0</v>
      </c>
      <c r="I76" s="9">
        <f t="shared" si="5"/>
        <v>0</v>
      </c>
    </row>
    <row r="77" spans="1:11" ht="15" customHeight="1" x14ac:dyDescent="0.25">
      <c r="A77" s="7">
        <v>63</v>
      </c>
      <c r="B77" s="7" t="s">
        <v>146</v>
      </c>
      <c r="C77" s="8" t="s">
        <v>147</v>
      </c>
      <c r="D77" s="7" t="s">
        <v>27</v>
      </c>
      <c r="E77" s="9">
        <v>171.99</v>
      </c>
      <c r="F77" s="9">
        <f t="shared" si="4"/>
        <v>103.19</v>
      </c>
      <c r="G77" s="41"/>
      <c r="H77" s="41"/>
      <c r="I77" s="9">
        <f t="shared" si="5"/>
        <v>0</v>
      </c>
    </row>
    <row r="78" spans="1:11" x14ac:dyDescent="0.25">
      <c r="A78" s="7">
        <v>64</v>
      </c>
      <c r="B78" s="44" t="s">
        <v>148</v>
      </c>
      <c r="C78" s="45" t="s">
        <v>149</v>
      </c>
      <c r="D78" s="44" t="s">
        <v>27</v>
      </c>
      <c r="E78" s="46">
        <v>190.75</v>
      </c>
      <c r="F78" s="46">
        <f t="shared" si="4"/>
        <v>114.45</v>
      </c>
      <c r="G78" s="41">
        <f>'Quantitativos sakura'!B7+'Quantitativos sakura'!B8+'Quantitativos sakura'!B9</f>
        <v>1079.3783070165523</v>
      </c>
      <c r="H78" s="41"/>
      <c r="I78" s="9">
        <f t="shared" si="5"/>
        <v>0</v>
      </c>
      <c r="J78" t="s">
        <v>2957</v>
      </c>
    </row>
    <row r="79" spans="1:11" x14ac:dyDescent="0.25">
      <c r="A79" s="63" t="s">
        <v>150</v>
      </c>
      <c r="B79" s="63"/>
      <c r="C79" s="63"/>
      <c r="D79" s="63"/>
      <c r="E79" s="6"/>
      <c r="F79" s="63"/>
      <c r="G79" s="63"/>
      <c r="H79" s="63"/>
      <c r="I79" s="63"/>
    </row>
    <row r="80" spans="1:11" ht="15" customHeight="1" x14ac:dyDescent="0.25">
      <c r="A80" s="7">
        <v>65</v>
      </c>
      <c r="B80" s="7" t="s">
        <v>151</v>
      </c>
      <c r="C80" s="8" t="s">
        <v>152</v>
      </c>
      <c r="D80" s="7" t="s">
        <v>4</v>
      </c>
      <c r="E80" s="9">
        <v>538.15</v>
      </c>
      <c r="F80" s="9">
        <f>ROUND(E80*$I$2,2)</f>
        <v>322.89</v>
      </c>
      <c r="G80" s="41"/>
      <c r="H80" s="41"/>
      <c r="I80" s="9">
        <f>ROUND(H80*F80,2)</f>
        <v>0</v>
      </c>
    </row>
    <row r="81" spans="1:9" ht="15" customHeight="1" x14ac:dyDescent="0.25">
      <c r="A81" s="7">
        <v>66</v>
      </c>
      <c r="B81" s="7" t="s">
        <v>153</v>
      </c>
      <c r="C81" s="8" t="s">
        <v>154</v>
      </c>
      <c r="D81" s="7" t="s">
        <v>4</v>
      </c>
      <c r="E81" s="9">
        <v>1007.65</v>
      </c>
      <c r="F81" s="9">
        <f>ROUND(E81*$I$2,2)</f>
        <v>604.59</v>
      </c>
      <c r="G81" s="41"/>
      <c r="H81" s="41"/>
      <c r="I81" s="9">
        <f>ROUND(H81*F81,2)</f>
        <v>0</v>
      </c>
    </row>
    <row r="82" spans="1:9" ht="15" customHeight="1" x14ac:dyDescent="0.25">
      <c r="A82" s="7">
        <v>67</v>
      </c>
      <c r="B82" s="7" t="s">
        <v>155</v>
      </c>
      <c r="C82" s="8" t="s">
        <v>156</v>
      </c>
      <c r="D82" s="7" t="s">
        <v>4</v>
      </c>
      <c r="E82" s="9">
        <v>484.58</v>
      </c>
      <c r="F82" s="9">
        <f>ROUND(E82*$I$2,2)</f>
        <v>290.75</v>
      </c>
      <c r="G82" s="41"/>
      <c r="H82" s="41"/>
      <c r="I82" s="9">
        <f>ROUND(H82*F82,2)</f>
        <v>0</v>
      </c>
    </row>
    <row r="83" spans="1:9" ht="15" customHeight="1" x14ac:dyDescent="0.25">
      <c r="A83" s="7">
        <v>68</v>
      </c>
      <c r="B83" s="7" t="s">
        <v>157</v>
      </c>
      <c r="C83" s="8" t="s">
        <v>158</v>
      </c>
      <c r="D83" s="7" t="s">
        <v>4</v>
      </c>
      <c r="E83" s="9">
        <v>771.46</v>
      </c>
      <c r="F83" s="9">
        <f>ROUND(E83*$I$2,2)</f>
        <v>462.88</v>
      </c>
      <c r="G83" s="41"/>
      <c r="H83" s="41"/>
      <c r="I83" s="9">
        <f>ROUND(H83*F83,2)</f>
        <v>0</v>
      </c>
    </row>
    <row r="84" spans="1:9" x14ac:dyDescent="0.25">
      <c r="A84" s="63" t="s">
        <v>159</v>
      </c>
      <c r="B84" s="63"/>
      <c r="C84" s="63"/>
      <c r="D84" s="63"/>
      <c r="E84" s="6"/>
      <c r="F84" s="63"/>
      <c r="G84" s="63"/>
      <c r="H84" s="63"/>
      <c r="I84" s="63"/>
    </row>
    <row r="85" spans="1:9" ht="15" customHeight="1" x14ac:dyDescent="0.25">
      <c r="A85" s="7">
        <v>69</v>
      </c>
      <c r="B85" s="7" t="s">
        <v>160</v>
      </c>
      <c r="C85" s="8" t="s">
        <v>161</v>
      </c>
      <c r="D85" s="7" t="s">
        <v>4</v>
      </c>
      <c r="E85" s="9">
        <v>59.41</v>
      </c>
      <c r="F85" s="9">
        <f t="shared" ref="F85:F108" si="6">ROUND(E85*$I$2,2)</f>
        <v>35.65</v>
      </c>
      <c r="G85" s="41"/>
      <c r="H85" s="41"/>
      <c r="I85" s="9">
        <f t="shared" ref="I85:I108" si="7">ROUND(H85*F85,2)</f>
        <v>0</v>
      </c>
    </row>
    <row r="86" spans="1:9" ht="15" customHeight="1" x14ac:dyDescent="0.25">
      <c r="A86" s="7">
        <v>70</v>
      </c>
      <c r="B86" s="7" t="s">
        <v>162</v>
      </c>
      <c r="C86" s="8" t="s">
        <v>163</v>
      </c>
      <c r="D86" s="7" t="s">
        <v>4</v>
      </c>
      <c r="E86" s="9">
        <v>111.56</v>
      </c>
      <c r="F86" s="9">
        <f t="shared" si="6"/>
        <v>66.94</v>
      </c>
      <c r="G86" s="41"/>
      <c r="H86" s="41"/>
      <c r="I86" s="9">
        <f t="shared" si="7"/>
        <v>0</v>
      </c>
    </row>
    <row r="87" spans="1:9" ht="15" customHeight="1" x14ac:dyDescent="0.25">
      <c r="A87" s="7">
        <v>71</v>
      </c>
      <c r="B87" s="7" t="s">
        <v>164</v>
      </c>
      <c r="C87" s="8" t="s">
        <v>165</v>
      </c>
      <c r="D87" s="7" t="s">
        <v>4</v>
      </c>
      <c r="E87" s="9">
        <v>252.13</v>
      </c>
      <c r="F87" s="9">
        <f t="shared" si="6"/>
        <v>151.28</v>
      </c>
      <c r="G87" s="41"/>
      <c r="H87" s="41"/>
      <c r="I87" s="9">
        <f t="shared" si="7"/>
        <v>0</v>
      </c>
    </row>
    <row r="88" spans="1:9" ht="15" customHeight="1" x14ac:dyDescent="0.25">
      <c r="A88" s="7">
        <v>72</v>
      </c>
      <c r="B88" s="7" t="s">
        <v>166</v>
      </c>
      <c r="C88" s="8" t="s">
        <v>167</v>
      </c>
      <c r="D88" s="7" t="s">
        <v>4</v>
      </c>
      <c r="E88" s="9">
        <v>181.55</v>
      </c>
      <c r="F88" s="9">
        <f t="shared" si="6"/>
        <v>108.93</v>
      </c>
      <c r="G88" s="41"/>
      <c r="H88" s="41"/>
      <c r="I88" s="9">
        <f t="shared" si="7"/>
        <v>0</v>
      </c>
    </row>
    <row r="89" spans="1:9" ht="15" customHeight="1" x14ac:dyDescent="0.25">
      <c r="A89" s="7">
        <v>73</v>
      </c>
      <c r="B89" s="7" t="s">
        <v>168</v>
      </c>
      <c r="C89" s="8" t="s">
        <v>169</v>
      </c>
      <c r="D89" s="7" t="s">
        <v>4</v>
      </c>
      <c r="E89" s="9">
        <v>274.2</v>
      </c>
      <c r="F89" s="9">
        <f t="shared" si="6"/>
        <v>164.52</v>
      </c>
      <c r="G89" s="41"/>
      <c r="H89" s="41"/>
      <c r="I89" s="9">
        <f t="shared" si="7"/>
        <v>0</v>
      </c>
    </row>
    <row r="90" spans="1:9" ht="15" customHeight="1" x14ac:dyDescent="0.25">
      <c r="A90" s="7">
        <v>74</v>
      </c>
      <c r="B90" s="7" t="s">
        <v>170</v>
      </c>
      <c r="C90" s="8" t="s">
        <v>171</v>
      </c>
      <c r="D90" s="7" t="s">
        <v>4</v>
      </c>
      <c r="E90" s="9">
        <v>472.33</v>
      </c>
      <c r="F90" s="9">
        <f t="shared" si="6"/>
        <v>283.39999999999998</v>
      </c>
      <c r="G90" s="41"/>
      <c r="H90" s="41"/>
      <c r="I90" s="9">
        <f t="shared" si="7"/>
        <v>0</v>
      </c>
    </row>
    <row r="91" spans="1:9" ht="15" customHeight="1" x14ac:dyDescent="0.25">
      <c r="A91" s="7">
        <v>75</v>
      </c>
      <c r="B91" s="7" t="s">
        <v>172</v>
      </c>
      <c r="C91" s="8" t="s">
        <v>173</v>
      </c>
      <c r="D91" s="7" t="s">
        <v>4</v>
      </c>
      <c r="E91" s="9">
        <v>919.39</v>
      </c>
      <c r="F91" s="9">
        <f t="shared" si="6"/>
        <v>551.63</v>
      </c>
      <c r="G91" s="41"/>
      <c r="H91" s="41"/>
      <c r="I91" s="9">
        <f t="shared" si="7"/>
        <v>0</v>
      </c>
    </row>
    <row r="92" spans="1:9" ht="15" customHeight="1" x14ac:dyDescent="0.25">
      <c r="A92" s="7">
        <v>76</v>
      </c>
      <c r="B92" s="7" t="s">
        <v>174</v>
      </c>
      <c r="C92" s="8" t="s">
        <v>175</v>
      </c>
      <c r="D92" s="7" t="s">
        <v>4</v>
      </c>
      <c r="E92" s="9">
        <v>1569.71</v>
      </c>
      <c r="F92" s="9">
        <f t="shared" si="6"/>
        <v>941.83</v>
      </c>
      <c r="G92" s="41"/>
      <c r="H92" s="41"/>
      <c r="I92" s="9">
        <f t="shared" si="7"/>
        <v>0</v>
      </c>
    </row>
    <row r="93" spans="1:9" x14ac:dyDescent="0.25">
      <c r="A93" s="7">
        <v>77</v>
      </c>
      <c r="B93" s="7" t="s">
        <v>176</v>
      </c>
      <c r="C93" s="8" t="s">
        <v>177</v>
      </c>
      <c r="D93" s="7" t="s">
        <v>4</v>
      </c>
      <c r="E93" s="9">
        <v>154.44999999999999</v>
      </c>
      <c r="F93" s="9">
        <f t="shared" si="6"/>
        <v>92.67</v>
      </c>
      <c r="G93" s="41"/>
      <c r="H93" s="41">
        <v>227</v>
      </c>
      <c r="I93" s="9">
        <f t="shared" si="7"/>
        <v>21036.09</v>
      </c>
    </row>
    <row r="94" spans="1:9" ht="15" customHeight="1" x14ac:dyDescent="0.25">
      <c r="A94" s="7">
        <v>78</v>
      </c>
      <c r="B94" s="7" t="s">
        <v>178</v>
      </c>
      <c r="C94" s="8" t="s">
        <v>179</v>
      </c>
      <c r="D94" s="7" t="s">
        <v>4</v>
      </c>
      <c r="E94" s="9">
        <v>204.41</v>
      </c>
      <c r="F94" s="9">
        <f t="shared" si="6"/>
        <v>122.65</v>
      </c>
      <c r="G94" s="41"/>
      <c r="H94" s="41"/>
      <c r="I94" s="9">
        <f t="shared" si="7"/>
        <v>0</v>
      </c>
    </row>
    <row r="95" spans="1:9" ht="15" customHeight="1" x14ac:dyDescent="0.25">
      <c r="A95" s="7">
        <v>79</v>
      </c>
      <c r="B95" s="7" t="s">
        <v>180</v>
      </c>
      <c r="C95" s="8" t="s">
        <v>181</v>
      </c>
      <c r="D95" s="7" t="s">
        <v>4</v>
      </c>
      <c r="E95" s="9">
        <v>300.60000000000002</v>
      </c>
      <c r="F95" s="9">
        <f t="shared" si="6"/>
        <v>180.36</v>
      </c>
      <c r="G95" s="41"/>
      <c r="H95" s="41"/>
      <c r="I95" s="9">
        <f t="shared" si="7"/>
        <v>0</v>
      </c>
    </row>
    <row r="96" spans="1:9" ht="15" customHeight="1" x14ac:dyDescent="0.25">
      <c r="A96" s="7">
        <v>80</v>
      </c>
      <c r="B96" s="7" t="s">
        <v>182</v>
      </c>
      <c r="C96" s="8" t="s">
        <v>183</v>
      </c>
      <c r="D96" s="7" t="s">
        <v>4</v>
      </c>
      <c r="E96" s="9">
        <v>469.33</v>
      </c>
      <c r="F96" s="9">
        <f t="shared" si="6"/>
        <v>281.60000000000002</v>
      </c>
      <c r="G96" s="41"/>
      <c r="H96" s="41"/>
      <c r="I96" s="9">
        <f t="shared" si="7"/>
        <v>0</v>
      </c>
    </row>
    <row r="97" spans="1:9" ht="15" customHeight="1" x14ac:dyDescent="0.25">
      <c r="A97" s="7">
        <v>81</v>
      </c>
      <c r="B97" s="7">
        <v>2050405</v>
      </c>
      <c r="C97" s="8" t="s">
        <v>185</v>
      </c>
      <c r="D97" s="7" t="s">
        <v>4</v>
      </c>
      <c r="E97" s="9">
        <v>5652.95</v>
      </c>
      <c r="F97" s="9">
        <f t="shared" si="6"/>
        <v>3391.77</v>
      </c>
      <c r="G97" s="41"/>
      <c r="H97" s="41"/>
      <c r="I97" s="9">
        <f t="shared" si="7"/>
        <v>0</v>
      </c>
    </row>
    <row r="98" spans="1:9" ht="15" customHeight="1" x14ac:dyDescent="0.25">
      <c r="A98" s="7">
        <v>82</v>
      </c>
      <c r="B98" s="7" t="s">
        <v>186</v>
      </c>
      <c r="C98" s="8" t="s">
        <v>187</v>
      </c>
      <c r="D98" s="7" t="s">
        <v>4</v>
      </c>
      <c r="E98" s="9">
        <v>8976.7900000000009</v>
      </c>
      <c r="F98" s="9">
        <f t="shared" si="6"/>
        <v>5386.07</v>
      </c>
      <c r="G98" s="41"/>
      <c r="H98" s="41"/>
      <c r="I98" s="9">
        <f t="shared" si="7"/>
        <v>0</v>
      </c>
    </row>
    <row r="99" spans="1:9" ht="15" customHeight="1" x14ac:dyDescent="0.25">
      <c r="A99" s="7">
        <v>83</v>
      </c>
      <c r="B99" s="7" t="s">
        <v>188</v>
      </c>
      <c r="C99" s="8" t="s">
        <v>189</v>
      </c>
      <c r="D99" s="7" t="s">
        <v>4</v>
      </c>
      <c r="E99" s="9">
        <v>2049.84</v>
      </c>
      <c r="F99" s="9">
        <f t="shared" si="6"/>
        <v>1229.9000000000001</v>
      </c>
      <c r="G99" s="41"/>
      <c r="H99" s="41"/>
      <c r="I99" s="9">
        <f t="shared" si="7"/>
        <v>0</v>
      </c>
    </row>
    <row r="100" spans="1:9" ht="15" customHeight="1" x14ac:dyDescent="0.25">
      <c r="A100" s="7">
        <v>84</v>
      </c>
      <c r="B100" s="7" t="s">
        <v>190</v>
      </c>
      <c r="C100" s="8" t="s">
        <v>191</v>
      </c>
      <c r="D100" s="7" t="s">
        <v>4</v>
      </c>
      <c r="E100" s="9">
        <v>3814.99</v>
      </c>
      <c r="F100" s="9">
        <f t="shared" si="6"/>
        <v>2288.9899999999998</v>
      </c>
      <c r="G100" s="41"/>
      <c r="H100" s="41"/>
      <c r="I100" s="9">
        <f t="shared" si="7"/>
        <v>0</v>
      </c>
    </row>
    <row r="101" spans="1:9" x14ac:dyDescent="0.25">
      <c r="A101" s="7">
        <v>85</v>
      </c>
      <c r="B101" s="7" t="s">
        <v>192</v>
      </c>
      <c r="C101" s="8" t="s">
        <v>193</v>
      </c>
      <c r="D101" s="7" t="s">
        <v>4</v>
      </c>
      <c r="E101" s="9">
        <v>6093.22</v>
      </c>
      <c r="F101" s="9">
        <f t="shared" si="6"/>
        <v>3655.93</v>
      </c>
      <c r="G101" s="41"/>
      <c r="H101" s="41">
        <v>227</v>
      </c>
      <c r="I101" s="9">
        <f t="shared" si="7"/>
        <v>829896.11</v>
      </c>
    </row>
    <row r="102" spans="1:9" ht="15" customHeight="1" x14ac:dyDescent="0.25">
      <c r="A102" s="7">
        <v>86</v>
      </c>
      <c r="B102" s="7" t="s">
        <v>194</v>
      </c>
      <c r="C102" s="8" t="s">
        <v>195</v>
      </c>
      <c r="D102" s="7" t="s">
        <v>4</v>
      </c>
      <c r="E102" s="9">
        <v>546.66999999999996</v>
      </c>
      <c r="F102" s="9">
        <f t="shared" si="6"/>
        <v>328</v>
      </c>
      <c r="G102" s="41"/>
      <c r="H102" s="41"/>
      <c r="I102" s="9">
        <f t="shared" si="7"/>
        <v>0</v>
      </c>
    </row>
    <row r="103" spans="1:9" ht="15" customHeight="1" x14ac:dyDescent="0.25">
      <c r="A103" s="7">
        <v>87</v>
      </c>
      <c r="B103" s="7" t="s">
        <v>196</v>
      </c>
      <c r="C103" s="8" t="s">
        <v>197</v>
      </c>
      <c r="D103" s="7" t="s">
        <v>4</v>
      </c>
      <c r="E103" s="9">
        <v>472.33</v>
      </c>
      <c r="F103" s="9">
        <f t="shared" si="6"/>
        <v>283.39999999999998</v>
      </c>
      <c r="G103" s="41"/>
      <c r="H103" s="41"/>
      <c r="I103" s="9">
        <f t="shared" si="7"/>
        <v>0</v>
      </c>
    </row>
    <row r="104" spans="1:9" ht="15" customHeight="1" x14ac:dyDescent="0.25">
      <c r="A104" s="7">
        <v>88</v>
      </c>
      <c r="B104" s="7" t="s">
        <v>198</v>
      </c>
      <c r="C104" s="8" t="s">
        <v>199</v>
      </c>
      <c r="D104" s="7" t="s">
        <v>4</v>
      </c>
      <c r="E104" s="9">
        <v>919.39</v>
      </c>
      <c r="F104" s="9">
        <f t="shared" si="6"/>
        <v>551.63</v>
      </c>
      <c r="G104" s="41"/>
      <c r="H104" s="41"/>
      <c r="I104" s="9">
        <f t="shared" si="7"/>
        <v>0</v>
      </c>
    </row>
    <row r="105" spans="1:9" ht="15" customHeight="1" x14ac:dyDescent="0.25">
      <c r="A105" s="7">
        <v>89</v>
      </c>
      <c r="B105" s="7" t="s">
        <v>200</v>
      </c>
      <c r="C105" s="8" t="s">
        <v>201</v>
      </c>
      <c r="D105" s="7" t="s">
        <v>4</v>
      </c>
      <c r="E105" s="9">
        <v>1569.71</v>
      </c>
      <c r="F105" s="9">
        <f t="shared" si="6"/>
        <v>941.83</v>
      </c>
      <c r="G105" s="41"/>
      <c r="H105" s="41"/>
      <c r="I105" s="9">
        <f t="shared" si="7"/>
        <v>0</v>
      </c>
    </row>
    <row r="106" spans="1:9" ht="15" customHeight="1" x14ac:dyDescent="0.25">
      <c r="A106" s="7">
        <v>90</v>
      </c>
      <c r="B106" s="7" t="s">
        <v>202</v>
      </c>
      <c r="C106" s="8" t="s">
        <v>203</v>
      </c>
      <c r="D106" s="7" t="s">
        <v>4</v>
      </c>
      <c r="E106" s="9">
        <v>693.34</v>
      </c>
      <c r="F106" s="9">
        <f t="shared" si="6"/>
        <v>416</v>
      </c>
      <c r="G106" s="41"/>
      <c r="H106" s="41"/>
      <c r="I106" s="9">
        <f t="shared" si="7"/>
        <v>0</v>
      </c>
    </row>
    <row r="107" spans="1:9" ht="15" customHeight="1" x14ac:dyDescent="0.25">
      <c r="A107" s="7">
        <v>91</v>
      </c>
      <c r="B107" s="7" t="s">
        <v>204</v>
      </c>
      <c r="C107" s="8" t="s">
        <v>205</v>
      </c>
      <c r="D107" s="7" t="s">
        <v>4</v>
      </c>
      <c r="E107" s="9">
        <v>1349.62</v>
      </c>
      <c r="F107" s="9">
        <f t="shared" si="6"/>
        <v>809.77</v>
      </c>
      <c r="G107" s="41"/>
      <c r="H107" s="41"/>
      <c r="I107" s="9">
        <f t="shared" si="7"/>
        <v>0</v>
      </c>
    </row>
    <row r="108" spans="1:9" ht="15" customHeight="1" x14ac:dyDescent="0.25">
      <c r="A108" s="7">
        <v>92</v>
      </c>
      <c r="B108" s="7" t="s">
        <v>206</v>
      </c>
      <c r="C108" s="8" t="s">
        <v>207</v>
      </c>
      <c r="D108" s="7" t="s">
        <v>4</v>
      </c>
      <c r="E108" s="9">
        <v>2304.2600000000002</v>
      </c>
      <c r="F108" s="9">
        <f t="shared" si="6"/>
        <v>1382.56</v>
      </c>
      <c r="G108" s="41"/>
      <c r="H108" s="41"/>
      <c r="I108" s="9">
        <f t="shared" si="7"/>
        <v>0</v>
      </c>
    </row>
    <row r="109" spans="1:9" x14ac:dyDescent="0.25">
      <c r="A109" s="63" t="s">
        <v>208</v>
      </c>
      <c r="B109" s="63"/>
      <c r="C109" s="63"/>
      <c r="D109" s="63"/>
      <c r="E109" s="6"/>
      <c r="F109" s="63"/>
      <c r="G109" s="63"/>
      <c r="H109" s="63"/>
      <c r="I109" s="63"/>
    </row>
    <row r="110" spans="1:9" ht="15" customHeight="1" x14ac:dyDescent="0.25">
      <c r="A110" s="7">
        <v>93</v>
      </c>
      <c r="B110" s="7" t="s">
        <v>209</v>
      </c>
      <c r="C110" s="8" t="s">
        <v>210</v>
      </c>
      <c r="D110" s="7" t="s">
        <v>4</v>
      </c>
      <c r="E110" s="9">
        <v>382.68</v>
      </c>
      <c r="F110" s="9">
        <f>ROUND(E110*$I$2,2)</f>
        <v>229.61</v>
      </c>
      <c r="G110" s="41"/>
      <c r="H110" s="41"/>
      <c r="I110" s="9">
        <f>ROUND(H110*F110,2)</f>
        <v>0</v>
      </c>
    </row>
    <row r="111" spans="1:9" x14ac:dyDescent="0.25">
      <c r="A111" s="63" t="s">
        <v>211</v>
      </c>
      <c r="B111" s="63"/>
      <c r="C111" s="63"/>
      <c r="D111" s="63"/>
      <c r="E111" s="6"/>
      <c r="F111" s="63"/>
      <c r="G111" s="63"/>
      <c r="H111" s="63"/>
      <c r="I111" s="63"/>
    </row>
    <row r="112" spans="1:9" ht="15" customHeight="1" x14ac:dyDescent="0.25">
      <c r="A112" s="7">
        <v>94</v>
      </c>
      <c r="B112" s="7" t="s">
        <v>212</v>
      </c>
      <c r="C112" s="8" t="s">
        <v>213</v>
      </c>
      <c r="D112" s="7" t="s">
        <v>214</v>
      </c>
      <c r="E112" s="9">
        <v>1898.73</v>
      </c>
      <c r="F112" s="9">
        <f>ROUND(E112*$I$2,2)</f>
        <v>1139.24</v>
      </c>
      <c r="G112" s="41"/>
      <c r="H112" s="41"/>
      <c r="I112" s="9">
        <f>ROUND(H112*F112,2)</f>
        <v>0</v>
      </c>
    </row>
    <row r="113" spans="1:11" x14ac:dyDescent="0.25">
      <c r="A113" s="63" t="s">
        <v>215</v>
      </c>
      <c r="B113" s="63"/>
      <c r="C113" s="63"/>
      <c r="D113" s="63"/>
      <c r="E113" s="6"/>
      <c r="F113" s="63"/>
      <c r="G113" s="63"/>
      <c r="H113" s="63"/>
      <c r="I113" s="63"/>
    </row>
    <row r="114" spans="1:11" ht="15" customHeight="1" x14ac:dyDescent="0.25">
      <c r="A114" s="7">
        <v>95</v>
      </c>
      <c r="B114" s="7" t="s">
        <v>216</v>
      </c>
      <c r="C114" s="8" t="s">
        <v>217</v>
      </c>
      <c r="D114" s="7" t="s">
        <v>27</v>
      </c>
      <c r="E114" s="9">
        <v>150.66</v>
      </c>
      <c r="F114" s="9">
        <f>ROUND(E114*$I$2,2)</f>
        <v>90.4</v>
      </c>
      <c r="G114" s="41"/>
      <c r="H114" s="41"/>
      <c r="I114" s="9">
        <f>ROUND(H114*F114,2)</f>
        <v>0</v>
      </c>
    </row>
    <row r="115" spans="1:11" x14ac:dyDescent="0.25">
      <c r="A115" s="7">
        <v>96</v>
      </c>
      <c r="B115" s="7" t="s">
        <v>218</v>
      </c>
      <c r="C115" s="8" t="s">
        <v>219</v>
      </c>
      <c r="D115" s="7" t="s">
        <v>27</v>
      </c>
      <c r="E115" s="9">
        <v>150.22</v>
      </c>
      <c r="F115" s="9">
        <f>ROUND(E115*$I$2,2)</f>
        <v>90.13</v>
      </c>
      <c r="G115" s="41"/>
      <c r="H115" s="41">
        <f>Quantitativosredeboi!E16</f>
        <v>1370.31</v>
      </c>
      <c r="I115" s="9">
        <f>ROUND(H115*F115,2)</f>
        <v>123506.04</v>
      </c>
      <c r="J115" s="17">
        <f>F115+F171+F172+F170</f>
        <v>544.66</v>
      </c>
      <c r="K115" t="s">
        <v>2959</v>
      </c>
    </row>
    <row r="116" spans="1:11" x14ac:dyDescent="0.25">
      <c r="A116" s="63" t="s">
        <v>220</v>
      </c>
      <c r="B116" s="63"/>
      <c r="C116" s="63"/>
      <c r="D116" s="63"/>
      <c r="E116" s="6"/>
      <c r="F116" s="63"/>
      <c r="G116" s="63"/>
      <c r="H116" s="63"/>
      <c r="I116" s="63"/>
    </row>
    <row r="117" spans="1:11" ht="15" customHeight="1" x14ac:dyDescent="0.25">
      <c r="A117" s="7">
        <v>97</v>
      </c>
      <c r="B117" s="7" t="s">
        <v>221</v>
      </c>
      <c r="C117" s="8" t="s">
        <v>222</v>
      </c>
      <c r="D117" s="7" t="s">
        <v>4</v>
      </c>
      <c r="E117" s="9">
        <v>390.99</v>
      </c>
      <c r="F117" s="9">
        <f>ROUND(E117*$I$2,2)</f>
        <v>234.59</v>
      </c>
      <c r="G117" s="41"/>
      <c r="H117" s="41"/>
      <c r="I117" s="9">
        <f>ROUND(H117*F117,2)</f>
        <v>0</v>
      </c>
    </row>
    <row r="118" spans="1:11" ht="15" customHeight="1" x14ac:dyDescent="0.25">
      <c r="A118" s="7">
        <v>98</v>
      </c>
      <c r="B118" s="7" t="s">
        <v>223</v>
      </c>
      <c r="C118" s="8" t="s">
        <v>224</v>
      </c>
      <c r="D118" s="7" t="s">
        <v>4</v>
      </c>
      <c r="E118" s="9">
        <v>246.04</v>
      </c>
      <c r="F118" s="9">
        <f>ROUND(E118*$I$2,2)</f>
        <v>147.62</v>
      </c>
      <c r="G118" s="41"/>
      <c r="H118" s="41"/>
      <c r="I118" s="9">
        <f>ROUND(H118*F118,2)</f>
        <v>0</v>
      </c>
    </row>
    <row r="119" spans="1:11" ht="15" customHeight="1" x14ac:dyDescent="0.25">
      <c r="A119" s="7">
        <v>99</v>
      </c>
      <c r="B119" s="7" t="s">
        <v>225</v>
      </c>
      <c r="C119" s="8" t="s">
        <v>226</v>
      </c>
      <c r="D119" s="7" t="s">
        <v>4</v>
      </c>
      <c r="E119" s="9">
        <v>486.46</v>
      </c>
      <c r="F119" s="9">
        <f>ROUND(E119*$I$2,2)</f>
        <v>291.88</v>
      </c>
      <c r="G119" s="41"/>
      <c r="H119" s="41"/>
      <c r="I119" s="9">
        <f>ROUND(H119*F119,2)</f>
        <v>0</v>
      </c>
    </row>
    <row r="120" spans="1:11" ht="15" customHeight="1" x14ac:dyDescent="0.25">
      <c r="A120" s="7">
        <v>100</v>
      </c>
      <c r="B120" s="7" t="s">
        <v>227</v>
      </c>
      <c r="C120" s="8" t="s">
        <v>228</v>
      </c>
      <c r="D120" s="7" t="s">
        <v>4</v>
      </c>
      <c r="E120" s="9">
        <v>452.09</v>
      </c>
      <c r="F120" s="9">
        <f>ROUND(E120*$I$2,2)</f>
        <v>271.25</v>
      </c>
      <c r="G120" s="41"/>
      <c r="H120" s="41"/>
      <c r="I120" s="9">
        <f>ROUND(H120*F120,2)</f>
        <v>0</v>
      </c>
    </row>
    <row r="121" spans="1:11" ht="15" customHeight="1" x14ac:dyDescent="0.25">
      <c r="A121" s="7">
        <v>101</v>
      </c>
      <c r="B121" s="7" t="s">
        <v>229</v>
      </c>
      <c r="C121" s="8" t="s">
        <v>230</v>
      </c>
      <c r="D121" s="7" t="s">
        <v>4</v>
      </c>
      <c r="E121" s="9">
        <v>546.36</v>
      </c>
      <c r="F121" s="9">
        <f>ROUND(E121*$I$2,2)</f>
        <v>327.82</v>
      </c>
      <c r="G121" s="41"/>
      <c r="H121" s="41"/>
      <c r="I121" s="9">
        <f>ROUND(H121*F121,2)</f>
        <v>0</v>
      </c>
    </row>
    <row r="122" spans="1:11" x14ac:dyDescent="0.25">
      <c r="A122" s="63" t="s">
        <v>231</v>
      </c>
      <c r="B122" s="63"/>
      <c r="C122" s="63"/>
      <c r="D122" s="63"/>
      <c r="E122" s="6"/>
      <c r="F122" s="63"/>
      <c r="G122" s="63"/>
      <c r="H122" s="63"/>
      <c r="I122" s="63"/>
    </row>
    <row r="123" spans="1:11" ht="15" customHeight="1" x14ac:dyDescent="0.25">
      <c r="A123" s="7">
        <v>102</v>
      </c>
      <c r="B123" s="7" t="s">
        <v>232</v>
      </c>
      <c r="C123" s="8" t="s">
        <v>233</v>
      </c>
      <c r="D123" s="7" t="s">
        <v>4</v>
      </c>
      <c r="E123" s="9">
        <v>79.5</v>
      </c>
      <c r="F123" s="9">
        <f>ROUND(E123*$I$2,2)</f>
        <v>47.7</v>
      </c>
      <c r="G123" s="41"/>
      <c r="H123" s="41"/>
      <c r="I123" s="9">
        <f>ROUND(H123*F123,2)</f>
        <v>0</v>
      </c>
    </row>
    <row r="124" spans="1:11" ht="15" customHeight="1" x14ac:dyDescent="0.25">
      <c r="A124" s="7">
        <v>103</v>
      </c>
      <c r="B124" s="7" t="s">
        <v>234</v>
      </c>
      <c r="C124" s="8" t="s">
        <v>235</v>
      </c>
      <c r="D124" s="7" t="s">
        <v>4</v>
      </c>
      <c r="E124" s="9">
        <v>506.27</v>
      </c>
      <c r="F124" s="9">
        <f>ROUND(E124*$I$2,2)</f>
        <v>303.76</v>
      </c>
      <c r="G124" s="41"/>
      <c r="H124" s="41"/>
      <c r="I124" s="9">
        <f>ROUND(H124*F124,2)</f>
        <v>0</v>
      </c>
    </row>
    <row r="125" spans="1:11" ht="15" customHeight="1" x14ac:dyDescent="0.25">
      <c r="A125" s="7">
        <v>104</v>
      </c>
      <c r="B125" s="7" t="s">
        <v>236</v>
      </c>
      <c r="C125" s="8" t="s">
        <v>237</v>
      </c>
      <c r="D125" s="7" t="s">
        <v>4</v>
      </c>
      <c r="E125" s="9">
        <v>610.03</v>
      </c>
      <c r="F125" s="9">
        <f>ROUND(E125*$I$2,2)</f>
        <v>366.02</v>
      </c>
      <c r="G125" s="41"/>
      <c r="H125" s="41"/>
      <c r="I125" s="9">
        <f>ROUND(H125*F125,2)</f>
        <v>0</v>
      </c>
    </row>
    <row r="126" spans="1:11" ht="15" customHeight="1" x14ac:dyDescent="0.25">
      <c r="A126" s="7">
        <v>105</v>
      </c>
      <c r="B126" s="7" t="s">
        <v>238</v>
      </c>
      <c r="C126" s="8" t="s">
        <v>239</v>
      </c>
      <c r="D126" s="7" t="s">
        <v>4</v>
      </c>
      <c r="E126" s="9">
        <v>763.72</v>
      </c>
      <c r="F126" s="9">
        <f>ROUND(E126*$I$2,2)</f>
        <v>458.23</v>
      </c>
      <c r="G126" s="41"/>
      <c r="H126" s="41"/>
      <c r="I126" s="9">
        <f>ROUND(H126*F126,2)</f>
        <v>0</v>
      </c>
    </row>
    <row r="127" spans="1:11" x14ac:dyDescent="0.25">
      <c r="A127" s="7">
        <v>106</v>
      </c>
      <c r="B127" s="7" t="s">
        <v>240</v>
      </c>
      <c r="C127" s="8" t="s">
        <v>241</v>
      </c>
      <c r="D127" s="7" t="s">
        <v>4</v>
      </c>
      <c r="E127" s="9">
        <v>892.3</v>
      </c>
      <c r="F127" s="9">
        <f>ROUND(E127*$I$2,2)</f>
        <v>535.38</v>
      </c>
      <c r="G127" s="41"/>
      <c r="H127" s="41">
        <v>400</v>
      </c>
      <c r="I127" s="9">
        <f>ROUND(H127*F127,2)</f>
        <v>214152</v>
      </c>
    </row>
    <row r="128" spans="1:11" x14ac:dyDescent="0.25">
      <c r="A128" s="63" t="s">
        <v>242</v>
      </c>
      <c r="B128" s="63"/>
      <c r="C128" s="63"/>
      <c r="D128" s="63"/>
      <c r="E128" s="6"/>
      <c r="F128" s="63"/>
      <c r="G128" s="63"/>
      <c r="H128" s="63"/>
      <c r="I128" s="63"/>
    </row>
    <row r="129" spans="1:10" ht="15" customHeight="1" x14ac:dyDescent="0.25">
      <c r="A129" s="7">
        <v>107</v>
      </c>
      <c r="B129" s="7" t="s">
        <v>243</v>
      </c>
      <c r="C129" s="8" t="s">
        <v>244</v>
      </c>
      <c r="D129" s="7" t="s">
        <v>4</v>
      </c>
      <c r="E129" s="9">
        <v>759.83</v>
      </c>
      <c r="F129" s="9">
        <f>ROUND(E129*$I$2,2)</f>
        <v>455.9</v>
      </c>
      <c r="G129" s="41"/>
      <c r="H129" s="41"/>
      <c r="I129" s="9">
        <f>ROUND(H129*F129,2)</f>
        <v>0</v>
      </c>
    </row>
    <row r="130" spans="1:10" ht="15" customHeight="1" x14ac:dyDescent="0.25">
      <c r="A130" s="7">
        <v>108</v>
      </c>
      <c r="B130" s="7" t="s">
        <v>245</v>
      </c>
      <c r="C130" s="8" t="s">
        <v>246</v>
      </c>
      <c r="D130" s="7" t="s">
        <v>4</v>
      </c>
      <c r="E130" s="9">
        <v>700.64</v>
      </c>
      <c r="F130" s="9">
        <f>ROUND(E130*$I$2,2)</f>
        <v>420.38</v>
      </c>
      <c r="G130" s="41"/>
      <c r="H130" s="41"/>
      <c r="I130" s="9">
        <f>ROUND(H130*F130,2)</f>
        <v>0</v>
      </c>
    </row>
    <row r="131" spans="1:10" x14ac:dyDescent="0.25">
      <c r="A131" s="63" t="s">
        <v>247</v>
      </c>
      <c r="B131" s="63"/>
      <c r="C131" s="63"/>
      <c r="D131" s="63"/>
      <c r="E131" s="6"/>
      <c r="F131" s="63"/>
      <c r="G131" s="63"/>
      <c r="H131" s="63"/>
      <c r="I131" s="63"/>
    </row>
    <row r="132" spans="1:10" ht="15" customHeight="1" x14ac:dyDescent="0.25">
      <c r="A132" s="7">
        <v>109</v>
      </c>
      <c r="B132" s="7" t="s">
        <v>248</v>
      </c>
      <c r="C132" s="8" t="s">
        <v>249</v>
      </c>
      <c r="D132" s="7" t="s">
        <v>4</v>
      </c>
      <c r="E132" s="9">
        <v>47.93</v>
      </c>
      <c r="F132" s="9">
        <f>ROUND(E132*$I$2,2)</f>
        <v>28.76</v>
      </c>
      <c r="G132" s="41"/>
      <c r="H132" s="41"/>
      <c r="I132" s="9">
        <f>ROUND(H132*F132,2)</f>
        <v>0</v>
      </c>
    </row>
    <row r="133" spans="1:10" ht="15" customHeight="1" x14ac:dyDescent="0.25">
      <c r="A133" s="7">
        <v>110</v>
      </c>
      <c r="B133" s="7" t="s">
        <v>250</v>
      </c>
      <c r="C133" s="8" t="s">
        <v>251</v>
      </c>
      <c r="D133" s="7" t="s">
        <v>4</v>
      </c>
      <c r="E133" s="9">
        <v>17.18</v>
      </c>
      <c r="F133" s="9">
        <f>ROUND(E133*$I$2,2)</f>
        <v>10.31</v>
      </c>
      <c r="G133" s="41"/>
      <c r="H133" s="41"/>
      <c r="I133" s="9">
        <f>ROUND(H133*F133,2)</f>
        <v>0</v>
      </c>
    </row>
    <row r="134" spans="1:10" x14ac:dyDescent="0.25">
      <c r="A134" s="63" t="s">
        <v>252</v>
      </c>
      <c r="B134" s="63"/>
      <c r="C134" s="63"/>
      <c r="D134" s="63"/>
      <c r="E134" s="6"/>
      <c r="F134" s="63"/>
      <c r="G134" s="63"/>
      <c r="H134" s="63"/>
      <c r="I134" s="63"/>
    </row>
    <row r="135" spans="1:10" x14ac:dyDescent="0.25">
      <c r="A135" s="7">
        <v>111</v>
      </c>
      <c r="B135" s="7" t="s">
        <v>253</v>
      </c>
      <c r="C135" s="8" t="s">
        <v>254</v>
      </c>
      <c r="D135" s="7" t="s">
        <v>4</v>
      </c>
      <c r="E135" s="9">
        <v>290.60000000000002</v>
      </c>
      <c r="F135" s="9">
        <f>ROUND(E135*$I$2,2)</f>
        <v>174.36</v>
      </c>
      <c r="G135" s="41"/>
      <c r="H135" s="41">
        <v>400</v>
      </c>
      <c r="I135" s="9">
        <f>ROUND(H135*F135,2)</f>
        <v>69744</v>
      </c>
      <c r="J135" t="s">
        <v>2958</v>
      </c>
    </row>
    <row r="136" spans="1:10" ht="15" customHeight="1" x14ac:dyDescent="0.25">
      <c r="A136" s="7">
        <v>112</v>
      </c>
      <c r="B136" s="7" t="s">
        <v>255</v>
      </c>
      <c r="C136" s="8" t="s">
        <v>256</v>
      </c>
      <c r="D136" s="7" t="s">
        <v>4</v>
      </c>
      <c r="E136" s="9">
        <v>273.56</v>
      </c>
      <c r="F136" s="9">
        <f>ROUND(E136*$I$2,2)</f>
        <v>164.14</v>
      </c>
      <c r="G136" s="41"/>
      <c r="H136" s="41"/>
      <c r="I136" s="9">
        <f>ROUND(H136*F136,2)</f>
        <v>0</v>
      </c>
    </row>
    <row r="137" spans="1:10" x14ac:dyDescent="0.25">
      <c r="A137" s="7">
        <v>113</v>
      </c>
      <c r="B137" s="7" t="s">
        <v>257</v>
      </c>
      <c r="C137" s="8" t="s">
        <v>258</v>
      </c>
      <c r="D137" s="7" t="s">
        <v>4</v>
      </c>
      <c r="E137" s="9">
        <v>214.07</v>
      </c>
      <c r="F137" s="9">
        <f>ROUND(E137*$I$2,2)</f>
        <v>128.44</v>
      </c>
      <c r="G137" s="41"/>
      <c r="H137" s="41">
        <v>400</v>
      </c>
      <c r="I137" s="9">
        <f>ROUND(H137*F137,2)</f>
        <v>51376</v>
      </c>
      <c r="J137" t="s">
        <v>2958</v>
      </c>
    </row>
    <row r="138" spans="1:10" x14ac:dyDescent="0.25">
      <c r="A138" s="63" t="s">
        <v>259</v>
      </c>
      <c r="B138" s="63"/>
      <c r="C138" s="63"/>
      <c r="D138" s="63"/>
      <c r="E138" s="6"/>
      <c r="F138" s="63"/>
      <c r="G138" s="63"/>
      <c r="H138" s="63"/>
      <c r="I138" s="63"/>
    </row>
    <row r="139" spans="1:10" x14ac:dyDescent="0.25">
      <c r="A139" s="7">
        <v>114</v>
      </c>
      <c r="B139" s="7" t="s">
        <v>260</v>
      </c>
      <c r="C139" s="8" t="s">
        <v>261</v>
      </c>
      <c r="D139" s="7" t="s">
        <v>4</v>
      </c>
      <c r="E139" s="9">
        <v>170.26</v>
      </c>
      <c r="F139" s="9">
        <f>ROUND(E139*$I$2,2)</f>
        <v>102.16</v>
      </c>
      <c r="G139" s="41"/>
      <c r="H139" s="41">
        <v>400</v>
      </c>
      <c r="I139" s="9">
        <f>ROUND(H139*F139,2)</f>
        <v>40864</v>
      </c>
      <c r="J139" t="s">
        <v>2958</v>
      </c>
    </row>
    <row r="140" spans="1:10" ht="15" customHeight="1" x14ac:dyDescent="0.25">
      <c r="A140" s="7">
        <v>115</v>
      </c>
      <c r="B140" s="7" t="s">
        <v>262</v>
      </c>
      <c r="C140" s="8" t="s">
        <v>263</v>
      </c>
      <c r="D140" s="7" t="s">
        <v>4</v>
      </c>
      <c r="E140" s="9">
        <v>5.82</v>
      </c>
      <c r="F140" s="9">
        <f>ROUND(E140*$I$2,2)</f>
        <v>3.49</v>
      </c>
      <c r="G140" s="41"/>
      <c r="H140" s="41"/>
      <c r="I140" s="9">
        <f>ROUND(H140*F140,2)</f>
        <v>0</v>
      </c>
    </row>
    <row r="141" spans="1:10" x14ac:dyDescent="0.25">
      <c r="A141" s="63" t="s">
        <v>264</v>
      </c>
      <c r="B141" s="63"/>
      <c r="C141" s="63"/>
      <c r="D141" s="63"/>
      <c r="E141" s="6"/>
      <c r="F141" s="63"/>
      <c r="G141" s="63"/>
      <c r="H141" s="63"/>
      <c r="I141" s="63"/>
    </row>
    <row r="142" spans="1:10" x14ac:dyDescent="0.25">
      <c r="A142" s="7">
        <v>116</v>
      </c>
      <c r="B142" s="7" t="s">
        <v>265</v>
      </c>
      <c r="C142" s="8" t="s">
        <v>266</v>
      </c>
      <c r="D142" s="7" t="s">
        <v>4</v>
      </c>
      <c r="E142" s="9">
        <v>24.24</v>
      </c>
      <c r="F142" s="9">
        <f t="shared" ref="F142:F148" si="8">ROUND(E142*$I$2,2)</f>
        <v>14.54</v>
      </c>
      <c r="G142" s="41"/>
      <c r="H142" s="41">
        <v>400</v>
      </c>
      <c r="I142" s="9">
        <f t="shared" ref="I142:I148" si="9">ROUND(H142*F142,2)</f>
        <v>5816</v>
      </c>
      <c r="J142" t="s">
        <v>2958</v>
      </c>
    </row>
    <row r="143" spans="1:10" ht="15" customHeight="1" x14ac:dyDescent="0.25">
      <c r="A143" s="7">
        <v>117</v>
      </c>
      <c r="B143" s="7" t="s">
        <v>267</v>
      </c>
      <c r="C143" s="8" t="s">
        <v>268</v>
      </c>
      <c r="D143" s="7" t="s">
        <v>4</v>
      </c>
      <c r="E143" s="9">
        <v>45.96</v>
      </c>
      <c r="F143" s="9">
        <f t="shared" si="8"/>
        <v>27.58</v>
      </c>
      <c r="G143" s="41"/>
      <c r="H143" s="41"/>
      <c r="I143" s="9">
        <f t="shared" si="9"/>
        <v>0</v>
      </c>
    </row>
    <row r="144" spans="1:10" ht="15" customHeight="1" x14ac:dyDescent="0.25">
      <c r="A144" s="7">
        <v>118</v>
      </c>
      <c r="B144" s="7" t="s">
        <v>269</v>
      </c>
      <c r="C144" s="8" t="s">
        <v>270</v>
      </c>
      <c r="D144" s="7" t="s">
        <v>4</v>
      </c>
      <c r="E144" s="9">
        <v>58.38</v>
      </c>
      <c r="F144" s="9">
        <f t="shared" si="8"/>
        <v>35.03</v>
      </c>
      <c r="G144" s="41"/>
      <c r="H144" s="41"/>
      <c r="I144" s="9">
        <f t="shared" si="9"/>
        <v>0</v>
      </c>
    </row>
    <row r="145" spans="1:10" ht="15" customHeight="1" x14ac:dyDescent="0.25">
      <c r="A145" s="7">
        <v>119</v>
      </c>
      <c r="B145" s="7" t="s">
        <v>271</v>
      </c>
      <c r="C145" s="8" t="s">
        <v>272</v>
      </c>
      <c r="D145" s="7" t="s">
        <v>4</v>
      </c>
      <c r="E145" s="9">
        <v>31.99</v>
      </c>
      <c r="F145" s="9">
        <f t="shared" si="8"/>
        <v>19.190000000000001</v>
      </c>
      <c r="G145" s="41"/>
      <c r="H145" s="41"/>
      <c r="I145" s="9">
        <f t="shared" si="9"/>
        <v>0</v>
      </c>
    </row>
    <row r="146" spans="1:10" x14ac:dyDescent="0.25">
      <c r="A146" s="7">
        <v>120</v>
      </c>
      <c r="B146" s="7" t="s">
        <v>273</v>
      </c>
      <c r="C146" s="8" t="s">
        <v>274</v>
      </c>
      <c r="D146" s="7" t="s">
        <v>4</v>
      </c>
      <c r="E146" s="9">
        <v>1146.2</v>
      </c>
      <c r="F146" s="9">
        <f t="shared" si="8"/>
        <v>687.72</v>
      </c>
      <c r="G146" s="41"/>
      <c r="H146" s="41">
        <v>400</v>
      </c>
      <c r="I146" s="9">
        <f t="shared" si="9"/>
        <v>275088</v>
      </c>
      <c r="J146" t="s">
        <v>2958</v>
      </c>
    </row>
    <row r="147" spans="1:10" ht="15" customHeight="1" x14ac:dyDescent="0.25">
      <c r="A147" s="7">
        <v>121</v>
      </c>
      <c r="B147" s="7" t="s">
        <v>275</v>
      </c>
      <c r="C147" s="8" t="s">
        <v>276</v>
      </c>
      <c r="D147" s="7" t="s">
        <v>4</v>
      </c>
      <c r="E147" s="9">
        <v>1821.97</v>
      </c>
      <c r="F147" s="9">
        <f t="shared" si="8"/>
        <v>1093.18</v>
      </c>
      <c r="G147" s="41"/>
      <c r="H147" s="41"/>
      <c r="I147" s="9">
        <f t="shared" si="9"/>
        <v>0</v>
      </c>
    </row>
    <row r="148" spans="1:10" ht="15" customHeight="1" x14ac:dyDescent="0.25">
      <c r="A148" s="7">
        <v>122</v>
      </c>
      <c r="B148" s="7" t="s">
        <v>277</v>
      </c>
      <c r="C148" s="8" t="s">
        <v>278</v>
      </c>
      <c r="D148" s="7" t="s">
        <v>4</v>
      </c>
      <c r="E148" s="9">
        <v>1917.87</v>
      </c>
      <c r="F148" s="9">
        <f t="shared" si="8"/>
        <v>1150.72</v>
      </c>
      <c r="G148" s="41"/>
      <c r="H148" s="41"/>
      <c r="I148" s="9">
        <f t="shared" si="9"/>
        <v>0</v>
      </c>
    </row>
    <row r="149" spans="1:10" x14ac:dyDescent="0.25">
      <c r="A149" s="63" t="s">
        <v>279</v>
      </c>
      <c r="B149" s="63"/>
      <c r="C149" s="63"/>
      <c r="D149" s="63"/>
      <c r="E149" s="6"/>
      <c r="F149" s="63"/>
      <c r="G149" s="63"/>
      <c r="H149" s="63"/>
      <c r="I149" s="63"/>
    </row>
    <row r="150" spans="1:10" ht="15" customHeight="1" x14ac:dyDescent="0.25">
      <c r="A150" s="7">
        <v>123</v>
      </c>
      <c r="B150" s="7" t="s">
        <v>280</v>
      </c>
      <c r="C150" s="8" t="s">
        <v>281</v>
      </c>
      <c r="D150" s="7" t="s">
        <v>4</v>
      </c>
      <c r="E150" s="9">
        <v>513.21</v>
      </c>
      <c r="F150" s="9">
        <f t="shared" ref="F150:F167" si="10">ROUND(E150*$I$2,2)</f>
        <v>307.93</v>
      </c>
      <c r="G150" s="41"/>
      <c r="H150" s="41"/>
      <c r="I150" s="9">
        <f t="shared" ref="I150:I167" si="11">ROUND(H150*F150,2)</f>
        <v>0</v>
      </c>
    </row>
    <row r="151" spans="1:10" ht="15" customHeight="1" x14ac:dyDescent="0.25">
      <c r="A151" s="7">
        <v>124</v>
      </c>
      <c r="B151" s="7" t="s">
        <v>282</v>
      </c>
      <c r="C151" s="8" t="s">
        <v>283</v>
      </c>
      <c r="D151" s="7" t="s">
        <v>4</v>
      </c>
      <c r="E151" s="9">
        <v>439.5</v>
      </c>
      <c r="F151" s="9">
        <f t="shared" si="10"/>
        <v>263.7</v>
      </c>
      <c r="G151" s="41"/>
      <c r="H151" s="41"/>
      <c r="I151" s="9">
        <f t="shared" si="11"/>
        <v>0</v>
      </c>
    </row>
    <row r="152" spans="1:10" ht="15" customHeight="1" x14ac:dyDescent="0.25">
      <c r="A152" s="7">
        <v>125</v>
      </c>
      <c r="B152" s="7" t="s">
        <v>284</v>
      </c>
      <c r="C152" s="8" t="s">
        <v>285</v>
      </c>
      <c r="D152" s="7" t="s">
        <v>4</v>
      </c>
      <c r="E152" s="9">
        <v>12.21</v>
      </c>
      <c r="F152" s="9">
        <f t="shared" si="10"/>
        <v>7.33</v>
      </c>
      <c r="G152" s="41"/>
      <c r="H152" s="41"/>
      <c r="I152" s="9">
        <f t="shared" si="11"/>
        <v>0</v>
      </c>
    </row>
    <row r="153" spans="1:10" x14ac:dyDescent="0.25">
      <c r="A153" s="7">
        <v>126</v>
      </c>
      <c r="B153" s="7" t="s">
        <v>286</v>
      </c>
      <c r="C153" s="8" t="s">
        <v>287</v>
      </c>
      <c r="D153" s="7" t="s">
        <v>4</v>
      </c>
      <c r="E153" s="9">
        <v>24.64</v>
      </c>
      <c r="F153" s="9">
        <f t="shared" si="10"/>
        <v>14.78</v>
      </c>
      <c r="G153" s="41"/>
      <c r="H153" s="41">
        <v>800</v>
      </c>
      <c r="I153" s="9">
        <f t="shared" si="11"/>
        <v>11824</v>
      </c>
      <c r="J153" t="s">
        <v>2958</v>
      </c>
    </row>
    <row r="154" spans="1:10" x14ac:dyDescent="0.25">
      <c r="A154" s="7">
        <v>127</v>
      </c>
      <c r="B154" s="7" t="s">
        <v>288</v>
      </c>
      <c r="C154" s="8" t="s">
        <v>289</v>
      </c>
      <c r="D154" s="7" t="s">
        <v>4</v>
      </c>
      <c r="E154" s="9">
        <v>40.19</v>
      </c>
      <c r="F154" s="9">
        <f t="shared" si="10"/>
        <v>24.11</v>
      </c>
      <c r="G154" s="41"/>
      <c r="H154" s="41">
        <f>1300/100</f>
        <v>13</v>
      </c>
      <c r="I154" s="9">
        <f t="shared" si="11"/>
        <v>313.43</v>
      </c>
      <c r="J154" t="s">
        <v>2958</v>
      </c>
    </row>
    <row r="155" spans="1:10" ht="15" customHeight="1" x14ac:dyDescent="0.25">
      <c r="A155" s="7">
        <v>128</v>
      </c>
      <c r="B155" s="7" t="s">
        <v>290</v>
      </c>
      <c r="C155" s="8" t="s">
        <v>291</v>
      </c>
      <c r="D155" s="7" t="s">
        <v>4</v>
      </c>
      <c r="E155" s="9">
        <v>59.15</v>
      </c>
      <c r="F155" s="9">
        <f t="shared" si="10"/>
        <v>35.49</v>
      </c>
      <c r="G155" s="41"/>
      <c r="H155" s="41"/>
      <c r="I155" s="9">
        <f t="shared" si="11"/>
        <v>0</v>
      </c>
    </row>
    <row r="156" spans="1:10" ht="15" customHeight="1" x14ac:dyDescent="0.25">
      <c r="A156" s="7">
        <v>129</v>
      </c>
      <c r="B156" s="7" t="s">
        <v>292</v>
      </c>
      <c r="C156" s="8" t="s">
        <v>293</v>
      </c>
      <c r="D156" s="7" t="s">
        <v>4</v>
      </c>
      <c r="E156" s="9">
        <v>86.16</v>
      </c>
      <c r="F156" s="9">
        <f t="shared" si="10"/>
        <v>51.7</v>
      </c>
      <c r="G156" s="41"/>
      <c r="H156" s="41"/>
      <c r="I156" s="9">
        <f t="shared" si="11"/>
        <v>0</v>
      </c>
    </row>
    <row r="157" spans="1:10" ht="15" customHeight="1" x14ac:dyDescent="0.25">
      <c r="A157" s="7">
        <v>130</v>
      </c>
      <c r="B157" s="7" t="s">
        <v>294</v>
      </c>
      <c r="C157" s="8" t="s">
        <v>295</v>
      </c>
      <c r="D157" s="7" t="s">
        <v>4</v>
      </c>
      <c r="E157" s="9">
        <v>2124.9299999999998</v>
      </c>
      <c r="F157" s="9">
        <f t="shared" si="10"/>
        <v>1274.96</v>
      </c>
      <c r="G157" s="41"/>
      <c r="H157" s="41"/>
      <c r="I157" s="9">
        <f t="shared" si="11"/>
        <v>0</v>
      </c>
    </row>
    <row r="158" spans="1:10" x14ac:dyDescent="0.25">
      <c r="A158" s="7">
        <v>131</v>
      </c>
      <c r="B158" s="7" t="s">
        <v>296</v>
      </c>
      <c r="C158" s="8" t="s">
        <v>297</v>
      </c>
      <c r="D158" s="7" t="s">
        <v>4</v>
      </c>
      <c r="E158" s="9">
        <v>1664.34</v>
      </c>
      <c r="F158" s="9">
        <f t="shared" si="10"/>
        <v>998.6</v>
      </c>
      <c r="G158" s="41"/>
      <c r="H158" s="41">
        <v>3</v>
      </c>
      <c r="I158" s="9">
        <f t="shared" si="11"/>
        <v>2995.8</v>
      </c>
      <c r="J158" t="s">
        <v>2958</v>
      </c>
    </row>
    <row r="159" spans="1:10" ht="15" customHeight="1" x14ac:dyDescent="0.25">
      <c r="A159" s="7">
        <v>132</v>
      </c>
      <c r="B159" s="7" t="s">
        <v>298</v>
      </c>
      <c r="C159" s="8" t="s">
        <v>299</v>
      </c>
      <c r="D159" s="7" t="s">
        <v>4</v>
      </c>
      <c r="E159" s="9">
        <v>2876.31</v>
      </c>
      <c r="F159" s="9">
        <f t="shared" si="10"/>
        <v>1725.79</v>
      </c>
      <c r="G159" s="41"/>
      <c r="H159" s="41"/>
      <c r="I159" s="9">
        <f t="shared" si="11"/>
        <v>0</v>
      </c>
    </row>
    <row r="160" spans="1:10" ht="15" customHeight="1" x14ac:dyDescent="0.25">
      <c r="A160" s="7">
        <v>133</v>
      </c>
      <c r="B160" s="7" t="s">
        <v>300</v>
      </c>
      <c r="C160" s="8" t="s">
        <v>301</v>
      </c>
      <c r="D160" s="7" t="s">
        <v>4</v>
      </c>
      <c r="E160" s="9">
        <v>2732.49</v>
      </c>
      <c r="F160" s="9">
        <f t="shared" si="10"/>
        <v>1639.49</v>
      </c>
      <c r="G160" s="41"/>
      <c r="H160" s="41"/>
      <c r="I160" s="9">
        <f t="shared" si="11"/>
        <v>0</v>
      </c>
    </row>
    <row r="161" spans="1:10" ht="15" customHeight="1" x14ac:dyDescent="0.25">
      <c r="A161" s="7">
        <v>134</v>
      </c>
      <c r="B161" s="7" t="s">
        <v>302</v>
      </c>
      <c r="C161" s="8" t="s">
        <v>303</v>
      </c>
      <c r="D161" s="7" t="s">
        <v>4</v>
      </c>
      <c r="E161" s="9">
        <v>3893.96</v>
      </c>
      <c r="F161" s="9">
        <f t="shared" si="10"/>
        <v>2336.38</v>
      </c>
      <c r="G161" s="41"/>
      <c r="H161" s="41"/>
      <c r="I161" s="9">
        <f t="shared" si="11"/>
        <v>0</v>
      </c>
    </row>
    <row r="162" spans="1:10" ht="15" customHeight="1" x14ac:dyDescent="0.25">
      <c r="A162" s="7">
        <v>135</v>
      </c>
      <c r="B162" s="7" t="s">
        <v>304</v>
      </c>
      <c r="C162" s="8" t="s">
        <v>305</v>
      </c>
      <c r="D162" s="7" t="s">
        <v>4</v>
      </c>
      <c r="E162" s="9">
        <v>747.44</v>
      </c>
      <c r="F162" s="9">
        <f t="shared" si="10"/>
        <v>448.46</v>
      </c>
      <c r="G162" s="41"/>
      <c r="H162" s="41"/>
      <c r="I162" s="9">
        <f t="shared" si="11"/>
        <v>0</v>
      </c>
    </row>
    <row r="163" spans="1:10" x14ac:dyDescent="0.25">
      <c r="A163" s="7">
        <v>136</v>
      </c>
      <c r="B163" s="7" t="s">
        <v>306</v>
      </c>
      <c r="C163" s="8" t="s">
        <v>307</v>
      </c>
      <c r="D163" s="7" t="s">
        <v>4</v>
      </c>
      <c r="E163" s="9">
        <v>412.54</v>
      </c>
      <c r="F163" s="9">
        <f t="shared" si="10"/>
        <v>247.52</v>
      </c>
      <c r="G163" s="41"/>
      <c r="H163" s="41">
        <v>3</v>
      </c>
      <c r="I163" s="9">
        <f t="shared" si="11"/>
        <v>742.56</v>
      </c>
      <c r="J163" t="s">
        <v>2958</v>
      </c>
    </row>
    <row r="164" spans="1:10" ht="15" customHeight="1" x14ac:dyDescent="0.25">
      <c r="A164" s="7">
        <v>137</v>
      </c>
      <c r="B164" s="7" t="s">
        <v>308</v>
      </c>
      <c r="C164" s="8" t="s">
        <v>309</v>
      </c>
      <c r="D164" s="7" t="s">
        <v>4</v>
      </c>
      <c r="E164" s="9">
        <v>680.2</v>
      </c>
      <c r="F164" s="9">
        <f t="shared" si="10"/>
        <v>408.12</v>
      </c>
      <c r="G164" s="41"/>
      <c r="H164" s="41"/>
      <c r="I164" s="9">
        <f t="shared" si="11"/>
        <v>0</v>
      </c>
    </row>
    <row r="165" spans="1:10" ht="15" customHeight="1" x14ac:dyDescent="0.25">
      <c r="A165" s="7">
        <v>138</v>
      </c>
      <c r="B165" s="7" t="s">
        <v>310</v>
      </c>
      <c r="C165" s="8" t="s">
        <v>311</v>
      </c>
      <c r="D165" s="7" t="s">
        <v>4</v>
      </c>
      <c r="E165" s="9">
        <v>852.85</v>
      </c>
      <c r="F165" s="9">
        <f t="shared" si="10"/>
        <v>511.71</v>
      </c>
      <c r="G165" s="41"/>
      <c r="H165" s="41"/>
      <c r="I165" s="9">
        <f t="shared" si="11"/>
        <v>0</v>
      </c>
    </row>
    <row r="166" spans="1:10" x14ac:dyDescent="0.25">
      <c r="A166" s="7">
        <v>139</v>
      </c>
      <c r="B166" s="7" t="s">
        <v>312</v>
      </c>
      <c r="C166" s="8" t="s">
        <v>313</v>
      </c>
      <c r="D166" s="7" t="s">
        <v>214</v>
      </c>
      <c r="E166" s="9">
        <v>2707.82</v>
      </c>
      <c r="F166" s="9">
        <f t="shared" si="10"/>
        <v>1624.69</v>
      </c>
      <c r="G166" s="41"/>
      <c r="H166" s="41">
        <v>3</v>
      </c>
      <c r="I166" s="9">
        <f t="shared" si="11"/>
        <v>4874.07</v>
      </c>
      <c r="J166" t="s">
        <v>2958</v>
      </c>
    </row>
    <row r="167" spans="1:10" ht="15" customHeight="1" x14ac:dyDescent="0.25">
      <c r="A167" s="7">
        <v>140</v>
      </c>
      <c r="B167" s="7" t="s">
        <v>314</v>
      </c>
      <c r="C167" s="8" t="s">
        <v>315</v>
      </c>
      <c r="D167" s="7" t="s">
        <v>4</v>
      </c>
      <c r="E167" s="9">
        <v>339.22</v>
      </c>
      <c r="F167" s="9">
        <f t="shared" si="10"/>
        <v>203.53</v>
      </c>
      <c r="G167" s="41"/>
      <c r="H167" s="41"/>
      <c r="I167" s="9">
        <f t="shared" si="11"/>
        <v>0</v>
      </c>
    </row>
    <row r="168" spans="1:10" x14ac:dyDescent="0.25">
      <c r="A168" s="63" t="s">
        <v>316</v>
      </c>
      <c r="B168" s="63"/>
      <c r="C168" s="63"/>
      <c r="D168" s="63"/>
      <c r="E168" s="6"/>
      <c r="F168" s="63"/>
      <c r="G168" s="63"/>
      <c r="H168" s="63"/>
      <c r="I168" s="63"/>
    </row>
    <row r="169" spans="1:10" ht="15" customHeight="1" x14ac:dyDescent="0.25">
      <c r="A169" s="7">
        <v>141</v>
      </c>
      <c r="B169" s="7" t="s">
        <v>317</v>
      </c>
      <c r="C169" s="8" t="s">
        <v>318</v>
      </c>
      <c r="D169" s="7" t="s">
        <v>27</v>
      </c>
      <c r="E169" s="9">
        <v>91.45</v>
      </c>
      <c r="F169" s="9">
        <f>ROUND(E169*$I$2,2)</f>
        <v>54.87</v>
      </c>
      <c r="G169" s="41"/>
      <c r="H169" s="41"/>
      <c r="I169" s="9">
        <f>ROUND(H169*F169,2)</f>
        <v>0</v>
      </c>
    </row>
    <row r="170" spans="1:10" x14ac:dyDescent="0.25">
      <c r="A170" s="7">
        <v>142</v>
      </c>
      <c r="B170" s="7" t="s">
        <v>319</v>
      </c>
      <c r="C170" s="8" t="s">
        <v>320</v>
      </c>
      <c r="D170" s="7" t="s">
        <v>27</v>
      </c>
      <c r="E170" s="9">
        <v>180.07</v>
      </c>
      <c r="F170" s="9">
        <f>ROUND(E170*$I$2,2)</f>
        <v>108.04</v>
      </c>
      <c r="G170" s="41"/>
      <c r="H170" s="41">
        <f>H171</f>
        <v>1370.31</v>
      </c>
      <c r="I170" s="9">
        <f>ROUND(H170*F170,2)</f>
        <v>148048.29</v>
      </c>
      <c r="J170" t="s">
        <v>2958</v>
      </c>
    </row>
    <row r="171" spans="1:10" x14ac:dyDescent="0.25">
      <c r="A171" s="7">
        <v>143</v>
      </c>
      <c r="B171" s="7" t="s">
        <v>321</v>
      </c>
      <c r="C171" s="8" t="s">
        <v>322</v>
      </c>
      <c r="D171" s="7" t="s">
        <v>27</v>
      </c>
      <c r="E171" s="9">
        <v>177.1</v>
      </c>
      <c r="F171" s="9">
        <f>ROUND(E171*$I$2,2)</f>
        <v>106.26</v>
      </c>
      <c r="G171" s="41"/>
      <c r="H171" s="41">
        <f>H172</f>
        <v>1370.31</v>
      </c>
      <c r="I171" s="9">
        <f>ROUND(H171*F171,2)</f>
        <v>145609.14000000001</v>
      </c>
      <c r="J171" t="s">
        <v>2958</v>
      </c>
    </row>
    <row r="172" spans="1:10" x14ac:dyDescent="0.25">
      <c r="A172" s="7">
        <v>144</v>
      </c>
      <c r="B172" s="7" t="s">
        <v>323</v>
      </c>
      <c r="C172" s="8" t="s">
        <v>324</v>
      </c>
      <c r="D172" s="7" t="s">
        <v>27</v>
      </c>
      <c r="E172" s="9">
        <v>400.38</v>
      </c>
      <c r="F172" s="9">
        <f>ROUND(E172*$I$2,2)</f>
        <v>240.23</v>
      </c>
      <c r="G172" s="41"/>
      <c r="H172" s="41">
        <f>H115</f>
        <v>1370.31</v>
      </c>
      <c r="I172" s="9">
        <f>ROUND(H172*F172,2)</f>
        <v>329189.57</v>
      </c>
      <c r="J172" t="s">
        <v>2958</v>
      </c>
    </row>
    <row r="173" spans="1:10" x14ac:dyDescent="0.25">
      <c r="A173" s="63" t="s">
        <v>325</v>
      </c>
      <c r="B173" s="63"/>
      <c r="C173" s="63"/>
      <c r="D173" s="63"/>
      <c r="E173" s="6"/>
      <c r="F173" s="63"/>
      <c r="G173" s="63"/>
      <c r="H173" s="63"/>
      <c r="I173" s="63"/>
    </row>
    <row r="174" spans="1:10" ht="15" customHeight="1" x14ac:dyDescent="0.25">
      <c r="A174" s="7">
        <v>145</v>
      </c>
      <c r="B174" s="7" t="s">
        <v>326</v>
      </c>
      <c r="C174" s="8" t="s">
        <v>327</v>
      </c>
      <c r="D174" s="7" t="s">
        <v>4</v>
      </c>
      <c r="E174" s="9">
        <v>31.94</v>
      </c>
      <c r="F174" s="9">
        <f t="shared" ref="F174:F191" si="12">ROUND(E174*$I$2,2)</f>
        <v>19.16</v>
      </c>
      <c r="G174" s="41"/>
      <c r="H174" s="41"/>
      <c r="I174" s="9">
        <f t="shared" ref="I174:I191" si="13">ROUND(H174*F174,2)</f>
        <v>0</v>
      </c>
    </row>
    <row r="175" spans="1:10" ht="15" customHeight="1" x14ac:dyDescent="0.25">
      <c r="A175" s="7">
        <v>146</v>
      </c>
      <c r="B175" s="7" t="s">
        <v>328</v>
      </c>
      <c r="C175" s="8" t="s">
        <v>329</v>
      </c>
      <c r="D175" s="7" t="s">
        <v>4</v>
      </c>
      <c r="E175" s="9">
        <v>84.11</v>
      </c>
      <c r="F175" s="9">
        <f t="shared" si="12"/>
        <v>50.47</v>
      </c>
      <c r="G175" s="41"/>
      <c r="H175" s="41"/>
      <c r="I175" s="9">
        <f t="shared" si="13"/>
        <v>0</v>
      </c>
    </row>
    <row r="176" spans="1:10" ht="15" customHeight="1" x14ac:dyDescent="0.25">
      <c r="A176" s="7">
        <v>147</v>
      </c>
      <c r="B176" s="7" t="s">
        <v>330</v>
      </c>
      <c r="C176" s="8" t="s">
        <v>331</v>
      </c>
      <c r="D176" s="7" t="s">
        <v>4</v>
      </c>
      <c r="E176" s="9">
        <v>128.03</v>
      </c>
      <c r="F176" s="9">
        <f t="shared" si="12"/>
        <v>76.819999999999993</v>
      </c>
      <c r="G176" s="41"/>
      <c r="H176" s="41"/>
      <c r="I176" s="9">
        <f t="shared" si="13"/>
        <v>0</v>
      </c>
    </row>
    <row r="177" spans="1:10" ht="15" customHeight="1" x14ac:dyDescent="0.25">
      <c r="A177" s="7">
        <v>148</v>
      </c>
      <c r="B177" s="7" t="s">
        <v>332</v>
      </c>
      <c r="C177" s="8" t="s">
        <v>333</v>
      </c>
      <c r="D177" s="7" t="s">
        <v>4</v>
      </c>
      <c r="E177" s="9">
        <v>226</v>
      </c>
      <c r="F177" s="9">
        <f t="shared" si="12"/>
        <v>135.6</v>
      </c>
      <c r="G177" s="41"/>
      <c r="H177" s="41"/>
      <c r="I177" s="9">
        <f t="shared" si="13"/>
        <v>0</v>
      </c>
    </row>
    <row r="178" spans="1:10" ht="15" customHeight="1" x14ac:dyDescent="0.25">
      <c r="A178" s="7">
        <v>149</v>
      </c>
      <c r="B178" s="7" t="s">
        <v>334</v>
      </c>
      <c r="C178" s="8" t="s">
        <v>335</v>
      </c>
      <c r="D178" s="7" t="s">
        <v>4</v>
      </c>
      <c r="E178" s="9">
        <v>377.54</v>
      </c>
      <c r="F178" s="9">
        <f t="shared" si="12"/>
        <v>226.52</v>
      </c>
      <c r="G178" s="41"/>
      <c r="H178" s="41"/>
      <c r="I178" s="9">
        <f t="shared" si="13"/>
        <v>0</v>
      </c>
    </row>
    <row r="179" spans="1:10" ht="15" customHeight="1" x14ac:dyDescent="0.25">
      <c r="A179" s="7">
        <v>150</v>
      </c>
      <c r="B179" s="7" t="s">
        <v>336</v>
      </c>
      <c r="C179" s="8" t="s">
        <v>337</v>
      </c>
      <c r="D179" s="7" t="s">
        <v>4</v>
      </c>
      <c r="E179" s="9">
        <v>445.16</v>
      </c>
      <c r="F179" s="9">
        <f t="shared" si="12"/>
        <v>267.10000000000002</v>
      </c>
      <c r="G179" s="41"/>
      <c r="H179" s="41"/>
      <c r="I179" s="9">
        <f t="shared" si="13"/>
        <v>0</v>
      </c>
    </row>
    <row r="180" spans="1:10" ht="15" customHeight="1" x14ac:dyDescent="0.25">
      <c r="A180" s="7">
        <v>151</v>
      </c>
      <c r="B180" s="7" t="s">
        <v>338</v>
      </c>
      <c r="C180" s="8" t="s">
        <v>339</v>
      </c>
      <c r="D180" s="7" t="s">
        <v>4</v>
      </c>
      <c r="E180" s="9">
        <v>500.42</v>
      </c>
      <c r="F180" s="9">
        <f t="shared" si="12"/>
        <v>300.25</v>
      </c>
      <c r="G180" s="41"/>
      <c r="H180" s="41"/>
      <c r="I180" s="9">
        <f t="shared" si="13"/>
        <v>0</v>
      </c>
    </row>
    <row r="181" spans="1:10" x14ac:dyDescent="0.25">
      <c r="A181" s="7">
        <v>152</v>
      </c>
      <c r="B181" s="7" t="s">
        <v>340</v>
      </c>
      <c r="C181" s="8" t="s">
        <v>341</v>
      </c>
      <c r="D181" s="7" t="s">
        <v>4</v>
      </c>
      <c r="E181" s="9">
        <v>114.81</v>
      </c>
      <c r="F181" s="9">
        <f t="shared" si="12"/>
        <v>68.89</v>
      </c>
      <c r="G181" s="41"/>
      <c r="H181" s="41">
        <v>400</v>
      </c>
      <c r="I181" s="9">
        <f t="shared" si="13"/>
        <v>27556</v>
      </c>
      <c r="J181" t="s">
        <v>2958</v>
      </c>
    </row>
    <row r="182" spans="1:10" ht="15" customHeight="1" x14ac:dyDescent="0.25">
      <c r="A182" s="7">
        <v>153</v>
      </c>
      <c r="B182" s="7" t="s">
        <v>342</v>
      </c>
      <c r="C182" s="8" t="s">
        <v>343</v>
      </c>
      <c r="D182" s="7" t="s">
        <v>4</v>
      </c>
      <c r="E182" s="9">
        <v>176.39</v>
      </c>
      <c r="F182" s="9">
        <f t="shared" si="12"/>
        <v>105.83</v>
      </c>
      <c r="G182" s="41"/>
      <c r="H182" s="41"/>
      <c r="I182" s="9">
        <f t="shared" si="13"/>
        <v>0</v>
      </c>
    </row>
    <row r="183" spans="1:10" ht="15" customHeight="1" x14ac:dyDescent="0.25">
      <c r="A183" s="7">
        <v>154</v>
      </c>
      <c r="B183" s="7" t="s">
        <v>344</v>
      </c>
      <c r="C183" s="8" t="s">
        <v>331</v>
      </c>
      <c r="D183" s="7" t="s">
        <v>4</v>
      </c>
      <c r="E183" s="9">
        <v>462.28</v>
      </c>
      <c r="F183" s="9">
        <f t="shared" si="12"/>
        <v>277.37</v>
      </c>
      <c r="G183" s="41"/>
      <c r="H183" s="41"/>
      <c r="I183" s="9">
        <f t="shared" si="13"/>
        <v>0</v>
      </c>
    </row>
    <row r="184" spans="1:10" ht="15" customHeight="1" x14ac:dyDescent="0.25">
      <c r="A184" s="7">
        <v>155</v>
      </c>
      <c r="B184" s="7" t="s">
        <v>345</v>
      </c>
      <c r="C184" s="8" t="s">
        <v>346</v>
      </c>
      <c r="D184" s="7" t="s">
        <v>4</v>
      </c>
      <c r="E184" s="9">
        <v>526.37</v>
      </c>
      <c r="F184" s="9">
        <f t="shared" si="12"/>
        <v>315.82</v>
      </c>
      <c r="G184" s="41"/>
      <c r="H184" s="41"/>
      <c r="I184" s="9">
        <f t="shared" si="13"/>
        <v>0</v>
      </c>
    </row>
    <row r="185" spans="1:10" x14ac:dyDescent="0.25">
      <c r="A185" s="7">
        <v>156</v>
      </c>
      <c r="B185" s="7" t="s">
        <v>347</v>
      </c>
      <c r="C185" s="8" t="s">
        <v>348</v>
      </c>
      <c r="D185" s="7" t="s">
        <v>4</v>
      </c>
      <c r="E185" s="9">
        <v>685.26</v>
      </c>
      <c r="F185" s="9">
        <f t="shared" si="12"/>
        <v>411.16</v>
      </c>
      <c r="G185" s="41"/>
      <c r="H185" s="41">
        <v>400</v>
      </c>
      <c r="I185" s="9">
        <f t="shared" si="13"/>
        <v>164464</v>
      </c>
      <c r="J185" t="s">
        <v>2958</v>
      </c>
    </row>
    <row r="186" spans="1:10" ht="15" customHeight="1" x14ac:dyDescent="0.25">
      <c r="A186" s="7">
        <v>157</v>
      </c>
      <c r="B186" s="7" t="s">
        <v>349</v>
      </c>
      <c r="C186" s="8" t="s">
        <v>337</v>
      </c>
      <c r="D186" s="7" t="s">
        <v>4</v>
      </c>
      <c r="E186" s="9">
        <v>540.84</v>
      </c>
      <c r="F186" s="9">
        <f t="shared" si="12"/>
        <v>324.5</v>
      </c>
      <c r="G186" s="41"/>
      <c r="H186" s="41"/>
      <c r="I186" s="9">
        <f t="shared" si="13"/>
        <v>0</v>
      </c>
    </row>
    <row r="187" spans="1:10" ht="15" customHeight="1" x14ac:dyDescent="0.25">
      <c r="A187" s="7">
        <v>158</v>
      </c>
      <c r="B187" s="7" t="s">
        <v>350</v>
      </c>
      <c r="C187" s="8" t="s">
        <v>339</v>
      </c>
      <c r="D187" s="7" t="s">
        <v>4</v>
      </c>
      <c r="E187" s="9">
        <v>607.95000000000005</v>
      </c>
      <c r="F187" s="9">
        <f t="shared" si="12"/>
        <v>364.77</v>
      </c>
      <c r="G187" s="41"/>
      <c r="H187" s="41"/>
      <c r="I187" s="9">
        <f t="shared" si="13"/>
        <v>0</v>
      </c>
    </row>
    <row r="188" spans="1:10" ht="15" customHeight="1" x14ac:dyDescent="0.25">
      <c r="A188" s="7">
        <v>159</v>
      </c>
      <c r="B188" s="7" t="s">
        <v>351</v>
      </c>
      <c r="C188" s="8" t="s">
        <v>352</v>
      </c>
      <c r="D188" s="7" t="s">
        <v>4</v>
      </c>
      <c r="E188" s="9">
        <v>98.63</v>
      </c>
      <c r="F188" s="9">
        <f t="shared" si="12"/>
        <v>59.18</v>
      </c>
      <c r="G188" s="41"/>
      <c r="H188" s="41"/>
      <c r="I188" s="9">
        <f t="shared" si="13"/>
        <v>0</v>
      </c>
    </row>
    <row r="189" spans="1:10" ht="15" customHeight="1" x14ac:dyDescent="0.25">
      <c r="A189" s="7">
        <v>160</v>
      </c>
      <c r="B189" s="7" t="s">
        <v>353</v>
      </c>
      <c r="C189" s="8" t="s">
        <v>354</v>
      </c>
      <c r="D189" s="7" t="s">
        <v>4</v>
      </c>
      <c r="E189" s="9">
        <v>128.96</v>
      </c>
      <c r="F189" s="9">
        <f t="shared" si="12"/>
        <v>77.38</v>
      </c>
      <c r="G189" s="41"/>
      <c r="H189" s="41"/>
      <c r="I189" s="9">
        <f t="shared" si="13"/>
        <v>0</v>
      </c>
    </row>
    <row r="190" spans="1:10" ht="15" customHeight="1" x14ac:dyDescent="0.25">
      <c r="A190" s="7">
        <v>161</v>
      </c>
      <c r="B190" s="7" t="s">
        <v>355</v>
      </c>
      <c r="C190" s="8" t="s">
        <v>356</v>
      </c>
      <c r="D190" s="7" t="s">
        <v>4</v>
      </c>
      <c r="E190" s="9">
        <v>350.43</v>
      </c>
      <c r="F190" s="9">
        <f t="shared" si="12"/>
        <v>210.26</v>
      </c>
      <c r="G190" s="41"/>
      <c r="H190" s="41"/>
      <c r="I190" s="9">
        <f t="shared" si="13"/>
        <v>0</v>
      </c>
    </row>
    <row r="191" spans="1:10" ht="15" customHeight="1" x14ac:dyDescent="0.25">
      <c r="A191" s="7">
        <v>162</v>
      </c>
      <c r="B191" s="7" t="s">
        <v>357</v>
      </c>
      <c r="C191" s="8" t="s">
        <v>356</v>
      </c>
      <c r="D191" s="7" t="s">
        <v>4</v>
      </c>
      <c r="E191" s="9">
        <v>256.73</v>
      </c>
      <c r="F191" s="9">
        <f t="shared" si="12"/>
        <v>154.04</v>
      </c>
      <c r="G191" s="41"/>
      <c r="H191" s="41"/>
      <c r="I191" s="9">
        <f t="shared" si="13"/>
        <v>0</v>
      </c>
    </row>
    <row r="192" spans="1:10" x14ac:dyDescent="0.25">
      <c r="A192" s="63" t="s">
        <v>358</v>
      </c>
      <c r="B192" s="63"/>
      <c r="C192" s="63"/>
      <c r="D192" s="63"/>
      <c r="E192" s="6"/>
      <c r="F192" s="63"/>
      <c r="G192" s="63"/>
      <c r="H192" s="63"/>
      <c r="I192" s="63"/>
    </row>
    <row r="193" spans="1:10" ht="15" customHeight="1" x14ac:dyDescent="0.25">
      <c r="A193" s="7">
        <v>163</v>
      </c>
      <c r="B193" s="7" t="s">
        <v>359</v>
      </c>
      <c r="C193" s="8" t="s">
        <v>360</v>
      </c>
      <c r="D193" s="7" t="s">
        <v>4</v>
      </c>
      <c r="E193" s="9">
        <v>646.74</v>
      </c>
      <c r="F193" s="9">
        <f t="shared" ref="F193:F204" si="14">ROUND(E193*$I$2,2)</f>
        <v>388.04</v>
      </c>
      <c r="G193" s="41"/>
      <c r="H193" s="41"/>
      <c r="I193" s="9">
        <f t="shared" ref="I193:I204" si="15">ROUND(H193*F193,2)</f>
        <v>0</v>
      </c>
    </row>
    <row r="194" spans="1:10" ht="15" customHeight="1" x14ac:dyDescent="0.25">
      <c r="A194" s="7">
        <v>164</v>
      </c>
      <c r="B194" s="7" t="s">
        <v>361</v>
      </c>
      <c r="C194" s="8" t="s">
        <v>362</v>
      </c>
      <c r="D194" s="7" t="s">
        <v>4</v>
      </c>
      <c r="E194" s="9">
        <v>573.59</v>
      </c>
      <c r="F194" s="9">
        <f t="shared" si="14"/>
        <v>344.15</v>
      </c>
      <c r="G194" s="41"/>
      <c r="H194" s="41"/>
      <c r="I194" s="9">
        <f t="shared" si="15"/>
        <v>0</v>
      </c>
    </row>
    <row r="195" spans="1:10" ht="15" customHeight="1" x14ac:dyDescent="0.25">
      <c r="A195" s="7">
        <v>165</v>
      </c>
      <c r="B195" s="7" t="s">
        <v>363</v>
      </c>
      <c r="C195" s="8" t="s">
        <v>362</v>
      </c>
      <c r="D195" s="7" t="s">
        <v>4</v>
      </c>
      <c r="E195" s="9">
        <v>782.92</v>
      </c>
      <c r="F195" s="9">
        <f t="shared" si="14"/>
        <v>469.75</v>
      </c>
      <c r="G195" s="41"/>
      <c r="H195" s="41"/>
      <c r="I195" s="9">
        <f t="shared" si="15"/>
        <v>0</v>
      </c>
    </row>
    <row r="196" spans="1:10" ht="15" customHeight="1" x14ac:dyDescent="0.25">
      <c r="A196" s="7">
        <v>166</v>
      </c>
      <c r="B196" s="7" t="s">
        <v>364</v>
      </c>
      <c r="C196" s="8" t="s">
        <v>365</v>
      </c>
      <c r="D196" s="7" t="s">
        <v>4</v>
      </c>
      <c r="E196" s="9">
        <v>1123.52</v>
      </c>
      <c r="F196" s="9">
        <f t="shared" si="14"/>
        <v>674.11</v>
      </c>
      <c r="G196" s="41"/>
      <c r="H196" s="41"/>
      <c r="I196" s="9">
        <f t="shared" si="15"/>
        <v>0</v>
      </c>
    </row>
    <row r="197" spans="1:10" ht="15" customHeight="1" x14ac:dyDescent="0.25">
      <c r="A197" s="7">
        <v>167</v>
      </c>
      <c r="B197" s="7" t="s">
        <v>366</v>
      </c>
      <c r="C197" s="8" t="s">
        <v>365</v>
      </c>
      <c r="D197" s="7" t="s">
        <v>4</v>
      </c>
      <c r="E197" s="9">
        <v>1533.53</v>
      </c>
      <c r="F197" s="9">
        <f t="shared" si="14"/>
        <v>920.12</v>
      </c>
      <c r="G197" s="41"/>
      <c r="H197" s="41"/>
      <c r="I197" s="9">
        <f t="shared" si="15"/>
        <v>0</v>
      </c>
    </row>
    <row r="198" spans="1:10" ht="15" customHeight="1" x14ac:dyDescent="0.25">
      <c r="A198" s="7">
        <v>168</v>
      </c>
      <c r="B198" s="7" t="s">
        <v>367</v>
      </c>
      <c r="C198" s="8" t="s">
        <v>368</v>
      </c>
      <c r="D198" s="7" t="s">
        <v>4</v>
      </c>
      <c r="E198" s="9">
        <v>646.16</v>
      </c>
      <c r="F198" s="9">
        <f t="shared" si="14"/>
        <v>387.7</v>
      </c>
      <c r="G198" s="41"/>
      <c r="H198" s="41"/>
      <c r="I198" s="9">
        <f t="shared" si="15"/>
        <v>0</v>
      </c>
    </row>
    <row r="199" spans="1:10" ht="15" customHeight="1" x14ac:dyDescent="0.25">
      <c r="A199" s="7">
        <v>169</v>
      </c>
      <c r="B199" s="7" t="s">
        <v>369</v>
      </c>
      <c r="C199" s="8" t="s">
        <v>368</v>
      </c>
      <c r="D199" s="7" t="s">
        <v>4</v>
      </c>
      <c r="E199" s="9">
        <v>680.17</v>
      </c>
      <c r="F199" s="9">
        <f t="shared" si="14"/>
        <v>408.1</v>
      </c>
      <c r="G199" s="41"/>
      <c r="H199" s="41"/>
      <c r="I199" s="9">
        <f t="shared" si="15"/>
        <v>0</v>
      </c>
    </row>
    <row r="200" spans="1:10" ht="15" customHeight="1" x14ac:dyDescent="0.25">
      <c r="A200" s="7">
        <v>170</v>
      </c>
      <c r="B200" s="7" t="s">
        <v>370</v>
      </c>
      <c r="C200" s="8" t="s">
        <v>371</v>
      </c>
      <c r="D200" s="7" t="s">
        <v>4</v>
      </c>
      <c r="E200" s="9">
        <v>1775.19</v>
      </c>
      <c r="F200" s="9">
        <f t="shared" si="14"/>
        <v>1065.1099999999999</v>
      </c>
      <c r="G200" s="41"/>
      <c r="H200" s="41"/>
      <c r="I200" s="9">
        <f t="shared" si="15"/>
        <v>0</v>
      </c>
    </row>
    <row r="201" spans="1:10" ht="15" customHeight="1" x14ac:dyDescent="0.25">
      <c r="A201" s="7">
        <v>171</v>
      </c>
      <c r="B201" s="7" t="s">
        <v>372</v>
      </c>
      <c r="C201" s="8" t="s">
        <v>373</v>
      </c>
      <c r="D201" s="7" t="s">
        <v>4</v>
      </c>
      <c r="E201" s="9">
        <v>558.45000000000005</v>
      </c>
      <c r="F201" s="9">
        <f t="shared" si="14"/>
        <v>335.07</v>
      </c>
      <c r="G201" s="41"/>
      <c r="H201" s="41"/>
      <c r="I201" s="9">
        <f t="shared" si="15"/>
        <v>0</v>
      </c>
    </row>
    <row r="202" spans="1:10" ht="15" customHeight="1" x14ac:dyDescent="0.25">
      <c r="A202" s="7">
        <v>172</v>
      </c>
      <c r="B202" s="7" t="s">
        <v>374</v>
      </c>
      <c r="C202" s="8" t="s">
        <v>375</v>
      </c>
      <c r="D202" s="7" t="s">
        <v>4</v>
      </c>
      <c r="E202" s="9">
        <v>1047.83</v>
      </c>
      <c r="F202" s="9">
        <f t="shared" si="14"/>
        <v>628.70000000000005</v>
      </c>
      <c r="G202" s="41"/>
      <c r="H202" s="41"/>
      <c r="I202" s="9">
        <f t="shared" si="15"/>
        <v>0</v>
      </c>
    </row>
    <row r="203" spans="1:10" ht="15" customHeight="1" x14ac:dyDescent="0.25">
      <c r="A203" s="7">
        <v>173</v>
      </c>
      <c r="B203" s="7" t="s">
        <v>376</v>
      </c>
      <c r="C203" s="8" t="s">
        <v>377</v>
      </c>
      <c r="D203" s="7" t="s">
        <v>4</v>
      </c>
      <c r="E203" s="9">
        <v>393.92</v>
      </c>
      <c r="F203" s="9">
        <f t="shared" si="14"/>
        <v>236.35</v>
      </c>
      <c r="G203" s="41"/>
      <c r="H203" s="41"/>
      <c r="I203" s="9">
        <f t="shared" si="15"/>
        <v>0</v>
      </c>
    </row>
    <row r="204" spans="1:10" ht="15" customHeight="1" x14ac:dyDescent="0.25">
      <c r="A204" s="7">
        <v>174</v>
      </c>
      <c r="B204" s="7" t="s">
        <v>378</v>
      </c>
      <c r="C204" s="8" t="s">
        <v>379</v>
      </c>
      <c r="D204" s="7" t="s">
        <v>4</v>
      </c>
      <c r="E204" s="9">
        <v>1994.02</v>
      </c>
      <c r="F204" s="9">
        <f t="shared" si="14"/>
        <v>1196.4100000000001</v>
      </c>
      <c r="G204" s="41"/>
      <c r="H204" s="41"/>
      <c r="I204" s="9">
        <f t="shared" si="15"/>
        <v>0</v>
      </c>
    </row>
    <row r="205" spans="1:10" x14ac:dyDescent="0.25">
      <c r="A205" s="63" t="s">
        <v>380</v>
      </c>
      <c r="B205" s="63"/>
      <c r="C205" s="63"/>
      <c r="D205" s="63"/>
      <c r="E205" s="6"/>
      <c r="F205" s="63"/>
      <c r="G205" s="63"/>
      <c r="H205" s="63"/>
      <c r="I205" s="63"/>
    </row>
    <row r="206" spans="1:10" ht="15" customHeight="1" x14ac:dyDescent="0.25">
      <c r="A206" s="7">
        <v>175</v>
      </c>
      <c r="B206" s="7" t="s">
        <v>381</v>
      </c>
      <c r="C206" s="8" t="s">
        <v>382</v>
      </c>
      <c r="D206" s="7" t="s">
        <v>4</v>
      </c>
      <c r="E206" s="9">
        <v>3644.47</v>
      </c>
      <c r="F206" s="9">
        <f>ROUND(E206*$I$2,2)</f>
        <v>2186.6799999999998</v>
      </c>
      <c r="G206" s="41"/>
      <c r="H206" s="41"/>
      <c r="I206" s="9">
        <f>ROUND(H206*F206,2)</f>
        <v>0</v>
      </c>
    </row>
    <row r="207" spans="1:10" ht="15" customHeight="1" x14ac:dyDescent="0.25">
      <c r="A207" s="7">
        <v>176</v>
      </c>
      <c r="B207" s="7" t="s">
        <v>383</v>
      </c>
      <c r="C207" s="8" t="s">
        <v>384</v>
      </c>
      <c r="D207" s="7" t="s">
        <v>4</v>
      </c>
      <c r="E207" s="9">
        <v>868.39</v>
      </c>
      <c r="F207" s="9">
        <f>ROUND(E207*$I$2,2)</f>
        <v>521.03</v>
      </c>
      <c r="G207" s="41"/>
      <c r="H207" s="41"/>
      <c r="I207" s="9">
        <f>ROUND(H207*F207,2)</f>
        <v>0</v>
      </c>
    </row>
    <row r="208" spans="1:10" x14ac:dyDescent="0.25">
      <c r="A208" s="60" t="s">
        <v>385</v>
      </c>
      <c r="B208" s="60"/>
      <c r="C208" s="60"/>
      <c r="D208" s="60"/>
      <c r="E208" s="10"/>
      <c r="F208" s="60"/>
      <c r="G208" s="60"/>
      <c r="H208" s="60"/>
      <c r="I208" s="57">
        <f>SUM(I5:I207)</f>
        <v>2925496.31</v>
      </c>
      <c r="J208" s="17"/>
    </row>
    <row r="209" spans="1:9" x14ac:dyDescent="0.25">
      <c r="A209" s="58" t="s">
        <v>2961</v>
      </c>
      <c r="B209" s="59"/>
      <c r="C209" s="59"/>
      <c r="D209" s="59"/>
      <c r="E209" s="5"/>
      <c r="F209" s="59"/>
      <c r="G209" s="59"/>
      <c r="H209" s="59"/>
      <c r="I209" s="59"/>
    </row>
    <row r="210" spans="1:9" ht="15" customHeight="1" x14ac:dyDescent="0.25">
      <c r="A210" s="7">
        <v>177</v>
      </c>
      <c r="B210" s="7" t="s">
        <v>386</v>
      </c>
      <c r="C210" s="8" t="s">
        <v>387</v>
      </c>
      <c r="D210" s="7" t="s">
        <v>388</v>
      </c>
      <c r="E210" s="9">
        <v>664259.38</v>
      </c>
      <c r="F210" s="9">
        <f t="shared" ref="F210:F241" si="16">ROUND(E210*$I$2,2)</f>
        <v>398555.63</v>
      </c>
      <c r="G210" s="41"/>
      <c r="H210" s="41"/>
      <c r="I210" s="9">
        <f t="shared" ref="I210:I241" si="17">ROUND(H210*F210,2)</f>
        <v>0</v>
      </c>
    </row>
    <row r="211" spans="1:9" ht="15" customHeight="1" x14ac:dyDescent="0.25">
      <c r="A211" s="7">
        <v>178</v>
      </c>
      <c r="B211" s="7" t="s">
        <v>389</v>
      </c>
      <c r="C211" s="8" t="s">
        <v>390</v>
      </c>
      <c r="D211" s="7" t="s">
        <v>388</v>
      </c>
      <c r="E211" s="9">
        <v>888346.88</v>
      </c>
      <c r="F211" s="9">
        <f t="shared" si="16"/>
        <v>533008.13</v>
      </c>
      <c r="G211" s="41"/>
      <c r="H211" s="41"/>
      <c r="I211" s="9">
        <f t="shared" si="17"/>
        <v>0</v>
      </c>
    </row>
    <row r="212" spans="1:9" ht="15" customHeight="1" x14ac:dyDescent="0.25">
      <c r="A212" s="7">
        <v>179</v>
      </c>
      <c r="B212" s="7" t="s">
        <v>391</v>
      </c>
      <c r="C212" s="8" t="s">
        <v>392</v>
      </c>
      <c r="D212" s="7" t="s">
        <v>388</v>
      </c>
      <c r="E212" s="9">
        <v>960375</v>
      </c>
      <c r="F212" s="9">
        <f t="shared" si="16"/>
        <v>576225</v>
      </c>
      <c r="G212" s="41"/>
      <c r="H212" s="41"/>
      <c r="I212" s="9">
        <f t="shared" si="17"/>
        <v>0</v>
      </c>
    </row>
    <row r="213" spans="1:9" ht="15" customHeight="1" x14ac:dyDescent="0.25">
      <c r="A213" s="7">
        <v>180</v>
      </c>
      <c r="B213" s="7" t="s">
        <v>393</v>
      </c>
      <c r="C213" s="8" t="s">
        <v>394</v>
      </c>
      <c r="D213" s="7" t="s">
        <v>388</v>
      </c>
      <c r="E213" s="9">
        <v>154828.12</v>
      </c>
      <c r="F213" s="9">
        <f t="shared" si="16"/>
        <v>92896.87</v>
      </c>
      <c r="G213" s="41"/>
      <c r="H213" s="41"/>
      <c r="I213" s="9">
        <f t="shared" si="17"/>
        <v>0</v>
      </c>
    </row>
    <row r="214" spans="1:9" ht="15" customHeight="1" x14ac:dyDescent="0.25">
      <c r="A214" s="7">
        <v>181</v>
      </c>
      <c r="B214" s="7" t="s">
        <v>395</v>
      </c>
      <c r="C214" s="8" t="s">
        <v>396</v>
      </c>
      <c r="D214" s="7" t="s">
        <v>388</v>
      </c>
      <c r="E214" s="9">
        <v>177366.94</v>
      </c>
      <c r="F214" s="9">
        <f t="shared" si="16"/>
        <v>106420.16</v>
      </c>
      <c r="G214" s="41"/>
      <c r="H214" s="41"/>
      <c r="I214" s="9">
        <f t="shared" si="17"/>
        <v>0</v>
      </c>
    </row>
    <row r="215" spans="1:9" ht="15" customHeight="1" x14ac:dyDescent="0.25">
      <c r="A215" s="7">
        <v>182</v>
      </c>
      <c r="B215" s="7" t="s">
        <v>397</v>
      </c>
      <c r="C215" s="8" t="s">
        <v>398</v>
      </c>
      <c r="D215" s="7" t="s">
        <v>388</v>
      </c>
      <c r="E215" s="9">
        <v>187875.3</v>
      </c>
      <c r="F215" s="9">
        <f t="shared" si="16"/>
        <v>112725.18</v>
      </c>
      <c r="G215" s="41"/>
      <c r="H215" s="41"/>
      <c r="I215" s="9">
        <f t="shared" si="17"/>
        <v>0</v>
      </c>
    </row>
    <row r="216" spans="1:9" ht="15" customHeight="1" x14ac:dyDescent="0.25">
      <c r="A216" s="7">
        <v>183</v>
      </c>
      <c r="B216" s="7" t="s">
        <v>399</v>
      </c>
      <c r="C216" s="8" t="s">
        <v>400</v>
      </c>
      <c r="D216" s="7" t="s">
        <v>388</v>
      </c>
      <c r="E216" s="9">
        <v>203303.73</v>
      </c>
      <c r="F216" s="9">
        <f t="shared" si="16"/>
        <v>121982.24</v>
      </c>
      <c r="G216" s="41"/>
      <c r="H216" s="41"/>
      <c r="I216" s="9">
        <f t="shared" si="17"/>
        <v>0</v>
      </c>
    </row>
    <row r="217" spans="1:9" ht="15" customHeight="1" x14ac:dyDescent="0.25">
      <c r="A217" s="7">
        <v>184</v>
      </c>
      <c r="B217" s="7" t="s">
        <v>401</v>
      </c>
      <c r="C217" s="8" t="s">
        <v>402</v>
      </c>
      <c r="D217" s="7" t="s">
        <v>403</v>
      </c>
      <c r="E217" s="9">
        <v>16.89</v>
      </c>
      <c r="F217" s="9">
        <f t="shared" si="16"/>
        <v>10.130000000000001</v>
      </c>
      <c r="G217" s="41"/>
      <c r="H217" s="41"/>
      <c r="I217" s="9">
        <f t="shared" si="17"/>
        <v>0</v>
      </c>
    </row>
    <row r="218" spans="1:9" ht="15" customHeight="1" x14ac:dyDescent="0.25">
      <c r="A218" s="7">
        <v>185</v>
      </c>
      <c r="B218" s="7" t="s">
        <v>404</v>
      </c>
      <c r="C218" s="8" t="s">
        <v>405</v>
      </c>
      <c r="D218" s="7" t="s">
        <v>403</v>
      </c>
      <c r="E218" s="9">
        <v>17.46</v>
      </c>
      <c r="F218" s="9">
        <f t="shared" si="16"/>
        <v>10.48</v>
      </c>
      <c r="G218" s="41"/>
      <c r="H218" s="41"/>
      <c r="I218" s="9">
        <f t="shared" si="17"/>
        <v>0</v>
      </c>
    </row>
    <row r="219" spans="1:9" ht="15" customHeight="1" x14ac:dyDescent="0.25">
      <c r="A219" s="7">
        <v>186</v>
      </c>
      <c r="B219" s="7" t="s">
        <v>406</v>
      </c>
      <c r="C219" s="8" t="s">
        <v>407</v>
      </c>
      <c r="D219" s="7" t="s">
        <v>27</v>
      </c>
      <c r="E219" s="9">
        <v>1.43</v>
      </c>
      <c r="F219" s="9">
        <f t="shared" si="16"/>
        <v>0.86</v>
      </c>
      <c r="G219" s="41"/>
      <c r="H219" s="41"/>
      <c r="I219" s="9">
        <f t="shared" si="17"/>
        <v>0</v>
      </c>
    </row>
    <row r="220" spans="1:9" ht="15" customHeight="1" x14ac:dyDescent="0.25">
      <c r="A220" s="7">
        <v>187</v>
      </c>
      <c r="B220" s="7" t="s">
        <v>408</v>
      </c>
      <c r="C220" s="8" t="s">
        <v>409</v>
      </c>
      <c r="D220" s="7" t="s">
        <v>27</v>
      </c>
      <c r="E220" s="9">
        <v>1.85</v>
      </c>
      <c r="F220" s="9">
        <f t="shared" si="16"/>
        <v>1.1100000000000001</v>
      </c>
      <c r="G220" s="41"/>
      <c r="H220" s="41"/>
      <c r="I220" s="9">
        <f t="shared" si="17"/>
        <v>0</v>
      </c>
    </row>
    <row r="221" spans="1:9" ht="15" customHeight="1" x14ac:dyDescent="0.25">
      <c r="A221" s="7">
        <v>188</v>
      </c>
      <c r="B221" s="7" t="s">
        <v>410</v>
      </c>
      <c r="C221" s="8" t="s">
        <v>411</v>
      </c>
      <c r="D221" s="7" t="s">
        <v>214</v>
      </c>
      <c r="E221" s="9">
        <v>1399.61</v>
      </c>
      <c r="F221" s="9">
        <f t="shared" si="16"/>
        <v>839.77</v>
      </c>
      <c r="G221" s="41"/>
      <c r="H221" s="41"/>
      <c r="I221" s="9">
        <f t="shared" si="17"/>
        <v>0</v>
      </c>
    </row>
    <row r="222" spans="1:9" ht="15" customHeight="1" x14ac:dyDescent="0.25">
      <c r="A222" s="7">
        <v>189</v>
      </c>
      <c r="B222" s="7" t="s">
        <v>412</v>
      </c>
      <c r="C222" s="8" t="s">
        <v>413</v>
      </c>
      <c r="D222" s="7" t="s">
        <v>214</v>
      </c>
      <c r="E222" s="9">
        <v>1399.61</v>
      </c>
      <c r="F222" s="9">
        <f t="shared" si="16"/>
        <v>839.77</v>
      </c>
      <c r="G222" s="41"/>
      <c r="H222" s="41"/>
      <c r="I222" s="9">
        <f t="shared" si="17"/>
        <v>0</v>
      </c>
    </row>
    <row r="223" spans="1:9" ht="15" customHeight="1" x14ac:dyDescent="0.25">
      <c r="A223" s="7">
        <v>190</v>
      </c>
      <c r="B223" s="7" t="s">
        <v>414</v>
      </c>
      <c r="C223" s="8" t="s">
        <v>415</v>
      </c>
      <c r="D223" s="7" t="s">
        <v>27</v>
      </c>
      <c r="E223" s="9">
        <v>190.76</v>
      </c>
      <c r="F223" s="9">
        <f t="shared" si="16"/>
        <v>114.46</v>
      </c>
      <c r="G223" s="41"/>
      <c r="H223" s="41"/>
      <c r="I223" s="9">
        <f t="shared" si="17"/>
        <v>0</v>
      </c>
    </row>
    <row r="224" spans="1:9" ht="15" customHeight="1" x14ac:dyDescent="0.25">
      <c r="A224" s="7">
        <v>191</v>
      </c>
      <c r="B224" s="7" t="s">
        <v>416</v>
      </c>
      <c r="C224" s="8" t="s">
        <v>417</v>
      </c>
      <c r="D224" s="7" t="s">
        <v>27</v>
      </c>
      <c r="E224" s="9">
        <v>260.41000000000003</v>
      </c>
      <c r="F224" s="9">
        <f t="shared" si="16"/>
        <v>156.25</v>
      </c>
      <c r="G224" s="41"/>
      <c r="H224" s="41"/>
      <c r="I224" s="9">
        <f t="shared" si="17"/>
        <v>0</v>
      </c>
    </row>
    <row r="225" spans="1:9" ht="15" customHeight="1" x14ac:dyDescent="0.25">
      <c r="A225" s="7">
        <v>192</v>
      </c>
      <c r="B225" s="7" t="s">
        <v>418</v>
      </c>
      <c r="C225" s="8" t="s">
        <v>419</v>
      </c>
      <c r="D225" s="7" t="s">
        <v>27</v>
      </c>
      <c r="E225" s="9">
        <v>306.18</v>
      </c>
      <c r="F225" s="9">
        <f t="shared" si="16"/>
        <v>183.71</v>
      </c>
      <c r="G225" s="41"/>
      <c r="H225" s="41"/>
      <c r="I225" s="9">
        <f t="shared" si="17"/>
        <v>0</v>
      </c>
    </row>
    <row r="226" spans="1:9" ht="15" customHeight="1" x14ac:dyDescent="0.25">
      <c r="A226" s="7">
        <v>193</v>
      </c>
      <c r="B226" s="7" t="s">
        <v>420</v>
      </c>
      <c r="C226" s="8" t="s">
        <v>421</v>
      </c>
      <c r="D226" s="7" t="s">
        <v>78</v>
      </c>
      <c r="E226" s="9">
        <v>740.53</v>
      </c>
      <c r="F226" s="9">
        <f t="shared" si="16"/>
        <v>444.32</v>
      </c>
      <c r="G226" s="41"/>
      <c r="H226" s="41"/>
      <c r="I226" s="9">
        <f t="shared" si="17"/>
        <v>0</v>
      </c>
    </row>
    <row r="227" spans="1:9" ht="15" customHeight="1" x14ac:dyDescent="0.25">
      <c r="A227" s="7">
        <v>194</v>
      </c>
      <c r="B227" s="7" t="s">
        <v>422</v>
      </c>
      <c r="C227" s="8" t="s">
        <v>423</v>
      </c>
      <c r="D227" s="7" t="s">
        <v>78</v>
      </c>
      <c r="E227" s="9">
        <v>769.28</v>
      </c>
      <c r="F227" s="9">
        <f t="shared" si="16"/>
        <v>461.57</v>
      </c>
      <c r="G227" s="41"/>
      <c r="H227" s="41"/>
      <c r="I227" s="9">
        <f t="shared" si="17"/>
        <v>0</v>
      </c>
    </row>
    <row r="228" spans="1:9" ht="15" customHeight="1" x14ac:dyDescent="0.25">
      <c r="A228" s="7">
        <v>195</v>
      </c>
      <c r="B228" s="7" t="s">
        <v>424</v>
      </c>
      <c r="C228" s="8" t="s">
        <v>425</v>
      </c>
      <c r="D228" s="7" t="s">
        <v>78</v>
      </c>
      <c r="E228" s="9">
        <v>887.88</v>
      </c>
      <c r="F228" s="9">
        <f t="shared" si="16"/>
        <v>532.73</v>
      </c>
      <c r="G228" s="41"/>
      <c r="H228" s="41"/>
      <c r="I228" s="9">
        <f t="shared" si="17"/>
        <v>0</v>
      </c>
    </row>
    <row r="229" spans="1:9" ht="15" customHeight="1" x14ac:dyDescent="0.25">
      <c r="A229" s="7">
        <v>196</v>
      </c>
      <c r="B229" s="7" t="s">
        <v>426</v>
      </c>
      <c r="C229" s="8" t="s">
        <v>427</v>
      </c>
      <c r="D229" s="7" t="s">
        <v>78</v>
      </c>
      <c r="E229" s="9">
        <v>380.09</v>
      </c>
      <c r="F229" s="9">
        <f t="shared" si="16"/>
        <v>228.05</v>
      </c>
      <c r="G229" s="41"/>
      <c r="H229" s="41"/>
      <c r="I229" s="9">
        <f t="shared" si="17"/>
        <v>0</v>
      </c>
    </row>
    <row r="230" spans="1:9" ht="15" customHeight="1" x14ac:dyDescent="0.25">
      <c r="A230" s="7">
        <v>197</v>
      </c>
      <c r="B230" s="7" t="s">
        <v>428</v>
      </c>
      <c r="C230" s="8" t="s">
        <v>429</v>
      </c>
      <c r="D230" s="7" t="s">
        <v>78</v>
      </c>
      <c r="E230" s="9">
        <v>877.73</v>
      </c>
      <c r="F230" s="9">
        <f t="shared" si="16"/>
        <v>526.64</v>
      </c>
      <c r="G230" s="41"/>
      <c r="H230" s="41"/>
      <c r="I230" s="9">
        <f t="shared" si="17"/>
        <v>0</v>
      </c>
    </row>
    <row r="231" spans="1:9" ht="15" customHeight="1" x14ac:dyDescent="0.25">
      <c r="A231" s="7">
        <v>198</v>
      </c>
      <c r="B231" s="7" t="s">
        <v>430</v>
      </c>
      <c r="C231" s="8" t="s">
        <v>431</v>
      </c>
      <c r="D231" s="7" t="s">
        <v>78</v>
      </c>
      <c r="E231" s="9">
        <v>456.13</v>
      </c>
      <c r="F231" s="9">
        <f t="shared" si="16"/>
        <v>273.68</v>
      </c>
      <c r="G231" s="41"/>
      <c r="H231" s="41"/>
      <c r="I231" s="9">
        <f t="shared" si="17"/>
        <v>0</v>
      </c>
    </row>
    <row r="232" spans="1:9" ht="15" customHeight="1" x14ac:dyDescent="0.25">
      <c r="A232" s="7">
        <v>199</v>
      </c>
      <c r="B232" s="7" t="s">
        <v>432</v>
      </c>
      <c r="C232" s="8" t="s">
        <v>433</v>
      </c>
      <c r="D232" s="7" t="s">
        <v>78</v>
      </c>
      <c r="E232" s="9">
        <v>957.43</v>
      </c>
      <c r="F232" s="9">
        <f t="shared" si="16"/>
        <v>574.46</v>
      </c>
      <c r="G232" s="41"/>
      <c r="H232" s="41"/>
      <c r="I232" s="9">
        <f t="shared" si="17"/>
        <v>0</v>
      </c>
    </row>
    <row r="233" spans="1:9" ht="15" customHeight="1" x14ac:dyDescent="0.25">
      <c r="A233" s="7">
        <v>200</v>
      </c>
      <c r="B233" s="7" t="s">
        <v>434</v>
      </c>
      <c r="C233" s="8" t="s">
        <v>435</v>
      </c>
      <c r="D233" s="7" t="s">
        <v>78</v>
      </c>
      <c r="E233" s="9">
        <v>5.55</v>
      </c>
      <c r="F233" s="9">
        <f t="shared" si="16"/>
        <v>3.33</v>
      </c>
      <c r="G233" s="41"/>
      <c r="H233" s="41"/>
      <c r="I233" s="9">
        <f t="shared" si="17"/>
        <v>0</v>
      </c>
    </row>
    <row r="234" spans="1:9" ht="15" customHeight="1" x14ac:dyDescent="0.25">
      <c r="A234" s="7">
        <v>201</v>
      </c>
      <c r="B234" s="7" t="s">
        <v>436</v>
      </c>
      <c r="C234" s="8" t="s">
        <v>437</v>
      </c>
      <c r="D234" s="7" t="s">
        <v>438</v>
      </c>
      <c r="E234" s="9">
        <v>2.2400000000000002</v>
      </c>
      <c r="F234" s="9">
        <f t="shared" si="16"/>
        <v>1.34</v>
      </c>
      <c r="G234" s="41"/>
      <c r="H234" s="41"/>
      <c r="I234" s="9">
        <f t="shared" si="17"/>
        <v>0</v>
      </c>
    </row>
    <row r="235" spans="1:9" ht="15" customHeight="1" x14ac:dyDescent="0.25">
      <c r="A235" s="7">
        <v>202</v>
      </c>
      <c r="B235" s="7" t="s">
        <v>439</v>
      </c>
      <c r="C235" s="8" t="s">
        <v>440</v>
      </c>
      <c r="D235" s="7" t="s">
        <v>78</v>
      </c>
      <c r="E235" s="9">
        <v>158.43</v>
      </c>
      <c r="F235" s="9">
        <f t="shared" si="16"/>
        <v>95.06</v>
      </c>
      <c r="G235" s="41"/>
      <c r="H235" s="41"/>
      <c r="I235" s="9">
        <f t="shared" si="17"/>
        <v>0</v>
      </c>
    </row>
    <row r="236" spans="1:9" ht="15" customHeight="1" x14ac:dyDescent="0.25">
      <c r="A236" s="7">
        <v>203</v>
      </c>
      <c r="B236" s="7" t="s">
        <v>441</v>
      </c>
      <c r="C236" s="8" t="s">
        <v>442</v>
      </c>
      <c r="D236" s="7" t="s">
        <v>78</v>
      </c>
      <c r="E236" s="9">
        <v>190.12</v>
      </c>
      <c r="F236" s="9">
        <f t="shared" si="16"/>
        <v>114.07</v>
      </c>
      <c r="G236" s="41"/>
      <c r="H236" s="41"/>
      <c r="I236" s="9">
        <f t="shared" si="17"/>
        <v>0</v>
      </c>
    </row>
    <row r="237" spans="1:9" ht="15" customHeight="1" x14ac:dyDescent="0.25">
      <c r="A237" s="7">
        <v>204</v>
      </c>
      <c r="B237" s="7" t="s">
        <v>443</v>
      </c>
      <c r="C237" s="8" t="s">
        <v>444</v>
      </c>
      <c r="D237" s="7" t="s">
        <v>445</v>
      </c>
      <c r="E237" s="9">
        <v>211.8</v>
      </c>
      <c r="F237" s="9">
        <f t="shared" si="16"/>
        <v>127.08</v>
      </c>
      <c r="G237" s="41"/>
      <c r="H237" s="41"/>
      <c r="I237" s="9">
        <f t="shared" si="17"/>
        <v>0</v>
      </c>
    </row>
    <row r="238" spans="1:9" ht="15" customHeight="1" x14ac:dyDescent="0.25">
      <c r="A238" s="7">
        <v>205</v>
      </c>
      <c r="B238" s="7" t="s">
        <v>446</v>
      </c>
      <c r="C238" s="8" t="s">
        <v>447</v>
      </c>
      <c r="D238" s="7" t="s">
        <v>448</v>
      </c>
      <c r="E238" s="9">
        <v>52.59</v>
      </c>
      <c r="F238" s="9">
        <f t="shared" si="16"/>
        <v>31.55</v>
      </c>
      <c r="G238" s="41"/>
      <c r="H238" s="41"/>
      <c r="I238" s="9">
        <f t="shared" si="17"/>
        <v>0</v>
      </c>
    </row>
    <row r="239" spans="1:9" ht="15" customHeight="1" x14ac:dyDescent="0.25">
      <c r="A239" s="7">
        <v>206</v>
      </c>
      <c r="B239" s="7" t="s">
        <v>449</v>
      </c>
      <c r="C239" s="8" t="s">
        <v>450</v>
      </c>
      <c r="D239" s="7" t="s">
        <v>448</v>
      </c>
      <c r="E239" s="9">
        <v>70.099999999999994</v>
      </c>
      <c r="F239" s="9">
        <f t="shared" si="16"/>
        <v>42.06</v>
      </c>
      <c r="G239" s="41"/>
      <c r="H239" s="41"/>
      <c r="I239" s="9">
        <f t="shared" si="17"/>
        <v>0</v>
      </c>
    </row>
    <row r="240" spans="1:9" ht="15" customHeight="1" x14ac:dyDescent="0.25">
      <c r="A240" s="7">
        <v>207</v>
      </c>
      <c r="B240" s="7" t="s">
        <v>451</v>
      </c>
      <c r="C240" s="8" t="s">
        <v>452</v>
      </c>
      <c r="D240" s="7" t="s">
        <v>448</v>
      </c>
      <c r="E240" s="9">
        <v>274.23</v>
      </c>
      <c r="F240" s="9">
        <f t="shared" si="16"/>
        <v>164.54</v>
      </c>
      <c r="G240" s="41"/>
      <c r="H240" s="41"/>
      <c r="I240" s="9">
        <f t="shared" si="17"/>
        <v>0</v>
      </c>
    </row>
    <row r="241" spans="1:9" ht="15" customHeight="1" x14ac:dyDescent="0.25">
      <c r="A241" s="7">
        <v>208</v>
      </c>
      <c r="B241" s="7" t="s">
        <v>453</v>
      </c>
      <c r="C241" s="8" t="s">
        <v>454</v>
      </c>
      <c r="D241" s="7" t="s">
        <v>448</v>
      </c>
      <c r="E241" s="9">
        <v>404.76</v>
      </c>
      <c r="F241" s="9">
        <f t="shared" si="16"/>
        <v>242.86</v>
      </c>
      <c r="G241" s="41"/>
      <c r="H241" s="41"/>
      <c r="I241" s="9">
        <f t="shared" si="17"/>
        <v>0</v>
      </c>
    </row>
    <row r="242" spans="1:9" ht="15" customHeight="1" x14ac:dyDescent="0.25">
      <c r="A242" s="7">
        <v>209</v>
      </c>
      <c r="B242" s="7" t="s">
        <v>455</v>
      </c>
      <c r="C242" s="8" t="s">
        <v>456</v>
      </c>
      <c r="D242" s="7" t="s">
        <v>448</v>
      </c>
      <c r="E242" s="9">
        <v>455.75</v>
      </c>
      <c r="F242" s="9">
        <f t="shared" ref="F242:F273" si="18">ROUND(E242*$I$2,2)</f>
        <v>273.45</v>
      </c>
      <c r="G242" s="41"/>
      <c r="H242" s="41"/>
      <c r="I242" s="9">
        <f t="shared" ref="I242:I273" si="19">ROUND(H242*F242,2)</f>
        <v>0</v>
      </c>
    </row>
    <row r="243" spans="1:9" ht="15" customHeight="1" x14ac:dyDescent="0.25">
      <c r="A243" s="7">
        <v>210</v>
      </c>
      <c r="B243" s="7" t="s">
        <v>457</v>
      </c>
      <c r="C243" s="8" t="s">
        <v>458</v>
      </c>
      <c r="D243" s="7" t="s">
        <v>448</v>
      </c>
      <c r="E243" s="9">
        <v>666.87</v>
      </c>
      <c r="F243" s="9">
        <f t="shared" si="18"/>
        <v>400.12</v>
      </c>
      <c r="G243" s="41"/>
      <c r="H243" s="41"/>
      <c r="I243" s="9">
        <f t="shared" si="19"/>
        <v>0</v>
      </c>
    </row>
    <row r="244" spans="1:9" ht="25.5" customHeight="1" x14ac:dyDescent="0.25">
      <c r="A244" s="7">
        <v>211</v>
      </c>
      <c r="B244" s="7" t="s">
        <v>459</v>
      </c>
      <c r="C244" s="8" t="s">
        <v>460</v>
      </c>
      <c r="D244" s="7" t="s">
        <v>461</v>
      </c>
      <c r="E244" s="9">
        <v>3.6</v>
      </c>
      <c r="F244" s="9">
        <f t="shared" si="18"/>
        <v>2.16</v>
      </c>
      <c r="G244" s="41"/>
      <c r="H244" s="41"/>
      <c r="I244" s="9">
        <f t="shared" si="19"/>
        <v>0</v>
      </c>
    </row>
    <row r="245" spans="1:9" ht="15" customHeight="1" x14ac:dyDescent="0.25">
      <c r="A245" s="7">
        <v>212</v>
      </c>
      <c r="B245" s="7" t="s">
        <v>462</v>
      </c>
      <c r="C245" s="8" t="s">
        <v>463</v>
      </c>
      <c r="D245" s="7" t="s">
        <v>27</v>
      </c>
      <c r="E245" s="9">
        <v>648.32000000000005</v>
      </c>
      <c r="F245" s="9">
        <f t="shared" si="18"/>
        <v>388.99</v>
      </c>
      <c r="G245" s="41"/>
      <c r="H245" s="41"/>
      <c r="I245" s="9">
        <f t="shared" si="19"/>
        <v>0</v>
      </c>
    </row>
    <row r="246" spans="1:9" ht="15" customHeight="1" x14ac:dyDescent="0.25">
      <c r="A246" s="7">
        <v>213</v>
      </c>
      <c r="B246" s="7" t="s">
        <v>464</v>
      </c>
      <c r="C246" s="8" t="s">
        <v>465</v>
      </c>
      <c r="D246" s="7" t="s">
        <v>27</v>
      </c>
      <c r="E246" s="9">
        <v>972.53</v>
      </c>
      <c r="F246" s="9">
        <f t="shared" si="18"/>
        <v>583.52</v>
      </c>
      <c r="G246" s="41"/>
      <c r="H246" s="41"/>
      <c r="I246" s="9">
        <f t="shared" si="19"/>
        <v>0</v>
      </c>
    </row>
    <row r="247" spans="1:9" ht="15" customHeight="1" x14ac:dyDescent="0.25">
      <c r="A247" s="7">
        <v>214</v>
      </c>
      <c r="B247" s="7" t="s">
        <v>466</v>
      </c>
      <c r="C247" s="8" t="s">
        <v>467</v>
      </c>
      <c r="D247" s="7" t="s">
        <v>27</v>
      </c>
      <c r="E247" s="9">
        <v>384.41</v>
      </c>
      <c r="F247" s="9">
        <f t="shared" si="18"/>
        <v>230.65</v>
      </c>
      <c r="G247" s="41"/>
      <c r="H247" s="41"/>
      <c r="I247" s="9">
        <f t="shared" si="19"/>
        <v>0</v>
      </c>
    </row>
    <row r="248" spans="1:9" ht="15" customHeight="1" x14ac:dyDescent="0.25">
      <c r="A248" s="7">
        <v>215</v>
      </c>
      <c r="B248" s="7" t="s">
        <v>468</v>
      </c>
      <c r="C248" s="8" t="s">
        <v>469</v>
      </c>
      <c r="D248" s="7" t="s">
        <v>27</v>
      </c>
      <c r="E248" s="9">
        <v>480.4</v>
      </c>
      <c r="F248" s="9">
        <f t="shared" si="18"/>
        <v>288.24</v>
      </c>
      <c r="G248" s="41"/>
      <c r="H248" s="41"/>
      <c r="I248" s="9">
        <f t="shared" si="19"/>
        <v>0</v>
      </c>
    </row>
    <row r="249" spans="1:9" ht="15" customHeight="1" x14ac:dyDescent="0.25">
      <c r="A249" s="7">
        <v>216</v>
      </c>
      <c r="B249" s="7" t="s">
        <v>470</v>
      </c>
      <c r="C249" s="8" t="s">
        <v>471</v>
      </c>
      <c r="D249" s="7" t="s">
        <v>27</v>
      </c>
      <c r="E249" s="9">
        <v>639.91999999999996</v>
      </c>
      <c r="F249" s="9">
        <f t="shared" si="18"/>
        <v>383.95</v>
      </c>
      <c r="G249" s="41"/>
      <c r="H249" s="41"/>
      <c r="I249" s="9">
        <f t="shared" si="19"/>
        <v>0</v>
      </c>
    </row>
    <row r="250" spans="1:9" ht="15" customHeight="1" x14ac:dyDescent="0.25">
      <c r="A250" s="7">
        <v>217</v>
      </c>
      <c r="B250" s="7" t="s">
        <v>472</v>
      </c>
      <c r="C250" s="8" t="s">
        <v>473</v>
      </c>
      <c r="D250" s="7" t="s">
        <v>445</v>
      </c>
      <c r="E250" s="9">
        <v>882.56</v>
      </c>
      <c r="F250" s="9">
        <f t="shared" si="18"/>
        <v>529.54</v>
      </c>
      <c r="G250" s="41"/>
      <c r="H250" s="41"/>
      <c r="I250" s="9">
        <f t="shared" si="19"/>
        <v>0</v>
      </c>
    </row>
    <row r="251" spans="1:9" ht="15" customHeight="1" x14ac:dyDescent="0.25">
      <c r="A251" s="7">
        <v>218</v>
      </c>
      <c r="B251" s="7" t="s">
        <v>474</v>
      </c>
      <c r="C251" s="8" t="s">
        <v>475</v>
      </c>
      <c r="D251" s="7" t="s">
        <v>476</v>
      </c>
      <c r="E251" s="9">
        <v>1361.72</v>
      </c>
      <c r="F251" s="9">
        <f t="shared" si="18"/>
        <v>817.03</v>
      </c>
      <c r="G251" s="41"/>
      <c r="H251" s="41"/>
      <c r="I251" s="9">
        <f t="shared" si="19"/>
        <v>0</v>
      </c>
    </row>
    <row r="252" spans="1:9" ht="15" customHeight="1" x14ac:dyDescent="0.25">
      <c r="A252" s="7">
        <v>219</v>
      </c>
      <c r="B252" s="7" t="s">
        <v>477</v>
      </c>
      <c r="C252" s="8" t="s">
        <v>478</v>
      </c>
      <c r="D252" s="7" t="s">
        <v>27</v>
      </c>
      <c r="E252" s="9">
        <v>6188.04</v>
      </c>
      <c r="F252" s="9">
        <f t="shared" si="18"/>
        <v>3712.82</v>
      </c>
      <c r="G252" s="41"/>
      <c r="H252" s="41"/>
      <c r="I252" s="9">
        <f t="shared" si="19"/>
        <v>0</v>
      </c>
    </row>
    <row r="253" spans="1:9" ht="15" customHeight="1" x14ac:dyDescent="0.25">
      <c r="A253" s="7">
        <v>220</v>
      </c>
      <c r="B253" s="7" t="s">
        <v>479</v>
      </c>
      <c r="C253" s="8" t="s">
        <v>480</v>
      </c>
      <c r="D253" s="7" t="s">
        <v>27</v>
      </c>
      <c r="E253" s="9">
        <v>8156.37</v>
      </c>
      <c r="F253" s="9">
        <f t="shared" si="18"/>
        <v>4893.82</v>
      </c>
      <c r="G253" s="41"/>
      <c r="H253" s="41"/>
      <c r="I253" s="9">
        <f t="shared" si="19"/>
        <v>0</v>
      </c>
    </row>
    <row r="254" spans="1:9" ht="15" customHeight="1" x14ac:dyDescent="0.25">
      <c r="A254" s="7">
        <v>221</v>
      </c>
      <c r="B254" s="7" t="s">
        <v>481</v>
      </c>
      <c r="C254" s="8" t="s">
        <v>482</v>
      </c>
      <c r="D254" s="7" t="s">
        <v>27</v>
      </c>
      <c r="E254" s="9">
        <v>9831.77</v>
      </c>
      <c r="F254" s="9">
        <f t="shared" si="18"/>
        <v>5899.06</v>
      </c>
      <c r="G254" s="41"/>
      <c r="H254" s="41"/>
      <c r="I254" s="9">
        <f t="shared" si="19"/>
        <v>0</v>
      </c>
    </row>
    <row r="255" spans="1:9" ht="15" customHeight="1" x14ac:dyDescent="0.25">
      <c r="A255" s="7">
        <v>222</v>
      </c>
      <c r="B255" s="7" t="s">
        <v>483</v>
      </c>
      <c r="C255" s="8" t="s">
        <v>484</v>
      </c>
      <c r="D255" s="7" t="s">
        <v>27</v>
      </c>
      <c r="E255" s="9">
        <v>11825.67</v>
      </c>
      <c r="F255" s="9">
        <f t="shared" si="18"/>
        <v>7095.4</v>
      </c>
      <c r="G255" s="41"/>
      <c r="H255" s="41"/>
      <c r="I255" s="9">
        <f t="shared" si="19"/>
        <v>0</v>
      </c>
    </row>
    <row r="256" spans="1:9" ht="15" customHeight="1" x14ac:dyDescent="0.25">
      <c r="A256" s="7">
        <v>223</v>
      </c>
      <c r="B256" s="7" t="s">
        <v>485</v>
      </c>
      <c r="C256" s="8" t="s">
        <v>486</v>
      </c>
      <c r="D256" s="7" t="s">
        <v>27</v>
      </c>
      <c r="E256" s="9">
        <v>14813.56</v>
      </c>
      <c r="F256" s="9">
        <f t="shared" si="18"/>
        <v>8888.14</v>
      </c>
      <c r="G256" s="41"/>
      <c r="H256" s="41"/>
      <c r="I256" s="9">
        <f t="shared" si="19"/>
        <v>0</v>
      </c>
    </row>
    <row r="257" spans="1:9" ht="15" customHeight="1" x14ac:dyDescent="0.25">
      <c r="A257" s="7">
        <v>224</v>
      </c>
      <c r="B257" s="7" t="s">
        <v>487</v>
      </c>
      <c r="C257" s="8" t="s">
        <v>488</v>
      </c>
      <c r="D257" s="7" t="s">
        <v>448</v>
      </c>
      <c r="E257" s="9">
        <v>92.95</v>
      </c>
      <c r="F257" s="9">
        <f t="shared" si="18"/>
        <v>55.77</v>
      </c>
      <c r="G257" s="41"/>
      <c r="H257" s="41"/>
      <c r="I257" s="9">
        <f t="shared" si="19"/>
        <v>0</v>
      </c>
    </row>
    <row r="258" spans="1:9" ht="15" customHeight="1" x14ac:dyDescent="0.25">
      <c r="A258" s="7">
        <v>225</v>
      </c>
      <c r="B258" s="7" t="s">
        <v>489</v>
      </c>
      <c r="C258" s="8" t="s">
        <v>490</v>
      </c>
      <c r="D258" s="7" t="s">
        <v>448</v>
      </c>
      <c r="E258" s="9">
        <v>156.97999999999999</v>
      </c>
      <c r="F258" s="9">
        <f t="shared" si="18"/>
        <v>94.19</v>
      </c>
      <c r="G258" s="41"/>
      <c r="H258" s="41"/>
      <c r="I258" s="9">
        <f t="shared" si="19"/>
        <v>0</v>
      </c>
    </row>
    <row r="259" spans="1:9" ht="15" customHeight="1" x14ac:dyDescent="0.25">
      <c r="A259" s="7">
        <v>226</v>
      </c>
      <c r="B259" s="7" t="s">
        <v>491</v>
      </c>
      <c r="C259" s="8" t="s">
        <v>492</v>
      </c>
      <c r="D259" s="7" t="s">
        <v>448</v>
      </c>
      <c r="E259" s="9">
        <v>221.09</v>
      </c>
      <c r="F259" s="9">
        <f t="shared" si="18"/>
        <v>132.65</v>
      </c>
      <c r="G259" s="41"/>
      <c r="H259" s="41"/>
      <c r="I259" s="9">
        <f t="shared" si="19"/>
        <v>0</v>
      </c>
    </row>
    <row r="260" spans="1:9" ht="15" customHeight="1" x14ac:dyDescent="0.25">
      <c r="A260" s="7">
        <v>227</v>
      </c>
      <c r="B260" s="7" t="s">
        <v>493</v>
      </c>
      <c r="C260" s="8" t="s">
        <v>494</v>
      </c>
      <c r="D260" s="7" t="s">
        <v>78</v>
      </c>
      <c r="E260" s="9">
        <v>99.29</v>
      </c>
      <c r="F260" s="9">
        <f t="shared" si="18"/>
        <v>59.57</v>
      </c>
      <c r="G260" s="41"/>
      <c r="H260" s="41"/>
      <c r="I260" s="9">
        <f t="shared" si="19"/>
        <v>0</v>
      </c>
    </row>
    <row r="261" spans="1:9" ht="15" customHeight="1" x14ac:dyDescent="0.25">
      <c r="A261" s="7">
        <v>228</v>
      </c>
      <c r="B261" s="7" t="s">
        <v>495</v>
      </c>
      <c r="C261" s="8" t="s">
        <v>496</v>
      </c>
      <c r="D261" s="7" t="s">
        <v>78</v>
      </c>
      <c r="E261" s="9">
        <v>1407.41</v>
      </c>
      <c r="F261" s="9">
        <f t="shared" si="18"/>
        <v>844.45</v>
      </c>
      <c r="G261" s="41"/>
      <c r="H261" s="41"/>
      <c r="I261" s="9">
        <f t="shared" si="19"/>
        <v>0</v>
      </c>
    </row>
    <row r="262" spans="1:9" ht="15" customHeight="1" x14ac:dyDescent="0.25">
      <c r="A262" s="7">
        <v>229</v>
      </c>
      <c r="B262" s="7" t="s">
        <v>497</v>
      </c>
      <c r="C262" s="8" t="s">
        <v>498</v>
      </c>
      <c r="D262" s="7" t="s">
        <v>78</v>
      </c>
      <c r="E262" s="9">
        <v>1117.6400000000001</v>
      </c>
      <c r="F262" s="9">
        <f t="shared" si="18"/>
        <v>670.58</v>
      </c>
      <c r="G262" s="41"/>
      <c r="H262" s="41"/>
      <c r="I262" s="9">
        <f t="shared" si="19"/>
        <v>0</v>
      </c>
    </row>
    <row r="263" spans="1:9" ht="15" customHeight="1" x14ac:dyDescent="0.25">
      <c r="A263" s="7">
        <v>230</v>
      </c>
      <c r="B263" s="7" t="s">
        <v>499</v>
      </c>
      <c r="C263" s="8" t="s">
        <v>500</v>
      </c>
      <c r="D263" s="7" t="s">
        <v>78</v>
      </c>
      <c r="E263" s="9">
        <v>870.22</v>
      </c>
      <c r="F263" s="9">
        <f t="shared" si="18"/>
        <v>522.13</v>
      </c>
      <c r="G263" s="41"/>
      <c r="H263" s="41"/>
      <c r="I263" s="9">
        <f t="shared" si="19"/>
        <v>0</v>
      </c>
    </row>
    <row r="264" spans="1:9" ht="15" customHeight="1" x14ac:dyDescent="0.25">
      <c r="A264" s="7">
        <v>231</v>
      </c>
      <c r="B264" s="7" t="s">
        <v>501</v>
      </c>
      <c r="C264" s="8" t="s">
        <v>502</v>
      </c>
      <c r="D264" s="7" t="s">
        <v>448</v>
      </c>
      <c r="E264" s="9">
        <v>320.97000000000003</v>
      </c>
      <c r="F264" s="9">
        <f t="shared" si="18"/>
        <v>192.58</v>
      </c>
      <c r="G264" s="41"/>
      <c r="H264" s="41"/>
      <c r="I264" s="9">
        <f t="shared" si="19"/>
        <v>0</v>
      </c>
    </row>
    <row r="265" spans="1:9" ht="15" customHeight="1" x14ac:dyDescent="0.25">
      <c r="A265" s="7">
        <v>232</v>
      </c>
      <c r="B265" s="7" t="s">
        <v>503</v>
      </c>
      <c r="C265" s="8" t="s">
        <v>504</v>
      </c>
      <c r="D265" s="7" t="s">
        <v>78</v>
      </c>
      <c r="E265" s="9">
        <v>265.48</v>
      </c>
      <c r="F265" s="9">
        <f t="shared" si="18"/>
        <v>159.29</v>
      </c>
      <c r="G265" s="41"/>
      <c r="H265" s="41"/>
      <c r="I265" s="9">
        <f t="shared" si="19"/>
        <v>0</v>
      </c>
    </row>
    <row r="266" spans="1:9" ht="15" customHeight="1" x14ac:dyDescent="0.25">
      <c r="A266" s="7">
        <v>233</v>
      </c>
      <c r="B266" s="7" t="s">
        <v>505</v>
      </c>
      <c r="C266" s="8" t="s">
        <v>506</v>
      </c>
      <c r="D266" s="7" t="s">
        <v>448</v>
      </c>
      <c r="E266" s="9">
        <v>11.76</v>
      </c>
      <c r="F266" s="9">
        <f t="shared" si="18"/>
        <v>7.06</v>
      </c>
      <c r="G266" s="41"/>
      <c r="H266" s="41"/>
      <c r="I266" s="9">
        <f t="shared" si="19"/>
        <v>0</v>
      </c>
    </row>
    <row r="267" spans="1:9" ht="15" customHeight="1" x14ac:dyDescent="0.25">
      <c r="A267" s="7">
        <v>234</v>
      </c>
      <c r="B267" s="7" t="s">
        <v>507</v>
      </c>
      <c r="C267" s="8" t="s">
        <v>508</v>
      </c>
      <c r="D267" s="7" t="s">
        <v>448</v>
      </c>
      <c r="E267" s="9">
        <v>38.270000000000003</v>
      </c>
      <c r="F267" s="9">
        <f t="shared" si="18"/>
        <v>22.96</v>
      </c>
      <c r="G267" s="41"/>
      <c r="H267" s="41"/>
      <c r="I267" s="9">
        <f t="shared" si="19"/>
        <v>0</v>
      </c>
    </row>
    <row r="268" spans="1:9" ht="15" customHeight="1" x14ac:dyDescent="0.25">
      <c r="A268" s="7">
        <v>235</v>
      </c>
      <c r="B268" s="7" t="s">
        <v>509</v>
      </c>
      <c r="C268" s="8" t="s">
        <v>510</v>
      </c>
      <c r="D268" s="7" t="s">
        <v>448</v>
      </c>
      <c r="E268" s="9">
        <v>40.6</v>
      </c>
      <c r="F268" s="9">
        <f t="shared" si="18"/>
        <v>24.36</v>
      </c>
      <c r="G268" s="41"/>
      <c r="H268" s="41"/>
      <c r="I268" s="9">
        <f t="shared" si="19"/>
        <v>0</v>
      </c>
    </row>
    <row r="269" spans="1:9" ht="15" customHeight="1" x14ac:dyDescent="0.25">
      <c r="A269" s="7">
        <v>236</v>
      </c>
      <c r="B269" s="7" t="s">
        <v>511</v>
      </c>
      <c r="C269" s="8" t="s">
        <v>512</v>
      </c>
      <c r="D269" s="7" t="s">
        <v>448</v>
      </c>
      <c r="E269" s="9">
        <v>39.71</v>
      </c>
      <c r="F269" s="9">
        <f t="shared" si="18"/>
        <v>23.83</v>
      </c>
      <c r="G269" s="41"/>
      <c r="H269" s="41"/>
      <c r="I269" s="9">
        <f t="shared" si="19"/>
        <v>0</v>
      </c>
    </row>
    <row r="270" spans="1:9" ht="15" customHeight="1" x14ac:dyDescent="0.25">
      <c r="A270" s="7">
        <v>237</v>
      </c>
      <c r="B270" s="7" t="s">
        <v>513</v>
      </c>
      <c r="C270" s="8" t="s">
        <v>514</v>
      </c>
      <c r="D270" s="7" t="s">
        <v>448</v>
      </c>
      <c r="E270" s="9">
        <v>21.79</v>
      </c>
      <c r="F270" s="9">
        <f t="shared" si="18"/>
        <v>13.07</v>
      </c>
      <c r="G270" s="41"/>
      <c r="H270" s="41"/>
      <c r="I270" s="9">
        <f t="shared" si="19"/>
        <v>0</v>
      </c>
    </row>
    <row r="271" spans="1:9" ht="15" customHeight="1" x14ac:dyDescent="0.25">
      <c r="A271" s="7">
        <v>238</v>
      </c>
      <c r="B271" s="7" t="s">
        <v>515</v>
      </c>
      <c r="C271" s="8" t="s">
        <v>516</v>
      </c>
      <c r="D271" s="7" t="s">
        <v>448</v>
      </c>
      <c r="E271" s="9">
        <v>598.72</v>
      </c>
      <c r="F271" s="9">
        <f t="shared" si="18"/>
        <v>359.23</v>
      </c>
      <c r="G271" s="41"/>
      <c r="H271" s="41"/>
      <c r="I271" s="9">
        <f t="shared" si="19"/>
        <v>0</v>
      </c>
    </row>
    <row r="272" spans="1:9" ht="15" customHeight="1" x14ac:dyDescent="0.25">
      <c r="A272" s="7">
        <v>239</v>
      </c>
      <c r="B272" s="7" t="s">
        <v>517</v>
      </c>
      <c r="C272" s="8" t="s">
        <v>518</v>
      </c>
      <c r="D272" s="7" t="s">
        <v>27</v>
      </c>
      <c r="E272" s="9">
        <v>399.73</v>
      </c>
      <c r="F272" s="9">
        <f t="shared" si="18"/>
        <v>239.84</v>
      </c>
      <c r="G272" s="41"/>
      <c r="H272" s="41"/>
      <c r="I272" s="9">
        <f t="shared" si="19"/>
        <v>0</v>
      </c>
    </row>
    <row r="273" spans="1:9" ht="15" customHeight="1" x14ac:dyDescent="0.25">
      <c r="A273" s="7">
        <v>240</v>
      </c>
      <c r="B273" s="7" t="s">
        <v>519</v>
      </c>
      <c r="C273" s="8" t="s">
        <v>520</v>
      </c>
      <c r="D273" s="7" t="s">
        <v>27</v>
      </c>
      <c r="E273" s="9">
        <v>176.51</v>
      </c>
      <c r="F273" s="9">
        <f t="shared" si="18"/>
        <v>105.91</v>
      </c>
      <c r="G273" s="41"/>
      <c r="H273" s="41"/>
      <c r="I273" s="9">
        <f t="shared" si="19"/>
        <v>0</v>
      </c>
    </row>
    <row r="274" spans="1:9" ht="15" customHeight="1" x14ac:dyDescent="0.25">
      <c r="A274" s="7">
        <v>241</v>
      </c>
      <c r="B274" s="7" t="s">
        <v>521</v>
      </c>
      <c r="C274" s="8" t="s">
        <v>522</v>
      </c>
      <c r="D274" s="7" t="s">
        <v>448</v>
      </c>
      <c r="E274" s="9">
        <v>800.89</v>
      </c>
      <c r="F274" s="9">
        <f t="shared" ref="F274:F305" si="20">ROUND(E274*$I$2,2)</f>
        <v>480.53</v>
      </c>
      <c r="G274" s="41"/>
      <c r="H274" s="41"/>
      <c r="I274" s="9">
        <f t="shared" ref="I274:I305" si="21">ROUND(H274*F274,2)</f>
        <v>0</v>
      </c>
    </row>
    <row r="275" spans="1:9" ht="15" customHeight="1" x14ac:dyDescent="0.25">
      <c r="A275" s="7">
        <v>242</v>
      </c>
      <c r="B275" s="7" t="s">
        <v>523</v>
      </c>
      <c r="C275" s="8" t="s">
        <v>524</v>
      </c>
      <c r="D275" s="7" t="s">
        <v>27</v>
      </c>
      <c r="E275" s="9">
        <v>188.01</v>
      </c>
      <c r="F275" s="9">
        <f t="shared" si="20"/>
        <v>112.81</v>
      </c>
      <c r="G275" s="41"/>
      <c r="H275" s="41"/>
      <c r="I275" s="9">
        <f t="shared" si="21"/>
        <v>0</v>
      </c>
    </row>
    <row r="276" spans="1:9" ht="15" customHeight="1" x14ac:dyDescent="0.25">
      <c r="A276" s="7">
        <v>243</v>
      </c>
      <c r="B276" s="7" t="s">
        <v>525</v>
      </c>
      <c r="C276" s="8" t="s">
        <v>526</v>
      </c>
      <c r="D276" s="7" t="s">
        <v>78</v>
      </c>
      <c r="E276" s="9">
        <v>95.06</v>
      </c>
      <c r="F276" s="9">
        <f t="shared" si="20"/>
        <v>57.04</v>
      </c>
      <c r="G276" s="41"/>
      <c r="H276" s="41"/>
      <c r="I276" s="9">
        <f t="shared" si="21"/>
        <v>0</v>
      </c>
    </row>
    <row r="277" spans="1:9" ht="15" customHeight="1" x14ac:dyDescent="0.25">
      <c r="A277" s="7">
        <v>244</v>
      </c>
      <c r="B277" s="7" t="s">
        <v>527</v>
      </c>
      <c r="C277" s="8" t="s">
        <v>528</v>
      </c>
      <c r="D277" s="7" t="s">
        <v>78</v>
      </c>
      <c r="E277" s="9">
        <v>296.75</v>
      </c>
      <c r="F277" s="9">
        <f t="shared" si="20"/>
        <v>178.05</v>
      </c>
      <c r="G277" s="41"/>
      <c r="H277" s="41"/>
      <c r="I277" s="9">
        <f t="shared" si="21"/>
        <v>0</v>
      </c>
    </row>
    <row r="278" spans="1:9" ht="15" customHeight="1" x14ac:dyDescent="0.25">
      <c r="A278" s="7">
        <v>245</v>
      </c>
      <c r="B278" s="7" t="s">
        <v>529</v>
      </c>
      <c r="C278" s="8" t="s">
        <v>530</v>
      </c>
      <c r="D278" s="7" t="s">
        <v>27</v>
      </c>
      <c r="E278" s="9">
        <v>63.38</v>
      </c>
      <c r="F278" s="9">
        <f t="shared" si="20"/>
        <v>38.03</v>
      </c>
      <c r="G278" s="41"/>
      <c r="H278" s="41"/>
      <c r="I278" s="9">
        <f t="shared" si="21"/>
        <v>0</v>
      </c>
    </row>
    <row r="279" spans="1:9" ht="15" customHeight="1" x14ac:dyDescent="0.25">
      <c r="A279" s="7">
        <v>246</v>
      </c>
      <c r="B279" s="7" t="s">
        <v>531</v>
      </c>
      <c r="C279" s="8" t="s">
        <v>532</v>
      </c>
      <c r="D279" s="7" t="s">
        <v>448</v>
      </c>
      <c r="E279" s="9">
        <v>6.34</v>
      </c>
      <c r="F279" s="9">
        <f t="shared" si="20"/>
        <v>3.8</v>
      </c>
      <c r="G279" s="41"/>
      <c r="H279" s="41"/>
      <c r="I279" s="9">
        <f t="shared" si="21"/>
        <v>0</v>
      </c>
    </row>
    <row r="280" spans="1:9" ht="15" customHeight="1" x14ac:dyDescent="0.25">
      <c r="A280" s="7">
        <v>247</v>
      </c>
      <c r="B280" s="7" t="s">
        <v>533</v>
      </c>
      <c r="C280" s="8" t="s">
        <v>534</v>
      </c>
      <c r="D280" s="7" t="s">
        <v>448</v>
      </c>
      <c r="E280" s="9">
        <v>11.13</v>
      </c>
      <c r="F280" s="9">
        <f t="shared" si="20"/>
        <v>6.68</v>
      </c>
      <c r="G280" s="41"/>
      <c r="H280" s="41"/>
      <c r="I280" s="9">
        <f t="shared" si="21"/>
        <v>0</v>
      </c>
    </row>
    <row r="281" spans="1:9" ht="15" customHeight="1" x14ac:dyDescent="0.25">
      <c r="A281" s="7">
        <v>248</v>
      </c>
      <c r="B281" s="7" t="s">
        <v>535</v>
      </c>
      <c r="C281" s="8" t="s">
        <v>536</v>
      </c>
      <c r="D281" s="7" t="s">
        <v>537</v>
      </c>
      <c r="E281" s="9">
        <v>2.67</v>
      </c>
      <c r="F281" s="9">
        <f t="shared" si="20"/>
        <v>1.6</v>
      </c>
      <c r="G281" s="41"/>
      <c r="H281" s="41"/>
      <c r="I281" s="9">
        <f t="shared" si="21"/>
        <v>0</v>
      </c>
    </row>
    <row r="282" spans="1:9" ht="15" customHeight="1" x14ac:dyDescent="0.25">
      <c r="A282" s="7">
        <v>249</v>
      </c>
      <c r="B282" s="7" t="s">
        <v>538</v>
      </c>
      <c r="C282" s="8" t="s">
        <v>539</v>
      </c>
      <c r="D282" s="7" t="s">
        <v>78</v>
      </c>
      <c r="E282" s="9">
        <v>39.9</v>
      </c>
      <c r="F282" s="9">
        <f t="shared" si="20"/>
        <v>23.94</v>
      </c>
      <c r="G282" s="41"/>
      <c r="H282" s="41"/>
      <c r="I282" s="9">
        <f t="shared" si="21"/>
        <v>0</v>
      </c>
    </row>
    <row r="283" spans="1:9" ht="15" customHeight="1" x14ac:dyDescent="0.25">
      <c r="A283" s="7">
        <v>250</v>
      </c>
      <c r="B283" s="7" t="s">
        <v>540</v>
      </c>
      <c r="C283" s="8" t="s">
        <v>541</v>
      </c>
      <c r="D283" s="7" t="s">
        <v>542</v>
      </c>
      <c r="E283" s="9">
        <v>577.12</v>
      </c>
      <c r="F283" s="9">
        <f t="shared" si="20"/>
        <v>346.27</v>
      </c>
      <c r="G283" s="41"/>
      <c r="H283" s="41"/>
      <c r="I283" s="9">
        <f t="shared" si="21"/>
        <v>0</v>
      </c>
    </row>
    <row r="284" spans="1:9" ht="15" customHeight="1" x14ac:dyDescent="0.25">
      <c r="A284" s="7">
        <v>251</v>
      </c>
      <c r="B284" s="7" t="s">
        <v>543</v>
      </c>
      <c r="C284" s="8" t="s">
        <v>544</v>
      </c>
      <c r="D284" s="7" t="s">
        <v>542</v>
      </c>
      <c r="E284" s="9">
        <v>1088.04</v>
      </c>
      <c r="F284" s="9">
        <f t="shared" si="20"/>
        <v>652.82000000000005</v>
      </c>
      <c r="G284" s="41"/>
      <c r="H284" s="41"/>
      <c r="I284" s="9">
        <f t="shared" si="21"/>
        <v>0</v>
      </c>
    </row>
    <row r="285" spans="1:9" ht="15" customHeight="1" x14ac:dyDescent="0.25">
      <c r="A285" s="7">
        <v>252</v>
      </c>
      <c r="B285" s="7" t="s">
        <v>545</v>
      </c>
      <c r="C285" s="8" t="s">
        <v>546</v>
      </c>
      <c r="D285" s="7" t="s">
        <v>542</v>
      </c>
      <c r="E285" s="9">
        <v>1159</v>
      </c>
      <c r="F285" s="9">
        <f t="shared" si="20"/>
        <v>695.4</v>
      </c>
      <c r="G285" s="41"/>
      <c r="H285" s="41"/>
      <c r="I285" s="9">
        <f t="shared" si="21"/>
        <v>0</v>
      </c>
    </row>
    <row r="286" spans="1:9" ht="15" customHeight="1" x14ac:dyDescent="0.25">
      <c r="A286" s="7">
        <v>253</v>
      </c>
      <c r="B286" s="7" t="s">
        <v>547</v>
      </c>
      <c r="C286" s="8" t="s">
        <v>548</v>
      </c>
      <c r="D286" s="7" t="s">
        <v>542</v>
      </c>
      <c r="E286" s="9">
        <v>1776.83</v>
      </c>
      <c r="F286" s="9">
        <f t="shared" si="20"/>
        <v>1066.0999999999999</v>
      </c>
      <c r="G286" s="41"/>
      <c r="H286" s="41"/>
      <c r="I286" s="9">
        <f t="shared" si="21"/>
        <v>0</v>
      </c>
    </row>
    <row r="287" spans="1:9" ht="15" customHeight="1" x14ac:dyDescent="0.25">
      <c r="A287" s="7">
        <v>254</v>
      </c>
      <c r="B287" s="7" t="s">
        <v>549</v>
      </c>
      <c r="C287" s="8" t="s">
        <v>550</v>
      </c>
      <c r="D287" s="7" t="s">
        <v>542</v>
      </c>
      <c r="E287" s="9">
        <v>2185.5700000000002</v>
      </c>
      <c r="F287" s="9">
        <f t="shared" si="20"/>
        <v>1311.34</v>
      </c>
      <c r="G287" s="41"/>
      <c r="H287" s="41"/>
      <c r="I287" s="9">
        <f t="shared" si="21"/>
        <v>0</v>
      </c>
    </row>
    <row r="288" spans="1:9" ht="15" customHeight="1" x14ac:dyDescent="0.25">
      <c r="A288" s="7">
        <v>255</v>
      </c>
      <c r="B288" s="7" t="s">
        <v>551</v>
      </c>
      <c r="C288" s="8" t="s">
        <v>552</v>
      </c>
      <c r="D288" s="7" t="s">
        <v>542</v>
      </c>
      <c r="E288" s="9">
        <v>1252.07</v>
      </c>
      <c r="F288" s="9">
        <f t="shared" si="20"/>
        <v>751.24</v>
      </c>
      <c r="G288" s="41"/>
      <c r="H288" s="41"/>
      <c r="I288" s="9">
        <f t="shared" si="21"/>
        <v>0</v>
      </c>
    </row>
    <row r="289" spans="1:9" ht="15" customHeight="1" x14ac:dyDescent="0.25">
      <c r="A289" s="7">
        <v>256</v>
      </c>
      <c r="B289" s="7" t="s">
        <v>553</v>
      </c>
      <c r="C289" s="8" t="s">
        <v>554</v>
      </c>
      <c r="D289" s="7" t="s">
        <v>542</v>
      </c>
      <c r="E289" s="9">
        <v>2258.67</v>
      </c>
      <c r="F289" s="9">
        <f t="shared" si="20"/>
        <v>1355.2</v>
      </c>
      <c r="G289" s="41"/>
      <c r="H289" s="41"/>
      <c r="I289" s="9">
        <f t="shared" si="21"/>
        <v>0</v>
      </c>
    </row>
    <row r="290" spans="1:9" ht="15" customHeight="1" x14ac:dyDescent="0.25">
      <c r="A290" s="7">
        <v>257</v>
      </c>
      <c r="B290" s="7" t="s">
        <v>555</v>
      </c>
      <c r="C290" s="8" t="s">
        <v>556</v>
      </c>
      <c r="D290" s="7" t="s">
        <v>557</v>
      </c>
      <c r="E290" s="9">
        <v>5.35</v>
      </c>
      <c r="F290" s="9">
        <f t="shared" si="20"/>
        <v>3.21</v>
      </c>
      <c r="G290" s="41"/>
      <c r="H290" s="41"/>
      <c r="I290" s="9">
        <f t="shared" si="21"/>
        <v>0</v>
      </c>
    </row>
    <row r="291" spans="1:9" ht="15" customHeight="1" x14ac:dyDescent="0.25">
      <c r="A291" s="7">
        <v>258</v>
      </c>
      <c r="B291" s="7" t="s">
        <v>558</v>
      </c>
      <c r="C291" s="8" t="s">
        <v>559</v>
      </c>
      <c r="D291" s="7" t="s">
        <v>557</v>
      </c>
      <c r="E291" s="9">
        <v>11.79</v>
      </c>
      <c r="F291" s="9">
        <f t="shared" si="20"/>
        <v>7.07</v>
      </c>
      <c r="G291" s="41"/>
      <c r="H291" s="41"/>
      <c r="I291" s="9">
        <f t="shared" si="21"/>
        <v>0</v>
      </c>
    </row>
    <row r="292" spans="1:9" ht="15" customHeight="1" x14ac:dyDescent="0.25">
      <c r="A292" s="7">
        <v>259</v>
      </c>
      <c r="B292" s="7" t="s">
        <v>560</v>
      </c>
      <c r="C292" s="8" t="s">
        <v>561</v>
      </c>
      <c r="D292" s="7" t="s">
        <v>557</v>
      </c>
      <c r="E292" s="9">
        <v>18.32</v>
      </c>
      <c r="F292" s="9">
        <f t="shared" si="20"/>
        <v>10.99</v>
      </c>
      <c r="G292" s="41"/>
      <c r="H292" s="41"/>
      <c r="I292" s="9">
        <f t="shared" si="21"/>
        <v>0</v>
      </c>
    </row>
    <row r="293" spans="1:9" ht="15" customHeight="1" x14ac:dyDescent="0.25">
      <c r="A293" s="7">
        <v>260</v>
      </c>
      <c r="B293" s="7" t="s">
        <v>562</v>
      </c>
      <c r="C293" s="8" t="s">
        <v>563</v>
      </c>
      <c r="D293" s="7" t="s">
        <v>557</v>
      </c>
      <c r="E293" s="9">
        <v>26.89</v>
      </c>
      <c r="F293" s="9">
        <f t="shared" si="20"/>
        <v>16.13</v>
      </c>
      <c r="G293" s="41"/>
      <c r="H293" s="41"/>
      <c r="I293" s="9">
        <f t="shared" si="21"/>
        <v>0</v>
      </c>
    </row>
    <row r="294" spans="1:9" ht="15" customHeight="1" x14ac:dyDescent="0.25">
      <c r="A294" s="7">
        <v>261</v>
      </c>
      <c r="B294" s="7" t="s">
        <v>564</v>
      </c>
      <c r="C294" s="8" t="s">
        <v>565</v>
      </c>
      <c r="D294" s="7" t="s">
        <v>557</v>
      </c>
      <c r="E294" s="9">
        <v>36.700000000000003</v>
      </c>
      <c r="F294" s="9">
        <f t="shared" si="20"/>
        <v>22.02</v>
      </c>
      <c r="G294" s="41"/>
      <c r="H294" s="41"/>
      <c r="I294" s="9">
        <f t="shared" si="21"/>
        <v>0</v>
      </c>
    </row>
    <row r="295" spans="1:9" ht="15" customHeight="1" x14ac:dyDescent="0.25">
      <c r="A295" s="7">
        <v>262</v>
      </c>
      <c r="B295" s="7" t="s">
        <v>566</v>
      </c>
      <c r="C295" s="8" t="s">
        <v>567</v>
      </c>
      <c r="D295" s="7" t="s">
        <v>557</v>
      </c>
      <c r="E295" s="9">
        <v>12.65</v>
      </c>
      <c r="F295" s="9">
        <f t="shared" si="20"/>
        <v>7.59</v>
      </c>
      <c r="G295" s="41"/>
      <c r="H295" s="41"/>
      <c r="I295" s="9">
        <f t="shared" si="21"/>
        <v>0</v>
      </c>
    </row>
    <row r="296" spans="1:9" ht="15" customHeight="1" x14ac:dyDescent="0.25">
      <c r="A296" s="7">
        <v>263</v>
      </c>
      <c r="B296" s="7" t="s">
        <v>568</v>
      </c>
      <c r="C296" s="8" t="s">
        <v>569</v>
      </c>
      <c r="D296" s="7" t="s">
        <v>557</v>
      </c>
      <c r="E296" s="9">
        <v>16.71</v>
      </c>
      <c r="F296" s="9">
        <f t="shared" si="20"/>
        <v>10.029999999999999</v>
      </c>
      <c r="G296" s="41"/>
      <c r="H296" s="41"/>
      <c r="I296" s="9">
        <f t="shared" si="21"/>
        <v>0</v>
      </c>
    </row>
    <row r="297" spans="1:9" ht="15" customHeight="1" x14ac:dyDescent="0.25">
      <c r="A297" s="7">
        <v>264</v>
      </c>
      <c r="B297" s="7" t="s">
        <v>570</v>
      </c>
      <c r="C297" s="8" t="s">
        <v>571</v>
      </c>
      <c r="D297" s="7" t="s">
        <v>27</v>
      </c>
      <c r="E297" s="9">
        <v>54.1</v>
      </c>
      <c r="F297" s="9">
        <f t="shared" si="20"/>
        <v>32.46</v>
      </c>
      <c r="G297" s="41"/>
      <c r="H297" s="41"/>
      <c r="I297" s="9">
        <f t="shared" si="21"/>
        <v>0</v>
      </c>
    </row>
    <row r="298" spans="1:9" ht="15" customHeight="1" x14ac:dyDescent="0.25">
      <c r="A298" s="7">
        <v>265</v>
      </c>
      <c r="B298" s="7" t="s">
        <v>572</v>
      </c>
      <c r="C298" s="8" t="s">
        <v>573</v>
      </c>
      <c r="D298" s="7" t="s">
        <v>448</v>
      </c>
      <c r="E298" s="9">
        <v>260.08999999999997</v>
      </c>
      <c r="F298" s="9">
        <f t="shared" si="20"/>
        <v>156.05000000000001</v>
      </c>
      <c r="G298" s="41"/>
      <c r="H298" s="41"/>
      <c r="I298" s="9">
        <f t="shared" si="21"/>
        <v>0</v>
      </c>
    </row>
    <row r="299" spans="1:9" ht="15" customHeight="1" x14ac:dyDescent="0.25">
      <c r="A299" s="7">
        <v>266</v>
      </c>
      <c r="B299" s="7" t="s">
        <v>574</v>
      </c>
      <c r="C299" s="8" t="s">
        <v>575</v>
      </c>
      <c r="D299" s="7" t="s">
        <v>448</v>
      </c>
      <c r="E299" s="9">
        <v>160.33000000000001</v>
      </c>
      <c r="F299" s="9">
        <f t="shared" si="20"/>
        <v>96.2</v>
      </c>
      <c r="G299" s="41"/>
      <c r="H299" s="41"/>
      <c r="I299" s="9">
        <f t="shared" si="21"/>
        <v>0</v>
      </c>
    </row>
    <row r="300" spans="1:9" ht="15" customHeight="1" x14ac:dyDescent="0.25">
      <c r="A300" s="7">
        <v>267</v>
      </c>
      <c r="B300" s="7" t="s">
        <v>576</v>
      </c>
      <c r="C300" s="8" t="s">
        <v>577</v>
      </c>
      <c r="D300" s="7" t="s">
        <v>448</v>
      </c>
      <c r="E300" s="9">
        <v>276.33999999999997</v>
      </c>
      <c r="F300" s="9">
        <f t="shared" si="20"/>
        <v>165.8</v>
      </c>
      <c r="G300" s="41"/>
      <c r="H300" s="41"/>
      <c r="I300" s="9">
        <f t="shared" si="21"/>
        <v>0</v>
      </c>
    </row>
    <row r="301" spans="1:9" ht="15" customHeight="1" x14ac:dyDescent="0.25">
      <c r="A301" s="7">
        <v>268</v>
      </c>
      <c r="B301" s="7" t="s">
        <v>578</v>
      </c>
      <c r="C301" s="8" t="s">
        <v>579</v>
      </c>
      <c r="D301" s="7" t="s">
        <v>448</v>
      </c>
      <c r="E301" s="9">
        <v>176.58</v>
      </c>
      <c r="F301" s="9">
        <f t="shared" si="20"/>
        <v>105.95</v>
      </c>
      <c r="G301" s="41"/>
      <c r="H301" s="41"/>
      <c r="I301" s="9">
        <f t="shared" si="21"/>
        <v>0</v>
      </c>
    </row>
    <row r="302" spans="1:9" ht="15" customHeight="1" x14ac:dyDescent="0.25">
      <c r="A302" s="7">
        <v>269</v>
      </c>
      <c r="B302" s="7" t="s">
        <v>580</v>
      </c>
      <c r="C302" s="8" t="s">
        <v>581</v>
      </c>
      <c r="D302" s="7" t="s">
        <v>448</v>
      </c>
      <c r="E302" s="9">
        <v>16.27</v>
      </c>
      <c r="F302" s="9">
        <f t="shared" si="20"/>
        <v>9.76</v>
      </c>
      <c r="G302" s="41"/>
      <c r="H302" s="41"/>
      <c r="I302" s="9">
        <f t="shared" si="21"/>
        <v>0</v>
      </c>
    </row>
    <row r="303" spans="1:9" ht="15" customHeight="1" x14ac:dyDescent="0.25">
      <c r="A303" s="7">
        <v>270</v>
      </c>
      <c r="B303" s="7" t="s">
        <v>582</v>
      </c>
      <c r="C303" s="8" t="s">
        <v>583</v>
      </c>
      <c r="D303" s="7" t="s">
        <v>448</v>
      </c>
      <c r="E303" s="9">
        <v>33.22</v>
      </c>
      <c r="F303" s="9">
        <f t="shared" si="20"/>
        <v>19.93</v>
      </c>
      <c r="G303" s="41"/>
      <c r="H303" s="41"/>
      <c r="I303" s="9">
        <f t="shared" si="21"/>
        <v>0</v>
      </c>
    </row>
    <row r="304" spans="1:9" ht="15" customHeight="1" x14ac:dyDescent="0.25">
      <c r="A304" s="7">
        <v>271</v>
      </c>
      <c r="B304" s="7" t="s">
        <v>584</v>
      </c>
      <c r="C304" s="8" t="s">
        <v>585</v>
      </c>
      <c r="D304" s="7" t="s">
        <v>27</v>
      </c>
      <c r="E304" s="9">
        <v>108.69</v>
      </c>
      <c r="F304" s="9">
        <f t="shared" si="20"/>
        <v>65.209999999999994</v>
      </c>
      <c r="G304" s="41"/>
      <c r="H304" s="41"/>
      <c r="I304" s="9">
        <f t="shared" si="21"/>
        <v>0</v>
      </c>
    </row>
    <row r="305" spans="1:10" ht="15" customHeight="1" x14ac:dyDescent="0.25">
      <c r="A305" s="7">
        <v>272</v>
      </c>
      <c r="B305" s="7" t="s">
        <v>586</v>
      </c>
      <c r="C305" s="8" t="s">
        <v>587</v>
      </c>
      <c r="D305" s="7" t="s">
        <v>27</v>
      </c>
      <c r="E305" s="9">
        <v>112.13</v>
      </c>
      <c r="F305" s="9">
        <f t="shared" si="20"/>
        <v>67.28</v>
      </c>
      <c r="G305" s="41"/>
      <c r="H305" s="41"/>
      <c r="I305" s="9">
        <f t="shared" si="21"/>
        <v>0</v>
      </c>
    </row>
    <row r="306" spans="1:10" ht="15" customHeight="1" x14ac:dyDescent="0.25">
      <c r="A306" s="7">
        <v>273</v>
      </c>
      <c r="B306" s="7" t="s">
        <v>588</v>
      </c>
      <c r="C306" s="8" t="s">
        <v>589</v>
      </c>
      <c r="D306" s="7" t="s">
        <v>27</v>
      </c>
      <c r="E306" s="9">
        <v>114.47</v>
      </c>
      <c r="F306" s="9">
        <f t="shared" ref="F306:F317" si="22">ROUND(E306*$I$2,2)</f>
        <v>68.680000000000007</v>
      </c>
      <c r="G306" s="41"/>
      <c r="H306" s="41"/>
      <c r="I306" s="9">
        <f t="shared" ref="I306:I317" si="23">ROUND(H306*F306,2)</f>
        <v>0</v>
      </c>
    </row>
    <row r="307" spans="1:10" ht="15" customHeight="1" x14ac:dyDescent="0.25">
      <c r="A307" s="7">
        <v>274</v>
      </c>
      <c r="B307" s="7" t="s">
        <v>590</v>
      </c>
      <c r="C307" s="8" t="s">
        <v>591</v>
      </c>
      <c r="D307" s="7" t="s">
        <v>27</v>
      </c>
      <c r="E307" s="9">
        <v>155.36000000000001</v>
      </c>
      <c r="F307" s="9">
        <f t="shared" si="22"/>
        <v>93.22</v>
      </c>
      <c r="G307" s="41"/>
      <c r="H307" s="41"/>
      <c r="I307" s="9">
        <f t="shared" si="23"/>
        <v>0</v>
      </c>
    </row>
    <row r="308" spans="1:10" ht="15" customHeight="1" x14ac:dyDescent="0.25">
      <c r="A308" s="7">
        <v>275</v>
      </c>
      <c r="B308" s="7" t="s">
        <v>592</v>
      </c>
      <c r="C308" s="8" t="s">
        <v>593</v>
      </c>
      <c r="D308" s="7" t="s">
        <v>27</v>
      </c>
      <c r="E308" s="9">
        <v>158.06</v>
      </c>
      <c r="F308" s="9">
        <f t="shared" si="22"/>
        <v>94.84</v>
      </c>
      <c r="G308" s="41"/>
      <c r="H308" s="41"/>
      <c r="I308" s="9">
        <f t="shared" si="23"/>
        <v>0</v>
      </c>
    </row>
    <row r="309" spans="1:10" ht="15" customHeight="1" x14ac:dyDescent="0.25">
      <c r="A309" s="7">
        <v>276</v>
      </c>
      <c r="B309" s="7" t="s">
        <v>594</v>
      </c>
      <c r="C309" s="8" t="s">
        <v>595</v>
      </c>
      <c r="D309" s="7" t="s">
        <v>4</v>
      </c>
      <c r="E309" s="9">
        <v>733.62</v>
      </c>
      <c r="F309" s="9">
        <f t="shared" si="22"/>
        <v>440.17</v>
      </c>
      <c r="G309" s="41"/>
      <c r="H309" s="41"/>
      <c r="I309" s="9">
        <f t="shared" si="23"/>
        <v>0</v>
      </c>
    </row>
    <row r="310" spans="1:10" ht="15" customHeight="1" x14ac:dyDescent="0.25">
      <c r="A310" s="7">
        <v>277</v>
      </c>
      <c r="B310" s="7" t="s">
        <v>596</v>
      </c>
      <c r="C310" s="8" t="s">
        <v>597</v>
      </c>
      <c r="D310" s="7" t="s">
        <v>4</v>
      </c>
      <c r="E310" s="9">
        <v>1508.27</v>
      </c>
      <c r="F310" s="9">
        <f t="shared" si="22"/>
        <v>904.96</v>
      </c>
      <c r="G310" s="41"/>
      <c r="H310" s="41"/>
      <c r="I310" s="9">
        <f t="shared" si="23"/>
        <v>0</v>
      </c>
    </row>
    <row r="311" spans="1:10" ht="15" customHeight="1" x14ac:dyDescent="0.25">
      <c r="A311" s="7">
        <v>278</v>
      </c>
      <c r="B311" s="7" t="s">
        <v>598</v>
      </c>
      <c r="C311" s="8" t="s">
        <v>599</v>
      </c>
      <c r="D311" s="7" t="s">
        <v>4</v>
      </c>
      <c r="E311" s="9">
        <v>912.53</v>
      </c>
      <c r="F311" s="9">
        <f t="shared" si="22"/>
        <v>547.52</v>
      </c>
      <c r="G311" s="41"/>
      <c r="H311" s="41"/>
      <c r="I311" s="9">
        <f t="shared" si="23"/>
        <v>0</v>
      </c>
    </row>
    <row r="312" spans="1:10" ht="15" customHeight="1" x14ac:dyDescent="0.25">
      <c r="A312" s="7">
        <v>279</v>
      </c>
      <c r="B312" s="7" t="s">
        <v>600</v>
      </c>
      <c r="C312" s="8" t="s">
        <v>601</v>
      </c>
      <c r="D312" s="7" t="s">
        <v>27</v>
      </c>
      <c r="E312" s="9">
        <v>1744.22</v>
      </c>
      <c r="F312" s="9">
        <f t="shared" si="22"/>
        <v>1046.53</v>
      </c>
      <c r="G312" s="41"/>
      <c r="H312" s="41"/>
      <c r="I312" s="9">
        <f t="shared" si="23"/>
        <v>0</v>
      </c>
    </row>
    <row r="313" spans="1:10" ht="15" customHeight="1" x14ac:dyDescent="0.25">
      <c r="A313" s="7">
        <v>280</v>
      </c>
      <c r="B313" s="7" t="s">
        <v>602</v>
      </c>
      <c r="C313" s="8" t="s">
        <v>603</v>
      </c>
      <c r="D313" s="7" t="s">
        <v>27</v>
      </c>
      <c r="E313" s="9">
        <v>7804</v>
      </c>
      <c r="F313" s="9">
        <f t="shared" si="22"/>
        <v>4682.3999999999996</v>
      </c>
      <c r="G313" s="41"/>
      <c r="H313" s="41"/>
      <c r="I313" s="9">
        <f t="shared" si="23"/>
        <v>0</v>
      </c>
    </row>
    <row r="314" spans="1:10" ht="15" customHeight="1" x14ac:dyDescent="0.25">
      <c r="A314" s="7">
        <v>281</v>
      </c>
      <c r="B314" s="7" t="s">
        <v>604</v>
      </c>
      <c r="C314" s="8" t="s">
        <v>605</v>
      </c>
      <c r="D314" s="7" t="s">
        <v>542</v>
      </c>
      <c r="E314" s="9">
        <v>9455.9500000000007</v>
      </c>
      <c r="F314" s="9">
        <f t="shared" si="22"/>
        <v>5673.57</v>
      </c>
      <c r="G314" s="41"/>
      <c r="H314" s="41"/>
      <c r="I314" s="9">
        <f t="shared" si="23"/>
        <v>0</v>
      </c>
    </row>
    <row r="315" spans="1:10" x14ac:dyDescent="0.25">
      <c r="A315" s="7">
        <v>282</v>
      </c>
      <c r="B315" s="7" t="s">
        <v>606</v>
      </c>
      <c r="C315" s="8" t="s">
        <v>607</v>
      </c>
      <c r="D315" s="7" t="s">
        <v>27</v>
      </c>
      <c r="E315" s="9">
        <v>5541.65</v>
      </c>
      <c r="F315" s="9">
        <f t="shared" si="22"/>
        <v>3324.99</v>
      </c>
      <c r="G315" s="41"/>
      <c r="H315" s="41">
        <f>H317/100</f>
        <v>13.703099999999999</v>
      </c>
      <c r="I315" s="9">
        <f t="shared" si="23"/>
        <v>45562.67</v>
      </c>
      <c r="J315" t="s">
        <v>2958</v>
      </c>
    </row>
    <row r="316" spans="1:10" x14ac:dyDescent="0.25">
      <c r="A316" s="7">
        <v>283</v>
      </c>
      <c r="B316" s="7" t="s">
        <v>608</v>
      </c>
      <c r="C316" s="8" t="s">
        <v>609</v>
      </c>
      <c r="D316" s="7" t="s">
        <v>4</v>
      </c>
      <c r="E316" s="9">
        <v>251.91</v>
      </c>
      <c r="F316" s="9">
        <f t="shared" si="22"/>
        <v>151.15</v>
      </c>
      <c r="G316" s="41"/>
      <c r="H316" s="41">
        <v>10</v>
      </c>
      <c r="I316" s="9">
        <f t="shared" si="23"/>
        <v>1511.5</v>
      </c>
      <c r="J316" t="s">
        <v>2958</v>
      </c>
    </row>
    <row r="317" spans="1:10" x14ac:dyDescent="0.25">
      <c r="A317" s="7">
        <v>284</v>
      </c>
      <c r="B317" s="7" t="s">
        <v>610</v>
      </c>
      <c r="C317" s="8" t="s">
        <v>611</v>
      </c>
      <c r="D317" s="7" t="s">
        <v>27</v>
      </c>
      <c r="E317" s="9">
        <v>355.32</v>
      </c>
      <c r="F317" s="9">
        <f t="shared" si="22"/>
        <v>213.19</v>
      </c>
      <c r="G317" s="41"/>
      <c r="H317" s="41">
        <f>[1]Quantitativos!$E$16</f>
        <v>1370.31</v>
      </c>
      <c r="I317" s="9">
        <f t="shared" si="23"/>
        <v>292136.39</v>
      </c>
      <c r="J317" t="s">
        <v>2958</v>
      </c>
    </row>
    <row r="318" spans="1:10" x14ac:dyDescent="0.25">
      <c r="A318" s="60" t="s">
        <v>612</v>
      </c>
      <c r="B318" s="60"/>
      <c r="C318" s="60"/>
      <c r="D318" s="60"/>
      <c r="E318" s="10"/>
      <c r="F318" s="60"/>
      <c r="G318" s="60"/>
      <c r="H318" s="60"/>
      <c r="I318" s="57">
        <f>SUM(I210:I317)</f>
        <v>339210.56</v>
      </c>
    </row>
    <row r="319" spans="1:10" ht="27.75" x14ac:dyDescent="0.25">
      <c r="A319" s="61" t="s">
        <v>2962</v>
      </c>
      <c r="B319" s="62"/>
      <c r="C319" s="62"/>
      <c r="D319" s="62"/>
      <c r="E319" s="11"/>
      <c r="F319" s="62"/>
      <c r="G319" s="62"/>
      <c r="H319" s="62"/>
      <c r="I319" s="18">
        <f>I208+I318</f>
        <v>3264706.87</v>
      </c>
    </row>
  </sheetData>
  <autoFilter ref="A4:I319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8A84-C675-41D8-879A-999A36280BE6}">
  <dimension ref="A1:I37"/>
  <sheetViews>
    <sheetView topLeftCell="A5" workbookViewId="0">
      <selection activeCell="A36" sqref="A36"/>
    </sheetView>
  </sheetViews>
  <sheetFormatPr defaultRowHeight="15" x14ac:dyDescent="0.25"/>
  <cols>
    <col min="1" max="2" width="19.5703125" customWidth="1"/>
    <col min="3" max="3" width="47" customWidth="1"/>
    <col min="4" max="8" width="19.5703125" customWidth="1"/>
  </cols>
  <sheetData>
    <row r="1" spans="1:9" ht="25.5" x14ac:dyDescent="0.25">
      <c r="A1" s="4" t="s">
        <v>2</v>
      </c>
      <c r="B1" s="56" t="s">
        <v>2960</v>
      </c>
      <c r="C1" s="4" t="s">
        <v>3</v>
      </c>
      <c r="D1" s="4" t="s">
        <v>4</v>
      </c>
      <c r="E1" s="4" t="s">
        <v>6</v>
      </c>
      <c r="F1" s="4" t="s">
        <v>2964</v>
      </c>
      <c r="G1" s="4" t="s">
        <v>2963</v>
      </c>
      <c r="H1" s="4" t="s">
        <v>7</v>
      </c>
    </row>
    <row r="2" spans="1:9" x14ac:dyDescent="0.25">
      <c r="A2" s="66" t="s">
        <v>24</v>
      </c>
      <c r="B2" s="63"/>
      <c r="C2" s="63"/>
      <c r="D2" s="63"/>
      <c r="E2" s="63"/>
      <c r="F2" s="63"/>
      <c r="G2" s="63"/>
      <c r="H2" s="63"/>
    </row>
    <row r="3" spans="1:9" x14ac:dyDescent="0.25">
      <c r="A3" s="7">
        <v>9</v>
      </c>
      <c r="B3" s="7" t="s">
        <v>32</v>
      </c>
      <c r="C3" s="8" t="s">
        <v>33</v>
      </c>
      <c r="D3" s="7" t="s">
        <v>27</v>
      </c>
      <c r="E3" s="9">
        <v>230.61</v>
      </c>
      <c r="F3" s="41"/>
      <c r="G3" s="41">
        <v>396.03</v>
      </c>
      <c r="H3" s="9">
        <v>91328.48</v>
      </c>
    </row>
    <row r="4" spans="1:9" ht="15.75" x14ac:dyDescent="0.25">
      <c r="A4" s="67" t="s">
        <v>2965</v>
      </c>
      <c r="B4" s="63"/>
      <c r="C4" s="63"/>
      <c r="D4" s="63"/>
      <c r="E4" s="63"/>
      <c r="F4" s="63"/>
      <c r="G4" s="63"/>
      <c r="H4" s="63"/>
    </row>
    <row r="5" spans="1:9" x14ac:dyDescent="0.25">
      <c r="A5" s="7">
        <v>40</v>
      </c>
      <c r="B5" s="7" t="s">
        <v>97</v>
      </c>
      <c r="C5" s="8" t="s">
        <v>98</v>
      </c>
      <c r="D5" s="7" t="s">
        <v>4</v>
      </c>
      <c r="E5" s="9">
        <v>158.13</v>
      </c>
      <c r="F5" s="41"/>
      <c r="G5" s="41">
        <v>227</v>
      </c>
      <c r="H5" s="9">
        <v>35895.51</v>
      </c>
    </row>
    <row r="6" spans="1:9" x14ac:dyDescent="0.25">
      <c r="A6" s="7">
        <v>43</v>
      </c>
      <c r="B6" s="7" t="s">
        <v>104</v>
      </c>
      <c r="C6" s="8" t="s">
        <v>105</v>
      </c>
      <c r="D6" s="7" t="s">
        <v>4</v>
      </c>
      <c r="E6" s="9">
        <v>769.06</v>
      </c>
      <c r="F6" s="41"/>
      <c r="G6" s="41">
        <v>227</v>
      </c>
      <c r="H6" s="9">
        <v>174576.62</v>
      </c>
    </row>
    <row r="7" spans="1:9" x14ac:dyDescent="0.25">
      <c r="A7" s="68" t="s">
        <v>2966</v>
      </c>
      <c r="B7" s="63"/>
      <c r="C7" s="63"/>
      <c r="D7" s="63"/>
      <c r="E7" s="63"/>
      <c r="F7" s="63"/>
      <c r="G7" s="63"/>
      <c r="H7" s="63"/>
    </row>
    <row r="8" spans="1:9" x14ac:dyDescent="0.25">
      <c r="A8" s="7">
        <v>61</v>
      </c>
      <c r="B8" s="7" t="s">
        <v>142</v>
      </c>
      <c r="C8" s="8" t="s">
        <v>143</v>
      </c>
      <c r="D8" s="7" t="s">
        <v>27</v>
      </c>
      <c r="E8" s="9">
        <v>113.32</v>
      </c>
      <c r="F8" s="41">
        <v>1079.3783070165523</v>
      </c>
      <c r="G8" s="41">
        <v>1381.9325749117297</v>
      </c>
      <c r="H8" s="9">
        <v>156600.6</v>
      </c>
    </row>
    <row r="9" spans="1:9" x14ac:dyDescent="0.25">
      <c r="A9" s="68" t="s">
        <v>2968</v>
      </c>
      <c r="B9" s="63"/>
      <c r="C9" s="63"/>
      <c r="D9" s="63"/>
      <c r="E9" s="63"/>
      <c r="F9" s="63"/>
      <c r="G9" s="63"/>
      <c r="H9" s="63"/>
    </row>
    <row r="10" spans="1:9" x14ac:dyDescent="0.25">
      <c r="A10" s="7">
        <v>77</v>
      </c>
      <c r="B10" s="7" t="s">
        <v>176</v>
      </c>
      <c r="C10" s="8" t="s">
        <v>177</v>
      </c>
      <c r="D10" s="7" t="s">
        <v>4</v>
      </c>
      <c r="E10" s="9">
        <v>92.67</v>
      </c>
      <c r="F10" s="41"/>
      <c r="G10" s="41">
        <v>227</v>
      </c>
      <c r="H10" s="9">
        <v>21036.09</v>
      </c>
    </row>
    <row r="11" spans="1:9" x14ac:dyDescent="0.25">
      <c r="A11" s="7">
        <v>85</v>
      </c>
      <c r="B11" s="7" t="s">
        <v>192</v>
      </c>
      <c r="C11" s="8" t="s">
        <v>193</v>
      </c>
      <c r="D11" s="7" t="s">
        <v>4</v>
      </c>
      <c r="E11" s="9">
        <v>3655.93</v>
      </c>
      <c r="F11" s="41"/>
      <c r="G11" s="41">
        <v>227</v>
      </c>
      <c r="H11" s="9">
        <v>829896.11</v>
      </c>
    </row>
    <row r="12" spans="1:9" x14ac:dyDescent="0.25">
      <c r="A12" s="63" t="s">
        <v>215</v>
      </c>
      <c r="B12" s="63"/>
      <c r="C12" s="63"/>
      <c r="D12" s="63"/>
      <c r="E12" s="63"/>
      <c r="F12" s="63"/>
      <c r="G12" s="63"/>
      <c r="H12" s="63"/>
    </row>
    <row r="13" spans="1:9" x14ac:dyDescent="0.25">
      <c r="A13" s="7">
        <v>96</v>
      </c>
      <c r="B13" s="7" t="s">
        <v>218</v>
      </c>
      <c r="C13" s="8" t="s">
        <v>219</v>
      </c>
      <c r="D13" s="7" t="s">
        <v>27</v>
      </c>
      <c r="E13" s="9">
        <v>90.13</v>
      </c>
      <c r="F13" s="41"/>
      <c r="G13" s="41">
        <v>1370.31</v>
      </c>
      <c r="H13" s="9">
        <v>123506.04</v>
      </c>
      <c r="I13" s="17" t="s">
        <v>2950</v>
      </c>
    </row>
    <row r="14" spans="1:9" x14ac:dyDescent="0.25">
      <c r="A14" s="68" t="s">
        <v>2967</v>
      </c>
      <c r="B14" s="63"/>
      <c r="C14" s="63"/>
      <c r="D14" s="63"/>
      <c r="E14" s="63"/>
      <c r="F14" s="63"/>
      <c r="G14" s="63"/>
      <c r="H14" s="63"/>
    </row>
    <row r="15" spans="1:9" x14ac:dyDescent="0.25">
      <c r="A15" s="7">
        <v>106</v>
      </c>
      <c r="B15" s="7" t="s">
        <v>240</v>
      </c>
      <c r="C15" s="8" t="s">
        <v>241</v>
      </c>
      <c r="D15" s="7" t="s">
        <v>4</v>
      </c>
      <c r="E15" s="9">
        <v>535.38</v>
      </c>
      <c r="F15" s="41"/>
      <c r="G15" s="41">
        <v>400</v>
      </c>
      <c r="H15" s="9">
        <v>214152</v>
      </c>
    </row>
    <row r="16" spans="1:9" x14ac:dyDescent="0.25">
      <c r="A16" s="63" t="s">
        <v>247</v>
      </c>
      <c r="B16" s="63"/>
      <c r="C16" s="63"/>
      <c r="D16" s="63"/>
      <c r="E16" s="63"/>
      <c r="F16" s="63"/>
      <c r="G16" s="63"/>
      <c r="H16" s="63"/>
    </row>
    <row r="17" spans="1:8" x14ac:dyDescent="0.25">
      <c r="A17" s="63" t="s">
        <v>252</v>
      </c>
      <c r="B17" s="63"/>
      <c r="C17" s="63"/>
      <c r="D17" s="63"/>
      <c r="E17" s="63"/>
      <c r="F17" s="63"/>
      <c r="G17" s="63"/>
      <c r="H17" s="63"/>
    </row>
    <row r="18" spans="1:8" x14ac:dyDescent="0.25">
      <c r="A18" s="7">
        <v>111</v>
      </c>
      <c r="B18" s="7" t="s">
        <v>253</v>
      </c>
      <c r="C18" s="8" t="s">
        <v>254</v>
      </c>
      <c r="D18" s="7" t="s">
        <v>4</v>
      </c>
      <c r="E18" s="9">
        <v>174.36</v>
      </c>
      <c r="F18" s="41"/>
      <c r="G18" s="41">
        <v>400</v>
      </c>
      <c r="H18" s="9">
        <v>69744</v>
      </c>
    </row>
    <row r="19" spans="1:8" x14ac:dyDescent="0.25">
      <c r="A19" s="7">
        <v>113</v>
      </c>
      <c r="B19" s="7" t="s">
        <v>257</v>
      </c>
      <c r="C19" s="8" t="s">
        <v>258</v>
      </c>
      <c r="D19" s="7" t="s">
        <v>4</v>
      </c>
      <c r="E19" s="9">
        <v>128.44</v>
      </c>
      <c r="F19" s="41"/>
      <c r="G19" s="41">
        <v>400</v>
      </c>
      <c r="H19" s="9">
        <v>51376</v>
      </c>
    </row>
    <row r="20" spans="1:8" x14ac:dyDescent="0.25">
      <c r="A20" s="63" t="s">
        <v>259</v>
      </c>
      <c r="B20" s="63"/>
      <c r="C20" s="63"/>
      <c r="D20" s="63"/>
      <c r="E20" s="63"/>
      <c r="F20" s="63"/>
      <c r="G20" s="63"/>
      <c r="H20" s="63"/>
    </row>
    <row r="21" spans="1:8" x14ac:dyDescent="0.25">
      <c r="A21" s="7">
        <v>114</v>
      </c>
      <c r="B21" s="7" t="s">
        <v>260</v>
      </c>
      <c r="C21" s="8" t="s">
        <v>261</v>
      </c>
      <c r="D21" s="7" t="s">
        <v>4</v>
      </c>
      <c r="E21" s="9">
        <v>102.16</v>
      </c>
      <c r="F21" s="41"/>
      <c r="G21" s="41">
        <v>400</v>
      </c>
      <c r="H21" s="9">
        <v>40864</v>
      </c>
    </row>
    <row r="22" spans="1:8" x14ac:dyDescent="0.25">
      <c r="A22" s="63" t="s">
        <v>264</v>
      </c>
      <c r="B22" s="63"/>
      <c r="C22" s="63"/>
      <c r="D22" s="63"/>
      <c r="E22" s="63"/>
      <c r="F22" s="63"/>
      <c r="G22" s="63"/>
      <c r="H22" s="63"/>
    </row>
    <row r="23" spans="1:8" x14ac:dyDescent="0.25">
      <c r="A23" s="7">
        <v>116</v>
      </c>
      <c r="B23" s="7" t="s">
        <v>265</v>
      </c>
      <c r="C23" s="8" t="s">
        <v>266</v>
      </c>
      <c r="D23" s="7" t="s">
        <v>4</v>
      </c>
      <c r="E23" s="9">
        <v>14.54</v>
      </c>
      <c r="F23" s="41"/>
      <c r="G23" s="41">
        <v>400</v>
      </c>
      <c r="H23" s="9">
        <v>5816</v>
      </c>
    </row>
    <row r="24" spans="1:8" x14ac:dyDescent="0.25">
      <c r="A24" s="7">
        <v>120</v>
      </c>
      <c r="B24" s="7" t="s">
        <v>273</v>
      </c>
      <c r="C24" s="8" t="s">
        <v>274</v>
      </c>
      <c r="D24" s="7" t="s">
        <v>4</v>
      </c>
      <c r="E24" s="9">
        <v>687.72</v>
      </c>
      <c r="F24" s="41"/>
      <c r="G24" s="41">
        <v>400</v>
      </c>
      <c r="H24" s="9">
        <v>275088</v>
      </c>
    </row>
    <row r="25" spans="1:8" x14ac:dyDescent="0.25">
      <c r="A25" s="63" t="s">
        <v>279</v>
      </c>
      <c r="B25" s="63"/>
      <c r="C25" s="63"/>
      <c r="D25" s="63"/>
      <c r="E25" s="63"/>
      <c r="F25" s="63"/>
      <c r="G25" s="63"/>
      <c r="H25" s="63"/>
    </row>
    <row r="26" spans="1:8" x14ac:dyDescent="0.25">
      <c r="A26" s="7">
        <v>126</v>
      </c>
      <c r="B26" s="7" t="s">
        <v>286</v>
      </c>
      <c r="C26" s="8" t="s">
        <v>287</v>
      </c>
      <c r="D26" s="7" t="s">
        <v>4</v>
      </c>
      <c r="E26" s="9">
        <v>14.78</v>
      </c>
      <c r="F26" s="41"/>
      <c r="G26" s="41">
        <v>800</v>
      </c>
      <c r="H26" s="9">
        <v>11824</v>
      </c>
    </row>
    <row r="27" spans="1:8" x14ac:dyDescent="0.25">
      <c r="A27" s="7">
        <v>127</v>
      </c>
      <c r="B27" s="7" t="s">
        <v>288</v>
      </c>
      <c r="C27" s="8" t="s">
        <v>289</v>
      </c>
      <c r="D27" s="7" t="s">
        <v>4</v>
      </c>
      <c r="E27" s="9">
        <v>24.11</v>
      </c>
      <c r="F27" s="41"/>
      <c r="G27" s="41">
        <v>13</v>
      </c>
      <c r="H27" s="9">
        <v>313.43</v>
      </c>
    </row>
    <row r="28" spans="1:8" x14ac:dyDescent="0.25">
      <c r="A28" s="7">
        <v>131</v>
      </c>
      <c r="B28" s="7" t="s">
        <v>296</v>
      </c>
      <c r="C28" s="8" t="s">
        <v>297</v>
      </c>
      <c r="D28" s="7" t="s">
        <v>4</v>
      </c>
      <c r="E28" s="9">
        <v>998.6</v>
      </c>
      <c r="F28" s="41"/>
      <c r="G28" s="41">
        <v>3</v>
      </c>
      <c r="H28" s="9">
        <v>2995.8</v>
      </c>
    </row>
    <row r="29" spans="1:8" x14ac:dyDescent="0.25">
      <c r="A29" s="7">
        <v>136</v>
      </c>
      <c r="B29" s="7" t="s">
        <v>306</v>
      </c>
      <c r="C29" s="8" t="s">
        <v>307</v>
      </c>
      <c r="D29" s="7" t="s">
        <v>4</v>
      </c>
      <c r="E29" s="9">
        <v>247.52</v>
      </c>
      <c r="F29" s="41"/>
      <c r="G29" s="41">
        <v>3</v>
      </c>
      <c r="H29" s="9">
        <v>742.56</v>
      </c>
    </row>
    <row r="30" spans="1:8" x14ac:dyDescent="0.25">
      <c r="A30" s="7">
        <v>139</v>
      </c>
      <c r="B30" s="7" t="s">
        <v>312</v>
      </c>
      <c r="C30" s="8" t="s">
        <v>313</v>
      </c>
      <c r="D30" s="7" t="s">
        <v>214</v>
      </c>
      <c r="E30" s="9">
        <v>1624.69</v>
      </c>
      <c r="F30" s="41"/>
      <c r="G30" s="41">
        <v>3</v>
      </c>
      <c r="H30" s="9">
        <v>4874.07</v>
      </c>
    </row>
    <row r="31" spans="1:8" x14ac:dyDescent="0.25">
      <c r="A31" s="63" t="s">
        <v>316</v>
      </c>
      <c r="B31" s="63"/>
      <c r="C31" s="63"/>
      <c r="D31" s="63"/>
      <c r="E31" s="63"/>
      <c r="F31" s="63"/>
      <c r="G31" s="63"/>
      <c r="H31" s="63"/>
    </row>
    <row r="32" spans="1:8" x14ac:dyDescent="0.25">
      <c r="A32" s="7">
        <v>142</v>
      </c>
      <c r="B32" s="7" t="s">
        <v>319</v>
      </c>
      <c r="C32" s="8" t="s">
        <v>320</v>
      </c>
      <c r="D32" s="7" t="s">
        <v>27</v>
      </c>
      <c r="E32" s="9">
        <v>108.04</v>
      </c>
      <c r="F32" s="41"/>
      <c r="G32" s="41">
        <v>1370.31</v>
      </c>
      <c r="H32" s="9">
        <v>148048.29</v>
      </c>
    </row>
    <row r="33" spans="1:8" x14ac:dyDescent="0.25">
      <c r="A33" s="7">
        <v>143</v>
      </c>
      <c r="B33" s="7" t="s">
        <v>321</v>
      </c>
      <c r="C33" s="8" t="s">
        <v>322</v>
      </c>
      <c r="D33" s="7" t="s">
        <v>27</v>
      </c>
      <c r="E33" s="9">
        <v>106.26</v>
      </c>
      <c r="F33" s="41"/>
      <c r="G33" s="41">
        <v>1370.31</v>
      </c>
      <c r="H33" s="9">
        <v>145609.14000000001</v>
      </c>
    </row>
    <row r="34" spans="1:8" x14ac:dyDescent="0.25">
      <c r="A34" s="7">
        <v>144</v>
      </c>
      <c r="B34" s="7" t="s">
        <v>323</v>
      </c>
      <c r="C34" s="8" t="s">
        <v>324</v>
      </c>
      <c r="D34" s="7" t="s">
        <v>27</v>
      </c>
      <c r="E34" s="9">
        <v>240.23</v>
      </c>
      <c r="F34" s="41"/>
      <c r="G34" s="41">
        <v>1370.31</v>
      </c>
      <c r="H34" s="9">
        <v>329189.57</v>
      </c>
    </row>
    <row r="35" spans="1:8" x14ac:dyDescent="0.25">
      <c r="A35" s="68" t="s">
        <v>2969</v>
      </c>
      <c r="B35" s="63"/>
      <c r="C35" s="63"/>
      <c r="D35" s="63"/>
      <c r="E35" s="63"/>
      <c r="F35" s="63"/>
      <c r="G35" s="63"/>
      <c r="H35" s="63"/>
    </row>
    <row r="36" spans="1:8" x14ac:dyDescent="0.25">
      <c r="A36" s="7">
        <v>152</v>
      </c>
      <c r="B36" s="7" t="s">
        <v>340</v>
      </c>
      <c r="C36" s="8" t="s">
        <v>341</v>
      </c>
      <c r="D36" s="7" t="s">
        <v>4</v>
      </c>
      <c r="E36" s="9">
        <v>68.89</v>
      </c>
      <c r="F36" s="41"/>
      <c r="G36" s="41">
        <v>400</v>
      </c>
      <c r="H36" s="9">
        <v>27556</v>
      </c>
    </row>
    <row r="37" spans="1:8" x14ac:dyDescent="0.25">
      <c r="A37" s="7">
        <v>156</v>
      </c>
      <c r="B37" s="7" t="s">
        <v>347</v>
      </c>
      <c r="C37" s="8" t="s">
        <v>348</v>
      </c>
      <c r="D37" s="7" t="s">
        <v>4</v>
      </c>
      <c r="E37" s="9">
        <v>411.16</v>
      </c>
      <c r="F37" s="41"/>
      <c r="G37" s="41">
        <v>400</v>
      </c>
      <c r="H37" s="9">
        <v>164464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topLeftCell="A94" zoomScaleNormal="100" workbookViewId="0">
      <selection sqref="A1:F1"/>
    </sheetView>
  </sheetViews>
  <sheetFormatPr defaultColWidth="8.7109375" defaultRowHeight="15" x14ac:dyDescent="0.25"/>
  <cols>
    <col min="1" max="1" width="12" customWidth="1"/>
    <col min="2" max="2" width="46" customWidth="1"/>
    <col min="3" max="3" width="7" customWidth="1"/>
    <col min="4" max="6" width="16" customWidth="1"/>
  </cols>
  <sheetData>
    <row r="1" spans="1:6" ht="15.75" x14ac:dyDescent="0.25">
      <c r="A1" s="72" t="s">
        <v>613</v>
      </c>
      <c r="B1" s="72"/>
      <c r="C1" s="72"/>
      <c r="D1" s="72"/>
      <c r="E1" s="72"/>
      <c r="F1" s="72"/>
    </row>
    <row r="3" spans="1:6" ht="12.75" customHeight="1" x14ac:dyDescent="0.25">
      <c r="A3" s="70" t="s">
        <v>614</v>
      </c>
      <c r="B3" s="70"/>
      <c r="C3" s="70"/>
      <c r="D3" s="70"/>
      <c r="E3" s="70"/>
      <c r="F3" s="70"/>
    </row>
    <row r="4" spans="1:6" ht="51.75" customHeight="1" x14ac:dyDescent="0.25">
      <c r="A4" s="70" t="s">
        <v>615</v>
      </c>
      <c r="B4" s="70"/>
      <c r="C4" s="70"/>
      <c r="D4" s="70"/>
      <c r="E4" s="70"/>
      <c r="F4" s="70"/>
    </row>
    <row r="5" spans="1:6" ht="25.5" customHeight="1" x14ac:dyDescent="0.25">
      <c r="A5" s="70" t="s">
        <v>616</v>
      </c>
      <c r="B5" s="70"/>
      <c r="C5" s="70"/>
      <c r="D5" s="70"/>
      <c r="E5" s="70"/>
      <c r="F5" s="70"/>
    </row>
    <row r="6" spans="1:6" ht="25.5" customHeight="1" x14ac:dyDescent="0.25">
      <c r="A6" s="70" t="s">
        <v>617</v>
      </c>
      <c r="B6" s="70"/>
      <c r="C6" s="70"/>
      <c r="D6" s="70"/>
      <c r="E6" s="70"/>
      <c r="F6" s="70"/>
    </row>
    <row r="7" spans="1:6" ht="25.5" customHeight="1" x14ac:dyDescent="0.25">
      <c r="A7" s="70" t="s">
        <v>618</v>
      </c>
      <c r="B7" s="70"/>
      <c r="C7" s="70"/>
      <c r="D7" s="70"/>
      <c r="E7" s="70"/>
      <c r="F7" s="70"/>
    </row>
    <row r="8" spans="1:6" ht="39" customHeight="1" x14ac:dyDescent="0.25">
      <c r="A8" s="70" t="s">
        <v>619</v>
      </c>
      <c r="B8" s="70"/>
      <c r="C8" s="70"/>
      <c r="D8" s="70"/>
      <c r="E8" s="70"/>
      <c r="F8" s="70"/>
    </row>
    <row r="9" spans="1:6" ht="25.5" customHeight="1" x14ac:dyDescent="0.25">
      <c r="A9" s="70" t="s">
        <v>620</v>
      </c>
      <c r="B9" s="70"/>
      <c r="C9" s="70"/>
      <c r="D9" s="70"/>
      <c r="E9" s="70"/>
      <c r="F9" s="70"/>
    </row>
    <row r="10" spans="1:6" ht="25.5" customHeight="1" x14ac:dyDescent="0.25">
      <c r="A10" s="70" t="s">
        <v>621</v>
      </c>
      <c r="B10" s="70"/>
      <c r="C10" s="70"/>
      <c r="D10" s="70"/>
      <c r="E10" s="70"/>
      <c r="F10" s="70"/>
    </row>
    <row r="12" spans="1:6" x14ac:dyDescent="0.25">
      <c r="A12" s="71" t="s">
        <v>622</v>
      </c>
      <c r="B12" s="71"/>
      <c r="C12" s="71"/>
      <c r="D12" s="71"/>
      <c r="E12" s="71"/>
      <c r="F12" s="71"/>
    </row>
    <row r="13" spans="1:6" ht="25.5" x14ac:dyDescent="0.25">
      <c r="A13" s="4" t="s">
        <v>623</v>
      </c>
      <c r="B13" s="4" t="s">
        <v>624</v>
      </c>
      <c r="C13" s="4" t="s">
        <v>4</v>
      </c>
      <c r="D13" s="4" t="s">
        <v>625</v>
      </c>
      <c r="E13" s="4" t="s">
        <v>626</v>
      </c>
      <c r="F13" s="4" t="s">
        <v>627</v>
      </c>
    </row>
    <row r="14" spans="1:6" x14ac:dyDescent="0.25">
      <c r="A14" s="7" t="s">
        <v>628</v>
      </c>
      <c r="B14" s="12" t="s">
        <v>387</v>
      </c>
      <c r="C14" s="7" t="s">
        <v>388</v>
      </c>
      <c r="D14" s="9">
        <v>647652.9</v>
      </c>
      <c r="E14" s="9">
        <f t="shared" ref="E14:E45" si="0">ROUND(D14*0.6,2)</f>
        <v>388591.74</v>
      </c>
      <c r="F14" s="9">
        <v>664259.38</v>
      </c>
    </row>
    <row r="15" spans="1:6" x14ac:dyDescent="0.25">
      <c r="A15" s="7" t="s">
        <v>629</v>
      </c>
      <c r="B15" s="12" t="s">
        <v>390</v>
      </c>
      <c r="C15" s="7" t="s">
        <v>388</v>
      </c>
      <c r="D15" s="9">
        <v>866138.21</v>
      </c>
      <c r="E15" s="9">
        <f t="shared" si="0"/>
        <v>519682.93</v>
      </c>
      <c r="F15" s="9">
        <v>888346.88</v>
      </c>
    </row>
    <row r="16" spans="1:6" x14ac:dyDescent="0.25">
      <c r="A16" s="7" t="s">
        <v>630</v>
      </c>
      <c r="B16" s="12" t="s">
        <v>392</v>
      </c>
      <c r="C16" s="7" t="s">
        <v>388</v>
      </c>
      <c r="D16" s="9">
        <v>936365.63</v>
      </c>
      <c r="E16" s="9">
        <f t="shared" si="0"/>
        <v>561819.38</v>
      </c>
      <c r="F16" s="9">
        <v>960375</v>
      </c>
    </row>
    <row r="17" spans="1:6" x14ac:dyDescent="0.25">
      <c r="A17" s="7" t="s">
        <v>631</v>
      </c>
      <c r="B17" s="12" t="s">
        <v>394</v>
      </c>
      <c r="C17" s="7" t="s">
        <v>388</v>
      </c>
      <c r="D17" s="9">
        <v>150957.42000000001</v>
      </c>
      <c r="E17" s="9">
        <f t="shared" si="0"/>
        <v>90574.45</v>
      </c>
      <c r="F17" s="9">
        <v>154828.12</v>
      </c>
    </row>
    <row r="18" spans="1:6" x14ac:dyDescent="0.25">
      <c r="A18" s="7" t="s">
        <v>632</v>
      </c>
      <c r="B18" s="12" t="s">
        <v>396</v>
      </c>
      <c r="C18" s="7" t="s">
        <v>388</v>
      </c>
      <c r="D18" s="9">
        <v>172932.77</v>
      </c>
      <c r="E18" s="9">
        <f t="shared" si="0"/>
        <v>103759.66</v>
      </c>
      <c r="F18" s="9">
        <v>177366.94</v>
      </c>
    </row>
    <row r="19" spans="1:6" x14ac:dyDescent="0.25">
      <c r="A19" s="7" t="s">
        <v>633</v>
      </c>
      <c r="B19" s="12" t="s">
        <v>398</v>
      </c>
      <c r="C19" s="7" t="s">
        <v>388</v>
      </c>
      <c r="D19" s="9">
        <v>183178.42</v>
      </c>
      <c r="E19" s="9">
        <f t="shared" si="0"/>
        <v>109907.05</v>
      </c>
      <c r="F19" s="9">
        <v>187875.3</v>
      </c>
    </row>
    <row r="20" spans="1:6" x14ac:dyDescent="0.25">
      <c r="A20" s="7" t="s">
        <v>634</v>
      </c>
      <c r="B20" s="12" t="s">
        <v>400</v>
      </c>
      <c r="C20" s="7" t="s">
        <v>388</v>
      </c>
      <c r="D20" s="9">
        <v>198221.14</v>
      </c>
      <c r="E20" s="9">
        <f t="shared" si="0"/>
        <v>118932.68</v>
      </c>
      <c r="F20" s="9">
        <v>203303.73</v>
      </c>
    </row>
    <row r="21" spans="1:6" x14ac:dyDescent="0.25">
      <c r="A21" s="7" t="s">
        <v>635</v>
      </c>
      <c r="B21" s="12" t="s">
        <v>402</v>
      </c>
      <c r="C21" s="7" t="s">
        <v>403</v>
      </c>
      <c r="D21" s="9">
        <v>16.47</v>
      </c>
      <c r="E21" s="9">
        <f t="shared" si="0"/>
        <v>9.8800000000000008</v>
      </c>
      <c r="F21" s="9">
        <v>16.89</v>
      </c>
    </row>
    <row r="22" spans="1:6" x14ac:dyDescent="0.25">
      <c r="A22" s="7" t="s">
        <v>636</v>
      </c>
      <c r="B22" s="12" t="s">
        <v>405</v>
      </c>
      <c r="C22" s="7" t="s">
        <v>403</v>
      </c>
      <c r="D22" s="9">
        <v>17.03</v>
      </c>
      <c r="E22" s="9">
        <f t="shared" si="0"/>
        <v>10.220000000000001</v>
      </c>
      <c r="F22" s="9">
        <v>17.46</v>
      </c>
    </row>
    <row r="23" spans="1:6" x14ac:dyDescent="0.25">
      <c r="A23" s="7" t="s">
        <v>637</v>
      </c>
      <c r="B23" s="12" t="s">
        <v>407</v>
      </c>
      <c r="C23" s="7" t="s">
        <v>27</v>
      </c>
      <c r="D23" s="9">
        <v>1.39</v>
      </c>
      <c r="E23" s="9">
        <f t="shared" si="0"/>
        <v>0.83</v>
      </c>
      <c r="F23" s="9">
        <v>1.43</v>
      </c>
    </row>
    <row r="24" spans="1:6" x14ac:dyDescent="0.25">
      <c r="A24" s="7" t="s">
        <v>638</v>
      </c>
      <c r="B24" s="12" t="s">
        <v>409</v>
      </c>
      <c r="C24" s="7" t="s">
        <v>27</v>
      </c>
      <c r="D24" s="9">
        <v>1.8</v>
      </c>
      <c r="E24" s="9">
        <f t="shared" si="0"/>
        <v>1.08</v>
      </c>
      <c r="F24" s="9">
        <v>1.85</v>
      </c>
    </row>
    <row r="25" spans="1:6" x14ac:dyDescent="0.25">
      <c r="A25" s="7" t="s">
        <v>639</v>
      </c>
      <c r="B25" s="12" t="s">
        <v>411</v>
      </c>
      <c r="C25" s="7" t="s">
        <v>214</v>
      </c>
      <c r="D25" s="9">
        <v>1364.62</v>
      </c>
      <c r="E25" s="9">
        <f t="shared" si="0"/>
        <v>818.77</v>
      </c>
      <c r="F25" s="9">
        <v>1399.61</v>
      </c>
    </row>
    <row r="26" spans="1:6" x14ac:dyDescent="0.25">
      <c r="A26" s="7" t="s">
        <v>640</v>
      </c>
      <c r="B26" s="12" t="s">
        <v>413</v>
      </c>
      <c r="C26" s="7" t="s">
        <v>214</v>
      </c>
      <c r="D26" s="9">
        <v>1364.62</v>
      </c>
      <c r="E26" s="9">
        <f t="shared" si="0"/>
        <v>818.77</v>
      </c>
      <c r="F26" s="9">
        <v>1399.61</v>
      </c>
    </row>
    <row r="27" spans="1:6" x14ac:dyDescent="0.25">
      <c r="A27" s="7" t="s">
        <v>641</v>
      </c>
      <c r="B27" s="12" t="s">
        <v>415</v>
      </c>
      <c r="C27" s="7" t="s">
        <v>27</v>
      </c>
      <c r="D27" s="9">
        <v>185.99</v>
      </c>
      <c r="E27" s="9">
        <f t="shared" si="0"/>
        <v>111.59</v>
      </c>
      <c r="F27" s="9">
        <v>190.76</v>
      </c>
    </row>
    <row r="28" spans="1:6" x14ac:dyDescent="0.25">
      <c r="A28" s="7" t="s">
        <v>642</v>
      </c>
      <c r="B28" s="12" t="s">
        <v>417</v>
      </c>
      <c r="C28" s="7" t="s">
        <v>27</v>
      </c>
      <c r="D28" s="9">
        <v>253.9</v>
      </c>
      <c r="E28" s="9">
        <f t="shared" si="0"/>
        <v>152.34</v>
      </c>
      <c r="F28" s="9">
        <v>260.41000000000003</v>
      </c>
    </row>
    <row r="29" spans="1:6" x14ac:dyDescent="0.25">
      <c r="A29" s="7" t="s">
        <v>643</v>
      </c>
      <c r="B29" s="12" t="s">
        <v>419</v>
      </c>
      <c r="C29" s="7" t="s">
        <v>27</v>
      </c>
      <c r="D29" s="9">
        <v>298.52</v>
      </c>
      <c r="E29" s="9">
        <f t="shared" si="0"/>
        <v>179.11</v>
      </c>
      <c r="F29" s="9">
        <v>306.18</v>
      </c>
    </row>
    <row r="30" spans="1:6" x14ac:dyDescent="0.25">
      <c r="A30" s="7" t="s">
        <v>644</v>
      </c>
      <c r="B30" s="12" t="s">
        <v>421</v>
      </c>
      <c r="C30" s="7" t="s">
        <v>78</v>
      </c>
      <c r="D30" s="9">
        <v>722.01</v>
      </c>
      <c r="E30" s="9">
        <f t="shared" si="0"/>
        <v>433.21</v>
      </c>
      <c r="F30" s="9">
        <v>740.53</v>
      </c>
    </row>
    <row r="31" spans="1:6" x14ac:dyDescent="0.25">
      <c r="A31" s="7" t="s">
        <v>645</v>
      </c>
      <c r="B31" s="12" t="s">
        <v>423</v>
      </c>
      <c r="C31" s="7" t="s">
        <v>78</v>
      </c>
      <c r="D31" s="9">
        <v>750.05</v>
      </c>
      <c r="E31" s="9">
        <f t="shared" si="0"/>
        <v>450.03</v>
      </c>
      <c r="F31" s="9">
        <v>769.28</v>
      </c>
    </row>
    <row r="32" spans="1:6" x14ac:dyDescent="0.25">
      <c r="A32" s="7" t="s">
        <v>646</v>
      </c>
      <c r="B32" s="12" t="s">
        <v>429</v>
      </c>
      <c r="C32" s="7" t="s">
        <v>78</v>
      </c>
      <c r="D32" s="9">
        <v>855.79</v>
      </c>
      <c r="E32" s="9">
        <f t="shared" si="0"/>
        <v>513.47</v>
      </c>
      <c r="F32" s="9">
        <v>877.73</v>
      </c>
    </row>
    <row r="33" spans="1:6" x14ac:dyDescent="0.25">
      <c r="A33" s="7" t="s">
        <v>647</v>
      </c>
      <c r="B33" s="12" t="s">
        <v>431</v>
      </c>
      <c r="C33" s="7" t="s">
        <v>78</v>
      </c>
      <c r="D33" s="9">
        <v>444.73</v>
      </c>
      <c r="E33" s="9">
        <f t="shared" si="0"/>
        <v>266.83999999999997</v>
      </c>
      <c r="F33" s="9">
        <v>456.13</v>
      </c>
    </row>
    <row r="34" spans="1:6" x14ac:dyDescent="0.25">
      <c r="A34" s="7" t="s">
        <v>648</v>
      </c>
      <c r="B34" s="12" t="s">
        <v>433</v>
      </c>
      <c r="C34" s="7" t="s">
        <v>78</v>
      </c>
      <c r="D34" s="9">
        <v>933.49</v>
      </c>
      <c r="E34" s="9">
        <f t="shared" si="0"/>
        <v>560.09</v>
      </c>
      <c r="F34" s="9">
        <v>957.43</v>
      </c>
    </row>
    <row r="35" spans="1:6" x14ac:dyDescent="0.25">
      <c r="A35" s="7" t="s">
        <v>649</v>
      </c>
      <c r="B35" s="12" t="s">
        <v>435</v>
      </c>
      <c r="C35" s="7" t="s">
        <v>78</v>
      </c>
      <c r="D35" s="9">
        <v>5.41</v>
      </c>
      <c r="E35" s="9">
        <f t="shared" si="0"/>
        <v>3.25</v>
      </c>
      <c r="F35" s="9">
        <v>5.55</v>
      </c>
    </row>
    <row r="36" spans="1:6" x14ac:dyDescent="0.25">
      <c r="A36" s="7" t="s">
        <v>650</v>
      </c>
      <c r="B36" s="12" t="s">
        <v>437</v>
      </c>
      <c r="C36" s="7" t="s">
        <v>438</v>
      </c>
      <c r="D36" s="9">
        <v>2.1800000000000002</v>
      </c>
      <c r="E36" s="9">
        <f t="shared" si="0"/>
        <v>1.31</v>
      </c>
      <c r="F36" s="9">
        <v>2.2400000000000002</v>
      </c>
    </row>
    <row r="37" spans="1:6" x14ac:dyDescent="0.25">
      <c r="A37" s="7" t="s">
        <v>651</v>
      </c>
      <c r="B37" s="12" t="s">
        <v>440</v>
      </c>
      <c r="C37" s="7" t="s">
        <v>78</v>
      </c>
      <c r="D37" s="9">
        <v>154.47</v>
      </c>
      <c r="E37" s="9">
        <f t="shared" si="0"/>
        <v>92.68</v>
      </c>
      <c r="F37" s="9">
        <v>158.43</v>
      </c>
    </row>
    <row r="38" spans="1:6" x14ac:dyDescent="0.25">
      <c r="A38" s="7" t="s">
        <v>652</v>
      </c>
      <c r="B38" s="12" t="s">
        <v>442</v>
      </c>
      <c r="C38" s="7" t="s">
        <v>78</v>
      </c>
      <c r="D38" s="9">
        <v>185.37</v>
      </c>
      <c r="E38" s="9">
        <f t="shared" si="0"/>
        <v>111.22</v>
      </c>
      <c r="F38" s="9">
        <v>190.12</v>
      </c>
    </row>
    <row r="39" spans="1:6" x14ac:dyDescent="0.25">
      <c r="A39" s="7" t="s">
        <v>653</v>
      </c>
      <c r="B39" s="12" t="s">
        <v>444</v>
      </c>
      <c r="C39" s="7" t="s">
        <v>445</v>
      </c>
      <c r="D39" s="9">
        <v>206.51</v>
      </c>
      <c r="E39" s="9">
        <f t="shared" si="0"/>
        <v>123.91</v>
      </c>
      <c r="F39" s="9">
        <v>211.8</v>
      </c>
    </row>
    <row r="40" spans="1:6" x14ac:dyDescent="0.25">
      <c r="A40" s="7" t="s">
        <v>654</v>
      </c>
      <c r="B40" s="12" t="s">
        <v>447</v>
      </c>
      <c r="C40" s="7" t="s">
        <v>448</v>
      </c>
      <c r="D40" s="9">
        <v>51.28</v>
      </c>
      <c r="E40" s="9">
        <f t="shared" si="0"/>
        <v>30.77</v>
      </c>
      <c r="F40" s="9">
        <v>52.59</v>
      </c>
    </row>
    <row r="41" spans="1:6" x14ac:dyDescent="0.25">
      <c r="A41" s="7" t="s">
        <v>655</v>
      </c>
      <c r="B41" s="12" t="s">
        <v>450</v>
      </c>
      <c r="C41" s="7" t="s">
        <v>448</v>
      </c>
      <c r="D41" s="9">
        <v>68.349999999999994</v>
      </c>
      <c r="E41" s="9">
        <f t="shared" si="0"/>
        <v>41.01</v>
      </c>
      <c r="F41" s="9">
        <v>70.099999999999994</v>
      </c>
    </row>
    <row r="42" spans="1:6" x14ac:dyDescent="0.25">
      <c r="A42" s="7" t="s">
        <v>656</v>
      </c>
      <c r="B42" s="12" t="s">
        <v>452</v>
      </c>
      <c r="C42" s="7" t="s">
        <v>448</v>
      </c>
      <c r="D42" s="9">
        <v>267.38</v>
      </c>
      <c r="E42" s="9">
        <f t="shared" si="0"/>
        <v>160.43</v>
      </c>
      <c r="F42" s="9">
        <v>274.23</v>
      </c>
    </row>
    <row r="43" spans="1:6" x14ac:dyDescent="0.25">
      <c r="A43" s="7" t="s">
        <v>657</v>
      </c>
      <c r="B43" s="12" t="s">
        <v>454</v>
      </c>
      <c r="C43" s="7" t="s">
        <v>448</v>
      </c>
      <c r="D43" s="9">
        <v>394.64</v>
      </c>
      <c r="E43" s="9">
        <f t="shared" si="0"/>
        <v>236.78</v>
      </c>
      <c r="F43" s="9">
        <v>404.76</v>
      </c>
    </row>
    <row r="44" spans="1:6" x14ac:dyDescent="0.25">
      <c r="A44" s="7" t="s">
        <v>658</v>
      </c>
      <c r="B44" s="12" t="s">
        <v>456</v>
      </c>
      <c r="C44" s="7" t="s">
        <v>448</v>
      </c>
      <c r="D44" s="9">
        <v>444.35</v>
      </c>
      <c r="E44" s="9">
        <f t="shared" si="0"/>
        <v>266.61</v>
      </c>
      <c r="F44" s="9">
        <v>455.75</v>
      </c>
    </row>
    <row r="45" spans="1:6" x14ac:dyDescent="0.25">
      <c r="A45" s="7" t="s">
        <v>659</v>
      </c>
      <c r="B45" s="12" t="s">
        <v>458</v>
      </c>
      <c r="C45" s="7" t="s">
        <v>448</v>
      </c>
      <c r="D45" s="9">
        <v>650.20000000000005</v>
      </c>
      <c r="E45" s="9">
        <f t="shared" si="0"/>
        <v>390.12</v>
      </c>
      <c r="F45" s="9">
        <v>666.87</v>
      </c>
    </row>
    <row r="46" spans="1:6" x14ac:dyDescent="0.25">
      <c r="A46" s="7" t="s">
        <v>660</v>
      </c>
      <c r="B46" s="12" t="s">
        <v>460</v>
      </c>
      <c r="C46" s="7" t="s">
        <v>461</v>
      </c>
      <c r="D46" s="9">
        <v>3.51</v>
      </c>
      <c r="E46" s="9">
        <f t="shared" ref="E46:E77" si="1">ROUND(D46*0.6,2)</f>
        <v>2.11</v>
      </c>
      <c r="F46" s="9">
        <v>3.6</v>
      </c>
    </row>
    <row r="47" spans="1:6" x14ac:dyDescent="0.25">
      <c r="A47" s="7" t="s">
        <v>661</v>
      </c>
      <c r="B47" s="12" t="s">
        <v>463</v>
      </c>
      <c r="C47" s="7" t="s">
        <v>27</v>
      </c>
      <c r="D47" s="9">
        <v>632.11</v>
      </c>
      <c r="E47" s="9">
        <f t="shared" si="1"/>
        <v>379.27</v>
      </c>
      <c r="F47" s="9">
        <v>648.32000000000005</v>
      </c>
    </row>
    <row r="48" spans="1:6" x14ac:dyDescent="0.25">
      <c r="A48" s="7" t="s">
        <v>662</v>
      </c>
      <c r="B48" s="12" t="s">
        <v>465</v>
      </c>
      <c r="C48" s="7" t="s">
        <v>27</v>
      </c>
      <c r="D48" s="9">
        <v>948.22</v>
      </c>
      <c r="E48" s="9">
        <f t="shared" si="1"/>
        <v>568.92999999999995</v>
      </c>
      <c r="F48" s="9">
        <v>972.53</v>
      </c>
    </row>
    <row r="49" spans="1:6" x14ac:dyDescent="0.25">
      <c r="A49" s="7" t="s">
        <v>663</v>
      </c>
      <c r="B49" s="12" t="s">
        <v>467</v>
      </c>
      <c r="C49" s="7" t="s">
        <v>27</v>
      </c>
      <c r="D49" s="9">
        <v>374.79</v>
      </c>
      <c r="E49" s="9">
        <f t="shared" si="1"/>
        <v>224.87</v>
      </c>
      <c r="F49" s="9">
        <v>384.41</v>
      </c>
    </row>
    <row r="50" spans="1:6" x14ac:dyDescent="0.25">
      <c r="A50" s="7" t="s">
        <v>664</v>
      </c>
      <c r="B50" s="12" t="s">
        <v>469</v>
      </c>
      <c r="C50" s="7" t="s">
        <v>27</v>
      </c>
      <c r="D50" s="9">
        <v>468.4</v>
      </c>
      <c r="E50" s="9">
        <f t="shared" si="1"/>
        <v>281.04000000000002</v>
      </c>
      <c r="F50" s="9">
        <v>480.4</v>
      </c>
    </row>
    <row r="51" spans="1:6" x14ac:dyDescent="0.25">
      <c r="A51" s="7" t="s">
        <v>665</v>
      </c>
      <c r="B51" s="12" t="s">
        <v>471</v>
      </c>
      <c r="C51" s="7" t="s">
        <v>27</v>
      </c>
      <c r="D51" s="9">
        <v>623.91999999999996</v>
      </c>
      <c r="E51" s="9">
        <f t="shared" si="1"/>
        <v>374.35</v>
      </c>
      <c r="F51" s="9">
        <v>639.91999999999996</v>
      </c>
    </row>
    <row r="52" spans="1:6" x14ac:dyDescent="0.25">
      <c r="A52" s="7" t="s">
        <v>666</v>
      </c>
      <c r="B52" s="12" t="s">
        <v>473</v>
      </c>
      <c r="C52" s="7" t="s">
        <v>445</v>
      </c>
      <c r="D52" s="9">
        <v>860.5</v>
      </c>
      <c r="E52" s="9">
        <f t="shared" si="1"/>
        <v>516.29999999999995</v>
      </c>
      <c r="F52" s="9">
        <v>882.56</v>
      </c>
    </row>
    <row r="53" spans="1:6" x14ac:dyDescent="0.25">
      <c r="A53" s="7" t="s">
        <v>667</v>
      </c>
      <c r="B53" s="12" t="s">
        <v>475</v>
      </c>
      <c r="C53" s="7" t="s">
        <v>476</v>
      </c>
      <c r="D53" s="9">
        <v>1327.68</v>
      </c>
      <c r="E53" s="9">
        <f t="shared" si="1"/>
        <v>796.61</v>
      </c>
      <c r="F53" s="9">
        <v>1361.72</v>
      </c>
    </row>
    <row r="54" spans="1:6" x14ac:dyDescent="0.25">
      <c r="A54" s="7" t="s">
        <v>668</v>
      </c>
      <c r="B54" s="12" t="s">
        <v>478</v>
      </c>
      <c r="C54" s="7" t="s">
        <v>27</v>
      </c>
      <c r="D54" s="9">
        <v>6033.33</v>
      </c>
      <c r="E54" s="9">
        <f t="shared" si="1"/>
        <v>3620</v>
      </c>
      <c r="F54" s="9">
        <v>6188.04</v>
      </c>
    </row>
    <row r="55" spans="1:6" x14ac:dyDescent="0.25">
      <c r="A55" s="7" t="s">
        <v>669</v>
      </c>
      <c r="B55" s="12" t="s">
        <v>480</v>
      </c>
      <c r="C55" s="7" t="s">
        <v>27</v>
      </c>
      <c r="D55" s="9">
        <v>7952.47</v>
      </c>
      <c r="E55" s="9">
        <f t="shared" si="1"/>
        <v>4771.4799999999996</v>
      </c>
      <c r="F55" s="9">
        <v>8156.37</v>
      </c>
    </row>
    <row r="56" spans="1:6" x14ac:dyDescent="0.25">
      <c r="A56" s="7" t="s">
        <v>670</v>
      </c>
      <c r="B56" s="12" t="s">
        <v>482</v>
      </c>
      <c r="C56" s="7" t="s">
        <v>27</v>
      </c>
      <c r="D56" s="9">
        <v>9585.9699999999993</v>
      </c>
      <c r="E56" s="9">
        <f t="shared" si="1"/>
        <v>5751.58</v>
      </c>
      <c r="F56" s="9">
        <v>9831.77</v>
      </c>
    </row>
    <row r="57" spans="1:6" x14ac:dyDescent="0.25">
      <c r="A57" s="7" t="s">
        <v>671</v>
      </c>
      <c r="B57" s="12" t="s">
        <v>484</v>
      </c>
      <c r="C57" s="7" t="s">
        <v>27</v>
      </c>
      <c r="D57" s="9">
        <v>11530.04</v>
      </c>
      <c r="E57" s="9">
        <f t="shared" si="1"/>
        <v>6918.02</v>
      </c>
      <c r="F57" s="9">
        <v>11825.67</v>
      </c>
    </row>
    <row r="58" spans="1:6" x14ac:dyDescent="0.25">
      <c r="A58" s="7" t="s">
        <v>672</v>
      </c>
      <c r="B58" s="12" t="s">
        <v>486</v>
      </c>
      <c r="C58" s="7" t="s">
        <v>27</v>
      </c>
      <c r="D58" s="9">
        <v>14443.22</v>
      </c>
      <c r="E58" s="9">
        <f t="shared" si="1"/>
        <v>8665.93</v>
      </c>
      <c r="F58" s="9">
        <v>14813.56</v>
      </c>
    </row>
    <row r="59" spans="1:6" x14ac:dyDescent="0.25">
      <c r="A59" s="7" t="s">
        <v>673</v>
      </c>
      <c r="B59" s="12" t="s">
        <v>488</v>
      </c>
      <c r="C59" s="7" t="s">
        <v>448</v>
      </c>
      <c r="D59" s="9">
        <v>90.63</v>
      </c>
      <c r="E59" s="9">
        <f t="shared" si="1"/>
        <v>54.38</v>
      </c>
      <c r="F59" s="9">
        <v>92.95</v>
      </c>
    </row>
    <row r="60" spans="1:6" x14ac:dyDescent="0.25">
      <c r="A60" s="7" t="s">
        <v>674</v>
      </c>
      <c r="B60" s="12" t="s">
        <v>490</v>
      </c>
      <c r="C60" s="7" t="s">
        <v>448</v>
      </c>
      <c r="D60" s="9">
        <v>153.06</v>
      </c>
      <c r="E60" s="9">
        <f t="shared" si="1"/>
        <v>91.84</v>
      </c>
      <c r="F60" s="9">
        <v>156.97999999999999</v>
      </c>
    </row>
    <row r="61" spans="1:6" x14ac:dyDescent="0.25">
      <c r="A61" s="7" t="s">
        <v>675</v>
      </c>
      <c r="B61" s="12" t="s">
        <v>492</v>
      </c>
      <c r="C61" s="7" t="s">
        <v>448</v>
      </c>
      <c r="D61" s="9">
        <v>215.57</v>
      </c>
      <c r="E61" s="9">
        <f t="shared" si="1"/>
        <v>129.34</v>
      </c>
      <c r="F61" s="9">
        <v>221.09</v>
      </c>
    </row>
    <row r="62" spans="1:6" x14ac:dyDescent="0.25">
      <c r="A62" s="7" t="s">
        <v>676</v>
      </c>
      <c r="B62" s="12" t="s">
        <v>494</v>
      </c>
      <c r="C62" s="7" t="s">
        <v>78</v>
      </c>
      <c r="D62" s="9">
        <v>96.81</v>
      </c>
      <c r="E62" s="9">
        <f t="shared" si="1"/>
        <v>58.09</v>
      </c>
      <c r="F62" s="9">
        <v>99.29</v>
      </c>
    </row>
    <row r="63" spans="1:6" x14ac:dyDescent="0.25">
      <c r="A63" s="7" t="s">
        <v>677</v>
      </c>
      <c r="B63" s="12" t="s">
        <v>496</v>
      </c>
      <c r="C63" s="7" t="s">
        <v>78</v>
      </c>
      <c r="D63" s="9">
        <v>1372.22</v>
      </c>
      <c r="E63" s="9">
        <f t="shared" si="1"/>
        <v>823.33</v>
      </c>
      <c r="F63" s="9">
        <v>1407.41</v>
      </c>
    </row>
    <row r="64" spans="1:6" x14ac:dyDescent="0.25">
      <c r="A64" s="7" t="s">
        <v>678</v>
      </c>
      <c r="B64" s="12" t="s">
        <v>498</v>
      </c>
      <c r="C64" s="7" t="s">
        <v>78</v>
      </c>
      <c r="D64" s="9">
        <v>1089.7</v>
      </c>
      <c r="E64" s="9">
        <f t="shared" si="1"/>
        <v>653.82000000000005</v>
      </c>
      <c r="F64" s="9">
        <v>1117.6400000000001</v>
      </c>
    </row>
    <row r="65" spans="1:6" x14ac:dyDescent="0.25">
      <c r="A65" s="7" t="s">
        <v>679</v>
      </c>
      <c r="B65" s="12" t="s">
        <v>500</v>
      </c>
      <c r="C65" s="7" t="s">
        <v>78</v>
      </c>
      <c r="D65" s="9">
        <v>848.46</v>
      </c>
      <c r="E65" s="9">
        <f t="shared" si="1"/>
        <v>509.08</v>
      </c>
      <c r="F65" s="9">
        <v>870.22</v>
      </c>
    </row>
    <row r="66" spans="1:6" x14ac:dyDescent="0.25">
      <c r="A66" s="7" t="s">
        <v>680</v>
      </c>
      <c r="B66" s="12" t="s">
        <v>502</v>
      </c>
      <c r="C66" s="7" t="s">
        <v>448</v>
      </c>
      <c r="D66" s="9">
        <v>312.94</v>
      </c>
      <c r="E66" s="9">
        <f t="shared" si="1"/>
        <v>187.76</v>
      </c>
      <c r="F66" s="9">
        <v>320.97000000000003</v>
      </c>
    </row>
    <row r="67" spans="1:6" x14ac:dyDescent="0.25">
      <c r="A67" s="7" t="s">
        <v>681</v>
      </c>
      <c r="B67" s="12" t="s">
        <v>504</v>
      </c>
      <c r="C67" s="7" t="s">
        <v>78</v>
      </c>
      <c r="D67" s="9">
        <v>258.83999999999997</v>
      </c>
      <c r="E67" s="9">
        <f t="shared" si="1"/>
        <v>155.30000000000001</v>
      </c>
      <c r="F67" s="9">
        <v>265.48</v>
      </c>
    </row>
    <row r="68" spans="1:6" x14ac:dyDescent="0.25">
      <c r="A68" s="7" t="s">
        <v>682</v>
      </c>
      <c r="B68" s="12" t="s">
        <v>506</v>
      </c>
      <c r="C68" s="7" t="s">
        <v>448</v>
      </c>
      <c r="D68" s="9">
        <v>11.47</v>
      </c>
      <c r="E68" s="9">
        <f t="shared" si="1"/>
        <v>6.88</v>
      </c>
      <c r="F68" s="9">
        <v>11.76</v>
      </c>
    </row>
    <row r="69" spans="1:6" x14ac:dyDescent="0.25">
      <c r="A69" s="7" t="s">
        <v>683</v>
      </c>
      <c r="B69" s="12" t="s">
        <v>508</v>
      </c>
      <c r="C69" s="7" t="s">
        <v>448</v>
      </c>
      <c r="D69" s="9">
        <v>37.31</v>
      </c>
      <c r="E69" s="9">
        <f t="shared" si="1"/>
        <v>22.39</v>
      </c>
      <c r="F69" s="9">
        <v>38.270000000000003</v>
      </c>
    </row>
    <row r="70" spans="1:6" x14ac:dyDescent="0.25">
      <c r="A70" s="7" t="s">
        <v>684</v>
      </c>
      <c r="B70" s="12" t="s">
        <v>510</v>
      </c>
      <c r="C70" s="7" t="s">
        <v>448</v>
      </c>
      <c r="D70" s="9">
        <v>39.590000000000003</v>
      </c>
      <c r="E70" s="9">
        <f t="shared" si="1"/>
        <v>23.75</v>
      </c>
      <c r="F70" s="9">
        <v>40.6</v>
      </c>
    </row>
    <row r="71" spans="1:6" x14ac:dyDescent="0.25">
      <c r="A71" s="7" t="s">
        <v>685</v>
      </c>
      <c r="B71" s="12" t="s">
        <v>512</v>
      </c>
      <c r="C71" s="7" t="s">
        <v>448</v>
      </c>
      <c r="D71" s="9">
        <v>38.71</v>
      </c>
      <c r="E71" s="9">
        <f t="shared" si="1"/>
        <v>23.23</v>
      </c>
      <c r="F71" s="9">
        <v>39.71</v>
      </c>
    </row>
    <row r="72" spans="1:6" x14ac:dyDescent="0.25">
      <c r="A72" s="7" t="s">
        <v>686</v>
      </c>
      <c r="B72" s="12" t="s">
        <v>514</v>
      </c>
      <c r="C72" s="7" t="s">
        <v>448</v>
      </c>
      <c r="D72" s="9">
        <v>21.25</v>
      </c>
      <c r="E72" s="9">
        <f t="shared" si="1"/>
        <v>12.75</v>
      </c>
      <c r="F72" s="9">
        <v>21.79</v>
      </c>
    </row>
    <row r="73" spans="1:6" x14ac:dyDescent="0.25">
      <c r="A73" s="7" t="s">
        <v>687</v>
      </c>
      <c r="B73" s="12" t="s">
        <v>516</v>
      </c>
      <c r="C73" s="7" t="s">
        <v>448</v>
      </c>
      <c r="D73" s="9">
        <v>583.75</v>
      </c>
      <c r="E73" s="9">
        <f t="shared" si="1"/>
        <v>350.25</v>
      </c>
      <c r="F73" s="9">
        <v>598.72</v>
      </c>
    </row>
    <row r="74" spans="1:6" x14ac:dyDescent="0.25">
      <c r="A74" s="7" t="s">
        <v>688</v>
      </c>
      <c r="B74" s="12" t="s">
        <v>518</v>
      </c>
      <c r="C74" s="7" t="s">
        <v>27</v>
      </c>
      <c r="D74" s="9">
        <v>389.73</v>
      </c>
      <c r="E74" s="9">
        <f t="shared" si="1"/>
        <v>233.84</v>
      </c>
      <c r="F74" s="9">
        <v>399.73</v>
      </c>
    </row>
    <row r="75" spans="1:6" x14ac:dyDescent="0.25">
      <c r="A75" s="7" t="s">
        <v>689</v>
      </c>
      <c r="B75" s="12" t="s">
        <v>520</v>
      </c>
      <c r="C75" s="7" t="s">
        <v>27</v>
      </c>
      <c r="D75" s="9">
        <v>172.1</v>
      </c>
      <c r="E75" s="9">
        <f t="shared" si="1"/>
        <v>103.26</v>
      </c>
      <c r="F75" s="9">
        <v>176.51</v>
      </c>
    </row>
    <row r="76" spans="1:6" x14ac:dyDescent="0.25">
      <c r="A76" s="7" t="s">
        <v>690</v>
      </c>
      <c r="B76" s="12" t="s">
        <v>522</v>
      </c>
      <c r="C76" s="7" t="s">
        <v>448</v>
      </c>
      <c r="D76" s="9">
        <v>780.87</v>
      </c>
      <c r="E76" s="9">
        <f t="shared" si="1"/>
        <v>468.52</v>
      </c>
      <c r="F76" s="9">
        <v>800.89</v>
      </c>
    </row>
    <row r="77" spans="1:6" x14ac:dyDescent="0.25">
      <c r="A77" s="7" t="s">
        <v>691</v>
      </c>
      <c r="B77" s="12" t="s">
        <v>524</v>
      </c>
      <c r="C77" s="7" t="s">
        <v>27</v>
      </c>
      <c r="D77" s="9">
        <v>183.31</v>
      </c>
      <c r="E77" s="9">
        <f t="shared" si="1"/>
        <v>109.99</v>
      </c>
      <c r="F77" s="9">
        <v>188.01</v>
      </c>
    </row>
    <row r="78" spans="1:6" x14ac:dyDescent="0.25">
      <c r="A78" s="7" t="s">
        <v>692</v>
      </c>
      <c r="B78" s="12" t="s">
        <v>526</v>
      </c>
      <c r="C78" s="7" t="s">
        <v>78</v>
      </c>
      <c r="D78" s="9">
        <v>92.69</v>
      </c>
      <c r="E78" s="9">
        <f t="shared" ref="E78:E109" si="2">ROUND(D78*0.6,2)</f>
        <v>55.61</v>
      </c>
      <c r="F78" s="9">
        <v>95.06</v>
      </c>
    </row>
    <row r="79" spans="1:6" x14ac:dyDescent="0.25">
      <c r="A79" s="7" t="s">
        <v>693</v>
      </c>
      <c r="B79" s="12" t="s">
        <v>528</v>
      </c>
      <c r="C79" s="7" t="s">
        <v>78</v>
      </c>
      <c r="D79" s="9">
        <v>289.33</v>
      </c>
      <c r="E79" s="9">
        <f t="shared" si="2"/>
        <v>173.6</v>
      </c>
      <c r="F79" s="9">
        <v>296.75</v>
      </c>
    </row>
    <row r="80" spans="1:6" x14ac:dyDescent="0.25">
      <c r="A80" s="7" t="s">
        <v>694</v>
      </c>
      <c r="B80" s="12" t="s">
        <v>530</v>
      </c>
      <c r="C80" s="7" t="s">
        <v>27</v>
      </c>
      <c r="D80" s="9">
        <v>61.8</v>
      </c>
      <c r="E80" s="9">
        <f t="shared" si="2"/>
        <v>37.08</v>
      </c>
      <c r="F80" s="9">
        <v>63.38</v>
      </c>
    </row>
    <row r="81" spans="1:6" x14ac:dyDescent="0.25">
      <c r="A81" s="7" t="s">
        <v>695</v>
      </c>
      <c r="B81" s="12" t="s">
        <v>532</v>
      </c>
      <c r="C81" s="7" t="s">
        <v>448</v>
      </c>
      <c r="D81" s="9">
        <v>6.19</v>
      </c>
      <c r="E81" s="9">
        <f t="shared" si="2"/>
        <v>3.71</v>
      </c>
      <c r="F81" s="9">
        <v>6.34</v>
      </c>
    </row>
    <row r="82" spans="1:6" x14ac:dyDescent="0.25">
      <c r="A82" s="7" t="s">
        <v>696</v>
      </c>
      <c r="B82" s="12" t="s">
        <v>534</v>
      </c>
      <c r="C82" s="7" t="s">
        <v>448</v>
      </c>
      <c r="D82" s="9">
        <v>10.85</v>
      </c>
      <c r="E82" s="9">
        <f t="shared" si="2"/>
        <v>6.51</v>
      </c>
      <c r="F82" s="9">
        <v>11.13</v>
      </c>
    </row>
    <row r="83" spans="1:6" x14ac:dyDescent="0.25">
      <c r="A83" s="7" t="s">
        <v>697</v>
      </c>
      <c r="B83" s="12" t="s">
        <v>536</v>
      </c>
      <c r="C83" s="7" t="s">
        <v>537</v>
      </c>
      <c r="D83" s="9">
        <v>2.6</v>
      </c>
      <c r="E83" s="9">
        <f t="shared" si="2"/>
        <v>1.56</v>
      </c>
      <c r="F83" s="9">
        <v>2.67</v>
      </c>
    </row>
    <row r="84" spans="1:6" x14ac:dyDescent="0.25">
      <c r="A84" s="7" t="s">
        <v>698</v>
      </c>
      <c r="B84" s="12" t="s">
        <v>539</v>
      </c>
      <c r="C84" s="7" t="s">
        <v>78</v>
      </c>
      <c r="D84" s="9">
        <v>38.909999999999997</v>
      </c>
      <c r="E84" s="9">
        <f t="shared" si="2"/>
        <v>23.35</v>
      </c>
      <c r="F84" s="9">
        <v>39.9</v>
      </c>
    </row>
    <row r="85" spans="1:6" x14ac:dyDescent="0.25">
      <c r="A85" s="7" t="s">
        <v>699</v>
      </c>
      <c r="B85" s="12" t="s">
        <v>541</v>
      </c>
      <c r="C85" s="7" t="s">
        <v>542</v>
      </c>
      <c r="D85" s="9">
        <v>562.69000000000005</v>
      </c>
      <c r="E85" s="9">
        <f t="shared" si="2"/>
        <v>337.61</v>
      </c>
      <c r="F85" s="9">
        <v>577.12</v>
      </c>
    </row>
    <row r="86" spans="1:6" x14ac:dyDescent="0.25">
      <c r="A86" s="7" t="s">
        <v>700</v>
      </c>
      <c r="B86" s="12" t="s">
        <v>544</v>
      </c>
      <c r="C86" s="7" t="s">
        <v>542</v>
      </c>
      <c r="D86" s="9">
        <v>1060.8399999999999</v>
      </c>
      <c r="E86" s="9">
        <f t="shared" si="2"/>
        <v>636.5</v>
      </c>
      <c r="F86" s="9">
        <v>1088.04</v>
      </c>
    </row>
    <row r="87" spans="1:6" x14ac:dyDescent="0.25">
      <c r="A87" s="7" t="s">
        <v>701</v>
      </c>
      <c r="B87" s="12" t="s">
        <v>546</v>
      </c>
      <c r="C87" s="7" t="s">
        <v>542</v>
      </c>
      <c r="D87" s="9">
        <v>1130.02</v>
      </c>
      <c r="E87" s="9">
        <f t="shared" si="2"/>
        <v>678.01</v>
      </c>
      <c r="F87" s="9">
        <v>1159</v>
      </c>
    </row>
    <row r="88" spans="1:6" x14ac:dyDescent="0.25">
      <c r="A88" s="7" t="s">
        <v>702</v>
      </c>
      <c r="B88" s="12" t="s">
        <v>548</v>
      </c>
      <c r="C88" s="7" t="s">
        <v>542</v>
      </c>
      <c r="D88" s="9">
        <v>1732.41</v>
      </c>
      <c r="E88" s="9">
        <f t="shared" si="2"/>
        <v>1039.45</v>
      </c>
      <c r="F88" s="9">
        <v>1776.83</v>
      </c>
    </row>
    <row r="89" spans="1:6" x14ac:dyDescent="0.25">
      <c r="A89" s="7" t="s">
        <v>703</v>
      </c>
      <c r="B89" s="12" t="s">
        <v>550</v>
      </c>
      <c r="C89" s="7" t="s">
        <v>542</v>
      </c>
      <c r="D89" s="9">
        <v>2130.9299999999998</v>
      </c>
      <c r="E89" s="9">
        <f t="shared" si="2"/>
        <v>1278.56</v>
      </c>
      <c r="F89" s="9">
        <v>2185.5700000000002</v>
      </c>
    </row>
    <row r="90" spans="1:6" x14ac:dyDescent="0.25">
      <c r="A90" s="7" t="s">
        <v>704</v>
      </c>
      <c r="B90" s="12" t="s">
        <v>552</v>
      </c>
      <c r="C90" s="7" t="s">
        <v>542</v>
      </c>
      <c r="D90" s="9">
        <v>1220.77</v>
      </c>
      <c r="E90" s="9">
        <f t="shared" si="2"/>
        <v>732.46</v>
      </c>
      <c r="F90" s="9">
        <v>1252.07</v>
      </c>
    </row>
    <row r="91" spans="1:6" x14ac:dyDescent="0.25">
      <c r="A91" s="7" t="s">
        <v>705</v>
      </c>
      <c r="B91" s="12" t="s">
        <v>554</v>
      </c>
      <c r="C91" s="7" t="s">
        <v>542</v>
      </c>
      <c r="D91" s="9">
        <v>2202.1999999999998</v>
      </c>
      <c r="E91" s="9">
        <f t="shared" si="2"/>
        <v>1321.32</v>
      </c>
      <c r="F91" s="9">
        <v>2258.67</v>
      </c>
    </row>
    <row r="92" spans="1:6" x14ac:dyDescent="0.25">
      <c r="A92" s="7" t="s">
        <v>706</v>
      </c>
      <c r="B92" s="12" t="s">
        <v>556</v>
      </c>
      <c r="C92" s="7" t="s">
        <v>557</v>
      </c>
      <c r="D92" s="9">
        <v>5.21</v>
      </c>
      <c r="E92" s="9">
        <f t="shared" si="2"/>
        <v>3.13</v>
      </c>
      <c r="F92" s="9">
        <v>5.35</v>
      </c>
    </row>
    <row r="93" spans="1:6" x14ac:dyDescent="0.25">
      <c r="A93" s="7" t="s">
        <v>707</v>
      </c>
      <c r="B93" s="12" t="s">
        <v>559</v>
      </c>
      <c r="C93" s="7" t="s">
        <v>557</v>
      </c>
      <c r="D93" s="9">
        <v>11.49</v>
      </c>
      <c r="E93" s="9">
        <f t="shared" si="2"/>
        <v>6.89</v>
      </c>
      <c r="F93" s="9">
        <v>11.79</v>
      </c>
    </row>
    <row r="94" spans="1:6" x14ac:dyDescent="0.25">
      <c r="A94" s="7" t="s">
        <v>708</v>
      </c>
      <c r="B94" s="12" t="s">
        <v>561</v>
      </c>
      <c r="C94" s="7" t="s">
        <v>557</v>
      </c>
      <c r="D94" s="9">
        <v>17.87</v>
      </c>
      <c r="E94" s="9">
        <f t="shared" si="2"/>
        <v>10.72</v>
      </c>
      <c r="F94" s="9">
        <v>18.32</v>
      </c>
    </row>
    <row r="95" spans="1:6" x14ac:dyDescent="0.25">
      <c r="A95" s="7" t="s">
        <v>709</v>
      </c>
      <c r="B95" s="12" t="s">
        <v>563</v>
      </c>
      <c r="C95" s="7" t="s">
        <v>557</v>
      </c>
      <c r="D95" s="9">
        <v>26.22</v>
      </c>
      <c r="E95" s="9">
        <f t="shared" si="2"/>
        <v>15.73</v>
      </c>
      <c r="F95" s="9">
        <v>26.89</v>
      </c>
    </row>
    <row r="96" spans="1:6" x14ac:dyDescent="0.25">
      <c r="A96" s="7" t="s">
        <v>710</v>
      </c>
      <c r="B96" s="12" t="s">
        <v>565</v>
      </c>
      <c r="C96" s="7" t="s">
        <v>557</v>
      </c>
      <c r="D96" s="9">
        <v>35.79</v>
      </c>
      <c r="E96" s="9">
        <f t="shared" si="2"/>
        <v>21.47</v>
      </c>
      <c r="F96" s="9">
        <v>36.700000000000003</v>
      </c>
    </row>
    <row r="97" spans="1:6" x14ac:dyDescent="0.25">
      <c r="A97" s="7" t="s">
        <v>711</v>
      </c>
      <c r="B97" s="12" t="s">
        <v>567</v>
      </c>
      <c r="C97" s="7" t="s">
        <v>557</v>
      </c>
      <c r="D97" s="9">
        <v>12.33</v>
      </c>
      <c r="E97" s="9">
        <f t="shared" si="2"/>
        <v>7.4</v>
      </c>
      <c r="F97" s="9">
        <v>12.65</v>
      </c>
    </row>
    <row r="98" spans="1:6" x14ac:dyDescent="0.25">
      <c r="A98" s="7" t="s">
        <v>712</v>
      </c>
      <c r="B98" s="12" t="s">
        <v>569</v>
      </c>
      <c r="C98" s="7" t="s">
        <v>557</v>
      </c>
      <c r="D98" s="9">
        <v>16.29</v>
      </c>
      <c r="E98" s="9">
        <f t="shared" si="2"/>
        <v>9.77</v>
      </c>
      <c r="F98" s="9">
        <v>16.71</v>
      </c>
    </row>
    <row r="99" spans="1:6" x14ac:dyDescent="0.25">
      <c r="A99" s="7" t="s">
        <v>713</v>
      </c>
      <c r="B99" s="12" t="s">
        <v>571</v>
      </c>
      <c r="C99" s="7" t="s">
        <v>27</v>
      </c>
      <c r="D99" s="9">
        <v>52.75</v>
      </c>
      <c r="E99" s="9">
        <f t="shared" si="2"/>
        <v>31.65</v>
      </c>
      <c r="F99" s="9">
        <v>54.1</v>
      </c>
    </row>
    <row r="100" spans="1:6" x14ac:dyDescent="0.25">
      <c r="A100" s="7" t="s">
        <v>714</v>
      </c>
      <c r="B100" s="12" t="s">
        <v>573</v>
      </c>
      <c r="C100" s="7" t="s">
        <v>448</v>
      </c>
      <c r="D100" s="9">
        <v>253.59</v>
      </c>
      <c r="E100" s="9">
        <f t="shared" si="2"/>
        <v>152.15</v>
      </c>
      <c r="F100" s="9">
        <v>260.08999999999997</v>
      </c>
    </row>
    <row r="101" spans="1:6" x14ac:dyDescent="0.25">
      <c r="A101" s="7" t="s">
        <v>715</v>
      </c>
      <c r="B101" s="12" t="s">
        <v>575</v>
      </c>
      <c r="C101" s="7" t="s">
        <v>448</v>
      </c>
      <c r="D101" s="9">
        <v>156.32</v>
      </c>
      <c r="E101" s="9">
        <f t="shared" si="2"/>
        <v>93.79</v>
      </c>
      <c r="F101" s="9">
        <v>160.33000000000001</v>
      </c>
    </row>
    <row r="102" spans="1:6" x14ac:dyDescent="0.25">
      <c r="A102" s="7" t="s">
        <v>716</v>
      </c>
      <c r="B102" s="12" t="s">
        <v>577</v>
      </c>
      <c r="C102" s="7" t="s">
        <v>448</v>
      </c>
      <c r="D102" s="9">
        <v>269.44</v>
      </c>
      <c r="E102" s="9">
        <f t="shared" si="2"/>
        <v>161.66</v>
      </c>
      <c r="F102" s="9">
        <v>276.33999999999997</v>
      </c>
    </row>
    <row r="103" spans="1:6" x14ac:dyDescent="0.25">
      <c r="A103" s="7" t="s">
        <v>717</v>
      </c>
      <c r="B103" s="12" t="s">
        <v>579</v>
      </c>
      <c r="C103" s="7" t="s">
        <v>448</v>
      </c>
      <c r="D103" s="9">
        <v>172.17</v>
      </c>
      <c r="E103" s="9">
        <f t="shared" si="2"/>
        <v>103.3</v>
      </c>
      <c r="F103" s="9">
        <v>176.58</v>
      </c>
    </row>
    <row r="104" spans="1:6" x14ac:dyDescent="0.25">
      <c r="A104" s="7" t="s">
        <v>718</v>
      </c>
      <c r="B104" s="12" t="s">
        <v>581</v>
      </c>
      <c r="C104" s="7" t="s">
        <v>448</v>
      </c>
      <c r="D104" s="9">
        <v>15.87</v>
      </c>
      <c r="E104" s="9">
        <f t="shared" si="2"/>
        <v>9.52</v>
      </c>
      <c r="F104" s="9">
        <v>16.27</v>
      </c>
    </row>
    <row r="105" spans="1:6" x14ac:dyDescent="0.25">
      <c r="A105" s="7" t="s">
        <v>719</v>
      </c>
      <c r="B105" s="12" t="s">
        <v>583</v>
      </c>
      <c r="C105" s="7" t="s">
        <v>448</v>
      </c>
      <c r="D105" s="9">
        <v>32.4</v>
      </c>
      <c r="E105" s="9">
        <f t="shared" si="2"/>
        <v>19.440000000000001</v>
      </c>
      <c r="F105" s="9">
        <v>33.22</v>
      </c>
    </row>
    <row r="106" spans="1:6" x14ac:dyDescent="0.25">
      <c r="A106" s="7" t="s">
        <v>720</v>
      </c>
      <c r="B106" s="12" t="s">
        <v>591</v>
      </c>
      <c r="C106" s="7" t="s">
        <v>27</v>
      </c>
      <c r="D106" s="9">
        <v>151.47999999999999</v>
      </c>
      <c r="E106" s="9">
        <f t="shared" si="2"/>
        <v>90.89</v>
      </c>
      <c r="F106" s="9">
        <v>155.36000000000001</v>
      </c>
    </row>
    <row r="107" spans="1:6" x14ac:dyDescent="0.25">
      <c r="A107" s="7" t="s">
        <v>721</v>
      </c>
      <c r="B107" s="12" t="s">
        <v>593</v>
      </c>
      <c r="C107" s="7" t="s">
        <v>27</v>
      </c>
      <c r="D107" s="9">
        <v>154.11000000000001</v>
      </c>
      <c r="E107" s="9">
        <f t="shared" si="2"/>
        <v>92.47</v>
      </c>
      <c r="F107" s="9">
        <v>158.06</v>
      </c>
    </row>
    <row r="108" spans="1:6" x14ac:dyDescent="0.25">
      <c r="A108" s="7" t="s">
        <v>722</v>
      </c>
      <c r="B108" s="12" t="s">
        <v>609</v>
      </c>
      <c r="C108" s="7" t="s">
        <v>4</v>
      </c>
      <c r="D108" s="9">
        <v>245.62</v>
      </c>
      <c r="E108" s="9">
        <f t="shared" si="2"/>
        <v>147.37</v>
      </c>
      <c r="F108" s="9">
        <v>251.91</v>
      </c>
    </row>
    <row r="109" spans="1:6" x14ac:dyDescent="0.25">
      <c r="A109" s="7" t="s">
        <v>723</v>
      </c>
      <c r="B109" s="12" t="s">
        <v>611</v>
      </c>
      <c r="C109" s="7" t="s">
        <v>27</v>
      </c>
      <c r="D109" s="9">
        <v>346.43</v>
      </c>
      <c r="E109" s="9">
        <f t="shared" si="2"/>
        <v>207.86</v>
      </c>
      <c r="F109" s="9">
        <v>355.32</v>
      </c>
    </row>
    <row r="111" spans="1:6" x14ac:dyDescent="0.25">
      <c r="A111" s="69" t="s">
        <v>724</v>
      </c>
      <c r="B111" s="69"/>
      <c r="C111" s="69"/>
      <c r="D111" s="69"/>
      <c r="E111" s="69"/>
      <c r="F111" s="69"/>
    </row>
    <row r="112" spans="1:6" ht="25.5" x14ac:dyDescent="0.25">
      <c r="A112" s="4" t="s">
        <v>725</v>
      </c>
      <c r="B112" s="4" t="s">
        <v>624</v>
      </c>
      <c r="C112" s="4" t="s">
        <v>4</v>
      </c>
      <c r="D112" s="4" t="s">
        <v>726</v>
      </c>
      <c r="E112" s="4" t="s">
        <v>627</v>
      </c>
      <c r="F112" s="4" t="s">
        <v>727</v>
      </c>
    </row>
    <row r="113" spans="1:6" x14ac:dyDescent="0.25">
      <c r="A113" s="13" t="s">
        <v>728</v>
      </c>
      <c r="B113" s="14" t="s">
        <v>599</v>
      </c>
      <c r="C113" s="13" t="s">
        <v>4</v>
      </c>
      <c r="D113" s="15">
        <v>5541.65</v>
      </c>
      <c r="E113" s="15">
        <v>912.53</v>
      </c>
      <c r="F113" s="13" t="s">
        <v>729</v>
      </c>
    </row>
    <row r="114" spans="1:6" x14ac:dyDescent="0.25">
      <c r="A114" s="13" t="s">
        <v>730</v>
      </c>
      <c r="B114" s="14" t="s">
        <v>601</v>
      </c>
      <c r="C114" s="13" t="s">
        <v>27</v>
      </c>
      <c r="D114" s="15">
        <v>251.91</v>
      </c>
      <c r="E114" s="15">
        <v>1744.22</v>
      </c>
      <c r="F114" s="13" t="s">
        <v>731</v>
      </c>
    </row>
    <row r="115" spans="1:6" x14ac:dyDescent="0.25">
      <c r="A115" s="13" t="s">
        <v>732</v>
      </c>
      <c r="B115" s="14" t="s">
        <v>603</v>
      </c>
      <c r="C115" s="13" t="s">
        <v>27</v>
      </c>
      <c r="D115" s="15">
        <v>355.32</v>
      </c>
      <c r="E115" s="15">
        <v>7804</v>
      </c>
      <c r="F115" s="13" t="s">
        <v>733</v>
      </c>
    </row>
    <row r="116" spans="1:6" x14ac:dyDescent="0.25">
      <c r="A116" s="13" t="s">
        <v>734</v>
      </c>
      <c r="B116" s="14" t="s">
        <v>605</v>
      </c>
      <c r="C116" s="13" t="s">
        <v>542</v>
      </c>
      <c r="D116" s="15">
        <v>196.88</v>
      </c>
      <c r="E116" s="15">
        <v>9455.9500000000007</v>
      </c>
      <c r="F116" s="13" t="s">
        <v>735</v>
      </c>
    </row>
    <row r="117" spans="1:6" x14ac:dyDescent="0.25">
      <c r="A117" s="13" t="s">
        <v>736</v>
      </c>
      <c r="B117" s="14" t="s">
        <v>607</v>
      </c>
      <c r="C117" s="13" t="s">
        <v>27</v>
      </c>
      <c r="D117" s="15">
        <v>21.51</v>
      </c>
      <c r="E117" s="15">
        <v>5541.65</v>
      </c>
      <c r="F117" s="13" t="s">
        <v>737</v>
      </c>
    </row>
    <row r="118" spans="1:6" x14ac:dyDescent="0.25">
      <c r="A118" s="13" t="s">
        <v>738</v>
      </c>
      <c r="B118" s="14" t="s">
        <v>609</v>
      </c>
      <c r="C118" s="13" t="s">
        <v>4</v>
      </c>
      <c r="D118" s="15">
        <v>7876.08</v>
      </c>
      <c r="E118" s="15">
        <v>251.91</v>
      </c>
      <c r="F118" s="13" t="s">
        <v>739</v>
      </c>
    </row>
    <row r="119" spans="1:6" x14ac:dyDescent="0.25">
      <c r="A119" s="13" t="s">
        <v>740</v>
      </c>
      <c r="B119" s="14" t="s">
        <v>611</v>
      </c>
      <c r="C119" s="13" t="s">
        <v>27</v>
      </c>
      <c r="D119" s="15">
        <v>24.98</v>
      </c>
      <c r="E119" s="15">
        <v>355.32</v>
      </c>
      <c r="F119" s="13" t="s">
        <v>741</v>
      </c>
    </row>
  </sheetData>
  <mergeCells count="11">
    <mergeCell ref="A1:F1"/>
    <mergeCell ref="A3:F3"/>
    <mergeCell ref="A4:F4"/>
    <mergeCell ref="A5:F5"/>
    <mergeCell ref="A6:F6"/>
    <mergeCell ref="A111:F111"/>
    <mergeCell ref="A7:F7"/>
    <mergeCell ref="A8:F8"/>
    <mergeCell ref="A9:F9"/>
    <mergeCell ref="A10:F10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7"/>
  <sheetViews>
    <sheetView zoomScaleNormal="100" workbookViewId="0">
      <pane ySplit="3" topLeftCell="A4" activePane="bottomLeft" state="frozen"/>
      <selection pane="bottomLeft" sqref="A1:L1"/>
    </sheetView>
  </sheetViews>
  <sheetFormatPr defaultColWidth="8.7109375" defaultRowHeight="15" x14ac:dyDescent="0.25"/>
  <cols>
    <col min="1" max="1" width="46" customWidth="1"/>
    <col min="2" max="12" width="11" customWidth="1"/>
  </cols>
  <sheetData>
    <row r="1" spans="1:12" ht="15.75" x14ac:dyDescent="0.25">
      <c r="A1" s="72" t="s">
        <v>742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3" spans="1:12" ht="38.25" x14ac:dyDescent="0.25">
      <c r="A3" s="4" t="s">
        <v>624</v>
      </c>
      <c r="B3" s="4" t="s">
        <v>4</v>
      </c>
      <c r="C3" s="4" t="s">
        <v>743</v>
      </c>
      <c r="D3" s="4" t="s">
        <v>744</v>
      </c>
      <c r="E3" s="4" t="s">
        <v>745</v>
      </c>
      <c r="F3" s="4" t="s">
        <v>746</v>
      </c>
      <c r="G3" s="4" t="s">
        <v>747</v>
      </c>
      <c r="H3" s="4" t="s">
        <v>748</v>
      </c>
      <c r="I3" s="4" t="s">
        <v>749</v>
      </c>
      <c r="J3" s="4" t="s">
        <v>750</v>
      </c>
      <c r="K3" s="4" t="s">
        <v>751</v>
      </c>
      <c r="L3" s="4" t="s">
        <v>752</v>
      </c>
    </row>
    <row r="4" spans="1:12" x14ac:dyDescent="0.25">
      <c r="A4" s="12" t="s">
        <v>11</v>
      </c>
      <c r="B4" s="7" t="s">
        <v>12</v>
      </c>
      <c r="C4" s="16">
        <v>369483.97</v>
      </c>
      <c r="D4" s="7" t="s">
        <v>10</v>
      </c>
      <c r="E4" s="7" t="s">
        <v>753</v>
      </c>
      <c r="F4" s="7" t="s">
        <v>753</v>
      </c>
      <c r="G4" s="7" t="s">
        <v>754</v>
      </c>
      <c r="H4" s="7" t="s">
        <v>755</v>
      </c>
      <c r="I4" s="7" t="s">
        <v>753</v>
      </c>
      <c r="J4" s="7" t="s">
        <v>753</v>
      </c>
      <c r="K4" s="7" t="s">
        <v>753</v>
      </c>
      <c r="L4" s="7" t="s">
        <v>753</v>
      </c>
    </row>
    <row r="5" spans="1:12" x14ac:dyDescent="0.25">
      <c r="A5" s="12" t="s">
        <v>14</v>
      </c>
      <c r="B5" s="7" t="s">
        <v>15</v>
      </c>
      <c r="C5" s="16">
        <v>196421.07</v>
      </c>
      <c r="D5" s="7" t="s">
        <v>13</v>
      </c>
      <c r="E5" s="7" t="s">
        <v>753</v>
      </c>
      <c r="F5" s="7" t="s">
        <v>753</v>
      </c>
      <c r="G5" s="7" t="s">
        <v>753</v>
      </c>
      <c r="H5" s="7" t="s">
        <v>753</v>
      </c>
      <c r="I5" s="7" t="s">
        <v>753</v>
      </c>
      <c r="J5" s="7" t="s">
        <v>753</v>
      </c>
      <c r="K5" s="7" t="s">
        <v>753</v>
      </c>
      <c r="L5" s="7" t="s">
        <v>753</v>
      </c>
    </row>
    <row r="6" spans="1:12" x14ac:dyDescent="0.25">
      <c r="A6" s="12" t="s">
        <v>18</v>
      </c>
      <c r="B6" s="7" t="s">
        <v>4</v>
      </c>
      <c r="C6" s="16">
        <v>62.66</v>
      </c>
      <c r="D6" s="7" t="s">
        <v>756</v>
      </c>
      <c r="E6" s="7" t="s">
        <v>17</v>
      </c>
      <c r="F6" s="7" t="s">
        <v>757</v>
      </c>
      <c r="G6" s="7" t="s">
        <v>758</v>
      </c>
      <c r="H6" s="7" t="s">
        <v>759</v>
      </c>
      <c r="I6" s="7" t="s">
        <v>760</v>
      </c>
      <c r="J6" s="7" t="s">
        <v>761</v>
      </c>
      <c r="K6" s="7" t="s">
        <v>762</v>
      </c>
      <c r="L6" s="7" t="s">
        <v>763</v>
      </c>
    </row>
    <row r="7" spans="1:12" x14ac:dyDescent="0.25">
      <c r="A7" s="12" t="s">
        <v>20</v>
      </c>
      <c r="B7" s="7" t="s">
        <v>15</v>
      </c>
      <c r="C7" s="16">
        <v>89370.92</v>
      </c>
      <c r="D7" s="7" t="s">
        <v>764</v>
      </c>
      <c r="E7" s="7" t="s">
        <v>19</v>
      </c>
      <c r="F7" s="7" t="s">
        <v>765</v>
      </c>
      <c r="G7" s="7" t="s">
        <v>753</v>
      </c>
      <c r="H7" s="7" t="s">
        <v>753</v>
      </c>
      <c r="I7" s="7" t="s">
        <v>753</v>
      </c>
      <c r="J7" s="7" t="s">
        <v>753</v>
      </c>
      <c r="K7" s="7" t="s">
        <v>753</v>
      </c>
      <c r="L7" s="7" t="s">
        <v>753</v>
      </c>
    </row>
    <row r="8" spans="1:12" x14ac:dyDescent="0.25">
      <c r="A8" s="12" t="s">
        <v>23</v>
      </c>
      <c r="B8" s="7" t="s">
        <v>4</v>
      </c>
      <c r="C8" s="16">
        <v>45.34</v>
      </c>
      <c r="D8" s="7" t="s">
        <v>766</v>
      </c>
      <c r="E8" s="7" t="s">
        <v>22</v>
      </c>
      <c r="F8" s="7" t="s">
        <v>767</v>
      </c>
      <c r="G8" s="7" t="s">
        <v>768</v>
      </c>
      <c r="H8" s="7" t="s">
        <v>769</v>
      </c>
      <c r="I8" s="7" t="s">
        <v>770</v>
      </c>
      <c r="J8" s="7" t="s">
        <v>771</v>
      </c>
      <c r="K8" s="7" t="s">
        <v>772</v>
      </c>
      <c r="L8" s="7" t="s">
        <v>773</v>
      </c>
    </row>
    <row r="9" spans="1:12" x14ac:dyDescent="0.25">
      <c r="A9" s="12" t="s">
        <v>26</v>
      </c>
      <c r="B9" s="7" t="s">
        <v>27</v>
      </c>
      <c r="C9" s="16">
        <v>291.35000000000002</v>
      </c>
      <c r="D9" s="7" t="s">
        <v>774</v>
      </c>
      <c r="E9" s="7" t="s">
        <v>25</v>
      </c>
      <c r="F9" s="7" t="s">
        <v>775</v>
      </c>
      <c r="G9" s="7" t="s">
        <v>776</v>
      </c>
      <c r="H9" s="7" t="s">
        <v>777</v>
      </c>
      <c r="I9" s="7" t="s">
        <v>778</v>
      </c>
      <c r="J9" s="7" t="s">
        <v>779</v>
      </c>
      <c r="K9" s="7" t="s">
        <v>780</v>
      </c>
      <c r="L9" s="7" t="s">
        <v>781</v>
      </c>
    </row>
    <row r="10" spans="1:12" x14ac:dyDescent="0.25">
      <c r="A10" s="12" t="s">
        <v>29</v>
      </c>
      <c r="B10" s="7" t="s">
        <v>27</v>
      </c>
      <c r="C10" s="16">
        <v>408.68</v>
      </c>
      <c r="D10" s="7" t="s">
        <v>782</v>
      </c>
      <c r="E10" s="7" t="s">
        <v>28</v>
      </c>
      <c r="F10" s="7" t="s">
        <v>783</v>
      </c>
      <c r="G10" s="7" t="s">
        <v>784</v>
      </c>
      <c r="H10" s="7" t="s">
        <v>785</v>
      </c>
      <c r="I10" s="7" t="s">
        <v>786</v>
      </c>
      <c r="J10" s="7" t="s">
        <v>787</v>
      </c>
      <c r="K10" s="7" t="s">
        <v>788</v>
      </c>
      <c r="L10" s="7" t="s">
        <v>789</v>
      </c>
    </row>
    <row r="11" spans="1:12" x14ac:dyDescent="0.25">
      <c r="A11" s="12" t="s">
        <v>31</v>
      </c>
      <c r="B11" s="7" t="s">
        <v>27</v>
      </c>
      <c r="C11" s="16">
        <v>732.23</v>
      </c>
      <c r="D11" s="7" t="s">
        <v>790</v>
      </c>
      <c r="E11" s="7" t="s">
        <v>30</v>
      </c>
      <c r="F11" s="7" t="s">
        <v>791</v>
      </c>
      <c r="G11" s="7" t="s">
        <v>792</v>
      </c>
      <c r="H11" s="7" t="s">
        <v>793</v>
      </c>
      <c r="I11" s="7" t="s">
        <v>794</v>
      </c>
      <c r="J11" s="7" t="s">
        <v>795</v>
      </c>
      <c r="K11" s="7" t="s">
        <v>796</v>
      </c>
      <c r="L11" s="7" t="s">
        <v>797</v>
      </c>
    </row>
    <row r="12" spans="1:12" x14ac:dyDescent="0.25">
      <c r="A12" s="12" t="s">
        <v>33</v>
      </c>
      <c r="B12" s="7" t="s">
        <v>27</v>
      </c>
      <c r="C12" s="16">
        <v>384.35</v>
      </c>
      <c r="D12" s="7" t="s">
        <v>798</v>
      </c>
      <c r="E12" s="7" t="s">
        <v>32</v>
      </c>
      <c r="F12" s="7" t="s">
        <v>799</v>
      </c>
      <c r="G12" s="7" t="s">
        <v>800</v>
      </c>
      <c r="H12" s="7" t="s">
        <v>801</v>
      </c>
      <c r="I12" s="7" t="s">
        <v>802</v>
      </c>
      <c r="J12" s="7" t="s">
        <v>803</v>
      </c>
      <c r="K12" s="7" t="s">
        <v>804</v>
      </c>
      <c r="L12" s="7" t="s">
        <v>805</v>
      </c>
    </row>
    <row r="13" spans="1:12" x14ac:dyDescent="0.25">
      <c r="A13" s="12" t="s">
        <v>35</v>
      </c>
      <c r="B13" s="7" t="s">
        <v>27</v>
      </c>
      <c r="C13" s="16">
        <v>500.32</v>
      </c>
      <c r="D13" s="7" t="s">
        <v>806</v>
      </c>
      <c r="E13" s="7" t="s">
        <v>34</v>
      </c>
      <c r="F13" s="7" t="s">
        <v>807</v>
      </c>
      <c r="G13" s="7" t="s">
        <v>808</v>
      </c>
      <c r="H13" s="7" t="s">
        <v>809</v>
      </c>
      <c r="I13" s="7" t="s">
        <v>810</v>
      </c>
      <c r="J13" s="7" t="s">
        <v>811</v>
      </c>
      <c r="K13" s="7" t="s">
        <v>812</v>
      </c>
      <c r="L13" s="7" t="s">
        <v>813</v>
      </c>
    </row>
    <row r="14" spans="1:12" x14ac:dyDescent="0.25">
      <c r="A14" s="12" t="s">
        <v>37</v>
      </c>
      <c r="B14" s="7" t="s">
        <v>27</v>
      </c>
      <c r="C14" s="16">
        <v>1017.3</v>
      </c>
      <c r="D14" s="7" t="s">
        <v>814</v>
      </c>
      <c r="E14" s="7" t="s">
        <v>36</v>
      </c>
      <c r="F14" s="7" t="s">
        <v>815</v>
      </c>
      <c r="G14" s="7" t="s">
        <v>816</v>
      </c>
      <c r="H14" s="7" t="s">
        <v>817</v>
      </c>
      <c r="I14" s="7" t="s">
        <v>818</v>
      </c>
      <c r="J14" s="7" t="s">
        <v>819</v>
      </c>
      <c r="K14" s="7" t="s">
        <v>820</v>
      </c>
      <c r="L14" s="7" t="s">
        <v>821</v>
      </c>
    </row>
    <row r="15" spans="1:12" x14ac:dyDescent="0.25">
      <c r="A15" s="12" t="s">
        <v>39</v>
      </c>
      <c r="B15" s="7" t="s">
        <v>27</v>
      </c>
      <c r="C15" s="16">
        <v>420.03</v>
      </c>
      <c r="D15" s="7" t="s">
        <v>822</v>
      </c>
      <c r="E15" s="7" t="s">
        <v>38</v>
      </c>
      <c r="F15" s="7" t="s">
        <v>823</v>
      </c>
      <c r="G15" s="7" t="s">
        <v>824</v>
      </c>
      <c r="H15" s="7" t="s">
        <v>825</v>
      </c>
      <c r="I15" s="7" t="s">
        <v>826</v>
      </c>
      <c r="J15" s="7" t="s">
        <v>827</v>
      </c>
      <c r="K15" s="7" t="s">
        <v>828</v>
      </c>
      <c r="L15" s="7" t="s">
        <v>829</v>
      </c>
    </row>
    <row r="16" spans="1:12" x14ac:dyDescent="0.25">
      <c r="A16" s="12" t="s">
        <v>41</v>
      </c>
      <c r="B16" s="7" t="s">
        <v>27</v>
      </c>
      <c r="C16" s="16">
        <v>511.02</v>
      </c>
      <c r="D16" s="7" t="s">
        <v>830</v>
      </c>
      <c r="E16" s="7" t="s">
        <v>40</v>
      </c>
      <c r="F16" s="7" t="s">
        <v>831</v>
      </c>
      <c r="G16" s="7" t="s">
        <v>832</v>
      </c>
      <c r="H16" s="7" t="s">
        <v>833</v>
      </c>
      <c r="I16" s="7" t="s">
        <v>834</v>
      </c>
      <c r="J16" s="7" t="s">
        <v>835</v>
      </c>
      <c r="K16" s="7" t="s">
        <v>836</v>
      </c>
      <c r="L16" s="7" t="s">
        <v>837</v>
      </c>
    </row>
    <row r="17" spans="1:12" x14ac:dyDescent="0.25">
      <c r="A17" s="12" t="s">
        <v>43</v>
      </c>
      <c r="B17" s="7" t="s">
        <v>27</v>
      </c>
      <c r="C17" s="16">
        <v>824.78</v>
      </c>
      <c r="D17" s="7" t="s">
        <v>838</v>
      </c>
      <c r="E17" s="7" t="s">
        <v>42</v>
      </c>
      <c r="F17" s="7" t="s">
        <v>839</v>
      </c>
      <c r="G17" s="7" t="s">
        <v>840</v>
      </c>
      <c r="H17" s="7" t="s">
        <v>841</v>
      </c>
      <c r="I17" s="7" t="s">
        <v>842</v>
      </c>
      <c r="J17" s="7" t="s">
        <v>843</v>
      </c>
      <c r="K17" s="7" t="s">
        <v>844</v>
      </c>
      <c r="L17" s="7" t="s">
        <v>845</v>
      </c>
    </row>
    <row r="18" spans="1:12" x14ac:dyDescent="0.25">
      <c r="A18" s="12" t="s">
        <v>45</v>
      </c>
      <c r="B18" s="7" t="s">
        <v>27</v>
      </c>
      <c r="C18" s="16">
        <v>1593.27</v>
      </c>
      <c r="D18" s="7" t="s">
        <v>846</v>
      </c>
      <c r="E18" s="7" t="s">
        <v>44</v>
      </c>
      <c r="F18" s="7" t="s">
        <v>847</v>
      </c>
      <c r="G18" s="7" t="s">
        <v>848</v>
      </c>
      <c r="H18" s="7" t="s">
        <v>849</v>
      </c>
      <c r="I18" s="7" t="s">
        <v>850</v>
      </c>
      <c r="J18" s="7" t="s">
        <v>851</v>
      </c>
      <c r="K18" s="7" t="s">
        <v>852</v>
      </c>
      <c r="L18" s="7" t="s">
        <v>853</v>
      </c>
    </row>
    <row r="19" spans="1:12" x14ac:dyDescent="0.25">
      <c r="A19" s="12" t="s">
        <v>47</v>
      </c>
      <c r="B19" s="7" t="s">
        <v>27</v>
      </c>
      <c r="C19" s="16">
        <v>1063.6199999999999</v>
      </c>
      <c r="D19" s="7" t="s">
        <v>854</v>
      </c>
      <c r="E19" s="7" t="s">
        <v>46</v>
      </c>
      <c r="F19" s="7" t="s">
        <v>855</v>
      </c>
      <c r="G19" s="7" t="s">
        <v>856</v>
      </c>
      <c r="H19" s="7" t="s">
        <v>857</v>
      </c>
      <c r="I19" s="7" t="s">
        <v>858</v>
      </c>
      <c r="J19" s="7" t="s">
        <v>859</v>
      </c>
      <c r="K19" s="7" t="s">
        <v>860</v>
      </c>
      <c r="L19" s="7" t="s">
        <v>861</v>
      </c>
    </row>
    <row r="20" spans="1:12" x14ac:dyDescent="0.25">
      <c r="A20" s="12" t="s">
        <v>49</v>
      </c>
      <c r="B20" s="7" t="s">
        <v>27</v>
      </c>
      <c r="C20" s="16">
        <v>1161.93</v>
      </c>
      <c r="D20" s="7" t="s">
        <v>862</v>
      </c>
      <c r="E20" s="7" t="s">
        <v>48</v>
      </c>
      <c r="F20" s="7" t="s">
        <v>863</v>
      </c>
      <c r="G20" s="7" t="s">
        <v>864</v>
      </c>
      <c r="H20" s="7" t="s">
        <v>865</v>
      </c>
      <c r="I20" s="7" t="s">
        <v>866</v>
      </c>
      <c r="J20" s="7" t="s">
        <v>867</v>
      </c>
      <c r="K20" s="7" t="s">
        <v>868</v>
      </c>
      <c r="L20" s="7" t="s">
        <v>869</v>
      </c>
    </row>
    <row r="21" spans="1:12" x14ac:dyDescent="0.25">
      <c r="A21" s="12" t="s">
        <v>51</v>
      </c>
      <c r="B21" s="7" t="s">
        <v>27</v>
      </c>
      <c r="C21" s="16">
        <v>1394.29</v>
      </c>
      <c r="D21" s="7" t="s">
        <v>870</v>
      </c>
      <c r="E21" s="7" t="s">
        <v>50</v>
      </c>
      <c r="F21" s="7" t="s">
        <v>871</v>
      </c>
      <c r="G21" s="7" t="s">
        <v>872</v>
      </c>
      <c r="H21" s="7" t="s">
        <v>873</v>
      </c>
      <c r="I21" s="7" t="s">
        <v>874</v>
      </c>
      <c r="J21" s="7" t="s">
        <v>875</v>
      </c>
      <c r="K21" s="7" t="s">
        <v>876</v>
      </c>
      <c r="L21" s="7" t="s">
        <v>877</v>
      </c>
    </row>
    <row r="22" spans="1:12" x14ac:dyDescent="0.25">
      <c r="A22" s="12" t="s">
        <v>53</v>
      </c>
      <c r="B22" s="7" t="s">
        <v>27</v>
      </c>
      <c r="C22" s="16">
        <v>1990.98</v>
      </c>
      <c r="D22" s="7" t="s">
        <v>878</v>
      </c>
      <c r="E22" s="7" t="s">
        <v>52</v>
      </c>
      <c r="F22" s="7" t="s">
        <v>879</v>
      </c>
      <c r="G22" s="7" t="s">
        <v>880</v>
      </c>
      <c r="H22" s="7" t="s">
        <v>881</v>
      </c>
      <c r="I22" s="7" t="s">
        <v>882</v>
      </c>
      <c r="J22" s="7" t="s">
        <v>883</v>
      </c>
      <c r="K22" s="7" t="s">
        <v>884</v>
      </c>
      <c r="L22" s="7" t="s">
        <v>885</v>
      </c>
    </row>
    <row r="23" spans="1:12" x14ac:dyDescent="0.25">
      <c r="A23" s="12" t="s">
        <v>55</v>
      </c>
      <c r="B23" s="7" t="s">
        <v>27</v>
      </c>
      <c r="C23" s="16">
        <v>583.83000000000004</v>
      </c>
      <c r="D23" s="7" t="s">
        <v>886</v>
      </c>
      <c r="E23" s="7" t="s">
        <v>54</v>
      </c>
      <c r="F23" s="7" t="s">
        <v>887</v>
      </c>
      <c r="G23" s="7" t="s">
        <v>888</v>
      </c>
      <c r="H23" s="7" t="s">
        <v>889</v>
      </c>
      <c r="I23" s="7" t="s">
        <v>890</v>
      </c>
      <c r="J23" s="7" t="s">
        <v>891</v>
      </c>
      <c r="K23" s="7" t="s">
        <v>892</v>
      </c>
      <c r="L23" s="7" t="s">
        <v>893</v>
      </c>
    </row>
    <row r="24" spans="1:12" x14ac:dyDescent="0.25">
      <c r="A24" s="12" t="s">
        <v>57</v>
      </c>
      <c r="B24" s="7" t="s">
        <v>4</v>
      </c>
      <c r="C24" s="16">
        <v>2282.52</v>
      </c>
      <c r="D24" s="7" t="s">
        <v>894</v>
      </c>
      <c r="E24" s="7" t="s">
        <v>56</v>
      </c>
      <c r="F24" s="7" t="s">
        <v>895</v>
      </c>
      <c r="G24" s="7" t="s">
        <v>896</v>
      </c>
      <c r="H24" s="7" t="s">
        <v>897</v>
      </c>
      <c r="I24" s="7" t="s">
        <v>898</v>
      </c>
      <c r="J24" s="7" t="s">
        <v>899</v>
      </c>
      <c r="K24" s="7" t="s">
        <v>900</v>
      </c>
      <c r="L24" s="7" t="s">
        <v>901</v>
      </c>
    </row>
    <row r="25" spans="1:12" x14ac:dyDescent="0.25">
      <c r="A25" s="12" t="s">
        <v>59</v>
      </c>
      <c r="B25" s="7" t="s">
        <v>4</v>
      </c>
      <c r="C25" s="16">
        <v>3374.31</v>
      </c>
      <c r="D25" s="7" t="s">
        <v>902</v>
      </c>
      <c r="E25" s="7" t="s">
        <v>58</v>
      </c>
      <c r="F25" s="7" t="s">
        <v>903</v>
      </c>
      <c r="G25" s="7" t="s">
        <v>904</v>
      </c>
      <c r="H25" s="7" t="s">
        <v>905</v>
      </c>
      <c r="I25" s="7" t="s">
        <v>906</v>
      </c>
      <c r="J25" s="7" t="s">
        <v>907</v>
      </c>
      <c r="K25" s="7" t="s">
        <v>908</v>
      </c>
      <c r="L25" s="7" t="s">
        <v>909</v>
      </c>
    </row>
    <row r="26" spans="1:12" x14ac:dyDescent="0.25">
      <c r="A26" s="12" t="s">
        <v>61</v>
      </c>
      <c r="B26" s="7" t="s">
        <v>4</v>
      </c>
      <c r="C26" s="16">
        <v>3207.52</v>
      </c>
      <c r="D26" s="7" t="s">
        <v>910</v>
      </c>
      <c r="E26" s="7" t="s">
        <v>60</v>
      </c>
      <c r="F26" s="7" t="s">
        <v>911</v>
      </c>
      <c r="G26" s="7" t="s">
        <v>912</v>
      </c>
      <c r="H26" s="7" t="s">
        <v>913</v>
      </c>
      <c r="I26" s="7" t="s">
        <v>914</v>
      </c>
      <c r="J26" s="7" t="s">
        <v>915</v>
      </c>
      <c r="K26" s="7" t="s">
        <v>916</v>
      </c>
      <c r="L26" s="7" t="s">
        <v>917</v>
      </c>
    </row>
    <row r="27" spans="1:12" x14ac:dyDescent="0.25">
      <c r="A27" s="12" t="s">
        <v>63</v>
      </c>
      <c r="B27" s="7" t="s">
        <v>4</v>
      </c>
      <c r="C27" s="16">
        <v>4158.9799999999996</v>
      </c>
      <c r="D27" s="7" t="s">
        <v>918</v>
      </c>
      <c r="E27" s="7" t="s">
        <v>62</v>
      </c>
      <c r="F27" s="7" t="s">
        <v>919</v>
      </c>
      <c r="G27" s="7" t="s">
        <v>920</v>
      </c>
      <c r="H27" s="7" t="s">
        <v>921</v>
      </c>
      <c r="I27" s="7" t="s">
        <v>922</v>
      </c>
      <c r="J27" s="7" t="s">
        <v>923</v>
      </c>
      <c r="K27" s="7" t="s">
        <v>924</v>
      </c>
      <c r="L27" s="7" t="s">
        <v>925</v>
      </c>
    </row>
    <row r="28" spans="1:12" x14ac:dyDescent="0.25">
      <c r="A28" s="12" t="s">
        <v>65</v>
      </c>
      <c r="B28" s="7" t="s">
        <v>4</v>
      </c>
      <c r="C28" s="16">
        <v>4215.74</v>
      </c>
      <c r="D28" s="7" t="s">
        <v>926</v>
      </c>
      <c r="E28" s="7" t="s">
        <v>64</v>
      </c>
      <c r="F28" s="7" t="s">
        <v>927</v>
      </c>
      <c r="G28" s="7" t="s">
        <v>928</v>
      </c>
      <c r="H28" s="7" t="s">
        <v>929</v>
      </c>
      <c r="I28" s="7" t="s">
        <v>930</v>
      </c>
      <c r="J28" s="7" t="s">
        <v>931</v>
      </c>
      <c r="K28" s="7" t="s">
        <v>932</v>
      </c>
      <c r="L28" s="7" t="s">
        <v>933</v>
      </c>
    </row>
    <row r="29" spans="1:12" x14ac:dyDescent="0.25">
      <c r="A29" s="12" t="s">
        <v>67</v>
      </c>
      <c r="B29" s="7" t="s">
        <v>4</v>
      </c>
      <c r="C29" s="16">
        <v>5758.38</v>
      </c>
      <c r="D29" s="7" t="s">
        <v>934</v>
      </c>
      <c r="E29" s="7" t="s">
        <v>66</v>
      </c>
      <c r="F29" s="7" t="s">
        <v>935</v>
      </c>
      <c r="G29" s="7" t="s">
        <v>936</v>
      </c>
      <c r="H29" s="7" t="s">
        <v>937</v>
      </c>
      <c r="I29" s="7" t="s">
        <v>938</v>
      </c>
      <c r="J29" s="7" t="s">
        <v>939</v>
      </c>
      <c r="K29" s="7" t="s">
        <v>940</v>
      </c>
      <c r="L29" s="7" t="s">
        <v>941</v>
      </c>
    </row>
    <row r="30" spans="1:12" x14ac:dyDescent="0.25">
      <c r="A30" s="12" t="s">
        <v>69</v>
      </c>
      <c r="B30" s="7" t="s">
        <v>4</v>
      </c>
      <c r="C30" s="16">
        <v>8720.99</v>
      </c>
      <c r="D30" s="7" t="s">
        <v>942</v>
      </c>
      <c r="E30" s="7" t="s">
        <v>68</v>
      </c>
      <c r="F30" s="7" t="s">
        <v>943</v>
      </c>
      <c r="G30" s="7" t="s">
        <v>944</v>
      </c>
      <c r="H30" s="7" t="s">
        <v>945</v>
      </c>
      <c r="I30" s="7" t="s">
        <v>946</v>
      </c>
      <c r="J30" s="7" t="s">
        <v>947</v>
      </c>
      <c r="K30" s="7" t="s">
        <v>948</v>
      </c>
      <c r="L30" s="7" t="s">
        <v>949</v>
      </c>
    </row>
    <row r="31" spans="1:12" x14ac:dyDescent="0.25">
      <c r="A31" s="12" t="s">
        <v>71</v>
      </c>
      <c r="B31" s="7" t="s">
        <v>4</v>
      </c>
      <c r="C31" s="16">
        <v>13175.86</v>
      </c>
      <c r="D31" s="7" t="s">
        <v>950</v>
      </c>
      <c r="E31" s="7" t="s">
        <v>70</v>
      </c>
      <c r="F31" s="7" t="s">
        <v>951</v>
      </c>
      <c r="G31" s="7" t="s">
        <v>952</v>
      </c>
      <c r="H31" s="7" t="s">
        <v>953</v>
      </c>
      <c r="I31" s="7" t="s">
        <v>954</v>
      </c>
      <c r="J31" s="7" t="s">
        <v>955</v>
      </c>
      <c r="K31" s="7" t="s">
        <v>956</v>
      </c>
      <c r="L31" s="7" t="s">
        <v>957</v>
      </c>
    </row>
    <row r="32" spans="1:12" x14ac:dyDescent="0.25">
      <c r="A32" s="12" t="s">
        <v>73</v>
      </c>
      <c r="B32" s="7" t="s">
        <v>4</v>
      </c>
      <c r="C32" s="16">
        <v>2758.84</v>
      </c>
      <c r="D32" s="7" t="s">
        <v>958</v>
      </c>
      <c r="E32" s="7" t="s">
        <v>72</v>
      </c>
      <c r="F32" s="7" t="s">
        <v>959</v>
      </c>
      <c r="G32" s="7" t="s">
        <v>960</v>
      </c>
      <c r="H32" s="7" t="s">
        <v>961</v>
      </c>
      <c r="I32" s="7" t="s">
        <v>962</v>
      </c>
      <c r="J32" s="7" t="s">
        <v>963</v>
      </c>
      <c r="K32" s="7" t="s">
        <v>964</v>
      </c>
      <c r="L32" s="7" t="s">
        <v>965</v>
      </c>
    </row>
    <row r="33" spans="1:12" x14ac:dyDescent="0.25">
      <c r="A33" s="12" t="s">
        <v>75</v>
      </c>
      <c r="B33" s="7" t="s">
        <v>4</v>
      </c>
      <c r="C33" s="16">
        <v>2601.59</v>
      </c>
      <c r="D33" s="7" t="s">
        <v>966</v>
      </c>
      <c r="E33" s="7" t="s">
        <v>74</v>
      </c>
      <c r="F33" s="7" t="s">
        <v>967</v>
      </c>
      <c r="G33" s="7" t="s">
        <v>968</v>
      </c>
      <c r="H33" s="7" t="s">
        <v>969</v>
      </c>
      <c r="I33" s="7" t="s">
        <v>970</v>
      </c>
      <c r="J33" s="7" t="s">
        <v>971</v>
      </c>
      <c r="K33" s="7" t="s">
        <v>972</v>
      </c>
      <c r="L33" s="7" t="s">
        <v>973</v>
      </c>
    </row>
    <row r="34" spans="1:12" x14ac:dyDescent="0.25">
      <c r="A34" s="12" t="s">
        <v>77</v>
      </c>
      <c r="B34" s="7" t="s">
        <v>78</v>
      </c>
      <c r="C34" s="16">
        <v>419.6</v>
      </c>
      <c r="D34" s="7" t="s">
        <v>974</v>
      </c>
      <c r="E34" s="7" t="s">
        <v>76</v>
      </c>
      <c r="F34" s="7" t="s">
        <v>975</v>
      </c>
      <c r="G34" s="7" t="s">
        <v>976</v>
      </c>
      <c r="H34" s="7" t="s">
        <v>977</v>
      </c>
      <c r="I34" s="7" t="s">
        <v>978</v>
      </c>
      <c r="J34" s="7" t="s">
        <v>979</v>
      </c>
      <c r="K34" s="7" t="s">
        <v>980</v>
      </c>
      <c r="L34" s="7" t="s">
        <v>981</v>
      </c>
    </row>
    <row r="35" spans="1:12" x14ac:dyDescent="0.25">
      <c r="A35" s="12" t="s">
        <v>80</v>
      </c>
      <c r="B35" s="7" t="s">
        <v>78</v>
      </c>
      <c r="C35" s="16">
        <v>215.97</v>
      </c>
      <c r="D35" s="7" t="s">
        <v>982</v>
      </c>
      <c r="E35" s="7" t="s">
        <v>79</v>
      </c>
      <c r="F35" s="7" t="s">
        <v>983</v>
      </c>
      <c r="G35" s="7" t="s">
        <v>984</v>
      </c>
      <c r="H35" s="7" t="s">
        <v>985</v>
      </c>
      <c r="I35" s="7" t="s">
        <v>986</v>
      </c>
      <c r="J35" s="7" t="s">
        <v>987</v>
      </c>
      <c r="K35" s="7" t="s">
        <v>988</v>
      </c>
      <c r="L35" s="7" t="s">
        <v>989</v>
      </c>
    </row>
    <row r="36" spans="1:12" x14ac:dyDescent="0.25">
      <c r="A36" s="12" t="s">
        <v>83</v>
      </c>
      <c r="B36" s="7" t="s">
        <v>4</v>
      </c>
      <c r="C36" s="16">
        <v>878.11</v>
      </c>
      <c r="D36" s="7" t="s">
        <v>990</v>
      </c>
      <c r="E36" s="7" t="s">
        <v>82</v>
      </c>
      <c r="F36" s="7" t="s">
        <v>991</v>
      </c>
      <c r="G36" s="7" t="s">
        <v>992</v>
      </c>
      <c r="H36" s="7" t="s">
        <v>993</v>
      </c>
      <c r="I36" s="7" t="s">
        <v>994</v>
      </c>
      <c r="J36" s="7" t="s">
        <v>995</v>
      </c>
      <c r="K36" s="7" t="s">
        <v>996</v>
      </c>
      <c r="L36" s="7" t="s">
        <v>997</v>
      </c>
    </row>
    <row r="37" spans="1:12" x14ac:dyDescent="0.25">
      <c r="A37" s="12" t="s">
        <v>85</v>
      </c>
      <c r="B37" s="7" t="s">
        <v>27</v>
      </c>
      <c r="C37" s="16">
        <v>183.95</v>
      </c>
      <c r="D37" s="7" t="s">
        <v>998</v>
      </c>
      <c r="E37" s="7" t="s">
        <v>84</v>
      </c>
      <c r="F37" s="7" t="s">
        <v>999</v>
      </c>
      <c r="G37" s="7" t="s">
        <v>1000</v>
      </c>
      <c r="H37" s="7" t="s">
        <v>1001</v>
      </c>
      <c r="I37" s="7" t="s">
        <v>1002</v>
      </c>
      <c r="J37" s="7" t="s">
        <v>1003</v>
      </c>
      <c r="K37" s="7" t="s">
        <v>1004</v>
      </c>
      <c r="L37" s="7" t="s">
        <v>1005</v>
      </c>
    </row>
    <row r="38" spans="1:12" x14ac:dyDescent="0.25">
      <c r="A38" s="12" t="s">
        <v>87</v>
      </c>
      <c r="B38" s="7" t="s">
        <v>27</v>
      </c>
      <c r="C38" s="16">
        <v>218.06</v>
      </c>
      <c r="D38" s="7" t="s">
        <v>1006</v>
      </c>
      <c r="E38" s="7" t="s">
        <v>86</v>
      </c>
      <c r="F38" s="7" t="s">
        <v>1007</v>
      </c>
      <c r="G38" s="7" t="s">
        <v>1008</v>
      </c>
      <c r="H38" s="7" t="s">
        <v>1009</v>
      </c>
      <c r="I38" s="7" t="s">
        <v>1010</v>
      </c>
      <c r="J38" s="7" t="s">
        <v>1011</v>
      </c>
      <c r="K38" s="7" t="s">
        <v>1012</v>
      </c>
      <c r="L38" s="7" t="s">
        <v>1013</v>
      </c>
    </row>
    <row r="39" spans="1:12" x14ac:dyDescent="0.25">
      <c r="A39" s="12" t="s">
        <v>89</v>
      </c>
      <c r="B39" s="7" t="s">
        <v>27</v>
      </c>
      <c r="C39" s="16">
        <v>247.67</v>
      </c>
      <c r="D39" s="7" t="s">
        <v>1014</v>
      </c>
      <c r="E39" s="7" t="s">
        <v>88</v>
      </c>
      <c r="F39" s="7" t="s">
        <v>1015</v>
      </c>
      <c r="G39" s="7" t="s">
        <v>1016</v>
      </c>
      <c r="H39" s="7" t="s">
        <v>1017</v>
      </c>
      <c r="I39" s="7" t="s">
        <v>1018</v>
      </c>
      <c r="J39" s="7" t="s">
        <v>1019</v>
      </c>
      <c r="K39" s="7" t="s">
        <v>1020</v>
      </c>
      <c r="L39" s="7" t="s">
        <v>1021</v>
      </c>
    </row>
    <row r="40" spans="1:12" x14ac:dyDescent="0.25">
      <c r="A40" s="12" t="s">
        <v>91</v>
      </c>
      <c r="B40" s="7" t="s">
        <v>4</v>
      </c>
      <c r="C40" s="16">
        <v>923.32</v>
      </c>
      <c r="D40" s="7" t="s">
        <v>1022</v>
      </c>
      <c r="E40" s="7" t="s">
        <v>90</v>
      </c>
      <c r="F40" s="7" t="s">
        <v>1023</v>
      </c>
      <c r="G40" s="7" t="s">
        <v>1024</v>
      </c>
      <c r="H40" s="7" t="s">
        <v>1025</v>
      </c>
      <c r="I40" s="7" t="s">
        <v>1026</v>
      </c>
      <c r="J40" s="7" t="s">
        <v>1027</v>
      </c>
      <c r="K40" s="7" t="s">
        <v>1028</v>
      </c>
      <c r="L40" s="7" t="s">
        <v>1029</v>
      </c>
    </row>
    <row r="41" spans="1:12" x14ac:dyDescent="0.25">
      <c r="A41" s="12" t="s">
        <v>94</v>
      </c>
      <c r="B41" s="7" t="s">
        <v>4</v>
      </c>
      <c r="C41" s="16">
        <v>1210.92</v>
      </c>
      <c r="D41" s="7" t="s">
        <v>1030</v>
      </c>
      <c r="E41" s="7" t="s">
        <v>93</v>
      </c>
      <c r="F41" s="7" t="s">
        <v>1031</v>
      </c>
      <c r="G41" s="7" t="s">
        <v>1032</v>
      </c>
      <c r="H41" s="7" t="s">
        <v>1033</v>
      </c>
      <c r="I41" s="7" t="s">
        <v>1034</v>
      </c>
      <c r="J41" s="7" t="s">
        <v>1035</v>
      </c>
      <c r="K41" s="7" t="s">
        <v>1036</v>
      </c>
      <c r="L41" s="7" t="s">
        <v>1037</v>
      </c>
    </row>
    <row r="42" spans="1:12" x14ac:dyDescent="0.25">
      <c r="A42" s="12" t="s">
        <v>96</v>
      </c>
      <c r="B42" s="7" t="s">
        <v>4</v>
      </c>
      <c r="C42" s="16">
        <v>1457.44</v>
      </c>
      <c r="D42" s="7" t="s">
        <v>1038</v>
      </c>
      <c r="E42" s="7" t="s">
        <v>95</v>
      </c>
      <c r="F42" s="7" t="s">
        <v>1039</v>
      </c>
      <c r="G42" s="7" t="s">
        <v>1040</v>
      </c>
      <c r="H42" s="7" t="s">
        <v>1041</v>
      </c>
      <c r="I42" s="7" t="s">
        <v>1042</v>
      </c>
      <c r="J42" s="7" t="s">
        <v>1043</v>
      </c>
      <c r="K42" s="7" t="s">
        <v>1044</v>
      </c>
      <c r="L42" s="7" t="s">
        <v>1045</v>
      </c>
    </row>
    <row r="43" spans="1:12" x14ac:dyDescent="0.25">
      <c r="A43" s="12" t="s">
        <v>98</v>
      </c>
      <c r="B43" s="7" t="s">
        <v>4</v>
      </c>
      <c r="C43" s="16">
        <v>263.55</v>
      </c>
      <c r="D43" s="7" t="s">
        <v>1046</v>
      </c>
      <c r="E43" s="7" t="s">
        <v>97</v>
      </c>
      <c r="F43" s="7" t="s">
        <v>1047</v>
      </c>
      <c r="G43" s="7" t="s">
        <v>1048</v>
      </c>
      <c r="H43" s="7" t="s">
        <v>1049</v>
      </c>
      <c r="I43" s="7" t="s">
        <v>1050</v>
      </c>
      <c r="J43" s="7" t="s">
        <v>1051</v>
      </c>
      <c r="K43" s="7" t="s">
        <v>1052</v>
      </c>
      <c r="L43" s="7" t="s">
        <v>1053</v>
      </c>
    </row>
    <row r="44" spans="1:12" x14ac:dyDescent="0.25">
      <c r="A44" s="12" t="s">
        <v>100</v>
      </c>
      <c r="B44" s="7" t="s">
        <v>4</v>
      </c>
      <c r="C44" s="16">
        <v>324.18</v>
      </c>
      <c r="D44" s="7" t="s">
        <v>1054</v>
      </c>
      <c r="E44" s="7" t="s">
        <v>99</v>
      </c>
      <c r="F44" s="7" t="s">
        <v>1055</v>
      </c>
      <c r="G44" s="7" t="s">
        <v>1056</v>
      </c>
      <c r="H44" s="7" t="s">
        <v>1057</v>
      </c>
      <c r="I44" s="7" t="s">
        <v>1058</v>
      </c>
      <c r="J44" s="7" t="s">
        <v>1059</v>
      </c>
      <c r="K44" s="7" t="s">
        <v>1060</v>
      </c>
      <c r="L44" s="7" t="s">
        <v>1061</v>
      </c>
    </row>
    <row r="45" spans="1:12" x14ac:dyDescent="0.25">
      <c r="A45" s="12" t="s">
        <v>103</v>
      </c>
      <c r="B45" s="7" t="s">
        <v>4</v>
      </c>
      <c r="C45" s="16">
        <v>867.07</v>
      </c>
      <c r="D45" s="7" t="s">
        <v>1062</v>
      </c>
      <c r="E45" s="7" t="s">
        <v>102</v>
      </c>
      <c r="F45" s="7" t="s">
        <v>1063</v>
      </c>
      <c r="G45" s="7" t="s">
        <v>1064</v>
      </c>
      <c r="H45" s="7" t="s">
        <v>1065</v>
      </c>
      <c r="I45" s="7" t="s">
        <v>1066</v>
      </c>
      <c r="J45" s="7" t="s">
        <v>1067</v>
      </c>
      <c r="K45" s="7" t="s">
        <v>1068</v>
      </c>
      <c r="L45" s="7" t="s">
        <v>1069</v>
      </c>
    </row>
    <row r="46" spans="1:12" x14ac:dyDescent="0.25">
      <c r="A46" s="12" t="s">
        <v>105</v>
      </c>
      <c r="B46" s="7" t="s">
        <v>4</v>
      </c>
      <c r="C46" s="16">
        <v>1281.76</v>
      </c>
      <c r="D46" s="7" t="s">
        <v>1070</v>
      </c>
      <c r="E46" s="7" t="s">
        <v>104</v>
      </c>
      <c r="F46" s="7" t="s">
        <v>1071</v>
      </c>
      <c r="G46" s="7" t="s">
        <v>1072</v>
      </c>
      <c r="H46" s="7" t="s">
        <v>1073</v>
      </c>
      <c r="I46" s="7" t="s">
        <v>1074</v>
      </c>
      <c r="J46" s="7" t="s">
        <v>1075</v>
      </c>
      <c r="K46" s="7" t="s">
        <v>1076</v>
      </c>
      <c r="L46" s="7" t="s">
        <v>1077</v>
      </c>
    </row>
    <row r="47" spans="1:12" x14ac:dyDescent="0.25">
      <c r="A47" s="12" t="s">
        <v>107</v>
      </c>
      <c r="B47" s="7" t="s">
        <v>4</v>
      </c>
      <c r="C47" s="16">
        <v>1539.35</v>
      </c>
      <c r="D47" s="7" t="s">
        <v>1078</v>
      </c>
      <c r="E47" s="7" t="s">
        <v>106</v>
      </c>
      <c r="F47" s="7" t="s">
        <v>1079</v>
      </c>
      <c r="G47" s="7" t="s">
        <v>1080</v>
      </c>
      <c r="H47" s="7" t="s">
        <v>1081</v>
      </c>
      <c r="I47" s="7" t="s">
        <v>1082</v>
      </c>
      <c r="J47" s="7" t="s">
        <v>1083</v>
      </c>
      <c r="K47" s="7" t="s">
        <v>1084</v>
      </c>
      <c r="L47" s="7" t="s">
        <v>1085</v>
      </c>
    </row>
    <row r="48" spans="1:12" x14ac:dyDescent="0.25">
      <c r="A48" s="12" t="s">
        <v>109</v>
      </c>
      <c r="B48" s="7" t="s">
        <v>4</v>
      </c>
      <c r="C48" s="16">
        <v>1868.54</v>
      </c>
      <c r="D48" s="7" t="s">
        <v>1086</v>
      </c>
      <c r="E48" s="7" t="s">
        <v>108</v>
      </c>
      <c r="F48" s="7" t="s">
        <v>1087</v>
      </c>
      <c r="G48" s="7" t="s">
        <v>1088</v>
      </c>
      <c r="H48" s="7" t="s">
        <v>1089</v>
      </c>
      <c r="I48" s="7" t="s">
        <v>1090</v>
      </c>
      <c r="J48" s="7" t="s">
        <v>1091</v>
      </c>
      <c r="K48" s="7" t="s">
        <v>1092</v>
      </c>
      <c r="L48" s="7" t="s">
        <v>1093</v>
      </c>
    </row>
    <row r="49" spans="1:12" x14ac:dyDescent="0.25">
      <c r="A49" s="12" t="s">
        <v>111</v>
      </c>
      <c r="B49" s="7" t="s">
        <v>4</v>
      </c>
      <c r="C49" s="16">
        <v>2260.02</v>
      </c>
      <c r="D49" s="7" t="s">
        <v>1094</v>
      </c>
      <c r="E49" s="7" t="s">
        <v>110</v>
      </c>
      <c r="F49" s="7" t="s">
        <v>1095</v>
      </c>
      <c r="G49" s="7" t="s">
        <v>1096</v>
      </c>
      <c r="H49" s="7" t="s">
        <v>1097</v>
      </c>
      <c r="I49" s="7" t="s">
        <v>1098</v>
      </c>
      <c r="J49" s="7" t="s">
        <v>1099</v>
      </c>
      <c r="K49" s="7" t="s">
        <v>1100</v>
      </c>
      <c r="L49" s="7" t="s">
        <v>1101</v>
      </c>
    </row>
    <row r="50" spans="1:12" x14ac:dyDescent="0.25">
      <c r="A50" s="12" t="s">
        <v>113</v>
      </c>
      <c r="B50" s="7" t="s">
        <v>4</v>
      </c>
      <c r="C50" s="16">
        <v>1389.87</v>
      </c>
      <c r="D50" s="7" t="s">
        <v>1102</v>
      </c>
      <c r="E50" s="7" t="s">
        <v>112</v>
      </c>
      <c r="F50" s="7" t="s">
        <v>1103</v>
      </c>
      <c r="G50" s="7" t="s">
        <v>1104</v>
      </c>
      <c r="H50" s="7" t="s">
        <v>1105</v>
      </c>
      <c r="I50" s="7" t="s">
        <v>1106</v>
      </c>
      <c r="J50" s="7" t="s">
        <v>1107</v>
      </c>
      <c r="K50" s="7" t="s">
        <v>1108</v>
      </c>
      <c r="L50" s="7" t="s">
        <v>1109</v>
      </c>
    </row>
    <row r="51" spans="1:12" x14ac:dyDescent="0.25">
      <c r="A51" s="12" t="s">
        <v>115</v>
      </c>
      <c r="B51" s="7" t="s">
        <v>4</v>
      </c>
      <c r="C51" s="16">
        <v>1807.7</v>
      </c>
      <c r="D51" s="7" t="s">
        <v>1110</v>
      </c>
      <c r="E51" s="7" t="s">
        <v>114</v>
      </c>
      <c r="F51" s="7" t="s">
        <v>1111</v>
      </c>
      <c r="G51" s="7" t="s">
        <v>1112</v>
      </c>
      <c r="H51" s="7" t="s">
        <v>1113</v>
      </c>
      <c r="I51" s="7" t="s">
        <v>1114</v>
      </c>
      <c r="J51" s="7" t="s">
        <v>1115</v>
      </c>
      <c r="K51" s="7" t="s">
        <v>1116</v>
      </c>
      <c r="L51" s="7" t="s">
        <v>1117</v>
      </c>
    </row>
    <row r="52" spans="1:12" x14ac:dyDescent="0.25">
      <c r="A52" s="12" t="s">
        <v>117</v>
      </c>
      <c r="B52" s="7" t="s">
        <v>4</v>
      </c>
      <c r="C52" s="16">
        <v>2164.44</v>
      </c>
      <c r="D52" s="7" t="s">
        <v>1118</v>
      </c>
      <c r="E52" s="7" t="s">
        <v>116</v>
      </c>
      <c r="F52" s="7" t="s">
        <v>1119</v>
      </c>
      <c r="G52" s="7" t="s">
        <v>1120</v>
      </c>
      <c r="H52" s="7" t="s">
        <v>1121</v>
      </c>
      <c r="I52" s="7" t="s">
        <v>1122</v>
      </c>
      <c r="J52" s="7" t="s">
        <v>1123</v>
      </c>
      <c r="K52" s="7" t="s">
        <v>1124</v>
      </c>
      <c r="L52" s="7" t="s">
        <v>1125</v>
      </c>
    </row>
    <row r="53" spans="1:12" x14ac:dyDescent="0.25">
      <c r="A53" s="12" t="s">
        <v>119</v>
      </c>
      <c r="B53" s="7" t="s">
        <v>4</v>
      </c>
      <c r="C53" s="16">
        <v>2716.84</v>
      </c>
      <c r="D53" s="7" t="s">
        <v>1126</v>
      </c>
      <c r="E53" s="7" t="s">
        <v>118</v>
      </c>
      <c r="F53" s="7" t="s">
        <v>1127</v>
      </c>
      <c r="G53" s="7" t="s">
        <v>1128</v>
      </c>
      <c r="H53" s="7" t="s">
        <v>1129</v>
      </c>
      <c r="I53" s="7" t="s">
        <v>1130</v>
      </c>
      <c r="J53" s="7" t="s">
        <v>1131</v>
      </c>
      <c r="K53" s="7" t="s">
        <v>1132</v>
      </c>
      <c r="L53" s="7" t="s">
        <v>1133</v>
      </c>
    </row>
    <row r="54" spans="1:12" x14ac:dyDescent="0.25">
      <c r="A54" s="12" t="s">
        <v>121</v>
      </c>
      <c r="B54" s="7" t="s">
        <v>4</v>
      </c>
      <c r="C54" s="16">
        <v>3220.53</v>
      </c>
      <c r="D54" s="7" t="s">
        <v>1134</v>
      </c>
      <c r="E54" s="7" t="s">
        <v>120</v>
      </c>
      <c r="F54" s="7" t="s">
        <v>1135</v>
      </c>
      <c r="G54" s="7" t="s">
        <v>1136</v>
      </c>
      <c r="H54" s="7" t="s">
        <v>1137</v>
      </c>
      <c r="I54" s="7" t="s">
        <v>1138</v>
      </c>
      <c r="J54" s="7" t="s">
        <v>1139</v>
      </c>
      <c r="K54" s="7" t="s">
        <v>1140</v>
      </c>
      <c r="L54" s="7" t="s">
        <v>1141</v>
      </c>
    </row>
    <row r="55" spans="1:12" x14ac:dyDescent="0.25">
      <c r="A55" s="12" t="s">
        <v>124</v>
      </c>
      <c r="B55" s="7" t="s">
        <v>4</v>
      </c>
      <c r="C55" s="16">
        <v>448.19</v>
      </c>
      <c r="D55" s="7" t="s">
        <v>1142</v>
      </c>
      <c r="E55" s="7" t="s">
        <v>123</v>
      </c>
      <c r="F55" s="7" t="s">
        <v>1143</v>
      </c>
      <c r="G55" s="7" t="s">
        <v>1144</v>
      </c>
      <c r="H55" s="7" t="s">
        <v>1145</v>
      </c>
      <c r="I55" s="7" t="s">
        <v>1146</v>
      </c>
      <c r="J55" s="7" t="s">
        <v>1147</v>
      </c>
      <c r="K55" s="7" t="s">
        <v>1148</v>
      </c>
      <c r="L55" s="7" t="s">
        <v>1149</v>
      </c>
    </row>
    <row r="56" spans="1:12" x14ac:dyDescent="0.25">
      <c r="A56" s="12" t="s">
        <v>126</v>
      </c>
      <c r="B56" s="7" t="s">
        <v>4</v>
      </c>
      <c r="C56" s="16">
        <v>760.39</v>
      </c>
      <c r="D56" s="7" t="s">
        <v>1150</v>
      </c>
      <c r="E56" s="7" t="s">
        <v>125</v>
      </c>
      <c r="F56" s="7" t="s">
        <v>1151</v>
      </c>
      <c r="G56" s="7" t="s">
        <v>1152</v>
      </c>
      <c r="H56" s="7" t="s">
        <v>1153</v>
      </c>
      <c r="I56" s="7" t="s">
        <v>1154</v>
      </c>
      <c r="J56" s="7" t="s">
        <v>1155</v>
      </c>
      <c r="K56" s="7" t="s">
        <v>1156</v>
      </c>
      <c r="L56" s="7" t="s">
        <v>1157</v>
      </c>
    </row>
    <row r="57" spans="1:12" x14ac:dyDescent="0.25">
      <c r="A57" s="12" t="s">
        <v>128</v>
      </c>
      <c r="B57" s="7" t="s">
        <v>4</v>
      </c>
      <c r="C57" s="16">
        <v>966.53</v>
      </c>
      <c r="D57" s="7" t="s">
        <v>1158</v>
      </c>
      <c r="E57" s="7" t="s">
        <v>127</v>
      </c>
      <c r="F57" s="7" t="s">
        <v>1159</v>
      </c>
      <c r="G57" s="7" t="s">
        <v>1160</v>
      </c>
      <c r="H57" s="7" t="s">
        <v>1161</v>
      </c>
      <c r="I57" s="7" t="s">
        <v>1162</v>
      </c>
      <c r="J57" s="7" t="s">
        <v>1163</v>
      </c>
      <c r="K57" s="7" t="s">
        <v>1164</v>
      </c>
      <c r="L57" s="7" t="s">
        <v>1165</v>
      </c>
    </row>
    <row r="58" spans="1:12" x14ac:dyDescent="0.25">
      <c r="A58" s="12" t="s">
        <v>130</v>
      </c>
      <c r="B58" s="7" t="s">
        <v>4</v>
      </c>
      <c r="C58" s="16">
        <v>1107.19</v>
      </c>
      <c r="D58" s="7" t="s">
        <v>1166</v>
      </c>
      <c r="E58" s="7" t="s">
        <v>129</v>
      </c>
      <c r="F58" s="7" t="s">
        <v>1167</v>
      </c>
      <c r="G58" s="7" t="s">
        <v>1168</v>
      </c>
      <c r="H58" s="7" t="s">
        <v>1169</v>
      </c>
      <c r="I58" s="7" t="s">
        <v>1170</v>
      </c>
      <c r="J58" s="7" t="s">
        <v>1171</v>
      </c>
      <c r="K58" s="7" t="s">
        <v>1172</v>
      </c>
      <c r="L58" s="7" t="s">
        <v>1173</v>
      </c>
    </row>
    <row r="59" spans="1:12" x14ac:dyDescent="0.25">
      <c r="A59" s="12" t="s">
        <v>132</v>
      </c>
      <c r="B59" s="7" t="s">
        <v>4</v>
      </c>
      <c r="C59" s="16">
        <v>1411.08</v>
      </c>
      <c r="D59" s="7" t="s">
        <v>1174</v>
      </c>
      <c r="E59" s="7" t="s">
        <v>131</v>
      </c>
      <c r="F59" s="7" t="s">
        <v>1175</v>
      </c>
      <c r="G59" s="7" t="s">
        <v>1176</v>
      </c>
      <c r="H59" s="7" t="s">
        <v>1177</v>
      </c>
      <c r="I59" s="7" t="s">
        <v>1178</v>
      </c>
      <c r="J59" s="7" t="s">
        <v>1179</v>
      </c>
      <c r="K59" s="7" t="s">
        <v>1180</v>
      </c>
      <c r="L59" s="7" t="s">
        <v>1181</v>
      </c>
    </row>
    <row r="60" spans="1:12" x14ac:dyDescent="0.25">
      <c r="A60" s="12" t="s">
        <v>135</v>
      </c>
      <c r="B60" s="7" t="s">
        <v>27</v>
      </c>
      <c r="C60" s="16">
        <v>66.63</v>
      </c>
      <c r="D60" s="7" t="s">
        <v>1182</v>
      </c>
      <c r="E60" s="7" t="s">
        <v>134</v>
      </c>
      <c r="F60" s="7" t="s">
        <v>1183</v>
      </c>
      <c r="G60" s="7" t="s">
        <v>1184</v>
      </c>
      <c r="H60" s="7" t="s">
        <v>1185</v>
      </c>
      <c r="I60" s="7" t="s">
        <v>1186</v>
      </c>
      <c r="J60" s="7" t="s">
        <v>1187</v>
      </c>
      <c r="K60" s="7" t="s">
        <v>1188</v>
      </c>
      <c r="L60" s="7" t="s">
        <v>1189</v>
      </c>
    </row>
    <row r="61" spans="1:12" x14ac:dyDescent="0.25">
      <c r="A61" s="12" t="s">
        <v>137</v>
      </c>
      <c r="B61" s="7" t="s">
        <v>27</v>
      </c>
      <c r="C61" s="16">
        <v>110.22</v>
      </c>
      <c r="D61" s="7" t="s">
        <v>1190</v>
      </c>
      <c r="E61" s="7" t="s">
        <v>136</v>
      </c>
      <c r="F61" s="7" t="s">
        <v>1191</v>
      </c>
      <c r="G61" s="7" t="s">
        <v>1192</v>
      </c>
      <c r="H61" s="7" t="s">
        <v>1193</v>
      </c>
      <c r="I61" s="7" t="s">
        <v>1194</v>
      </c>
      <c r="J61" s="7" t="s">
        <v>1195</v>
      </c>
      <c r="K61" s="7" t="s">
        <v>1196</v>
      </c>
      <c r="L61" s="7" t="s">
        <v>1197</v>
      </c>
    </row>
    <row r="62" spans="1:12" x14ac:dyDescent="0.25">
      <c r="A62" s="12" t="s">
        <v>139</v>
      </c>
      <c r="B62" s="7" t="s">
        <v>27</v>
      </c>
      <c r="C62" s="16">
        <v>147.94999999999999</v>
      </c>
      <c r="D62" s="7" t="s">
        <v>1198</v>
      </c>
      <c r="E62" s="7" t="s">
        <v>138</v>
      </c>
      <c r="F62" s="7" t="s">
        <v>1199</v>
      </c>
      <c r="G62" s="7" t="s">
        <v>1200</v>
      </c>
      <c r="H62" s="7" t="s">
        <v>1201</v>
      </c>
      <c r="I62" s="7" t="s">
        <v>1202</v>
      </c>
      <c r="J62" s="7" t="s">
        <v>1203</v>
      </c>
      <c r="K62" s="7" t="s">
        <v>1204</v>
      </c>
      <c r="L62" s="7" t="s">
        <v>1205</v>
      </c>
    </row>
    <row r="63" spans="1:12" x14ac:dyDescent="0.25">
      <c r="A63" s="12" t="s">
        <v>141</v>
      </c>
      <c r="B63" s="7" t="s">
        <v>27</v>
      </c>
      <c r="C63" s="16">
        <v>179.65</v>
      </c>
      <c r="D63" s="7" t="s">
        <v>1206</v>
      </c>
      <c r="E63" s="7" t="s">
        <v>140</v>
      </c>
      <c r="F63" s="7" t="s">
        <v>1207</v>
      </c>
      <c r="G63" s="7" t="s">
        <v>1208</v>
      </c>
      <c r="H63" s="7" t="s">
        <v>1209</v>
      </c>
      <c r="I63" s="7" t="s">
        <v>1210</v>
      </c>
      <c r="J63" s="7" t="s">
        <v>1211</v>
      </c>
      <c r="K63" s="7" t="s">
        <v>1212</v>
      </c>
      <c r="L63" s="7" t="s">
        <v>1213</v>
      </c>
    </row>
    <row r="64" spans="1:12" x14ac:dyDescent="0.25">
      <c r="A64" s="12" t="s">
        <v>143</v>
      </c>
      <c r="B64" s="7" t="s">
        <v>27</v>
      </c>
      <c r="C64" s="16">
        <v>188.87</v>
      </c>
      <c r="D64" s="7" t="s">
        <v>1214</v>
      </c>
      <c r="E64" s="7" t="s">
        <v>142</v>
      </c>
      <c r="F64" s="7" t="s">
        <v>1215</v>
      </c>
      <c r="G64" s="7" t="s">
        <v>1216</v>
      </c>
      <c r="H64" s="7" t="s">
        <v>1217</v>
      </c>
      <c r="I64" s="7" t="s">
        <v>1218</v>
      </c>
      <c r="J64" s="7" t="s">
        <v>1219</v>
      </c>
      <c r="K64" s="7" t="s">
        <v>1220</v>
      </c>
      <c r="L64" s="7" t="s">
        <v>1221</v>
      </c>
    </row>
    <row r="65" spans="1:12" x14ac:dyDescent="0.25">
      <c r="A65" s="12" t="s">
        <v>145</v>
      </c>
      <c r="B65" s="7" t="s">
        <v>27</v>
      </c>
      <c r="C65" s="16">
        <v>197.87</v>
      </c>
      <c r="D65" s="7" t="s">
        <v>1222</v>
      </c>
      <c r="E65" s="7" t="s">
        <v>144</v>
      </c>
      <c r="F65" s="7" t="s">
        <v>1223</v>
      </c>
      <c r="G65" s="7" t="s">
        <v>1224</v>
      </c>
      <c r="H65" s="7" t="s">
        <v>1225</v>
      </c>
      <c r="I65" s="7" t="s">
        <v>1226</v>
      </c>
      <c r="J65" s="7" t="s">
        <v>1227</v>
      </c>
      <c r="K65" s="7" t="s">
        <v>1228</v>
      </c>
      <c r="L65" s="7" t="s">
        <v>1229</v>
      </c>
    </row>
    <row r="66" spans="1:12" x14ac:dyDescent="0.25">
      <c r="A66" s="12" t="s">
        <v>147</v>
      </c>
      <c r="B66" s="7" t="s">
        <v>27</v>
      </c>
      <c r="C66" s="16">
        <v>171.99</v>
      </c>
      <c r="D66" s="7" t="s">
        <v>1230</v>
      </c>
      <c r="E66" s="7" t="s">
        <v>146</v>
      </c>
      <c r="F66" s="7" t="s">
        <v>1231</v>
      </c>
      <c r="G66" s="7" t="s">
        <v>1232</v>
      </c>
      <c r="H66" s="7" t="s">
        <v>1233</v>
      </c>
      <c r="I66" s="7" t="s">
        <v>1234</v>
      </c>
      <c r="J66" s="7" t="s">
        <v>1235</v>
      </c>
      <c r="K66" s="7" t="s">
        <v>1236</v>
      </c>
      <c r="L66" s="7" t="s">
        <v>1237</v>
      </c>
    </row>
    <row r="67" spans="1:12" x14ac:dyDescent="0.25">
      <c r="A67" s="12" t="s">
        <v>149</v>
      </c>
      <c r="B67" s="7" t="s">
        <v>27</v>
      </c>
      <c r="C67" s="16">
        <v>190.75</v>
      </c>
      <c r="D67" s="7" t="s">
        <v>1238</v>
      </c>
      <c r="E67" s="7" t="s">
        <v>148</v>
      </c>
      <c r="F67" s="7" t="s">
        <v>1239</v>
      </c>
      <c r="G67" s="7" t="s">
        <v>1240</v>
      </c>
      <c r="H67" s="7" t="s">
        <v>1241</v>
      </c>
      <c r="I67" s="7" t="s">
        <v>1242</v>
      </c>
      <c r="J67" s="7" t="s">
        <v>1243</v>
      </c>
      <c r="K67" s="7" t="s">
        <v>1244</v>
      </c>
      <c r="L67" s="7" t="s">
        <v>1245</v>
      </c>
    </row>
    <row r="68" spans="1:12" x14ac:dyDescent="0.25">
      <c r="A68" s="12" t="s">
        <v>152</v>
      </c>
      <c r="B68" s="7" t="s">
        <v>4</v>
      </c>
      <c r="C68" s="16">
        <v>538.15</v>
      </c>
      <c r="D68" s="7" t="s">
        <v>1246</v>
      </c>
      <c r="E68" s="7" t="s">
        <v>151</v>
      </c>
      <c r="F68" s="7" t="s">
        <v>1247</v>
      </c>
      <c r="G68" s="7" t="s">
        <v>1248</v>
      </c>
      <c r="H68" s="7" t="s">
        <v>1249</v>
      </c>
      <c r="I68" s="7" t="s">
        <v>1250</v>
      </c>
      <c r="J68" s="7" t="s">
        <v>1251</v>
      </c>
      <c r="K68" s="7" t="s">
        <v>1252</v>
      </c>
      <c r="L68" s="7" t="s">
        <v>1253</v>
      </c>
    </row>
    <row r="69" spans="1:12" x14ac:dyDescent="0.25">
      <c r="A69" s="12" t="s">
        <v>154</v>
      </c>
      <c r="B69" s="7" t="s">
        <v>4</v>
      </c>
      <c r="C69" s="16">
        <v>1007.65</v>
      </c>
      <c r="D69" s="7" t="s">
        <v>1254</v>
      </c>
      <c r="E69" s="7" t="s">
        <v>153</v>
      </c>
      <c r="F69" s="7" t="s">
        <v>1255</v>
      </c>
      <c r="G69" s="7" t="s">
        <v>1256</v>
      </c>
      <c r="H69" s="7" t="s">
        <v>1257</v>
      </c>
      <c r="I69" s="7" t="s">
        <v>1258</v>
      </c>
      <c r="J69" s="7" t="s">
        <v>1259</v>
      </c>
      <c r="K69" s="7" t="s">
        <v>1260</v>
      </c>
      <c r="L69" s="7" t="s">
        <v>1261</v>
      </c>
    </row>
    <row r="70" spans="1:12" x14ac:dyDescent="0.25">
      <c r="A70" s="12" t="s">
        <v>156</v>
      </c>
      <c r="B70" s="7" t="s">
        <v>4</v>
      </c>
      <c r="C70" s="16">
        <v>484.58</v>
      </c>
      <c r="D70" s="7" t="s">
        <v>1262</v>
      </c>
      <c r="E70" s="7" t="s">
        <v>155</v>
      </c>
      <c r="F70" s="7" t="s">
        <v>1263</v>
      </c>
      <c r="G70" s="7" t="s">
        <v>1264</v>
      </c>
      <c r="H70" s="7" t="s">
        <v>1265</v>
      </c>
      <c r="I70" s="7" t="s">
        <v>1266</v>
      </c>
      <c r="J70" s="7" t="s">
        <v>1267</v>
      </c>
      <c r="K70" s="7" t="s">
        <v>1268</v>
      </c>
      <c r="L70" s="7" t="s">
        <v>1269</v>
      </c>
    </row>
    <row r="71" spans="1:12" x14ac:dyDescent="0.25">
      <c r="A71" s="12" t="s">
        <v>158</v>
      </c>
      <c r="B71" s="7" t="s">
        <v>4</v>
      </c>
      <c r="C71" s="16">
        <v>771.46</v>
      </c>
      <c r="D71" s="7" t="s">
        <v>1270</v>
      </c>
      <c r="E71" s="7" t="s">
        <v>157</v>
      </c>
      <c r="F71" s="7" t="s">
        <v>1271</v>
      </c>
      <c r="G71" s="7" t="s">
        <v>1272</v>
      </c>
      <c r="H71" s="7" t="s">
        <v>1273</v>
      </c>
      <c r="I71" s="7" t="s">
        <v>1274</v>
      </c>
      <c r="J71" s="7" t="s">
        <v>1275</v>
      </c>
      <c r="K71" s="7" t="s">
        <v>1276</v>
      </c>
      <c r="L71" s="7" t="s">
        <v>1277</v>
      </c>
    </row>
    <row r="72" spans="1:12" x14ac:dyDescent="0.25">
      <c r="A72" s="12" t="s">
        <v>161</v>
      </c>
      <c r="B72" s="7" t="s">
        <v>4</v>
      </c>
      <c r="C72" s="16">
        <v>59.41</v>
      </c>
      <c r="D72" s="7" t="s">
        <v>1278</v>
      </c>
      <c r="E72" s="7" t="s">
        <v>160</v>
      </c>
      <c r="F72" s="7" t="s">
        <v>1279</v>
      </c>
      <c r="G72" s="7" t="s">
        <v>1280</v>
      </c>
      <c r="H72" s="7" t="s">
        <v>1281</v>
      </c>
      <c r="I72" s="7" t="s">
        <v>1282</v>
      </c>
      <c r="J72" s="7" t="s">
        <v>1283</v>
      </c>
      <c r="K72" s="7" t="s">
        <v>1284</v>
      </c>
      <c r="L72" s="7" t="s">
        <v>1285</v>
      </c>
    </row>
    <row r="73" spans="1:12" x14ac:dyDescent="0.25">
      <c r="A73" s="12" t="s">
        <v>163</v>
      </c>
      <c r="B73" s="7" t="s">
        <v>4</v>
      </c>
      <c r="C73" s="16">
        <v>111.56</v>
      </c>
      <c r="D73" s="7" t="s">
        <v>1286</v>
      </c>
      <c r="E73" s="7" t="s">
        <v>162</v>
      </c>
      <c r="F73" s="7" t="s">
        <v>1287</v>
      </c>
      <c r="G73" s="7" t="s">
        <v>1288</v>
      </c>
      <c r="H73" s="7" t="s">
        <v>1289</v>
      </c>
      <c r="I73" s="7" t="s">
        <v>1290</v>
      </c>
      <c r="J73" s="7" t="s">
        <v>1291</v>
      </c>
      <c r="K73" s="7" t="s">
        <v>1292</v>
      </c>
      <c r="L73" s="7" t="s">
        <v>1293</v>
      </c>
    </row>
    <row r="74" spans="1:12" x14ac:dyDescent="0.25">
      <c r="A74" s="12" t="s">
        <v>165</v>
      </c>
      <c r="B74" s="7" t="s">
        <v>4</v>
      </c>
      <c r="C74" s="16">
        <v>252.13</v>
      </c>
      <c r="D74" s="7" t="s">
        <v>1294</v>
      </c>
      <c r="E74" s="7" t="s">
        <v>164</v>
      </c>
      <c r="F74" s="7" t="s">
        <v>1295</v>
      </c>
      <c r="G74" s="7" t="s">
        <v>1296</v>
      </c>
      <c r="H74" s="7" t="s">
        <v>1297</v>
      </c>
      <c r="I74" s="7" t="s">
        <v>1298</v>
      </c>
      <c r="J74" s="7" t="s">
        <v>1299</v>
      </c>
      <c r="K74" s="7" t="s">
        <v>1300</v>
      </c>
      <c r="L74" s="7" t="s">
        <v>1301</v>
      </c>
    </row>
    <row r="75" spans="1:12" x14ac:dyDescent="0.25">
      <c r="A75" s="12" t="s">
        <v>167</v>
      </c>
      <c r="B75" s="7" t="s">
        <v>4</v>
      </c>
      <c r="C75" s="16">
        <v>181.55</v>
      </c>
      <c r="D75" s="7" t="s">
        <v>1302</v>
      </c>
      <c r="E75" s="7" t="s">
        <v>166</v>
      </c>
      <c r="F75" s="7" t="s">
        <v>1303</v>
      </c>
      <c r="G75" s="7" t="s">
        <v>1304</v>
      </c>
      <c r="H75" s="7" t="s">
        <v>1305</v>
      </c>
      <c r="I75" s="7" t="s">
        <v>1306</v>
      </c>
      <c r="J75" s="7" t="s">
        <v>1307</v>
      </c>
      <c r="K75" s="7" t="s">
        <v>1308</v>
      </c>
      <c r="L75" s="7" t="s">
        <v>1309</v>
      </c>
    </row>
    <row r="76" spans="1:12" x14ac:dyDescent="0.25">
      <c r="A76" s="12" t="s">
        <v>169</v>
      </c>
      <c r="B76" s="7" t="s">
        <v>4</v>
      </c>
      <c r="C76" s="16">
        <v>274.2</v>
      </c>
      <c r="D76" s="7" t="s">
        <v>1310</v>
      </c>
      <c r="E76" s="7" t="s">
        <v>168</v>
      </c>
      <c r="F76" s="7" t="s">
        <v>1311</v>
      </c>
      <c r="G76" s="7" t="s">
        <v>1312</v>
      </c>
      <c r="H76" s="7" t="s">
        <v>1313</v>
      </c>
      <c r="I76" s="7" t="s">
        <v>1314</v>
      </c>
      <c r="J76" s="7" t="s">
        <v>1315</v>
      </c>
      <c r="K76" s="7" t="s">
        <v>1316</v>
      </c>
      <c r="L76" s="7" t="s">
        <v>1317</v>
      </c>
    </row>
    <row r="77" spans="1:12" x14ac:dyDescent="0.25">
      <c r="A77" s="12" t="s">
        <v>171</v>
      </c>
      <c r="B77" s="7" t="s">
        <v>4</v>
      </c>
      <c r="C77" s="16">
        <v>472.33</v>
      </c>
      <c r="D77" s="7" t="s">
        <v>1318</v>
      </c>
      <c r="E77" s="7" t="s">
        <v>170</v>
      </c>
      <c r="F77" s="7" t="s">
        <v>1319</v>
      </c>
      <c r="G77" s="7" t="s">
        <v>1320</v>
      </c>
      <c r="H77" s="7" t="s">
        <v>1321</v>
      </c>
      <c r="I77" s="7" t="s">
        <v>1322</v>
      </c>
      <c r="J77" s="7" t="s">
        <v>1323</v>
      </c>
      <c r="K77" s="7" t="s">
        <v>1324</v>
      </c>
      <c r="L77" s="7" t="s">
        <v>1325</v>
      </c>
    </row>
    <row r="78" spans="1:12" x14ac:dyDescent="0.25">
      <c r="A78" s="12" t="s">
        <v>173</v>
      </c>
      <c r="B78" s="7" t="s">
        <v>4</v>
      </c>
      <c r="C78" s="16">
        <v>919.39</v>
      </c>
      <c r="D78" s="7" t="s">
        <v>1326</v>
      </c>
      <c r="E78" s="7" t="s">
        <v>172</v>
      </c>
      <c r="F78" s="7" t="s">
        <v>1327</v>
      </c>
      <c r="G78" s="7" t="s">
        <v>1328</v>
      </c>
      <c r="H78" s="7" t="s">
        <v>1329</v>
      </c>
      <c r="I78" s="7" t="s">
        <v>1330</v>
      </c>
      <c r="J78" s="7" t="s">
        <v>1331</v>
      </c>
      <c r="K78" s="7" t="s">
        <v>1332</v>
      </c>
      <c r="L78" s="7" t="s">
        <v>1333</v>
      </c>
    </row>
    <row r="79" spans="1:12" x14ac:dyDescent="0.25">
      <c r="A79" s="12" t="s">
        <v>175</v>
      </c>
      <c r="B79" s="7" t="s">
        <v>4</v>
      </c>
      <c r="C79" s="16">
        <v>1569.71</v>
      </c>
      <c r="D79" s="7" t="s">
        <v>1334</v>
      </c>
      <c r="E79" s="7" t="s">
        <v>174</v>
      </c>
      <c r="F79" s="7" t="s">
        <v>1335</v>
      </c>
      <c r="G79" s="7" t="s">
        <v>1336</v>
      </c>
      <c r="H79" s="7" t="s">
        <v>1337</v>
      </c>
      <c r="I79" s="7" t="s">
        <v>1338</v>
      </c>
      <c r="J79" s="7" t="s">
        <v>1339</v>
      </c>
      <c r="K79" s="7" t="s">
        <v>1340</v>
      </c>
      <c r="L79" s="7" t="s">
        <v>1341</v>
      </c>
    </row>
    <row r="80" spans="1:12" x14ac:dyDescent="0.25">
      <c r="A80" s="12" t="s">
        <v>177</v>
      </c>
      <c r="B80" s="7" t="s">
        <v>4</v>
      </c>
      <c r="C80" s="16">
        <v>154.44999999999999</v>
      </c>
      <c r="D80" s="7" t="s">
        <v>1342</v>
      </c>
      <c r="E80" s="7" t="s">
        <v>176</v>
      </c>
      <c r="F80" s="7" t="s">
        <v>1343</v>
      </c>
      <c r="G80" s="7" t="s">
        <v>1344</v>
      </c>
      <c r="H80" s="7" t="s">
        <v>1345</v>
      </c>
      <c r="I80" s="7" t="s">
        <v>1346</v>
      </c>
      <c r="J80" s="7" t="s">
        <v>1347</v>
      </c>
      <c r="K80" s="7" t="s">
        <v>1348</v>
      </c>
      <c r="L80" s="7" t="s">
        <v>1349</v>
      </c>
    </row>
    <row r="81" spans="1:12" x14ac:dyDescent="0.25">
      <c r="A81" s="12" t="s">
        <v>179</v>
      </c>
      <c r="B81" s="7" t="s">
        <v>4</v>
      </c>
      <c r="C81" s="16">
        <v>204.41</v>
      </c>
      <c r="D81" s="7" t="s">
        <v>1350</v>
      </c>
      <c r="E81" s="7" t="s">
        <v>178</v>
      </c>
      <c r="F81" s="7" t="s">
        <v>1351</v>
      </c>
      <c r="G81" s="7" t="s">
        <v>1352</v>
      </c>
      <c r="H81" s="7" t="s">
        <v>1353</v>
      </c>
      <c r="I81" s="7" t="s">
        <v>1354</v>
      </c>
      <c r="J81" s="7" t="s">
        <v>1355</v>
      </c>
      <c r="K81" s="7" t="s">
        <v>1356</v>
      </c>
      <c r="L81" s="7" t="s">
        <v>1357</v>
      </c>
    </row>
    <row r="82" spans="1:12" x14ac:dyDescent="0.25">
      <c r="A82" s="12" t="s">
        <v>181</v>
      </c>
      <c r="B82" s="7" t="s">
        <v>4</v>
      </c>
      <c r="C82" s="16">
        <v>300.60000000000002</v>
      </c>
      <c r="D82" s="7" t="s">
        <v>1358</v>
      </c>
      <c r="E82" s="7" t="s">
        <v>180</v>
      </c>
      <c r="F82" s="7" t="s">
        <v>1359</v>
      </c>
      <c r="G82" s="7" t="s">
        <v>1360</v>
      </c>
      <c r="H82" s="7" t="s">
        <v>1361</v>
      </c>
      <c r="I82" s="7" t="s">
        <v>1362</v>
      </c>
      <c r="J82" s="7" t="s">
        <v>1363</v>
      </c>
      <c r="K82" s="7" t="s">
        <v>1364</v>
      </c>
      <c r="L82" s="7" t="s">
        <v>1365</v>
      </c>
    </row>
    <row r="83" spans="1:12" x14ac:dyDescent="0.25">
      <c r="A83" s="12" t="s">
        <v>183</v>
      </c>
      <c r="B83" s="7" t="s">
        <v>4</v>
      </c>
      <c r="C83" s="16">
        <v>469.33</v>
      </c>
      <c r="D83" s="7" t="s">
        <v>1366</v>
      </c>
      <c r="E83" s="7" t="s">
        <v>182</v>
      </c>
      <c r="F83" s="7" t="s">
        <v>1367</v>
      </c>
      <c r="G83" s="7" t="s">
        <v>1368</v>
      </c>
      <c r="H83" s="7" t="s">
        <v>1369</v>
      </c>
      <c r="I83" s="7" t="s">
        <v>1370</v>
      </c>
      <c r="J83" s="7" t="s">
        <v>1371</v>
      </c>
      <c r="K83" s="7" t="s">
        <v>1372</v>
      </c>
      <c r="L83" s="7" t="s">
        <v>1373</v>
      </c>
    </row>
    <row r="84" spans="1:12" x14ac:dyDescent="0.25">
      <c r="A84" s="12" t="s">
        <v>185</v>
      </c>
      <c r="B84" s="7" t="s">
        <v>4</v>
      </c>
      <c r="C84" s="16">
        <v>5652.95</v>
      </c>
      <c r="D84" s="7" t="s">
        <v>1374</v>
      </c>
      <c r="E84" s="7" t="s">
        <v>184</v>
      </c>
      <c r="F84" s="7" t="s">
        <v>1375</v>
      </c>
      <c r="G84" s="7" t="s">
        <v>1376</v>
      </c>
      <c r="H84" s="7" t="s">
        <v>1377</v>
      </c>
      <c r="I84" s="7" t="s">
        <v>1378</v>
      </c>
      <c r="J84" s="7" t="s">
        <v>1379</v>
      </c>
      <c r="K84" s="7" t="s">
        <v>1380</v>
      </c>
      <c r="L84" s="7" t="s">
        <v>1381</v>
      </c>
    </row>
    <row r="85" spans="1:12" x14ac:dyDescent="0.25">
      <c r="A85" s="12" t="s">
        <v>187</v>
      </c>
      <c r="B85" s="7" t="s">
        <v>4</v>
      </c>
      <c r="C85" s="16">
        <v>8976.7900000000009</v>
      </c>
      <c r="D85" s="7" t="s">
        <v>1382</v>
      </c>
      <c r="E85" s="7" t="s">
        <v>186</v>
      </c>
      <c r="F85" s="7" t="s">
        <v>1383</v>
      </c>
      <c r="G85" s="7" t="s">
        <v>1384</v>
      </c>
      <c r="H85" s="7" t="s">
        <v>1385</v>
      </c>
      <c r="I85" s="7" t="s">
        <v>1386</v>
      </c>
      <c r="J85" s="7" t="s">
        <v>1387</v>
      </c>
      <c r="K85" s="7" t="s">
        <v>1388</v>
      </c>
      <c r="L85" s="7" t="s">
        <v>1389</v>
      </c>
    </row>
    <row r="86" spans="1:12" x14ac:dyDescent="0.25">
      <c r="A86" s="12" t="s">
        <v>189</v>
      </c>
      <c r="B86" s="7" t="s">
        <v>4</v>
      </c>
      <c r="C86" s="16">
        <v>2049.84</v>
      </c>
      <c r="D86" s="7" t="s">
        <v>1390</v>
      </c>
      <c r="E86" s="7" t="s">
        <v>188</v>
      </c>
      <c r="F86" s="7" t="s">
        <v>1391</v>
      </c>
      <c r="G86" s="7" t="s">
        <v>1392</v>
      </c>
      <c r="H86" s="7" t="s">
        <v>1393</v>
      </c>
      <c r="I86" s="7" t="s">
        <v>1394</v>
      </c>
      <c r="J86" s="7" t="s">
        <v>1395</v>
      </c>
      <c r="K86" s="7" t="s">
        <v>1396</v>
      </c>
      <c r="L86" s="7" t="s">
        <v>1397</v>
      </c>
    </row>
    <row r="87" spans="1:12" x14ac:dyDescent="0.25">
      <c r="A87" s="12" t="s">
        <v>191</v>
      </c>
      <c r="B87" s="7" t="s">
        <v>4</v>
      </c>
      <c r="C87" s="16">
        <v>3814.99</v>
      </c>
      <c r="D87" s="7" t="s">
        <v>1398</v>
      </c>
      <c r="E87" s="7" t="s">
        <v>190</v>
      </c>
      <c r="F87" s="7" t="s">
        <v>1399</v>
      </c>
      <c r="G87" s="7" t="s">
        <v>1400</v>
      </c>
      <c r="H87" s="7" t="s">
        <v>1401</v>
      </c>
      <c r="I87" s="7" t="s">
        <v>1402</v>
      </c>
      <c r="J87" s="7" t="s">
        <v>1403</v>
      </c>
      <c r="K87" s="7" t="s">
        <v>1404</v>
      </c>
      <c r="L87" s="7" t="s">
        <v>1405</v>
      </c>
    </row>
    <row r="88" spans="1:12" x14ac:dyDescent="0.25">
      <c r="A88" s="12" t="s">
        <v>193</v>
      </c>
      <c r="B88" s="7" t="s">
        <v>4</v>
      </c>
      <c r="C88" s="16">
        <v>6093.22</v>
      </c>
      <c r="D88" s="7" t="s">
        <v>1406</v>
      </c>
      <c r="E88" s="7" t="s">
        <v>192</v>
      </c>
      <c r="F88" s="7" t="s">
        <v>1407</v>
      </c>
      <c r="G88" s="7" t="s">
        <v>1408</v>
      </c>
      <c r="H88" s="7" t="s">
        <v>1409</v>
      </c>
      <c r="I88" s="7" t="s">
        <v>1410</v>
      </c>
      <c r="J88" s="7" t="s">
        <v>1411</v>
      </c>
      <c r="K88" s="7" t="s">
        <v>1412</v>
      </c>
      <c r="L88" s="7" t="s">
        <v>1413</v>
      </c>
    </row>
    <row r="89" spans="1:12" x14ac:dyDescent="0.25">
      <c r="A89" s="12" t="s">
        <v>195</v>
      </c>
      <c r="B89" s="7" t="s">
        <v>4</v>
      </c>
      <c r="C89" s="16">
        <v>546.66999999999996</v>
      </c>
      <c r="D89" s="7" t="s">
        <v>1414</v>
      </c>
      <c r="E89" s="7" t="s">
        <v>194</v>
      </c>
      <c r="F89" s="7" t="s">
        <v>1415</v>
      </c>
      <c r="G89" s="7" t="s">
        <v>1416</v>
      </c>
      <c r="H89" s="7" t="s">
        <v>1417</v>
      </c>
      <c r="I89" s="7" t="s">
        <v>1418</v>
      </c>
      <c r="J89" s="7" t="s">
        <v>1419</v>
      </c>
      <c r="K89" s="7" t="s">
        <v>1420</v>
      </c>
      <c r="L89" s="7" t="s">
        <v>1421</v>
      </c>
    </row>
    <row r="90" spans="1:12" x14ac:dyDescent="0.25">
      <c r="A90" s="12" t="s">
        <v>197</v>
      </c>
      <c r="B90" s="7" t="s">
        <v>4</v>
      </c>
      <c r="C90" s="16">
        <v>472.33</v>
      </c>
      <c r="D90" s="7" t="s">
        <v>1422</v>
      </c>
      <c r="E90" s="7" t="s">
        <v>196</v>
      </c>
      <c r="F90" s="7" t="s">
        <v>1423</v>
      </c>
      <c r="G90" s="7" t="s">
        <v>1424</v>
      </c>
      <c r="H90" s="7" t="s">
        <v>1425</v>
      </c>
      <c r="I90" s="7" t="s">
        <v>1426</v>
      </c>
      <c r="J90" s="7" t="s">
        <v>1427</v>
      </c>
      <c r="K90" s="7" t="s">
        <v>1428</v>
      </c>
      <c r="L90" s="7" t="s">
        <v>1429</v>
      </c>
    </row>
    <row r="91" spans="1:12" x14ac:dyDescent="0.25">
      <c r="A91" s="12" t="s">
        <v>199</v>
      </c>
      <c r="B91" s="7" t="s">
        <v>4</v>
      </c>
      <c r="C91" s="16">
        <v>919.39</v>
      </c>
      <c r="D91" s="7" t="s">
        <v>1430</v>
      </c>
      <c r="E91" s="7" t="s">
        <v>198</v>
      </c>
      <c r="F91" s="7" t="s">
        <v>1431</v>
      </c>
      <c r="G91" s="7" t="s">
        <v>1432</v>
      </c>
      <c r="H91" s="7" t="s">
        <v>1433</v>
      </c>
      <c r="I91" s="7" t="s">
        <v>1434</v>
      </c>
      <c r="J91" s="7" t="s">
        <v>1435</v>
      </c>
      <c r="K91" s="7" t="s">
        <v>1436</v>
      </c>
      <c r="L91" s="7" t="s">
        <v>1437</v>
      </c>
    </row>
    <row r="92" spans="1:12" x14ac:dyDescent="0.25">
      <c r="A92" s="12" t="s">
        <v>201</v>
      </c>
      <c r="B92" s="7" t="s">
        <v>4</v>
      </c>
      <c r="C92" s="16">
        <v>1569.71</v>
      </c>
      <c r="D92" s="7" t="s">
        <v>1438</v>
      </c>
      <c r="E92" s="7" t="s">
        <v>200</v>
      </c>
      <c r="F92" s="7" t="s">
        <v>1439</v>
      </c>
      <c r="G92" s="7" t="s">
        <v>1440</v>
      </c>
      <c r="H92" s="7" t="s">
        <v>1441</v>
      </c>
      <c r="I92" s="7" t="s">
        <v>1442</v>
      </c>
      <c r="J92" s="7" t="s">
        <v>1443</v>
      </c>
      <c r="K92" s="7" t="s">
        <v>1444</v>
      </c>
      <c r="L92" s="7" t="s">
        <v>1445</v>
      </c>
    </row>
    <row r="93" spans="1:12" x14ac:dyDescent="0.25">
      <c r="A93" s="12" t="s">
        <v>203</v>
      </c>
      <c r="B93" s="7" t="s">
        <v>4</v>
      </c>
      <c r="C93" s="16">
        <v>693.34</v>
      </c>
      <c r="D93" s="7" t="s">
        <v>1446</v>
      </c>
      <c r="E93" s="7" t="s">
        <v>202</v>
      </c>
      <c r="F93" s="7" t="s">
        <v>1447</v>
      </c>
      <c r="G93" s="7" t="s">
        <v>1448</v>
      </c>
      <c r="H93" s="7" t="s">
        <v>1449</v>
      </c>
      <c r="I93" s="7" t="s">
        <v>1450</v>
      </c>
      <c r="J93" s="7" t="s">
        <v>1451</v>
      </c>
      <c r="K93" s="7" t="s">
        <v>1452</v>
      </c>
      <c r="L93" s="7" t="s">
        <v>1453</v>
      </c>
    </row>
    <row r="94" spans="1:12" x14ac:dyDescent="0.25">
      <c r="A94" s="12" t="s">
        <v>205</v>
      </c>
      <c r="B94" s="7" t="s">
        <v>4</v>
      </c>
      <c r="C94" s="16">
        <v>1349.62</v>
      </c>
      <c r="D94" s="7" t="s">
        <v>1454</v>
      </c>
      <c r="E94" s="7" t="s">
        <v>204</v>
      </c>
      <c r="F94" s="7" t="s">
        <v>1455</v>
      </c>
      <c r="G94" s="7" t="s">
        <v>1456</v>
      </c>
      <c r="H94" s="7" t="s">
        <v>1457</v>
      </c>
      <c r="I94" s="7" t="s">
        <v>1458</v>
      </c>
      <c r="J94" s="7" t="s">
        <v>1459</v>
      </c>
      <c r="K94" s="7" t="s">
        <v>1460</v>
      </c>
      <c r="L94" s="7" t="s">
        <v>1461</v>
      </c>
    </row>
    <row r="95" spans="1:12" x14ac:dyDescent="0.25">
      <c r="A95" s="12" t="s">
        <v>207</v>
      </c>
      <c r="B95" s="7" t="s">
        <v>4</v>
      </c>
      <c r="C95" s="16">
        <v>2304.2600000000002</v>
      </c>
      <c r="D95" s="7" t="s">
        <v>1462</v>
      </c>
      <c r="E95" s="7" t="s">
        <v>206</v>
      </c>
      <c r="F95" s="7" t="s">
        <v>1463</v>
      </c>
      <c r="G95" s="7" t="s">
        <v>1464</v>
      </c>
      <c r="H95" s="7" t="s">
        <v>1465</v>
      </c>
      <c r="I95" s="7" t="s">
        <v>1466</v>
      </c>
      <c r="J95" s="7" t="s">
        <v>1467</v>
      </c>
      <c r="K95" s="7" t="s">
        <v>1468</v>
      </c>
      <c r="L95" s="7" t="s">
        <v>1469</v>
      </c>
    </row>
    <row r="96" spans="1:12" x14ac:dyDescent="0.25">
      <c r="A96" s="12" t="s">
        <v>210</v>
      </c>
      <c r="B96" s="7" t="s">
        <v>4</v>
      </c>
      <c r="C96" s="16">
        <v>382.68</v>
      </c>
      <c r="D96" s="7" t="s">
        <v>1470</v>
      </c>
      <c r="E96" s="7" t="s">
        <v>209</v>
      </c>
      <c r="F96" s="7" t="s">
        <v>1471</v>
      </c>
      <c r="G96" s="7" t="s">
        <v>1472</v>
      </c>
      <c r="H96" s="7" t="s">
        <v>1473</v>
      </c>
      <c r="I96" s="7" t="s">
        <v>1474</v>
      </c>
      <c r="J96" s="7" t="s">
        <v>1475</v>
      </c>
      <c r="K96" s="7" t="s">
        <v>1476</v>
      </c>
      <c r="L96" s="7" t="s">
        <v>753</v>
      </c>
    </row>
    <row r="97" spans="1:12" x14ac:dyDescent="0.25">
      <c r="A97" s="12" t="s">
        <v>213</v>
      </c>
      <c r="B97" s="7" t="s">
        <v>214</v>
      </c>
      <c r="C97" s="16">
        <v>1898.73</v>
      </c>
      <c r="D97" s="7" t="s">
        <v>212</v>
      </c>
      <c r="E97" s="7" t="s">
        <v>753</v>
      </c>
      <c r="F97" s="7" t="s">
        <v>753</v>
      </c>
      <c r="G97" s="7" t="s">
        <v>1477</v>
      </c>
      <c r="H97" s="7" t="s">
        <v>753</v>
      </c>
      <c r="I97" s="7" t="s">
        <v>753</v>
      </c>
      <c r="J97" s="7" t="s">
        <v>753</v>
      </c>
      <c r="K97" s="7" t="s">
        <v>753</v>
      </c>
      <c r="L97" s="7" t="s">
        <v>753</v>
      </c>
    </row>
    <row r="98" spans="1:12" x14ac:dyDescent="0.25">
      <c r="A98" s="12" t="s">
        <v>217</v>
      </c>
      <c r="B98" s="7" t="s">
        <v>27</v>
      </c>
      <c r="C98" s="16">
        <v>150.66</v>
      </c>
      <c r="D98" s="7" t="s">
        <v>1478</v>
      </c>
      <c r="E98" s="7" t="s">
        <v>216</v>
      </c>
      <c r="F98" s="7" t="s">
        <v>1479</v>
      </c>
      <c r="G98" s="7" t="s">
        <v>1480</v>
      </c>
      <c r="H98" s="7" t="s">
        <v>1481</v>
      </c>
      <c r="I98" s="7" t="s">
        <v>1482</v>
      </c>
      <c r="J98" s="7" t="s">
        <v>1483</v>
      </c>
      <c r="K98" s="7" t="s">
        <v>1484</v>
      </c>
      <c r="L98" s="7" t="s">
        <v>1485</v>
      </c>
    </row>
    <row r="99" spans="1:12" x14ac:dyDescent="0.25">
      <c r="A99" s="12" t="s">
        <v>219</v>
      </c>
      <c r="B99" s="7" t="s">
        <v>27</v>
      </c>
      <c r="C99" s="16">
        <v>150.22</v>
      </c>
      <c r="D99" s="7" t="s">
        <v>1486</v>
      </c>
      <c r="E99" s="7" t="s">
        <v>218</v>
      </c>
      <c r="F99" s="7" t="s">
        <v>1487</v>
      </c>
      <c r="G99" s="7" t="s">
        <v>1488</v>
      </c>
      <c r="H99" s="7" t="s">
        <v>1489</v>
      </c>
      <c r="I99" s="7" t="s">
        <v>1490</v>
      </c>
      <c r="J99" s="7" t="s">
        <v>1491</v>
      </c>
      <c r="K99" s="7" t="s">
        <v>1492</v>
      </c>
      <c r="L99" s="7" t="s">
        <v>1493</v>
      </c>
    </row>
    <row r="100" spans="1:12" x14ac:dyDescent="0.25">
      <c r="A100" s="12" t="s">
        <v>222</v>
      </c>
      <c r="B100" s="7" t="s">
        <v>4</v>
      </c>
      <c r="C100" s="16">
        <v>390.99</v>
      </c>
      <c r="D100" s="7" t="s">
        <v>1494</v>
      </c>
      <c r="E100" s="7" t="s">
        <v>221</v>
      </c>
      <c r="F100" s="7" t="s">
        <v>1495</v>
      </c>
      <c r="G100" s="7" t="s">
        <v>1496</v>
      </c>
      <c r="H100" s="7" t="s">
        <v>1497</v>
      </c>
      <c r="I100" s="7" t="s">
        <v>1498</v>
      </c>
      <c r="J100" s="7" t="s">
        <v>1499</v>
      </c>
      <c r="K100" s="7" t="s">
        <v>1500</v>
      </c>
      <c r="L100" s="7" t="s">
        <v>1501</v>
      </c>
    </row>
    <row r="101" spans="1:12" x14ac:dyDescent="0.25">
      <c r="A101" s="12" t="s">
        <v>224</v>
      </c>
      <c r="B101" s="7" t="s">
        <v>4</v>
      </c>
      <c r="C101" s="16">
        <v>246.04</v>
      </c>
      <c r="D101" s="7" t="s">
        <v>1502</v>
      </c>
      <c r="E101" s="7" t="s">
        <v>223</v>
      </c>
      <c r="F101" s="7" t="s">
        <v>1503</v>
      </c>
      <c r="G101" s="7" t="s">
        <v>1504</v>
      </c>
      <c r="H101" s="7" t="s">
        <v>1505</v>
      </c>
      <c r="I101" s="7" t="s">
        <v>1506</v>
      </c>
      <c r="J101" s="7" t="s">
        <v>1507</v>
      </c>
      <c r="K101" s="7" t="s">
        <v>1508</v>
      </c>
      <c r="L101" s="7" t="s">
        <v>1509</v>
      </c>
    </row>
    <row r="102" spans="1:12" x14ac:dyDescent="0.25">
      <c r="A102" s="12" t="s">
        <v>226</v>
      </c>
      <c r="B102" s="7" t="s">
        <v>4</v>
      </c>
      <c r="C102" s="16">
        <v>486.46</v>
      </c>
      <c r="D102" s="7" t="s">
        <v>1510</v>
      </c>
      <c r="E102" s="7" t="s">
        <v>225</v>
      </c>
      <c r="F102" s="7" t="s">
        <v>1511</v>
      </c>
      <c r="G102" s="7" t="s">
        <v>1512</v>
      </c>
      <c r="H102" s="7" t="s">
        <v>1513</v>
      </c>
      <c r="I102" s="7" t="s">
        <v>1514</v>
      </c>
      <c r="J102" s="7" t="s">
        <v>1515</v>
      </c>
      <c r="K102" s="7" t="s">
        <v>1516</v>
      </c>
      <c r="L102" s="7" t="s">
        <v>1517</v>
      </c>
    </row>
    <row r="103" spans="1:12" x14ac:dyDescent="0.25">
      <c r="A103" s="12" t="s">
        <v>228</v>
      </c>
      <c r="B103" s="7" t="s">
        <v>4</v>
      </c>
      <c r="C103" s="16">
        <v>452.09</v>
      </c>
      <c r="D103" s="7" t="s">
        <v>1518</v>
      </c>
      <c r="E103" s="7" t="s">
        <v>227</v>
      </c>
      <c r="F103" s="7" t="s">
        <v>1519</v>
      </c>
      <c r="G103" s="7" t="s">
        <v>1520</v>
      </c>
      <c r="H103" s="7" t="s">
        <v>1521</v>
      </c>
      <c r="I103" s="7" t="s">
        <v>1522</v>
      </c>
      <c r="J103" s="7" t="s">
        <v>1523</v>
      </c>
      <c r="K103" s="7" t="s">
        <v>1524</v>
      </c>
      <c r="L103" s="7" t="s">
        <v>1525</v>
      </c>
    </row>
    <row r="104" spans="1:12" x14ac:dyDescent="0.25">
      <c r="A104" s="12" t="s">
        <v>230</v>
      </c>
      <c r="B104" s="7" t="s">
        <v>4</v>
      </c>
      <c r="C104" s="16">
        <v>546.36</v>
      </c>
      <c r="D104" s="7" t="s">
        <v>1526</v>
      </c>
      <c r="E104" s="7" t="s">
        <v>229</v>
      </c>
      <c r="F104" s="7" t="s">
        <v>1527</v>
      </c>
      <c r="G104" s="7" t="s">
        <v>1528</v>
      </c>
      <c r="H104" s="7" t="s">
        <v>1529</v>
      </c>
      <c r="I104" s="7" t="s">
        <v>1530</v>
      </c>
      <c r="J104" s="7" t="s">
        <v>1531</v>
      </c>
      <c r="K104" s="7" t="s">
        <v>1532</v>
      </c>
      <c r="L104" s="7" t="s">
        <v>1533</v>
      </c>
    </row>
    <row r="105" spans="1:12" x14ac:dyDescent="0.25">
      <c r="A105" s="12" t="s">
        <v>233</v>
      </c>
      <c r="B105" s="7" t="s">
        <v>4</v>
      </c>
      <c r="C105" s="16">
        <v>79.5</v>
      </c>
      <c r="D105" s="7" t="s">
        <v>1534</v>
      </c>
      <c r="E105" s="7" t="s">
        <v>232</v>
      </c>
      <c r="F105" s="7" t="s">
        <v>1535</v>
      </c>
      <c r="G105" s="7" t="s">
        <v>1536</v>
      </c>
      <c r="H105" s="7" t="s">
        <v>1537</v>
      </c>
      <c r="I105" s="7" t="s">
        <v>1538</v>
      </c>
      <c r="J105" s="7" t="s">
        <v>1539</v>
      </c>
      <c r="K105" s="7" t="s">
        <v>1540</v>
      </c>
      <c r="L105" s="7" t="s">
        <v>1541</v>
      </c>
    </row>
    <row r="106" spans="1:12" x14ac:dyDescent="0.25">
      <c r="A106" s="12" t="s">
        <v>235</v>
      </c>
      <c r="B106" s="7" t="s">
        <v>4</v>
      </c>
      <c r="C106" s="16">
        <v>506.27</v>
      </c>
      <c r="D106" s="7" t="s">
        <v>1542</v>
      </c>
      <c r="E106" s="7" t="s">
        <v>234</v>
      </c>
      <c r="F106" s="7" t="s">
        <v>1543</v>
      </c>
      <c r="G106" s="7" t="s">
        <v>1544</v>
      </c>
      <c r="H106" s="7" t="s">
        <v>1545</v>
      </c>
      <c r="I106" s="7" t="s">
        <v>1546</v>
      </c>
      <c r="J106" s="7" t="s">
        <v>1547</v>
      </c>
      <c r="K106" s="7" t="s">
        <v>1548</v>
      </c>
      <c r="L106" s="7" t="s">
        <v>1549</v>
      </c>
    </row>
    <row r="107" spans="1:12" x14ac:dyDescent="0.25">
      <c r="A107" s="12" t="s">
        <v>237</v>
      </c>
      <c r="B107" s="7" t="s">
        <v>4</v>
      </c>
      <c r="C107" s="16">
        <v>610.03</v>
      </c>
      <c r="D107" s="7" t="s">
        <v>1550</v>
      </c>
      <c r="E107" s="7" t="s">
        <v>236</v>
      </c>
      <c r="F107" s="7" t="s">
        <v>1551</v>
      </c>
      <c r="G107" s="7" t="s">
        <v>1552</v>
      </c>
      <c r="H107" s="7" t="s">
        <v>1553</v>
      </c>
      <c r="I107" s="7" t="s">
        <v>1554</v>
      </c>
      <c r="J107" s="7" t="s">
        <v>1555</v>
      </c>
      <c r="K107" s="7" t="s">
        <v>1556</v>
      </c>
      <c r="L107" s="7" t="s">
        <v>1557</v>
      </c>
    </row>
    <row r="108" spans="1:12" x14ac:dyDescent="0.25">
      <c r="A108" s="12" t="s">
        <v>239</v>
      </c>
      <c r="B108" s="7" t="s">
        <v>4</v>
      </c>
      <c r="C108" s="16">
        <v>763.72</v>
      </c>
      <c r="D108" s="7" t="s">
        <v>1558</v>
      </c>
      <c r="E108" s="7" t="s">
        <v>238</v>
      </c>
      <c r="F108" s="7" t="s">
        <v>1559</v>
      </c>
      <c r="G108" s="7" t="s">
        <v>1560</v>
      </c>
      <c r="H108" s="7" t="s">
        <v>1561</v>
      </c>
      <c r="I108" s="7" t="s">
        <v>1562</v>
      </c>
      <c r="J108" s="7" t="s">
        <v>1563</v>
      </c>
      <c r="K108" s="7" t="s">
        <v>1564</v>
      </c>
      <c r="L108" s="7" t="s">
        <v>1565</v>
      </c>
    </row>
    <row r="109" spans="1:12" x14ac:dyDescent="0.25">
      <c r="A109" s="12" t="s">
        <v>241</v>
      </c>
      <c r="B109" s="7" t="s">
        <v>4</v>
      </c>
      <c r="C109" s="16">
        <v>892.3</v>
      </c>
      <c r="D109" s="7" t="s">
        <v>1566</v>
      </c>
      <c r="E109" s="7" t="s">
        <v>240</v>
      </c>
      <c r="F109" s="7" t="s">
        <v>1567</v>
      </c>
      <c r="G109" s="7" t="s">
        <v>1568</v>
      </c>
      <c r="H109" s="7" t="s">
        <v>1569</v>
      </c>
      <c r="I109" s="7" t="s">
        <v>1570</v>
      </c>
      <c r="J109" s="7" t="s">
        <v>1571</v>
      </c>
      <c r="K109" s="7" t="s">
        <v>1572</v>
      </c>
      <c r="L109" s="7" t="s">
        <v>1573</v>
      </c>
    </row>
    <row r="110" spans="1:12" x14ac:dyDescent="0.25">
      <c r="A110" s="12" t="s">
        <v>244</v>
      </c>
      <c r="B110" s="7" t="s">
        <v>4</v>
      </c>
      <c r="C110" s="16">
        <v>759.83</v>
      </c>
      <c r="D110" s="7" t="s">
        <v>1574</v>
      </c>
      <c r="E110" s="7" t="s">
        <v>243</v>
      </c>
      <c r="F110" s="7" t="s">
        <v>1575</v>
      </c>
      <c r="G110" s="7" t="s">
        <v>1576</v>
      </c>
      <c r="H110" s="7" t="s">
        <v>1577</v>
      </c>
      <c r="I110" s="7" t="s">
        <v>1578</v>
      </c>
      <c r="J110" s="7" t="s">
        <v>1579</v>
      </c>
      <c r="K110" s="7" t="s">
        <v>1580</v>
      </c>
      <c r="L110" s="7" t="s">
        <v>1581</v>
      </c>
    </row>
    <row r="111" spans="1:12" x14ac:dyDescent="0.25">
      <c r="A111" s="12" t="s">
        <v>246</v>
      </c>
      <c r="B111" s="7" t="s">
        <v>4</v>
      </c>
      <c r="C111" s="16">
        <v>700.64</v>
      </c>
      <c r="D111" s="7" t="s">
        <v>1582</v>
      </c>
      <c r="E111" s="7" t="s">
        <v>245</v>
      </c>
      <c r="F111" s="7" t="s">
        <v>1583</v>
      </c>
      <c r="G111" s="7" t="s">
        <v>1584</v>
      </c>
      <c r="H111" s="7" t="s">
        <v>1585</v>
      </c>
      <c r="I111" s="7" t="s">
        <v>1586</v>
      </c>
      <c r="J111" s="7" t="s">
        <v>1587</v>
      </c>
      <c r="K111" s="7" t="s">
        <v>1588</v>
      </c>
      <c r="L111" s="7" t="s">
        <v>1589</v>
      </c>
    </row>
    <row r="112" spans="1:12" x14ac:dyDescent="0.25">
      <c r="A112" s="12" t="s">
        <v>249</v>
      </c>
      <c r="B112" s="7" t="s">
        <v>4</v>
      </c>
      <c r="C112" s="16">
        <v>47.93</v>
      </c>
      <c r="D112" s="7" t="s">
        <v>1590</v>
      </c>
      <c r="E112" s="7" t="s">
        <v>248</v>
      </c>
      <c r="F112" s="7" t="s">
        <v>1591</v>
      </c>
      <c r="G112" s="7" t="s">
        <v>1592</v>
      </c>
      <c r="H112" s="7" t="s">
        <v>1593</v>
      </c>
      <c r="I112" s="7" t="s">
        <v>1594</v>
      </c>
      <c r="J112" s="7" t="s">
        <v>1595</v>
      </c>
      <c r="K112" s="7" t="s">
        <v>1596</v>
      </c>
      <c r="L112" s="7" t="s">
        <v>1597</v>
      </c>
    </row>
    <row r="113" spans="1:12" x14ac:dyDescent="0.25">
      <c r="A113" s="12" t="s">
        <v>251</v>
      </c>
      <c r="B113" s="7" t="s">
        <v>4</v>
      </c>
      <c r="C113" s="16">
        <v>17.18</v>
      </c>
      <c r="D113" s="7" t="s">
        <v>1598</v>
      </c>
      <c r="E113" s="7" t="s">
        <v>250</v>
      </c>
      <c r="F113" s="7" t="s">
        <v>1599</v>
      </c>
      <c r="G113" s="7" t="s">
        <v>1600</v>
      </c>
      <c r="H113" s="7" t="s">
        <v>1601</v>
      </c>
      <c r="I113" s="7" t="s">
        <v>1602</v>
      </c>
      <c r="J113" s="7" t="s">
        <v>1603</v>
      </c>
      <c r="K113" s="7" t="s">
        <v>1604</v>
      </c>
      <c r="L113" s="7" t="s">
        <v>1605</v>
      </c>
    </row>
    <row r="114" spans="1:12" x14ac:dyDescent="0.25">
      <c r="A114" s="12" t="s">
        <v>254</v>
      </c>
      <c r="B114" s="7" t="s">
        <v>4</v>
      </c>
      <c r="C114" s="16">
        <v>290.60000000000002</v>
      </c>
      <c r="D114" s="7" t="s">
        <v>1606</v>
      </c>
      <c r="E114" s="7" t="s">
        <v>253</v>
      </c>
      <c r="F114" s="7" t="s">
        <v>1607</v>
      </c>
      <c r="G114" s="7" t="s">
        <v>1608</v>
      </c>
      <c r="H114" s="7" t="s">
        <v>1609</v>
      </c>
      <c r="I114" s="7" t="s">
        <v>1610</v>
      </c>
      <c r="J114" s="7" t="s">
        <v>1611</v>
      </c>
      <c r="K114" s="7" t="s">
        <v>1612</v>
      </c>
      <c r="L114" s="7" t="s">
        <v>1613</v>
      </c>
    </row>
    <row r="115" spans="1:12" x14ac:dyDescent="0.25">
      <c r="A115" s="12" t="s">
        <v>256</v>
      </c>
      <c r="B115" s="7" t="s">
        <v>4</v>
      </c>
      <c r="C115" s="16">
        <v>273.56</v>
      </c>
      <c r="D115" s="7" t="s">
        <v>1614</v>
      </c>
      <c r="E115" s="7" t="s">
        <v>255</v>
      </c>
      <c r="F115" s="7" t="s">
        <v>1615</v>
      </c>
      <c r="G115" s="7" t="s">
        <v>1616</v>
      </c>
      <c r="H115" s="7" t="s">
        <v>1617</v>
      </c>
      <c r="I115" s="7" t="s">
        <v>1618</v>
      </c>
      <c r="J115" s="7" t="s">
        <v>1619</v>
      </c>
      <c r="K115" s="7" t="s">
        <v>1620</v>
      </c>
      <c r="L115" s="7" t="s">
        <v>1621</v>
      </c>
    </row>
    <row r="116" spans="1:12" x14ac:dyDescent="0.25">
      <c r="A116" s="12" t="s">
        <v>258</v>
      </c>
      <c r="B116" s="7" t="s">
        <v>4</v>
      </c>
      <c r="C116" s="16">
        <v>214.07</v>
      </c>
      <c r="D116" s="7" t="s">
        <v>1622</v>
      </c>
      <c r="E116" s="7" t="s">
        <v>257</v>
      </c>
      <c r="F116" s="7" t="s">
        <v>1623</v>
      </c>
      <c r="G116" s="7" t="s">
        <v>1624</v>
      </c>
      <c r="H116" s="7" t="s">
        <v>1625</v>
      </c>
      <c r="I116" s="7" t="s">
        <v>1626</v>
      </c>
      <c r="J116" s="7" t="s">
        <v>1627</v>
      </c>
      <c r="K116" s="7" t="s">
        <v>1628</v>
      </c>
      <c r="L116" s="7" t="s">
        <v>1629</v>
      </c>
    </row>
    <row r="117" spans="1:12" x14ac:dyDescent="0.25">
      <c r="A117" s="12" t="s">
        <v>261</v>
      </c>
      <c r="B117" s="7" t="s">
        <v>4</v>
      </c>
      <c r="C117" s="16">
        <v>170.26</v>
      </c>
      <c r="D117" s="7" t="s">
        <v>1630</v>
      </c>
      <c r="E117" s="7" t="s">
        <v>260</v>
      </c>
      <c r="F117" s="7" t="s">
        <v>1631</v>
      </c>
      <c r="G117" s="7" t="s">
        <v>1632</v>
      </c>
      <c r="H117" s="7" t="s">
        <v>1633</v>
      </c>
      <c r="I117" s="7" t="s">
        <v>1634</v>
      </c>
      <c r="J117" s="7" t="s">
        <v>1635</v>
      </c>
      <c r="K117" s="7" t="s">
        <v>1636</v>
      </c>
      <c r="L117" s="7" t="s">
        <v>1637</v>
      </c>
    </row>
    <row r="118" spans="1:12" x14ac:dyDescent="0.25">
      <c r="A118" s="12" t="s">
        <v>263</v>
      </c>
      <c r="B118" s="7" t="s">
        <v>4</v>
      </c>
      <c r="C118" s="16">
        <v>5.82</v>
      </c>
      <c r="D118" s="7" t="s">
        <v>1638</v>
      </c>
      <c r="E118" s="7" t="s">
        <v>262</v>
      </c>
      <c r="F118" s="7" t="s">
        <v>1639</v>
      </c>
      <c r="G118" s="7" t="s">
        <v>1640</v>
      </c>
      <c r="H118" s="7" t="s">
        <v>1641</v>
      </c>
      <c r="I118" s="7" t="s">
        <v>1642</v>
      </c>
      <c r="J118" s="7" t="s">
        <v>1643</v>
      </c>
      <c r="K118" s="7" t="s">
        <v>1644</v>
      </c>
      <c r="L118" s="7" t="s">
        <v>1645</v>
      </c>
    </row>
    <row r="119" spans="1:12" x14ac:dyDescent="0.25">
      <c r="A119" s="12" t="s">
        <v>266</v>
      </c>
      <c r="B119" s="7" t="s">
        <v>4</v>
      </c>
      <c r="C119" s="16">
        <v>24.24</v>
      </c>
      <c r="D119" s="7" t="s">
        <v>1646</v>
      </c>
      <c r="E119" s="7" t="s">
        <v>265</v>
      </c>
      <c r="F119" s="7" t="s">
        <v>1647</v>
      </c>
      <c r="G119" s="7" t="s">
        <v>1648</v>
      </c>
      <c r="H119" s="7" t="s">
        <v>1649</v>
      </c>
      <c r="I119" s="7" t="s">
        <v>1650</v>
      </c>
      <c r="J119" s="7" t="s">
        <v>1651</v>
      </c>
      <c r="K119" s="7" t="s">
        <v>1652</v>
      </c>
      <c r="L119" s="7" t="s">
        <v>1653</v>
      </c>
    </row>
    <row r="120" spans="1:12" x14ac:dyDescent="0.25">
      <c r="A120" s="12" t="s">
        <v>268</v>
      </c>
      <c r="B120" s="7" t="s">
        <v>4</v>
      </c>
      <c r="C120" s="16">
        <v>45.96</v>
      </c>
      <c r="D120" s="7" t="s">
        <v>1654</v>
      </c>
      <c r="E120" s="7" t="s">
        <v>267</v>
      </c>
      <c r="F120" s="7" t="s">
        <v>1655</v>
      </c>
      <c r="G120" s="7" t="s">
        <v>1656</v>
      </c>
      <c r="H120" s="7" t="s">
        <v>1657</v>
      </c>
      <c r="I120" s="7" t="s">
        <v>1658</v>
      </c>
      <c r="J120" s="7" t="s">
        <v>1659</v>
      </c>
      <c r="K120" s="7" t="s">
        <v>1660</v>
      </c>
      <c r="L120" s="7" t="s">
        <v>1661</v>
      </c>
    </row>
    <row r="121" spans="1:12" x14ac:dyDescent="0.25">
      <c r="A121" s="12" t="s">
        <v>270</v>
      </c>
      <c r="B121" s="7" t="s">
        <v>4</v>
      </c>
      <c r="C121" s="16">
        <v>58.38</v>
      </c>
      <c r="D121" s="7" t="s">
        <v>269</v>
      </c>
      <c r="E121" s="7" t="s">
        <v>753</v>
      </c>
      <c r="F121" s="7" t="s">
        <v>753</v>
      </c>
      <c r="G121" s="7" t="s">
        <v>1662</v>
      </c>
      <c r="H121" s="7" t="s">
        <v>753</v>
      </c>
      <c r="I121" s="7" t="s">
        <v>753</v>
      </c>
      <c r="J121" s="7" t="s">
        <v>753</v>
      </c>
      <c r="K121" s="7" t="s">
        <v>753</v>
      </c>
      <c r="L121" s="7" t="s">
        <v>753</v>
      </c>
    </row>
    <row r="122" spans="1:12" x14ac:dyDescent="0.25">
      <c r="A122" s="12" t="s">
        <v>272</v>
      </c>
      <c r="B122" s="7" t="s">
        <v>4</v>
      </c>
      <c r="C122" s="16">
        <v>31.99</v>
      </c>
      <c r="D122" s="7" t="s">
        <v>271</v>
      </c>
      <c r="E122" s="7" t="s">
        <v>753</v>
      </c>
      <c r="F122" s="7" t="s">
        <v>753</v>
      </c>
      <c r="G122" s="7" t="s">
        <v>1663</v>
      </c>
      <c r="H122" s="7" t="s">
        <v>753</v>
      </c>
      <c r="I122" s="7" t="s">
        <v>753</v>
      </c>
      <c r="J122" s="7" t="s">
        <v>753</v>
      </c>
      <c r="K122" s="7" t="s">
        <v>753</v>
      </c>
      <c r="L122" s="7" t="s">
        <v>753</v>
      </c>
    </row>
    <row r="123" spans="1:12" x14ac:dyDescent="0.25">
      <c r="A123" s="12" t="s">
        <v>274</v>
      </c>
      <c r="B123" s="7" t="s">
        <v>4</v>
      </c>
      <c r="C123" s="16">
        <v>1146.2</v>
      </c>
      <c r="D123" s="7" t="s">
        <v>1664</v>
      </c>
      <c r="E123" s="7" t="s">
        <v>273</v>
      </c>
      <c r="F123" s="7" t="s">
        <v>1665</v>
      </c>
      <c r="G123" s="7" t="s">
        <v>1666</v>
      </c>
      <c r="H123" s="7" t="s">
        <v>1667</v>
      </c>
      <c r="I123" s="7" t="s">
        <v>1668</v>
      </c>
      <c r="J123" s="7" t="s">
        <v>1669</v>
      </c>
      <c r="K123" s="7" t="s">
        <v>1670</v>
      </c>
      <c r="L123" s="7" t="s">
        <v>1671</v>
      </c>
    </row>
    <row r="124" spans="1:12" x14ac:dyDescent="0.25">
      <c r="A124" s="12" t="s">
        <v>276</v>
      </c>
      <c r="B124" s="7" t="s">
        <v>4</v>
      </c>
      <c r="C124" s="16">
        <v>1821.97</v>
      </c>
      <c r="D124" s="7" t="s">
        <v>1672</v>
      </c>
      <c r="E124" s="7" t="s">
        <v>275</v>
      </c>
      <c r="F124" s="7" t="s">
        <v>1673</v>
      </c>
      <c r="G124" s="7" t="s">
        <v>1674</v>
      </c>
      <c r="H124" s="7" t="s">
        <v>1675</v>
      </c>
      <c r="I124" s="7" t="s">
        <v>1676</v>
      </c>
      <c r="J124" s="7" t="s">
        <v>1677</v>
      </c>
      <c r="K124" s="7" t="s">
        <v>1678</v>
      </c>
      <c r="L124" s="7" t="s">
        <v>1679</v>
      </c>
    </row>
    <row r="125" spans="1:12" x14ac:dyDescent="0.25">
      <c r="A125" s="12" t="s">
        <v>278</v>
      </c>
      <c r="B125" s="7" t="s">
        <v>4</v>
      </c>
      <c r="C125" s="16">
        <v>1917.87</v>
      </c>
      <c r="D125" s="7" t="s">
        <v>1680</v>
      </c>
      <c r="E125" s="7" t="s">
        <v>277</v>
      </c>
      <c r="F125" s="7" t="s">
        <v>1681</v>
      </c>
      <c r="G125" s="7" t="s">
        <v>1682</v>
      </c>
      <c r="H125" s="7" t="s">
        <v>1683</v>
      </c>
      <c r="I125" s="7" t="s">
        <v>1684</v>
      </c>
      <c r="J125" s="7" t="s">
        <v>1685</v>
      </c>
      <c r="K125" s="7" t="s">
        <v>1686</v>
      </c>
      <c r="L125" s="7" t="s">
        <v>1687</v>
      </c>
    </row>
    <row r="126" spans="1:12" x14ac:dyDescent="0.25">
      <c r="A126" s="12" t="s">
        <v>281</v>
      </c>
      <c r="B126" s="7" t="s">
        <v>4</v>
      </c>
      <c r="C126" s="16">
        <v>513.21</v>
      </c>
      <c r="D126" s="7" t="s">
        <v>1688</v>
      </c>
      <c r="E126" s="7" t="s">
        <v>280</v>
      </c>
      <c r="F126" s="7" t="s">
        <v>1689</v>
      </c>
      <c r="G126" s="7" t="s">
        <v>1690</v>
      </c>
      <c r="H126" s="7" t="s">
        <v>1691</v>
      </c>
      <c r="I126" s="7" t="s">
        <v>1692</v>
      </c>
      <c r="J126" s="7" t="s">
        <v>1693</v>
      </c>
      <c r="K126" s="7" t="s">
        <v>1694</v>
      </c>
      <c r="L126" s="7" t="s">
        <v>1695</v>
      </c>
    </row>
    <row r="127" spans="1:12" x14ac:dyDescent="0.25">
      <c r="A127" s="12" t="s">
        <v>283</v>
      </c>
      <c r="B127" s="7" t="s">
        <v>4</v>
      </c>
      <c r="C127" s="16">
        <v>439.5</v>
      </c>
      <c r="D127" s="7" t="s">
        <v>1696</v>
      </c>
      <c r="E127" s="7" t="s">
        <v>282</v>
      </c>
      <c r="F127" s="7" t="s">
        <v>1697</v>
      </c>
      <c r="G127" s="7" t="s">
        <v>1698</v>
      </c>
      <c r="H127" s="7" t="s">
        <v>1699</v>
      </c>
      <c r="I127" s="7" t="s">
        <v>1700</v>
      </c>
      <c r="J127" s="7" t="s">
        <v>1701</v>
      </c>
      <c r="K127" s="7" t="s">
        <v>1702</v>
      </c>
      <c r="L127" s="7" t="s">
        <v>1703</v>
      </c>
    </row>
    <row r="128" spans="1:12" x14ac:dyDescent="0.25">
      <c r="A128" s="12" t="s">
        <v>285</v>
      </c>
      <c r="B128" s="7" t="s">
        <v>4</v>
      </c>
      <c r="C128" s="16">
        <v>12.21</v>
      </c>
      <c r="D128" s="7" t="s">
        <v>1704</v>
      </c>
      <c r="E128" s="7" t="s">
        <v>284</v>
      </c>
      <c r="F128" s="7" t="s">
        <v>1705</v>
      </c>
      <c r="G128" s="7" t="s">
        <v>1706</v>
      </c>
      <c r="H128" s="7" t="s">
        <v>1707</v>
      </c>
      <c r="I128" s="7" t="s">
        <v>1708</v>
      </c>
      <c r="J128" s="7" t="s">
        <v>1709</v>
      </c>
      <c r="K128" s="7" t="s">
        <v>1710</v>
      </c>
      <c r="L128" s="7" t="s">
        <v>1711</v>
      </c>
    </row>
    <row r="129" spans="1:12" x14ac:dyDescent="0.25">
      <c r="A129" s="12" t="s">
        <v>287</v>
      </c>
      <c r="B129" s="7" t="s">
        <v>4</v>
      </c>
      <c r="C129" s="16">
        <v>24.64</v>
      </c>
      <c r="D129" s="7" t="s">
        <v>1712</v>
      </c>
      <c r="E129" s="7" t="s">
        <v>286</v>
      </c>
      <c r="F129" s="7" t="s">
        <v>1713</v>
      </c>
      <c r="G129" s="7" t="s">
        <v>1714</v>
      </c>
      <c r="H129" s="7" t="s">
        <v>1715</v>
      </c>
      <c r="I129" s="7" t="s">
        <v>1716</v>
      </c>
      <c r="J129" s="7" t="s">
        <v>1717</v>
      </c>
      <c r="K129" s="7" t="s">
        <v>1718</v>
      </c>
      <c r="L129" s="7" t="s">
        <v>1719</v>
      </c>
    </row>
    <row r="130" spans="1:12" x14ac:dyDescent="0.25">
      <c r="A130" s="12" t="s">
        <v>289</v>
      </c>
      <c r="B130" s="7" t="s">
        <v>4</v>
      </c>
      <c r="C130" s="16">
        <v>40.19</v>
      </c>
      <c r="D130" s="7" t="s">
        <v>1720</v>
      </c>
      <c r="E130" s="7" t="s">
        <v>288</v>
      </c>
      <c r="F130" s="7" t="s">
        <v>1721</v>
      </c>
      <c r="G130" s="7" t="s">
        <v>1722</v>
      </c>
      <c r="H130" s="7" t="s">
        <v>1723</v>
      </c>
      <c r="I130" s="7" t="s">
        <v>1724</v>
      </c>
      <c r="J130" s="7" t="s">
        <v>1725</v>
      </c>
      <c r="K130" s="7" t="s">
        <v>1726</v>
      </c>
      <c r="L130" s="7" t="s">
        <v>1727</v>
      </c>
    </row>
    <row r="131" spans="1:12" x14ac:dyDescent="0.25">
      <c r="A131" s="12" t="s">
        <v>291</v>
      </c>
      <c r="B131" s="7" t="s">
        <v>4</v>
      </c>
      <c r="C131" s="16">
        <v>59.15</v>
      </c>
      <c r="D131" s="7" t="s">
        <v>1728</v>
      </c>
      <c r="E131" s="7" t="s">
        <v>290</v>
      </c>
      <c r="F131" s="7" t="s">
        <v>1729</v>
      </c>
      <c r="G131" s="7" t="s">
        <v>1730</v>
      </c>
      <c r="H131" s="7" t="s">
        <v>1731</v>
      </c>
      <c r="I131" s="7" t="s">
        <v>1732</v>
      </c>
      <c r="J131" s="7" t="s">
        <v>1733</v>
      </c>
      <c r="K131" s="7" t="s">
        <v>1734</v>
      </c>
      <c r="L131" s="7" t="s">
        <v>1735</v>
      </c>
    </row>
    <row r="132" spans="1:12" x14ac:dyDescent="0.25">
      <c r="A132" s="12" t="s">
        <v>293</v>
      </c>
      <c r="B132" s="7" t="s">
        <v>4</v>
      </c>
      <c r="C132" s="16">
        <v>86.16</v>
      </c>
      <c r="D132" s="7" t="s">
        <v>1736</v>
      </c>
      <c r="E132" s="7" t="s">
        <v>292</v>
      </c>
      <c r="F132" s="7" t="s">
        <v>1737</v>
      </c>
      <c r="G132" s="7" t="s">
        <v>1738</v>
      </c>
      <c r="H132" s="7" t="s">
        <v>1739</v>
      </c>
      <c r="I132" s="7" t="s">
        <v>1740</v>
      </c>
      <c r="J132" s="7" t="s">
        <v>1741</v>
      </c>
      <c r="K132" s="7" t="s">
        <v>1742</v>
      </c>
      <c r="L132" s="7" t="s">
        <v>1743</v>
      </c>
    </row>
    <row r="133" spans="1:12" x14ac:dyDescent="0.25">
      <c r="A133" s="12" t="s">
        <v>295</v>
      </c>
      <c r="B133" s="7" t="s">
        <v>4</v>
      </c>
      <c r="C133" s="16">
        <v>2124.9299999999998</v>
      </c>
      <c r="D133" s="7" t="s">
        <v>1744</v>
      </c>
      <c r="E133" s="7" t="s">
        <v>294</v>
      </c>
      <c r="F133" s="7" t="s">
        <v>1745</v>
      </c>
      <c r="G133" s="7" t="s">
        <v>1746</v>
      </c>
      <c r="H133" s="7" t="s">
        <v>1747</v>
      </c>
      <c r="I133" s="7" t="s">
        <v>1748</v>
      </c>
      <c r="J133" s="7" t="s">
        <v>1749</v>
      </c>
      <c r="K133" s="7" t="s">
        <v>1750</v>
      </c>
      <c r="L133" s="7" t="s">
        <v>1751</v>
      </c>
    </row>
    <row r="134" spans="1:12" x14ac:dyDescent="0.25">
      <c r="A134" s="12" t="s">
        <v>297</v>
      </c>
      <c r="B134" s="7" t="s">
        <v>4</v>
      </c>
      <c r="C134" s="16">
        <v>1664.34</v>
      </c>
      <c r="D134" s="7" t="s">
        <v>1752</v>
      </c>
      <c r="E134" s="7" t="s">
        <v>296</v>
      </c>
      <c r="F134" s="7" t="s">
        <v>1753</v>
      </c>
      <c r="G134" s="7" t="s">
        <v>1754</v>
      </c>
      <c r="H134" s="7" t="s">
        <v>1755</v>
      </c>
      <c r="I134" s="7" t="s">
        <v>1756</v>
      </c>
      <c r="J134" s="7" t="s">
        <v>1757</v>
      </c>
      <c r="K134" s="7" t="s">
        <v>1758</v>
      </c>
      <c r="L134" s="7" t="s">
        <v>1759</v>
      </c>
    </row>
    <row r="135" spans="1:12" x14ac:dyDescent="0.25">
      <c r="A135" s="12" t="s">
        <v>299</v>
      </c>
      <c r="B135" s="7" t="s">
        <v>4</v>
      </c>
      <c r="C135" s="16">
        <v>2876.31</v>
      </c>
      <c r="D135" s="7" t="s">
        <v>1760</v>
      </c>
      <c r="E135" s="7" t="s">
        <v>298</v>
      </c>
      <c r="F135" s="7" t="s">
        <v>1761</v>
      </c>
      <c r="G135" s="7" t="s">
        <v>1762</v>
      </c>
      <c r="H135" s="7" t="s">
        <v>1763</v>
      </c>
      <c r="I135" s="7" t="s">
        <v>1764</v>
      </c>
      <c r="J135" s="7" t="s">
        <v>1765</v>
      </c>
      <c r="K135" s="7" t="s">
        <v>1766</v>
      </c>
      <c r="L135" s="7" t="s">
        <v>1767</v>
      </c>
    </row>
    <row r="136" spans="1:12" x14ac:dyDescent="0.25">
      <c r="A136" s="12" t="s">
        <v>301</v>
      </c>
      <c r="B136" s="7" t="s">
        <v>4</v>
      </c>
      <c r="C136" s="16">
        <v>2732.49</v>
      </c>
      <c r="D136" s="7" t="s">
        <v>1768</v>
      </c>
      <c r="E136" s="7" t="s">
        <v>300</v>
      </c>
      <c r="F136" s="7" t="s">
        <v>1769</v>
      </c>
      <c r="G136" s="7" t="s">
        <v>1770</v>
      </c>
      <c r="H136" s="7" t="s">
        <v>1771</v>
      </c>
      <c r="I136" s="7" t="s">
        <v>1772</v>
      </c>
      <c r="J136" s="7" t="s">
        <v>1773</v>
      </c>
      <c r="K136" s="7" t="s">
        <v>1774</v>
      </c>
      <c r="L136" s="7" t="s">
        <v>1775</v>
      </c>
    </row>
    <row r="137" spans="1:12" x14ac:dyDescent="0.25">
      <c r="A137" s="12" t="s">
        <v>303</v>
      </c>
      <c r="B137" s="7" t="s">
        <v>4</v>
      </c>
      <c r="C137" s="16">
        <v>3893.96</v>
      </c>
      <c r="D137" s="7" t="s">
        <v>1776</v>
      </c>
      <c r="E137" s="7" t="s">
        <v>302</v>
      </c>
      <c r="F137" s="7" t="s">
        <v>1777</v>
      </c>
      <c r="G137" s="7" t="s">
        <v>1778</v>
      </c>
      <c r="H137" s="7" t="s">
        <v>1779</v>
      </c>
      <c r="I137" s="7" t="s">
        <v>1780</v>
      </c>
      <c r="J137" s="7" t="s">
        <v>1781</v>
      </c>
      <c r="K137" s="7" t="s">
        <v>1782</v>
      </c>
      <c r="L137" s="7" t="s">
        <v>1783</v>
      </c>
    </row>
    <row r="138" spans="1:12" x14ac:dyDescent="0.25">
      <c r="A138" s="12" t="s">
        <v>305</v>
      </c>
      <c r="B138" s="7" t="s">
        <v>4</v>
      </c>
      <c r="C138" s="16">
        <v>747.44</v>
      </c>
      <c r="D138" s="7" t="s">
        <v>1784</v>
      </c>
      <c r="E138" s="7" t="s">
        <v>304</v>
      </c>
      <c r="F138" s="7" t="s">
        <v>1785</v>
      </c>
      <c r="G138" s="7" t="s">
        <v>1786</v>
      </c>
      <c r="H138" s="7" t="s">
        <v>1787</v>
      </c>
      <c r="I138" s="7" t="s">
        <v>1788</v>
      </c>
      <c r="J138" s="7" t="s">
        <v>1789</v>
      </c>
      <c r="K138" s="7" t="s">
        <v>1790</v>
      </c>
      <c r="L138" s="7" t="s">
        <v>1791</v>
      </c>
    </row>
    <row r="139" spans="1:12" x14ac:dyDescent="0.25">
      <c r="A139" s="12" t="s">
        <v>307</v>
      </c>
      <c r="B139" s="7" t="s">
        <v>4</v>
      </c>
      <c r="C139" s="16">
        <v>412.54</v>
      </c>
      <c r="D139" s="7" t="s">
        <v>1792</v>
      </c>
      <c r="E139" s="7" t="s">
        <v>306</v>
      </c>
      <c r="F139" s="7" t="s">
        <v>1793</v>
      </c>
      <c r="G139" s="7" t="s">
        <v>1794</v>
      </c>
      <c r="H139" s="7" t="s">
        <v>1795</v>
      </c>
      <c r="I139" s="7" t="s">
        <v>1796</v>
      </c>
      <c r="J139" s="7" t="s">
        <v>1797</v>
      </c>
      <c r="K139" s="7" t="s">
        <v>1798</v>
      </c>
      <c r="L139" s="7" t="s">
        <v>1799</v>
      </c>
    </row>
    <row r="140" spans="1:12" x14ac:dyDescent="0.25">
      <c r="A140" s="12" t="s">
        <v>309</v>
      </c>
      <c r="B140" s="7" t="s">
        <v>4</v>
      </c>
      <c r="C140" s="16">
        <v>680.2</v>
      </c>
      <c r="D140" s="7" t="s">
        <v>1800</v>
      </c>
      <c r="E140" s="7" t="s">
        <v>308</v>
      </c>
      <c r="F140" s="7" t="s">
        <v>1801</v>
      </c>
      <c r="G140" s="7" t="s">
        <v>1802</v>
      </c>
      <c r="H140" s="7" t="s">
        <v>1803</v>
      </c>
      <c r="I140" s="7" t="s">
        <v>1804</v>
      </c>
      <c r="J140" s="7" t="s">
        <v>1805</v>
      </c>
      <c r="K140" s="7" t="s">
        <v>1806</v>
      </c>
      <c r="L140" s="7" t="s">
        <v>1807</v>
      </c>
    </row>
    <row r="141" spans="1:12" x14ac:dyDescent="0.25">
      <c r="A141" s="12" t="s">
        <v>311</v>
      </c>
      <c r="B141" s="7" t="s">
        <v>4</v>
      </c>
      <c r="C141" s="16">
        <v>852.85</v>
      </c>
      <c r="D141" s="7" t="s">
        <v>1808</v>
      </c>
      <c r="E141" s="7" t="s">
        <v>310</v>
      </c>
      <c r="F141" s="7" t="s">
        <v>1809</v>
      </c>
      <c r="G141" s="7" t="s">
        <v>1810</v>
      </c>
      <c r="H141" s="7" t="s">
        <v>1811</v>
      </c>
      <c r="I141" s="7" t="s">
        <v>1812</v>
      </c>
      <c r="J141" s="7" t="s">
        <v>1813</v>
      </c>
      <c r="K141" s="7" t="s">
        <v>1814</v>
      </c>
      <c r="L141" s="7" t="s">
        <v>1815</v>
      </c>
    </row>
    <row r="142" spans="1:12" x14ac:dyDescent="0.25">
      <c r="A142" s="12" t="s">
        <v>313</v>
      </c>
      <c r="B142" s="7" t="s">
        <v>214</v>
      </c>
      <c r="C142" s="16">
        <v>2707.82</v>
      </c>
      <c r="D142" s="7" t="s">
        <v>1816</v>
      </c>
      <c r="E142" s="7" t="s">
        <v>312</v>
      </c>
      <c r="F142" s="7" t="s">
        <v>1817</v>
      </c>
      <c r="G142" s="7" t="s">
        <v>1818</v>
      </c>
      <c r="H142" s="7" t="s">
        <v>1819</v>
      </c>
      <c r="I142" s="7" t="s">
        <v>1820</v>
      </c>
      <c r="J142" s="7" t="s">
        <v>1821</v>
      </c>
      <c r="K142" s="7" t="s">
        <v>1822</v>
      </c>
      <c r="L142" s="7" t="s">
        <v>1823</v>
      </c>
    </row>
    <row r="143" spans="1:12" x14ac:dyDescent="0.25">
      <c r="A143" s="12" t="s">
        <v>315</v>
      </c>
      <c r="B143" s="7" t="s">
        <v>4</v>
      </c>
      <c r="C143" s="16">
        <v>339.22</v>
      </c>
      <c r="D143" s="7" t="s">
        <v>1824</v>
      </c>
      <c r="E143" s="7" t="s">
        <v>314</v>
      </c>
      <c r="F143" s="7" t="s">
        <v>1825</v>
      </c>
      <c r="G143" s="7" t="s">
        <v>1826</v>
      </c>
      <c r="H143" s="7" t="s">
        <v>1827</v>
      </c>
      <c r="I143" s="7" t="s">
        <v>1828</v>
      </c>
      <c r="J143" s="7" t="s">
        <v>1829</v>
      </c>
      <c r="K143" s="7" t="s">
        <v>1830</v>
      </c>
      <c r="L143" s="7" t="s">
        <v>1831</v>
      </c>
    </row>
    <row r="144" spans="1:12" x14ac:dyDescent="0.25">
      <c r="A144" s="12" t="s">
        <v>318</v>
      </c>
      <c r="B144" s="7" t="s">
        <v>27</v>
      </c>
      <c r="C144" s="16">
        <v>91.45</v>
      </c>
      <c r="D144" s="7" t="s">
        <v>1832</v>
      </c>
      <c r="E144" s="7" t="s">
        <v>317</v>
      </c>
      <c r="F144" s="7" t="s">
        <v>1833</v>
      </c>
      <c r="G144" s="7" t="s">
        <v>1834</v>
      </c>
      <c r="H144" s="7" t="s">
        <v>1835</v>
      </c>
      <c r="I144" s="7" t="s">
        <v>1836</v>
      </c>
      <c r="J144" s="7" t="s">
        <v>1837</v>
      </c>
      <c r="K144" s="7" t="s">
        <v>1838</v>
      </c>
      <c r="L144" s="7" t="s">
        <v>1839</v>
      </c>
    </row>
    <row r="145" spans="1:12" x14ac:dyDescent="0.25">
      <c r="A145" s="12" t="s">
        <v>320</v>
      </c>
      <c r="B145" s="7" t="s">
        <v>27</v>
      </c>
      <c r="C145" s="16">
        <v>180.07</v>
      </c>
      <c r="D145" s="7" t="s">
        <v>1840</v>
      </c>
      <c r="E145" s="7" t="s">
        <v>319</v>
      </c>
      <c r="F145" s="7" t="s">
        <v>1841</v>
      </c>
      <c r="G145" s="7" t="s">
        <v>1842</v>
      </c>
      <c r="H145" s="7" t="s">
        <v>1843</v>
      </c>
      <c r="I145" s="7" t="s">
        <v>1844</v>
      </c>
      <c r="J145" s="7" t="s">
        <v>1845</v>
      </c>
      <c r="K145" s="7" t="s">
        <v>1846</v>
      </c>
      <c r="L145" s="7" t="s">
        <v>1847</v>
      </c>
    </row>
    <row r="146" spans="1:12" x14ac:dyDescent="0.25">
      <c r="A146" s="12" t="s">
        <v>322</v>
      </c>
      <c r="B146" s="7" t="s">
        <v>27</v>
      </c>
      <c r="C146" s="16">
        <v>177.1</v>
      </c>
      <c r="D146" s="7" t="s">
        <v>1848</v>
      </c>
      <c r="E146" s="7" t="s">
        <v>321</v>
      </c>
      <c r="F146" s="7" t="s">
        <v>1849</v>
      </c>
      <c r="G146" s="7" t="s">
        <v>1850</v>
      </c>
      <c r="H146" s="7" t="s">
        <v>1851</v>
      </c>
      <c r="I146" s="7" t="s">
        <v>1852</v>
      </c>
      <c r="J146" s="7" t="s">
        <v>1853</v>
      </c>
      <c r="K146" s="7" t="s">
        <v>1854</v>
      </c>
      <c r="L146" s="7" t="s">
        <v>1855</v>
      </c>
    </row>
    <row r="147" spans="1:12" x14ac:dyDescent="0.25">
      <c r="A147" s="12" t="s">
        <v>324</v>
      </c>
      <c r="B147" s="7" t="s">
        <v>27</v>
      </c>
      <c r="C147" s="16">
        <v>400.38</v>
      </c>
      <c r="D147" s="7" t="s">
        <v>1856</v>
      </c>
      <c r="E147" s="7" t="s">
        <v>323</v>
      </c>
      <c r="F147" s="7" t="s">
        <v>1857</v>
      </c>
      <c r="G147" s="7" t="s">
        <v>1858</v>
      </c>
      <c r="H147" s="7" t="s">
        <v>1859</v>
      </c>
      <c r="I147" s="7" t="s">
        <v>1860</v>
      </c>
      <c r="J147" s="7" t="s">
        <v>1861</v>
      </c>
      <c r="K147" s="7" t="s">
        <v>1862</v>
      </c>
      <c r="L147" s="7" t="s">
        <v>1863</v>
      </c>
    </row>
    <row r="148" spans="1:12" x14ac:dyDescent="0.25">
      <c r="A148" s="12" t="s">
        <v>327</v>
      </c>
      <c r="B148" s="7" t="s">
        <v>4</v>
      </c>
      <c r="C148" s="16">
        <v>31.94</v>
      </c>
      <c r="D148" s="7" t="s">
        <v>1864</v>
      </c>
      <c r="E148" s="7" t="s">
        <v>326</v>
      </c>
      <c r="F148" s="7" t="s">
        <v>1865</v>
      </c>
      <c r="G148" s="7" t="s">
        <v>1866</v>
      </c>
      <c r="H148" s="7" t="s">
        <v>1867</v>
      </c>
      <c r="I148" s="7" t="s">
        <v>1868</v>
      </c>
      <c r="J148" s="7" t="s">
        <v>1869</v>
      </c>
      <c r="K148" s="7" t="s">
        <v>1870</v>
      </c>
      <c r="L148" s="7" t="s">
        <v>1871</v>
      </c>
    </row>
    <row r="149" spans="1:12" x14ac:dyDescent="0.25">
      <c r="A149" s="12" t="s">
        <v>329</v>
      </c>
      <c r="B149" s="7" t="s">
        <v>4</v>
      </c>
      <c r="C149" s="16">
        <v>84.11</v>
      </c>
      <c r="D149" s="7" t="s">
        <v>1872</v>
      </c>
      <c r="E149" s="7" t="s">
        <v>328</v>
      </c>
      <c r="F149" s="7" t="s">
        <v>1873</v>
      </c>
      <c r="G149" s="7" t="s">
        <v>1874</v>
      </c>
      <c r="H149" s="7" t="s">
        <v>1875</v>
      </c>
      <c r="I149" s="7" t="s">
        <v>1876</v>
      </c>
      <c r="J149" s="7" t="s">
        <v>1877</v>
      </c>
      <c r="K149" s="7" t="s">
        <v>1878</v>
      </c>
      <c r="L149" s="7" t="s">
        <v>1879</v>
      </c>
    </row>
    <row r="150" spans="1:12" x14ac:dyDescent="0.25">
      <c r="A150" s="12" t="s">
        <v>331</v>
      </c>
      <c r="B150" s="7" t="s">
        <v>4</v>
      </c>
      <c r="C150" s="16">
        <v>128.03</v>
      </c>
      <c r="D150" s="7" t="s">
        <v>1880</v>
      </c>
      <c r="E150" s="7" t="s">
        <v>330</v>
      </c>
      <c r="F150" s="7" t="s">
        <v>1881</v>
      </c>
      <c r="G150" s="7" t="s">
        <v>1882</v>
      </c>
      <c r="H150" s="7" t="s">
        <v>1883</v>
      </c>
      <c r="I150" s="7" t="s">
        <v>1884</v>
      </c>
      <c r="J150" s="7" t="s">
        <v>1885</v>
      </c>
      <c r="K150" s="7" t="s">
        <v>1886</v>
      </c>
      <c r="L150" s="7" t="s">
        <v>1887</v>
      </c>
    </row>
    <row r="151" spans="1:12" x14ac:dyDescent="0.25">
      <c r="A151" s="12" t="s">
        <v>333</v>
      </c>
      <c r="B151" s="7" t="s">
        <v>4</v>
      </c>
      <c r="C151" s="16">
        <v>226</v>
      </c>
      <c r="D151" s="7" t="s">
        <v>1888</v>
      </c>
      <c r="E151" s="7" t="s">
        <v>332</v>
      </c>
      <c r="F151" s="7" t="s">
        <v>1889</v>
      </c>
      <c r="G151" s="7" t="s">
        <v>1890</v>
      </c>
      <c r="H151" s="7" t="s">
        <v>1891</v>
      </c>
      <c r="I151" s="7" t="s">
        <v>1892</v>
      </c>
      <c r="J151" s="7" t="s">
        <v>1893</v>
      </c>
      <c r="K151" s="7" t="s">
        <v>1894</v>
      </c>
      <c r="L151" s="7" t="s">
        <v>1895</v>
      </c>
    </row>
    <row r="152" spans="1:12" x14ac:dyDescent="0.25">
      <c r="A152" s="12" t="s">
        <v>335</v>
      </c>
      <c r="B152" s="7" t="s">
        <v>4</v>
      </c>
      <c r="C152" s="16">
        <v>377.54</v>
      </c>
      <c r="D152" s="7" t="s">
        <v>1896</v>
      </c>
      <c r="E152" s="7" t="s">
        <v>334</v>
      </c>
      <c r="F152" s="7" t="s">
        <v>1897</v>
      </c>
      <c r="G152" s="7" t="s">
        <v>1898</v>
      </c>
      <c r="H152" s="7" t="s">
        <v>1899</v>
      </c>
      <c r="I152" s="7" t="s">
        <v>1900</v>
      </c>
      <c r="J152" s="7" t="s">
        <v>1901</v>
      </c>
      <c r="K152" s="7" t="s">
        <v>1902</v>
      </c>
      <c r="L152" s="7" t="s">
        <v>1903</v>
      </c>
    </row>
    <row r="153" spans="1:12" x14ac:dyDescent="0.25">
      <c r="A153" s="12" t="s">
        <v>337</v>
      </c>
      <c r="B153" s="7" t="s">
        <v>4</v>
      </c>
      <c r="C153" s="16">
        <v>445.16</v>
      </c>
      <c r="D153" s="7" t="s">
        <v>1904</v>
      </c>
      <c r="E153" s="7" t="s">
        <v>336</v>
      </c>
      <c r="F153" s="7" t="s">
        <v>1905</v>
      </c>
      <c r="G153" s="7" t="s">
        <v>1906</v>
      </c>
      <c r="H153" s="7" t="s">
        <v>1907</v>
      </c>
      <c r="I153" s="7" t="s">
        <v>1908</v>
      </c>
      <c r="J153" s="7" t="s">
        <v>1909</v>
      </c>
      <c r="K153" s="7" t="s">
        <v>1910</v>
      </c>
      <c r="L153" s="7" t="s">
        <v>1911</v>
      </c>
    </row>
    <row r="154" spans="1:12" x14ac:dyDescent="0.25">
      <c r="A154" s="12" t="s">
        <v>339</v>
      </c>
      <c r="B154" s="7" t="s">
        <v>4</v>
      </c>
      <c r="C154" s="16">
        <v>500.42</v>
      </c>
      <c r="D154" s="7" t="s">
        <v>1912</v>
      </c>
      <c r="E154" s="7" t="s">
        <v>338</v>
      </c>
      <c r="F154" s="7" t="s">
        <v>1913</v>
      </c>
      <c r="G154" s="7" t="s">
        <v>1914</v>
      </c>
      <c r="H154" s="7" t="s">
        <v>1915</v>
      </c>
      <c r="I154" s="7" t="s">
        <v>1916</v>
      </c>
      <c r="J154" s="7" t="s">
        <v>1917</v>
      </c>
      <c r="K154" s="7" t="s">
        <v>1918</v>
      </c>
      <c r="L154" s="7" t="s">
        <v>1919</v>
      </c>
    </row>
    <row r="155" spans="1:12" x14ac:dyDescent="0.25">
      <c r="A155" s="12" t="s">
        <v>341</v>
      </c>
      <c r="B155" s="7" t="s">
        <v>4</v>
      </c>
      <c r="C155" s="16">
        <v>114.81</v>
      </c>
      <c r="D155" s="7" t="s">
        <v>1920</v>
      </c>
      <c r="E155" s="7" t="s">
        <v>340</v>
      </c>
      <c r="F155" s="7" t="s">
        <v>1921</v>
      </c>
      <c r="G155" s="7" t="s">
        <v>1922</v>
      </c>
      <c r="H155" s="7" t="s">
        <v>1923</v>
      </c>
      <c r="I155" s="7" t="s">
        <v>1924</v>
      </c>
      <c r="J155" s="7" t="s">
        <v>1925</v>
      </c>
      <c r="K155" s="7" t="s">
        <v>1926</v>
      </c>
      <c r="L155" s="7" t="s">
        <v>1927</v>
      </c>
    </row>
    <row r="156" spans="1:12" x14ac:dyDescent="0.25">
      <c r="A156" s="12" t="s">
        <v>343</v>
      </c>
      <c r="B156" s="7" t="s">
        <v>4</v>
      </c>
      <c r="C156" s="16">
        <v>176.39</v>
      </c>
      <c r="D156" s="7" t="s">
        <v>1928</v>
      </c>
      <c r="E156" s="7" t="s">
        <v>342</v>
      </c>
      <c r="F156" s="7" t="s">
        <v>1929</v>
      </c>
      <c r="G156" s="7" t="s">
        <v>1930</v>
      </c>
      <c r="H156" s="7" t="s">
        <v>1931</v>
      </c>
      <c r="I156" s="7" t="s">
        <v>1932</v>
      </c>
      <c r="J156" s="7" t="s">
        <v>1933</v>
      </c>
      <c r="K156" s="7" t="s">
        <v>1934</v>
      </c>
      <c r="L156" s="7" t="s">
        <v>1935</v>
      </c>
    </row>
    <row r="157" spans="1:12" x14ac:dyDescent="0.25">
      <c r="A157" s="12" t="s">
        <v>331</v>
      </c>
      <c r="B157" s="7" t="s">
        <v>4</v>
      </c>
      <c r="C157" s="16">
        <v>462.28</v>
      </c>
      <c r="D157" s="7" t="s">
        <v>1936</v>
      </c>
      <c r="E157" s="7" t="s">
        <v>344</v>
      </c>
      <c r="F157" s="7" t="s">
        <v>1937</v>
      </c>
      <c r="G157" s="7" t="s">
        <v>1938</v>
      </c>
      <c r="H157" s="7" t="s">
        <v>1939</v>
      </c>
      <c r="I157" s="7" t="s">
        <v>1940</v>
      </c>
      <c r="J157" s="7" t="s">
        <v>1941</v>
      </c>
      <c r="K157" s="7" t="s">
        <v>1942</v>
      </c>
      <c r="L157" s="7" t="s">
        <v>1943</v>
      </c>
    </row>
    <row r="158" spans="1:12" x14ac:dyDescent="0.25">
      <c r="A158" s="12" t="s">
        <v>346</v>
      </c>
      <c r="B158" s="7" t="s">
        <v>4</v>
      </c>
      <c r="C158" s="16">
        <v>526.37</v>
      </c>
      <c r="D158" s="7" t="s">
        <v>1944</v>
      </c>
      <c r="E158" s="7" t="s">
        <v>345</v>
      </c>
      <c r="F158" s="7" t="s">
        <v>1945</v>
      </c>
      <c r="G158" s="7" t="s">
        <v>1946</v>
      </c>
      <c r="H158" s="7" t="s">
        <v>1947</v>
      </c>
      <c r="I158" s="7" t="s">
        <v>1948</v>
      </c>
      <c r="J158" s="7" t="s">
        <v>1949</v>
      </c>
      <c r="K158" s="7" t="s">
        <v>1950</v>
      </c>
      <c r="L158" s="7" t="s">
        <v>1951</v>
      </c>
    </row>
    <row r="159" spans="1:12" x14ac:dyDescent="0.25">
      <c r="A159" s="12" t="s">
        <v>348</v>
      </c>
      <c r="B159" s="7" t="s">
        <v>4</v>
      </c>
      <c r="C159" s="16">
        <v>685.26</v>
      </c>
      <c r="D159" s="7" t="s">
        <v>1952</v>
      </c>
      <c r="E159" s="7" t="s">
        <v>347</v>
      </c>
      <c r="F159" s="7" t="s">
        <v>1953</v>
      </c>
      <c r="G159" s="7" t="s">
        <v>1954</v>
      </c>
      <c r="H159" s="7" t="s">
        <v>1955</v>
      </c>
      <c r="I159" s="7" t="s">
        <v>1956</v>
      </c>
      <c r="J159" s="7" t="s">
        <v>1957</v>
      </c>
      <c r="K159" s="7" t="s">
        <v>1958</v>
      </c>
      <c r="L159" s="7" t="s">
        <v>1959</v>
      </c>
    </row>
    <row r="160" spans="1:12" x14ac:dyDescent="0.25">
      <c r="A160" s="12" t="s">
        <v>337</v>
      </c>
      <c r="B160" s="7" t="s">
        <v>4</v>
      </c>
      <c r="C160" s="16">
        <v>540.84</v>
      </c>
      <c r="D160" s="7" t="s">
        <v>1960</v>
      </c>
      <c r="E160" s="7" t="s">
        <v>349</v>
      </c>
      <c r="F160" s="7" t="s">
        <v>1961</v>
      </c>
      <c r="G160" s="7" t="s">
        <v>1962</v>
      </c>
      <c r="H160" s="7" t="s">
        <v>1963</v>
      </c>
      <c r="I160" s="7" t="s">
        <v>1964</v>
      </c>
      <c r="J160" s="7" t="s">
        <v>1965</v>
      </c>
      <c r="K160" s="7" t="s">
        <v>1966</v>
      </c>
      <c r="L160" s="7" t="s">
        <v>1967</v>
      </c>
    </row>
    <row r="161" spans="1:12" x14ac:dyDescent="0.25">
      <c r="A161" s="12" t="s">
        <v>339</v>
      </c>
      <c r="B161" s="7" t="s">
        <v>4</v>
      </c>
      <c r="C161" s="16">
        <v>607.95000000000005</v>
      </c>
      <c r="D161" s="7" t="s">
        <v>1968</v>
      </c>
      <c r="E161" s="7" t="s">
        <v>350</v>
      </c>
      <c r="F161" s="7" t="s">
        <v>1969</v>
      </c>
      <c r="G161" s="7" t="s">
        <v>1970</v>
      </c>
      <c r="H161" s="7" t="s">
        <v>1971</v>
      </c>
      <c r="I161" s="7" t="s">
        <v>1972</v>
      </c>
      <c r="J161" s="7" t="s">
        <v>1973</v>
      </c>
      <c r="K161" s="7" t="s">
        <v>1974</v>
      </c>
      <c r="L161" s="7" t="s">
        <v>1975</v>
      </c>
    </row>
    <row r="162" spans="1:12" x14ac:dyDescent="0.25">
      <c r="A162" s="12" t="s">
        <v>352</v>
      </c>
      <c r="B162" s="7" t="s">
        <v>4</v>
      </c>
      <c r="C162" s="16">
        <v>98.63</v>
      </c>
      <c r="D162" s="7" t="s">
        <v>1976</v>
      </c>
      <c r="E162" s="7" t="s">
        <v>351</v>
      </c>
      <c r="F162" s="7" t="s">
        <v>1977</v>
      </c>
      <c r="G162" s="7" t="s">
        <v>1978</v>
      </c>
      <c r="H162" s="7" t="s">
        <v>1979</v>
      </c>
      <c r="I162" s="7" t="s">
        <v>1980</v>
      </c>
      <c r="J162" s="7" t="s">
        <v>1981</v>
      </c>
      <c r="K162" s="7" t="s">
        <v>1982</v>
      </c>
      <c r="L162" s="7" t="s">
        <v>1983</v>
      </c>
    </row>
    <row r="163" spans="1:12" x14ac:dyDescent="0.25">
      <c r="A163" s="12" t="s">
        <v>354</v>
      </c>
      <c r="B163" s="7" t="s">
        <v>4</v>
      </c>
      <c r="C163" s="16">
        <v>128.96</v>
      </c>
      <c r="D163" s="7" t="s">
        <v>1984</v>
      </c>
      <c r="E163" s="7" t="s">
        <v>353</v>
      </c>
      <c r="F163" s="7" t="s">
        <v>1985</v>
      </c>
      <c r="G163" s="7" t="s">
        <v>1986</v>
      </c>
      <c r="H163" s="7" t="s">
        <v>1987</v>
      </c>
      <c r="I163" s="7" t="s">
        <v>1988</v>
      </c>
      <c r="J163" s="7" t="s">
        <v>1989</v>
      </c>
      <c r="K163" s="7" t="s">
        <v>1990</v>
      </c>
      <c r="L163" s="7" t="s">
        <v>1991</v>
      </c>
    </row>
    <row r="164" spans="1:12" x14ac:dyDescent="0.25">
      <c r="A164" s="12" t="s">
        <v>356</v>
      </c>
      <c r="B164" s="7" t="s">
        <v>4</v>
      </c>
      <c r="C164" s="16">
        <v>350.43</v>
      </c>
      <c r="D164" s="7" t="s">
        <v>1992</v>
      </c>
      <c r="E164" s="7" t="s">
        <v>355</v>
      </c>
      <c r="F164" s="7" t="s">
        <v>1993</v>
      </c>
      <c r="G164" s="7" t="s">
        <v>1994</v>
      </c>
      <c r="H164" s="7" t="s">
        <v>1995</v>
      </c>
      <c r="I164" s="7" t="s">
        <v>1996</v>
      </c>
      <c r="J164" s="7" t="s">
        <v>1997</v>
      </c>
      <c r="K164" s="7" t="s">
        <v>1998</v>
      </c>
      <c r="L164" s="7" t="s">
        <v>1999</v>
      </c>
    </row>
    <row r="165" spans="1:12" x14ac:dyDescent="0.25">
      <c r="A165" s="12" t="s">
        <v>356</v>
      </c>
      <c r="B165" s="7" t="s">
        <v>4</v>
      </c>
      <c r="C165" s="16">
        <v>256.73</v>
      </c>
      <c r="D165" s="7" t="s">
        <v>2000</v>
      </c>
      <c r="E165" s="7" t="s">
        <v>357</v>
      </c>
      <c r="F165" s="7" t="s">
        <v>2001</v>
      </c>
      <c r="G165" s="7" t="s">
        <v>2002</v>
      </c>
      <c r="H165" s="7" t="s">
        <v>2003</v>
      </c>
      <c r="I165" s="7" t="s">
        <v>2004</v>
      </c>
      <c r="J165" s="7" t="s">
        <v>2005</v>
      </c>
      <c r="K165" s="7" t="s">
        <v>2006</v>
      </c>
      <c r="L165" s="7" t="s">
        <v>2007</v>
      </c>
    </row>
    <row r="166" spans="1:12" x14ac:dyDescent="0.25">
      <c r="A166" s="12" t="s">
        <v>360</v>
      </c>
      <c r="B166" s="7" t="s">
        <v>4</v>
      </c>
      <c r="C166" s="16">
        <v>646.74</v>
      </c>
      <c r="D166" s="7" t="s">
        <v>2008</v>
      </c>
      <c r="E166" s="7" t="s">
        <v>359</v>
      </c>
      <c r="F166" s="7" t="s">
        <v>2009</v>
      </c>
      <c r="G166" s="7" t="s">
        <v>2010</v>
      </c>
      <c r="H166" s="7" t="s">
        <v>2011</v>
      </c>
      <c r="I166" s="7" t="s">
        <v>2012</v>
      </c>
      <c r="J166" s="7" t="s">
        <v>2013</v>
      </c>
      <c r="K166" s="7" t="s">
        <v>2014</v>
      </c>
      <c r="L166" s="7" t="s">
        <v>2015</v>
      </c>
    </row>
    <row r="167" spans="1:12" x14ac:dyDescent="0.25">
      <c r="A167" s="12" t="s">
        <v>362</v>
      </c>
      <c r="B167" s="7" t="s">
        <v>4</v>
      </c>
      <c r="C167" s="16">
        <v>573.59</v>
      </c>
      <c r="D167" s="7" t="s">
        <v>2016</v>
      </c>
      <c r="E167" s="7" t="s">
        <v>361</v>
      </c>
      <c r="F167" s="7" t="s">
        <v>2017</v>
      </c>
      <c r="G167" s="7" t="s">
        <v>2018</v>
      </c>
      <c r="H167" s="7" t="s">
        <v>2019</v>
      </c>
      <c r="I167" s="7" t="s">
        <v>2020</v>
      </c>
      <c r="J167" s="7" t="s">
        <v>2021</v>
      </c>
      <c r="K167" s="7" t="s">
        <v>2022</v>
      </c>
      <c r="L167" s="7" t="s">
        <v>2023</v>
      </c>
    </row>
    <row r="168" spans="1:12" x14ac:dyDescent="0.25">
      <c r="A168" s="12" t="s">
        <v>362</v>
      </c>
      <c r="B168" s="7" t="s">
        <v>4</v>
      </c>
      <c r="C168" s="16">
        <v>782.92</v>
      </c>
      <c r="D168" s="7" t="s">
        <v>2024</v>
      </c>
      <c r="E168" s="7" t="s">
        <v>363</v>
      </c>
      <c r="F168" s="7" t="s">
        <v>2025</v>
      </c>
      <c r="G168" s="7" t="s">
        <v>2026</v>
      </c>
      <c r="H168" s="7" t="s">
        <v>2027</v>
      </c>
      <c r="I168" s="7" t="s">
        <v>2028</v>
      </c>
      <c r="J168" s="7" t="s">
        <v>2029</v>
      </c>
      <c r="K168" s="7" t="s">
        <v>2030</v>
      </c>
      <c r="L168" s="7" t="s">
        <v>2031</v>
      </c>
    </row>
    <row r="169" spans="1:12" x14ac:dyDescent="0.25">
      <c r="A169" s="12" t="s">
        <v>365</v>
      </c>
      <c r="B169" s="7" t="s">
        <v>4</v>
      </c>
      <c r="C169" s="16">
        <v>1123.52</v>
      </c>
      <c r="D169" s="7" t="s">
        <v>2032</v>
      </c>
      <c r="E169" s="7" t="s">
        <v>364</v>
      </c>
      <c r="F169" s="7" t="s">
        <v>2033</v>
      </c>
      <c r="G169" s="7" t="s">
        <v>2034</v>
      </c>
      <c r="H169" s="7" t="s">
        <v>2035</v>
      </c>
      <c r="I169" s="7" t="s">
        <v>2036</v>
      </c>
      <c r="J169" s="7" t="s">
        <v>2037</v>
      </c>
      <c r="K169" s="7" t="s">
        <v>2038</v>
      </c>
      <c r="L169" s="7" t="s">
        <v>2039</v>
      </c>
    </row>
    <row r="170" spans="1:12" x14ac:dyDescent="0.25">
      <c r="A170" s="12" t="s">
        <v>365</v>
      </c>
      <c r="B170" s="7" t="s">
        <v>4</v>
      </c>
      <c r="C170" s="16">
        <v>1533.53</v>
      </c>
      <c r="D170" s="7" t="s">
        <v>2040</v>
      </c>
      <c r="E170" s="7" t="s">
        <v>366</v>
      </c>
      <c r="F170" s="7" t="s">
        <v>2041</v>
      </c>
      <c r="G170" s="7" t="s">
        <v>2042</v>
      </c>
      <c r="H170" s="7" t="s">
        <v>2043</v>
      </c>
      <c r="I170" s="7" t="s">
        <v>2044</v>
      </c>
      <c r="J170" s="7" t="s">
        <v>2045</v>
      </c>
      <c r="K170" s="7" t="s">
        <v>2046</v>
      </c>
      <c r="L170" s="7" t="s">
        <v>2047</v>
      </c>
    </row>
    <row r="171" spans="1:12" x14ac:dyDescent="0.25">
      <c r="A171" s="12" t="s">
        <v>368</v>
      </c>
      <c r="B171" s="7" t="s">
        <v>4</v>
      </c>
      <c r="C171" s="16">
        <v>646.16</v>
      </c>
      <c r="D171" s="7" t="s">
        <v>2048</v>
      </c>
      <c r="E171" s="7" t="s">
        <v>367</v>
      </c>
      <c r="F171" s="7" t="s">
        <v>2049</v>
      </c>
      <c r="G171" s="7" t="s">
        <v>2050</v>
      </c>
      <c r="H171" s="7" t="s">
        <v>2051</v>
      </c>
      <c r="I171" s="7" t="s">
        <v>2052</v>
      </c>
      <c r="J171" s="7" t="s">
        <v>2053</v>
      </c>
      <c r="K171" s="7" t="s">
        <v>2054</v>
      </c>
      <c r="L171" s="7" t="s">
        <v>2055</v>
      </c>
    </row>
    <row r="172" spans="1:12" x14ac:dyDescent="0.25">
      <c r="A172" s="12" t="s">
        <v>368</v>
      </c>
      <c r="B172" s="7" t="s">
        <v>4</v>
      </c>
      <c r="C172" s="16">
        <v>680.17</v>
      </c>
      <c r="D172" s="7" t="s">
        <v>2056</v>
      </c>
      <c r="E172" s="7" t="s">
        <v>369</v>
      </c>
      <c r="F172" s="7" t="s">
        <v>2057</v>
      </c>
      <c r="G172" s="7" t="s">
        <v>2058</v>
      </c>
      <c r="H172" s="7" t="s">
        <v>2059</v>
      </c>
      <c r="I172" s="7" t="s">
        <v>2060</v>
      </c>
      <c r="J172" s="7" t="s">
        <v>2061</v>
      </c>
      <c r="K172" s="7" t="s">
        <v>2062</v>
      </c>
      <c r="L172" s="7" t="s">
        <v>2063</v>
      </c>
    </row>
    <row r="173" spans="1:12" x14ac:dyDescent="0.25">
      <c r="A173" s="12" t="s">
        <v>371</v>
      </c>
      <c r="B173" s="7" t="s">
        <v>4</v>
      </c>
      <c r="C173" s="16">
        <v>1775.19</v>
      </c>
      <c r="D173" s="7" t="s">
        <v>2064</v>
      </c>
      <c r="E173" s="7" t="s">
        <v>370</v>
      </c>
      <c r="F173" s="7" t="s">
        <v>2065</v>
      </c>
      <c r="G173" s="7" t="s">
        <v>2066</v>
      </c>
      <c r="H173" s="7" t="s">
        <v>2067</v>
      </c>
      <c r="I173" s="7" t="s">
        <v>2068</v>
      </c>
      <c r="J173" s="7" t="s">
        <v>2069</v>
      </c>
      <c r="K173" s="7" t="s">
        <v>2070</v>
      </c>
      <c r="L173" s="7" t="s">
        <v>2071</v>
      </c>
    </row>
    <row r="174" spans="1:12" x14ac:dyDescent="0.25">
      <c r="A174" s="12" t="s">
        <v>373</v>
      </c>
      <c r="B174" s="7" t="s">
        <v>4</v>
      </c>
      <c r="C174" s="16">
        <v>558.45000000000005</v>
      </c>
      <c r="D174" s="7" t="s">
        <v>2072</v>
      </c>
      <c r="E174" s="7" t="s">
        <v>372</v>
      </c>
      <c r="F174" s="7" t="s">
        <v>2073</v>
      </c>
      <c r="G174" s="7" t="s">
        <v>2074</v>
      </c>
      <c r="H174" s="7" t="s">
        <v>2075</v>
      </c>
      <c r="I174" s="7" t="s">
        <v>2076</v>
      </c>
      <c r="J174" s="7" t="s">
        <v>2077</v>
      </c>
      <c r="K174" s="7" t="s">
        <v>2078</v>
      </c>
      <c r="L174" s="7" t="s">
        <v>2079</v>
      </c>
    </row>
    <row r="175" spans="1:12" x14ac:dyDescent="0.25">
      <c r="A175" s="12" t="s">
        <v>375</v>
      </c>
      <c r="B175" s="7" t="s">
        <v>4</v>
      </c>
      <c r="C175" s="16">
        <v>1047.83</v>
      </c>
      <c r="D175" s="7" t="s">
        <v>2080</v>
      </c>
      <c r="E175" s="7" t="s">
        <v>374</v>
      </c>
      <c r="F175" s="7" t="s">
        <v>2081</v>
      </c>
      <c r="G175" s="7" t="s">
        <v>2082</v>
      </c>
      <c r="H175" s="7" t="s">
        <v>2083</v>
      </c>
      <c r="I175" s="7" t="s">
        <v>2084</v>
      </c>
      <c r="J175" s="7" t="s">
        <v>2085</v>
      </c>
      <c r="K175" s="7" t="s">
        <v>2086</v>
      </c>
      <c r="L175" s="7" t="s">
        <v>2087</v>
      </c>
    </row>
    <row r="176" spans="1:12" x14ac:dyDescent="0.25">
      <c r="A176" s="12" t="s">
        <v>377</v>
      </c>
      <c r="B176" s="7" t="s">
        <v>4</v>
      </c>
      <c r="C176" s="16">
        <v>393.92</v>
      </c>
      <c r="D176" s="7" t="s">
        <v>2088</v>
      </c>
      <c r="E176" s="7" t="s">
        <v>376</v>
      </c>
      <c r="F176" s="7" t="s">
        <v>2089</v>
      </c>
      <c r="G176" s="7" t="s">
        <v>2090</v>
      </c>
      <c r="H176" s="7" t="s">
        <v>2091</v>
      </c>
      <c r="I176" s="7" t="s">
        <v>2092</v>
      </c>
      <c r="J176" s="7" t="s">
        <v>2093</v>
      </c>
      <c r="K176" s="7" t="s">
        <v>2094</v>
      </c>
      <c r="L176" s="7" t="s">
        <v>2095</v>
      </c>
    </row>
    <row r="177" spans="1:12" x14ac:dyDescent="0.25">
      <c r="A177" s="12" t="s">
        <v>379</v>
      </c>
      <c r="B177" s="7" t="s">
        <v>4</v>
      </c>
      <c r="C177" s="16">
        <v>1994.02</v>
      </c>
      <c r="D177" s="7" t="s">
        <v>2096</v>
      </c>
      <c r="E177" s="7" t="s">
        <v>378</v>
      </c>
      <c r="F177" s="7" t="s">
        <v>2097</v>
      </c>
      <c r="G177" s="7" t="s">
        <v>2098</v>
      </c>
      <c r="H177" s="7" t="s">
        <v>2099</v>
      </c>
      <c r="I177" s="7" t="s">
        <v>2100</v>
      </c>
      <c r="J177" s="7" t="s">
        <v>2101</v>
      </c>
      <c r="K177" s="7" t="s">
        <v>2102</v>
      </c>
      <c r="L177" s="7" t="s">
        <v>2103</v>
      </c>
    </row>
    <row r="178" spans="1:12" x14ac:dyDescent="0.25">
      <c r="A178" s="12" t="s">
        <v>382</v>
      </c>
      <c r="B178" s="7" t="s">
        <v>4</v>
      </c>
      <c r="C178" s="16">
        <v>3644.47</v>
      </c>
      <c r="D178" s="7" t="s">
        <v>2104</v>
      </c>
      <c r="E178" s="7" t="s">
        <v>381</v>
      </c>
      <c r="F178" s="7" t="s">
        <v>2105</v>
      </c>
      <c r="G178" s="7" t="s">
        <v>2106</v>
      </c>
      <c r="H178" s="7" t="s">
        <v>2107</v>
      </c>
      <c r="I178" s="7" t="s">
        <v>2108</v>
      </c>
      <c r="J178" s="7" t="s">
        <v>2109</v>
      </c>
      <c r="K178" s="7" t="s">
        <v>2110</v>
      </c>
      <c r="L178" s="7" t="s">
        <v>2111</v>
      </c>
    </row>
    <row r="179" spans="1:12" x14ac:dyDescent="0.25">
      <c r="A179" s="12" t="s">
        <v>384</v>
      </c>
      <c r="B179" s="7" t="s">
        <v>4</v>
      </c>
      <c r="C179" s="16">
        <v>868.39</v>
      </c>
      <c r="D179" s="7" t="s">
        <v>2112</v>
      </c>
      <c r="E179" s="7" t="s">
        <v>383</v>
      </c>
      <c r="F179" s="7" t="s">
        <v>2113</v>
      </c>
      <c r="G179" s="7" t="s">
        <v>2114</v>
      </c>
      <c r="H179" s="7" t="s">
        <v>2115</v>
      </c>
      <c r="I179" s="7" t="s">
        <v>2116</v>
      </c>
      <c r="J179" s="7" t="s">
        <v>2117</v>
      </c>
      <c r="K179" s="7" t="s">
        <v>2118</v>
      </c>
      <c r="L179" s="7" t="s">
        <v>2119</v>
      </c>
    </row>
    <row r="180" spans="1:12" x14ac:dyDescent="0.25">
      <c r="A180" s="12" t="s">
        <v>387</v>
      </c>
      <c r="B180" s="7" t="s">
        <v>388</v>
      </c>
      <c r="C180" s="16">
        <v>664259.38</v>
      </c>
      <c r="D180" s="7" t="s">
        <v>2120</v>
      </c>
      <c r="E180" s="7" t="s">
        <v>386</v>
      </c>
      <c r="F180" s="7" t="s">
        <v>2121</v>
      </c>
      <c r="G180" s="7" t="s">
        <v>2122</v>
      </c>
      <c r="H180" s="7" t="s">
        <v>2123</v>
      </c>
      <c r="I180" s="7" t="s">
        <v>2124</v>
      </c>
      <c r="J180" s="7" t="s">
        <v>2125</v>
      </c>
      <c r="K180" s="7" t="s">
        <v>2126</v>
      </c>
      <c r="L180" s="7" t="s">
        <v>628</v>
      </c>
    </row>
    <row r="181" spans="1:12" x14ac:dyDescent="0.25">
      <c r="A181" s="12" t="s">
        <v>390</v>
      </c>
      <c r="B181" s="7" t="s">
        <v>388</v>
      </c>
      <c r="C181" s="16">
        <v>888346.88</v>
      </c>
      <c r="D181" s="7" t="s">
        <v>2127</v>
      </c>
      <c r="E181" s="7" t="s">
        <v>389</v>
      </c>
      <c r="F181" s="7" t="s">
        <v>2128</v>
      </c>
      <c r="G181" s="7" t="s">
        <v>2129</v>
      </c>
      <c r="H181" s="7" t="s">
        <v>2130</v>
      </c>
      <c r="I181" s="7" t="s">
        <v>2131</v>
      </c>
      <c r="J181" s="7" t="s">
        <v>2132</v>
      </c>
      <c r="K181" s="7" t="s">
        <v>2133</v>
      </c>
      <c r="L181" s="7" t="s">
        <v>629</v>
      </c>
    </row>
    <row r="182" spans="1:12" x14ac:dyDescent="0.25">
      <c r="A182" s="12" t="s">
        <v>392</v>
      </c>
      <c r="B182" s="7" t="s">
        <v>388</v>
      </c>
      <c r="C182" s="16">
        <v>960375</v>
      </c>
      <c r="D182" s="7" t="s">
        <v>2134</v>
      </c>
      <c r="E182" s="7" t="s">
        <v>391</v>
      </c>
      <c r="F182" s="7" t="s">
        <v>2135</v>
      </c>
      <c r="G182" s="7" t="s">
        <v>2136</v>
      </c>
      <c r="H182" s="7" t="s">
        <v>2137</v>
      </c>
      <c r="I182" s="7" t="s">
        <v>2138</v>
      </c>
      <c r="J182" s="7" t="s">
        <v>2139</v>
      </c>
      <c r="K182" s="7" t="s">
        <v>2140</v>
      </c>
      <c r="L182" s="7" t="s">
        <v>630</v>
      </c>
    </row>
    <row r="183" spans="1:12" x14ac:dyDescent="0.25">
      <c r="A183" s="12" t="s">
        <v>394</v>
      </c>
      <c r="B183" s="7" t="s">
        <v>388</v>
      </c>
      <c r="C183" s="16">
        <v>154828.12</v>
      </c>
      <c r="D183" s="7" t="s">
        <v>2141</v>
      </c>
      <c r="E183" s="7" t="s">
        <v>393</v>
      </c>
      <c r="F183" s="7" t="s">
        <v>2142</v>
      </c>
      <c r="G183" s="7" t="s">
        <v>2143</v>
      </c>
      <c r="H183" s="7" t="s">
        <v>2144</v>
      </c>
      <c r="I183" s="7" t="s">
        <v>2145</v>
      </c>
      <c r="J183" s="7" t="s">
        <v>2146</v>
      </c>
      <c r="K183" s="7" t="s">
        <v>2147</v>
      </c>
      <c r="L183" s="7" t="s">
        <v>631</v>
      </c>
    </row>
    <row r="184" spans="1:12" x14ac:dyDescent="0.25">
      <c r="A184" s="12" t="s">
        <v>396</v>
      </c>
      <c r="B184" s="7" t="s">
        <v>388</v>
      </c>
      <c r="C184" s="16">
        <v>177366.94</v>
      </c>
      <c r="D184" s="7" t="s">
        <v>2148</v>
      </c>
      <c r="E184" s="7" t="s">
        <v>395</v>
      </c>
      <c r="F184" s="7" t="s">
        <v>2149</v>
      </c>
      <c r="G184" s="7" t="s">
        <v>2150</v>
      </c>
      <c r="H184" s="7" t="s">
        <v>2151</v>
      </c>
      <c r="I184" s="7" t="s">
        <v>2152</v>
      </c>
      <c r="J184" s="7" t="s">
        <v>2153</v>
      </c>
      <c r="K184" s="7" t="s">
        <v>2154</v>
      </c>
      <c r="L184" s="7" t="s">
        <v>632</v>
      </c>
    </row>
    <row r="185" spans="1:12" x14ac:dyDescent="0.25">
      <c r="A185" s="12" t="s">
        <v>398</v>
      </c>
      <c r="B185" s="7" t="s">
        <v>388</v>
      </c>
      <c r="C185" s="16">
        <v>187875.3</v>
      </c>
      <c r="D185" s="7" t="s">
        <v>2155</v>
      </c>
      <c r="E185" s="7" t="s">
        <v>397</v>
      </c>
      <c r="F185" s="7" t="s">
        <v>2156</v>
      </c>
      <c r="G185" s="7" t="s">
        <v>2157</v>
      </c>
      <c r="H185" s="7" t="s">
        <v>2158</v>
      </c>
      <c r="I185" s="7" t="s">
        <v>2159</v>
      </c>
      <c r="J185" s="7" t="s">
        <v>2160</v>
      </c>
      <c r="K185" s="7" t="s">
        <v>2161</v>
      </c>
      <c r="L185" s="7" t="s">
        <v>633</v>
      </c>
    </row>
    <row r="186" spans="1:12" x14ac:dyDescent="0.25">
      <c r="A186" s="12" t="s">
        <v>400</v>
      </c>
      <c r="B186" s="7" t="s">
        <v>388</v>
      </c>
      <c r="C186" s="16">
        <v>203303.73</v>
      </c>
      <c r="D186" s="7" t="s">
        <v>2162</v>
      </c>
      <c r="E186" s="7" t="s">
        <v>399</v>
      </c>
      <c r="F186" s="7" t="s">
        <v>2163</v>
      </c>
      <c r="G186" s="7" t="s">
        <v>2164</v>
      </c>
      <c r="H186" s="7" t="s">
        <v>2165</v>
      </c>
      <c r="I186" s="7" t="s">
        <v>2166</v>
      </c>
      <c r="J186" s="7" t="s">
        <v>2167</v>
      </c>
      <c r="K186" s="7" t="s">
        <v>2168</v>
      </c>
      <c r="L186" s="7" t="s">
        <v>634</v>
      </c>
    </row>
    <row r="187" spans="1:12" x14ac:dyDescent="0.25">
      <c r="A187" s="12" t="s">
        <v>402</v>
      </c>
      <c r="B187" s="7" t="s">
        <v>403</v>
      </c>
      <c r="C187" s="16">
        <v>16.89</v>
      </c>
      <c r="D187" s="7" t="s">
        <v>2169</v>
      </c>
      <c r="E187" s="7" t="s">
        <v>401</v>
      </c>
      <c r="F187" s="7" t="s">
        <v>2170</v>
      </c>
      <c r="G187" s="7" t="s">
        <v>2171</v>
      </c>
      <c r="H187" s="7" t="s">
        <v>2172</v>
      </c>
      <c r="I187" s="7" t="s">
        <v>2173</v>
      </c>
      <c r="J187" s="7" t="s">
        <v>2174</v>
      </c>
      <c r="K187" s="7" t="s">
        <v>2175</v>
      </c>
      <c r="L187" s="7" t="s">
        <v>635</v>
      </c>
    </row>
    <row r="188" spans="1:12" x14ac:dyDescent="0.25">
      <c r="A188" s="12" t="s">
        <v>405</v>
      </c>
      <c r="B188" s="7" t="s">
        <v>403</v>
      </c>
      <c r="C188" s="16">
        <v>17.46</v>
      </c>
      <c r="D188" s="7" t="s">
        <v>2176</v>
      </c>
      <c r="E188" s="7" t="s">
        <v>404</v>
      </c>
      <c r="F188" s="7" t="s">
        <v>2177</v>
      </c>
      <c r="G188" s="7" t="s">
        <v>2178</v>
      </c>
      <c r="H188" s="7" t="s">
        <v>2179</v>
      </c>
      <c r="I188" s="7" t="s">
        <v>2180</v>
      </c>
      <c r="J188" s="7" t="s">
        <v>2181</v>
      </c>
      <c r="K188" s="7" t="s">
        <v>2182</v>
      </c>
      <c r="L188" s="7" t="s">
        <v>636</v>
      </c>
    </row>
    <row r="189" spans="1:12" x14ac:dyDescent="0.25">
      <c r="A189" s="12" t="s">
        <v>407</v>
      </c>
      <c r="B189" s="7" t="s">
        <v>27</v>
      </c>
      <c r="C189" s="16">
        <v>1.43</v>
      </c>
      <c r="D189" s="7" t="s">
        <v>2183</v>
      </c>
      <c r="E189" s="7" t="s">
        <v>406</v>
      </c>
      <c r="F189" s="7" t="s">
        <v>2184</v>
      </c>
      <c r="G189" s="7" t="s">
        <v>2185</v>
      </c>
      <c r="H189" s="7" t="s">
        <v>2186</v>
      </c>
      <c r="I189" s="7" t="s">
        <v>2187</v>
      </c>
      <c r="J189" s="7" t="s">
        <v>2188</v>
      </c>
      <c r="K189" s="7" t="s">
        <v>2189</v>
      </c>
      <c r="L189" s="7" t="s">
        <v>637</v>
      </c>
    </row>
    <row r="190" spans="1:12" x14ac:dyDescent="0.25">
      <c r="A190" s="12" t="s">
        <v>409</v>
      </c>
      <c r="B190" s="7" t="s">
        <v>27</v>
      </c>
      <c r="C190" s="16">
        <v>1.85</v>
      </c>
      <c r="D190" s="7" t="s">
        <v>2190</v>
      </c>
      <c r="E190" s="7" t="s">
        <v>408</v>
      </c>
      <c r="F190" s="7" t="s">
        <v>2191</v>
      </c>
      <c r="G190" s="7" t="s">
        <v>2192</v>
      </c>
      <c r="H190" s="7" t="s">
        <v>2193</v>
      </c>
      <c r="I190" s="7" t="s">
        <v>2194</v>
      </c>
      <c r="J190" s="7" t="s">
        <v>2195</v>
      </c>
      <c r="K190" s="7" t="s">
        <v>2196</v>
      </c>
      <c r="L190" s="7" t="s">
        <v>638</v>
      </c>
    </row>
    <row r="191" spans="1:12" x14ac:dyDescent="0.25">
      <c r="A191" s="12" t="s">
        <v>411</v>
      </c>
      <c r="B191" s="7" t="s">
        <v>214</v>
      </c>
      <c r="C191" s="16">
        <v>1399.61</v>
      </c>
      <c r="D191" s="7" t="s">
        <v>2197</v>
      </c>
      <c r="E191" s="7" t="s">
        <v>410</v>
      </c>
      <c r="F191" s="7" t="s">
        <v>2198</v>
      </c>
      <c r="G191" s="7" t="s">
        <v>2199</v>
      </c>
      <c r="H191" s="7" t="s">
        <v>2200</v>
      </c>
      <c r="I191" s="7" t="s">
        <v>2201</v>
      </c>
      <c r="J191" s="7" t="s">
        <v>2202</v>
      </c>
      <c r="K191" s="7" t="s">
        <v>2203</v>
      </c>
      <c r="L191" s="7" t="s">
        <v>639</v>
      </c>
    </row>
    <row r="192" spans="1:12" x14ac:dyDescent="0.25">
      <c r="A192" s="12" t="s">
        <v>413</v>
      </c>
      <c r="B192" s="7" t="s">
        <v>214</v>
      </c>
      <c r="C192" s="16">
        <v>1399.61</v>
      </c>
      <c r="D192" s="7" t="s">
        <v>2204</v>
      </c>
      <c r="E192" s="7" t="s">
        <v>412</v>
      </c>
      <c r="F192" s="7" t="s">
        <v>2205</v>
      </c>
      <c r="G192" s="7" t="s">
        <v>2206</v>
      </c>
      <c r="H192" s="7" t="s">
        <v>2207</v>
      </c>
      <c r="I192" s="7" t="s">
        <v>2208</v>
      </c>
      <c r="J192" s="7" t="s">
        <v>2209</v>
      </c>
      <c r="K192" s="7" t="s">
        <v>2210</v>
      </c>
      <c r="L192" s="7" t="s">
        <v>640</v>
      </c>
    </row>
    <row r="193" spans="1:12" x14ac:dyDescent="0.25">
      <c r="A193" s="12" t="s">
        <v>415</v>
      </c>
      <c r="B193" s="7" t="s">
        <v>27</v>
      </c>
      <c r="C193" s="16">
        <v>190.76</v>
      </c>
      <c r="D193" s="7" t="s">
        <v>2211</v>
      </c>
      <c r="E193" s="7" t="s">
        <v>414</v>
      </c>
      <c r="F193" s="7" t="s">
        <v>2212</v>
      </c>
      <c r="G193" s="7" t="s">
        <v>2213</v>
      </c>
      <c r="H193" s="7" t="s">
        <v>2214</v>
      </c>
      <c r="I193" s="7" t="s">
        <v>2215</v>
      </c>
      <c r="J193" s="7" t="s">
        <v>2216</v>
      </c>
      <c r="K193" s="7" t="s">
        <v>2217</v>
      </c>
      <c r="L193" s="7" t="s">
        <v>641</v>
      </c>
    </row>
    <row r="194" spans="1:12" x14ac:dyDescent="0.25">
      <c r="A194" s="12" t="s">
        <v>417</v>
      </c>
      <c r="B194" s="7" t="s">
        <v>27</v>
      </c>
      <c r="C194" s="16">
        <v>260.41000000000003</v>
      </c>
      <c r="D194" s="7" t="s">
        <v>2218</v>
      </c>
      <c r="E194" s="7" t="s">
        <v>416</v>
      </c>
      <c r="F194" s="7" t="s">
        <v>2219</v>
      </c>
      <c r="G194" s="7" t="s">
        <v>2220</v>
      </c>
      <c r="H194" s="7" t="s">
        <v>2221</v>
      </c>
      <c r="I194" s="7" t="s">
        <v>2222</v>
      </c>
      <c r="J194" s="7" t="s">
        <v>2223</v>
      </c>
      <c r="K194" s="7" t="s">
        <v>2224</v>
      </c>
      <c r="L194" s="7" t="s">
        <v>642</v>
      </c>
    </row>
    <row r="195" spans="1:12" x14ac:dyDescent="0.25">
      <c r="A195" s="12" t="s">
        <v>419</v>
      </c>
      <c r="B195" s="7" t="s">
        <v>27</v>
      </c>
      <c r="C195" s="16">
        <v>306.18</v>
      </c>
      <c r="D195" s="7" t="s">
        <v>2225</v>
      </c>
      <c r="E195" s="7" t="s">
        <v>418</v>
      </c>
      <c r="F195" s="7" t="s">
        <v>2226</v>
      </c>
      <c r="G195" s="7" t="s">
        <v>2227</v>
      </c>
      <c r="H195" s="7" t="s">
        <v>2228</v>
      </c>
      <c r="I195" s="7" t="s">
        <v>2229</v>
      </c>
      <c r="J195" s="7" t="s">
        <v>2230</v>
      </c>
      <c r="K195" s="7" t="s">
        <v>2231</v>
      </c>
      <c r="L195" s="7" t="s">
        <v>643</v>
      </c>
    </row>
    <row r="196" spans="1:12" x14ac:dyDescent="0.25">
      <c r="A196" s="12" t="s">
        <v>421</v>
      </c>
      <c r="B196" s="7" t="s">
        <v>78</v>
      </c>
      <c r="C196" s="16">
        <v>740.53</v>
      </c>
      <c r="D196" s="7" t="s">
        <v>2232</v>
      </c>
      <c r="E196" s="7" t="s">
        <v>420</v>
      </c>
      <c r="F196" s="7" t="s">
        <v>2233</v>
      </c>
      <c r="G196" s="7" t="s">
        <v>2234</v>
      </c>
      <c r="H196" s="7" t="s">
        <v>2235</v>
      </c>
      <c r="I196" s="7" t="s">
        <v>2236</v>
      </c>
      <c r="J196" s="7" t="s">
        <v>2237</v>
      </c>
      <c r="K196" s="7" t="s">
        <v>2238</v>
      </c>
      <c r="L196" s="7" t="s">
        <v>644</v>
      </c>
    </row>
    <row r="197" spans="1:12" x14ac:dyDescent="0.25">
      <c r="A197" s="12" t="s">
        <v>423</v>
      </c>
      <c r="B197" s="7" t="s">
        <v>78</v>
      </c>
      <c r="C197" s="16">
        <v>769.28</v>
      </c>
      <c r="D197" s="7" t="s">
        <v>2239</v>
      </c>
      <c r="E197" s="7" t="s">
        <v>422</v>
      </c>
      <c r="F197" s="7" t="s">
        <v>2240</v>
      </c>
      <c r="G197" s="7" t="s">
        <v>2241</v>
      </c>
      <c r="H197" s="7" t="s">
        <v>2242</v>
      </c>
      <c r="I197" s="7" t="s">
        <v>2243</v>
      </c>
      <c r="J197" s="7" t="s">
        <v>2244</v>
      </c>
      <c r="K197" s="7" t="s">
        <v>2245</v>
      </c>
      <c r="L197" s="7" t="s">
        <v>645</v>
      </c>
    </row>
    <row r="198" spans="1:12" x14ac:dyDescent="0.25">
      <c r="A198" s="12" t="s">
        <v>425</v>
      </c>
      <c r="B198" s="7" t="s">
        <v>78</v>
      </c>
      <c r="C198" s="16">
        <v>887.88</v>
      </c>
      <c r="D198" s="7" t="s">
        <v>2246</v>
      </c>
      <c r="E198" s="7" t="s">
        <v>424</v>
      </c>
      <c r="F198" s="7" t="s">
        <v>2247</v>
      </c>
      <c r="G198" s="7" t="s">
        <v>2248</v>
      </c>
      <c r="H198" s="7" t="s">
        <v>2249</v>
      </c>
      <c r="I198" s="7" t="s">
        <v>2250</v>
      </c>
      <c r="J198" s="7" t="s">
        <v>2251</v>
      </c>
      <c r="K198" s="7" t="s">
        <v>2252</v>
      </c>
      <c r="L198" s="7" t="s">
        <v>2253</v>
      </c>
    </row>
    <row r="199" spans="1:12" x14ac:dyDescent="0.25">
      <c r="A199" s="12" t="s">
        <v>427</v>
      </c>
      <c r="B199" s="7" t="s">
        <v>78</v>
      </c>
      <c r="C199" s="16">
        <v>380.09</v>
      </c>
      <c r="D199" s="7" t="s">
        <v>2254</v>
      </c>
      <c r="E199" s="7" t="s">
        <v>426</v>
      </c>
      <c r="F199" s="7" t="s">
        <v>2255</v>
      </c>
      <c r="G199" s="7" t="s">
        <v>2256</v>
      </c>
      <c r="H199" s="7" t="s">
        <v>2257</v>
      </c>
      <c r="I199" s="7" t="s">
        <v>2258</v>
      </c>
      <c r="J199" s="7" t="s">
        <v>2259</v>
      </c>
      <c r="K199" s="7" t="s">
        <v>2260</v>
      </c>
      <c r="L199" s="7" t="s">
        <v>2261</v>
      </c>
    </row>
    <row r="200" spans="1:12" x14ac:dyDescent="0.25">
      <c r="A200" s="12" t="s">
        <v>429</v>
      </c>
      <c r="B200" s="7" t="s">
        <v>78</v>
      </c>
      <c r="C200" s="16">
        <v>877.73</v>
      </c>
      <c r="D200" s="7" t="s">
        <v>2262</v>
      </c>
      <c r="E200" s="7" t="s">
        <v>428</v>
      </c>
      <c r="F200" s="7" t="s">
        <v>2263</v>
      </c>
      <c r="G200" s="7" t="s">
        <v>2264</v>
      </c>
      <c r="H200" s="7" t="s">
        <v>2265</v>
      </c>
      <c r="I200" s="7" t="s">
        <v>2266</v>
      </c>
      <c r="J200" s="7" t="s">
        <v>2267</v>
      </c>
      <c r="K200" s="7" t="s">
        <v>2268</v>
      </c>
      <c r="L200" s="7" t="s">
        <v>646</v>
      </c>
    </row>
    <row r="201" spans="1:12" x14ac:dyDescent="0.25">
      <c r="A201" s="12" t="s">
        <v>431</v>
      </c>
      <c r="B201" s="7" t="s">
        <v>78</v>
      </c>
      <c r="C201" s="16">
        <v>456.13</v>
      </c>
      <c r="D201" s="7" t="s">
        <v>2269</v>
      </c>
      <c r="E201" s="7" t="s">
        <v>430</v>
      </c>
      <c r="F201" s="7" t="s">
        <v>2270</v>
      </c>
      <c r="G201" s="7" t="s">
        <v>2271</v>
      </c>
      <c r="H201" s="7" t="s">
        <v>2272</v>
      </c>
      <c r="I201" s="7" t="s">
        <v>2273</v>
      </c>
      <c r="J201" s="7" t="s">
        <v>2274</v>
      </c>
      <c r="K201" s="7" t="s">
        <v>2275</v>
      </c>
      <c r="L201" s="7" t="s">
        <v>647</v>
      </c>
    </row>
    <row r="202" spans="1:12" x14ac:dyDescent="0.25">
      <c r="A202" s="12" t="s">
        <v>433</v>
      </c>
      <c r="B202" s="7" t="s">
        <v>78</v>
      </c>
      <c r="C202" s="16">
        <v>957.43</v>
      </c>
      <c r="D202" s="7" t="s">
        <v>2276</v>
      </c>
      <c r="E202" s="7" t="s">
        <v>432</v>
      </c>
      <c r="F202" s="7" t="s">
        <v>2277</v>
      </c>
      <c r="G202" s="7" t="s">
        <v>2278</v>
      </c>
      <c r="H202" s="7" t="s">
        <v>2279</v>
      </c>
      <c r="I202" s="7" t="s">
        <v>2280</v>
      </c>
      <c r="J202" s="7" t="s">
        <v>2281</v>
      </c>
      <c r="K202" s="7" t="s">
        <v>2282</v>
      </c>
      <c r="L202" s="7" t="s">
        <v>648</v>
      </c>
    </row>
    <row r="203" spans="1:12" x14ac:dyDescent="0.25">
      <c r="A203" s="12" t="s">
        <v>435</v>
      </c>
      <c r="B203" s="7" t="s">
        <v>78</v>
      </c>
      <c r="C203" s="16">
        <v>5.55</v>
      </c>
      <c r="D203" s="7" t="s">
        <v>2283</v>
      </c>
      <c r="E203" s="7" t="s">
        <v>434</v>
      </c>
      <c r="F203" s="7" t="s">
        <v>2284</v>
      </c>
      <c r="G203" s="7" t="s">
        <v>2285</v>
      </c>
      <c r="H203" s="7" t="s">
        <v>2286</v>
      </c>
      <c r="I203" s="7" t="s">
        <v>2287</v>
      </c>
      <c r="J203" s="7" t="s">
        <v>2288</v>
      </c>
      <c r="K203" s="7" t="s">
        <v>2289</v>
      </c>
      <c r="L203" s="7" t="s">
        <v>649</v>
      </c>
    </row>
    <row r="204" spans="1:12" x14ac:dyDescent="0.25">
      <c r="A204" s="12" t="s">
        <v>437</v>
      </c>
      <c r="B204" s="7" t="s">
        <v>438</v>
      </c>
      <c r="C204" s="16">
        <v>2.2400000000000002</v>
      </c>
      <c r="D204" s="7" t="s">
        <v>2290</v>
      </c>
      <c r="E204" s="7" t="s">
        <v>436</v>
      </c>
      <c r="F204" s="7" t="s">
        <v>2291</v>
      </c>
      <c r="G204" s="7" t="s">
        <v>2292</v>
      </c>
      <c r="H204" s="7" t="s">
        <v>2293</v>
      </c>
      <c r="I204" s="7" t="s">
        <v>2294</v>
      </c>
      <c r="J204" s="7" t="s">
        <v>2295</v>
      </c>
      <c r="K204" s="7" t="s">
        <v>2296</v>
      </c>
      <c r="L204" s="7" t="s">
        <v>650</v>
      </c>
    </row>
    <row r="205" spans="1:12" x14ac:dyDescent="0.25">
      <c r="A205" s="12" t="s">
        <v>440</v>
      </c>
      <c r="B205" s="7" t="s">
        <v>78</v>
      </c>
      <c r="C205" s="16">
        <v>158.43</v>
      </c>
      <c r="D205" s="7" t="s">
        <v>2297</v>
      </c>
      <c r="E205" s="7" t="s">
        <v>439</v>
      </c>
      <c r="F205" s="7" t="s">
        <v>2298</v>
      </c>
      <c r="G205" s="7" t="s">
        <v>2299</v>
      </c>
      <c r="H205" s="7" t="s">
        <v>2300</v>
      </c>
      <c r="I205" s="7" t="s">
        <v>2301</v>
      </c>
      <c r="J205" s="7" t="s">
        <v>2302</v>
      </c>
      <c r="K205" s="7" t="s">
        <v>2303</v>
      </c>
      <c r="L205" s="7" t="s">
        <v>651</v>
      </c>
    </row>
    <row r="206" spans="1:12" x14ac:dyDescent="0.25">
      <c r="A206" s="12" t="s">
        <v>442</v>
      </c>
      <c r="B206" s="7" t="s">
        <v>78</v>
      </c>
      <c r="C206" s="16">
        <v>190.12</v>
      </c>
      <c r="D206" s="7" t="s">
        <v>2304</v>
      </c>
      <c r="E206" s="7" t="s">
        <v>441</v>
      </c>
      <c r="F206" s="7" t="s">
        <v>2305</v>
      </c>
      <c r="G206" s="7" t="s">
        <v>2306</v>
      </c>
      <c r="H206" s="7" t="s">
        <v>2307</v>
      </c>
      <c r="I206" s="7" t="s">
        <v>2308</v>
      </c>
      <c r="J206" s="7" t="s">
        <v>2309</v>
      </c>
      <c r="K206" s="7" t="s">
        <v>2310</v>
      </c>
      <c r="L206" s="7" t="s">
        <v>652</v>
      </c>
    </row>
    <row r="207" spans="1:12" x14ac:dyDescent="0.25">
      <c r="A207" s="12" t="s">
        <v>444</v>
      </c>
      <c r="B207" s="7" t="s">
        <v>445</v>
      </c>
      <c r="C207" s="16">
        <v>211.8</v>
      </c>
      <c r="D207" s="7" t="s">
        <v>2311</v>
      </c>
      <c r="E207" s="7" t="s">
        <v>443</v>
      </c>
      <c r="F207" s="7" t="s">
        <v>2312</v>
      </c>
      <c r="G207" s="7" t="s">
        <v>2313</v>
      </c>
      <c r="H207" s="7" t="s">
        <v>2314</v>
      </c>
      <c r="I207" s="7" t="s">
        <v>2315</v>
      </c>
      <c r="J207" s="7" t="s">
        <v>2316</v>
      </c>
      <c r="K207" s="7" t="s">
        <v>2317</v>
      </c>
      <c r="L207" s="7" t="s">
        <v>653</v>
      </c>
    </row>
    <row r="208" spans="1:12" x14ac:dyDescent="0.25">
      <c r="A208" s="12" t="s">
        <v>447</v>
      </c>
      <c r="B208" s="7" t="s">
        <v>448</v>
      </c>
      <c r="C208" s="16">
        <v>52.59</v>
      </c>
      <c r="D208" s="7" t="s">
        <v>2318</v>
      </c>
      <c r="E208" s="7" t="s">
        <v>446</v>
      </c>
      <c r="F208" s="7" t="s">
        <v>2319</v>
      </c>
      <c r="G208" s="7" t="s">
        <v>2320</v>
      </c>
      <c r="H208" s="7" t="s">
        <v>2321</v>
      </c>
      <c r="I208" s="7" t="s">
        <v>2322</v>
      </c>
      <c r="J208" s="7" t="s">
        <v>2323</v>
      </c>
      <c r="K208" s="7" t="s">
        <v>2324</v>
      </c>
      <c r="L208" s="7" t="s">
        <v>654</v>
      </c>
    </row>
    <row r="209" spans="1:12" x14ac:dyDescent="0.25">
      <c r="A209" s="12" t="s">
        <v>450</v>
      </c>
      <c r="B209" s="7" t="s">
        <v>448</v>
      </c>
      <c r="C209" s="16">
        <v>70.099999999999994</v>
      </c>
      <c r="D209" s="7" t="s">
        <v>2325</v>
      </c>
      <c r="E209" s="7" t="s">
        <v>449</v>
      </c>
      <c r="F209" s="7" t="s">
        <v>2326</v>
      </c>
      <c r="G209" s="7" t="s">
        <v>2327</v>
      </c>
      <c r="H209" s="7" t="s">
        <v>2328</v>
      </c>
      <c r="I209" s="7" t="s">
        <v>2329</v>
      </c>
      <c r="J209" s="7" t="s">
        <v>2330</v>
      </c>
      <c r="K209" s="7" t="s">
        <v>2331</v>
      </c>
      <c r="L209" s="7" t="s">
        <v>655</v>
      </c>
    </row>
    <row r="210" spans="1:12" x14ac:dyDescent="0.25">
      <c r="A210" s="12" t="s">
        <v>452</v>
      </c>
      <c r="B210" s="7" t="s">
        <v>448</v>
      </c>
      <c r="C210" s="16">
        <v>274.23</v>
      </c>
      <c r="D210" s="7" t="s">
        <v>2332</v>
      </c>
      <c r="E210" s="7" t="s">
        <v>451</v>
      </c>
      <c r="F210" s="7" t="s">
        <v>2333</v>
      </c>
      <c r="G210" s="7" t="s">
        <v>2334</v>
      </c>
      <c r="H210" s="7" t="s">
        <v>2335</v>
      </c>
      <c r="I210" s="7" t="s">
        <v>2336</v>
      </c>
      <c r="J210" s="7" t="s">
        <v>2337</v>
      </c>
      <c r="K210" s="7" t="s">
        <v>2338</v>
      </c>
      <c r="L210" s="7" t="s">
        <v>656</v>
      </c>
    </row>
    <row r="211" spans="1:12" x14ac:dyDescent="0.25">
      <c r="A211" s="12" t="s">
        <v>454</v>
      </c>
      <c r="B211" s="7" t="s">
        <v>448</v>
      </c>
      <c r="C211" s="16">
        <v>404.76</v>
      </c>
      <c r="D211" s="7" t="s">
        <v>2339</v>
      </c>
      <c r="E211" s="7" t="s">
        <v>453</v>
      </c>
      <c r="F211" s="7" t="s">
        <v>2340</v>
      </c>
      <c r="G211" s="7" t="s">
        <v>2341</v>
      </c>
      <c r="H211" s="7" t="s">
        <v>2342</v>
      </c>
      <c r="I211" s="7" t="s">
        <v>2343</v>
      </c>
      <c r="J211" s="7" t="s">
        <v>2344</v>
      </c>
      <c r="K211" s="7" t="s">
        <v>2345</v>
      </c>
      <c r="L211" s="7" t="s">
        <v>657</v>
      </c>
    </row>
    <row r="212" spans="1:12" x14ac:dyDescent="0.25">
      <c r="A212" s="12" t="s">
        <v>456</v>
      </c>
      <c r="B212" s="7" t="s">
        <v>448</v>
      </c>
      <c r="C212" s="16">
        <v>455.75</v>
      </c>
      <c r="D212" s="7" t="s">
        <v>2346</v>
      </c>
      <c r="E212" s="7" t="s">
        <v>455</v>
      </c>
      <c r="F212" s="7" t="s">
        <v>2347</v>
      </c>
      <c r="G212" s="7" t="s">
        <v>2348</v>
      </c>
      <c r="H212" s="7" t="s">
        <v>2349</v>
      </c>
      <c r="I212" s="7" t="s">
        <v>2350</v>
      </c>
      <c r="J212" s="7" t="s">
        <v>2351</v>
      </c>
      <c r="K212" s="7" t="s">
        <v>2352</v>
      </c>
      <c r="L212" s="7" t="s">
        <v>658</v>
      </c>
    </row>
    <row r="213" spans="1:12" x14ac:dyDescent="0.25">
      <c r="A213" s="12" t="s">
        <v>458</v>
      </c>
      <c r="B213" s="7" t="s">
        <v>448</v>
      </c>
      <c r="C213" s="16">
        <v>666.87</v>
      </c>
      <c r="D213" s="7" t="s">
        <v>2353</v>
      </c>
      <c r="E213" s="7" t="s">
        <v>457</v>
      </c>
      <c r="F213" s="7" t="s">
        <v>2354</v>
      </c>
      <c r="G213" s="7" t="s">
        <v>2355</v>
      </c>
      <c r="H213" s="7" t="s">
        <v>2356</v>
      </c>
      <c r="I213" s="7" t="s">
        <v>2357</v>
      </c>
      <c r="J213" s="7" t="s">
        <v>2358</v>
      </c>
      <c r="K213" s="7" t="s">
        <v>2359</v>
      </c>
      <c r="L213" s="7" t="s">
        <v>659</v>
      </c>
    </row>
    <row r="214" spans="1:12" x14ac:dyDescent="0.25">
      <c r="A214" s="12" t="s">
        <v>460</v>
      </c>
      <c r="B214" s="7" t="s">
        <v>461</v>
      </c>
      <c r="C214" s="16">
        <v>3.6</v>
      </c>
      <c r="D214" s="7" t="s">
        <v>2360</v>
      </c>
      <c r="E214" s="7" t="s">
        <v>459</v>
      </c>
      <c r="F214" s="7" t="s">
        <v>2361</v>
      </c>
      <c r="G214" s="7" t="s">
        <v>2362</v>
      </c>
      <c r="H214" s="7" t="s">
        <v>2363</v>
      </c>
      <c r="I214" s="7" t="s">
        <v>2364</v>
      </c>
      <c r="J214" s="7" t="s">
        <v>2365</v>
      </c>
      <c r="K214" s="7" t="s">
        <v>2366</v>
      </c>
      <c r="L214" s="7" t="s">
        <v>660</v>
      </c>
    </row>
    <row r="215" spans="1:12" x14ac:dyDescent="0.25">
      <c r="A215" s="12" t="s">
        <v>463</v>
      </c>
      <c r="B215" s="7" t="s">
        <v>27</v>
      </c>
      <c r="C215" s="16">
        <v>648.32000000000005</v>
      </c>
      <c r="D215" s="7" t="s">
        <v>2367</v>
      </c>
      <c r="E215" s="7" t="s">
        <v>462</v>
      </c>
      <c r="F215" s="7" t="s">
        <v>2368</v>
      </c>
      <c r="G215" s="7" t="s">
        <v>2369</v>
      </c>
      <c r="H215" s="7" t="s">
        <v>2370</v>
      </c>
      <c r="I215" s="7" t="s">
        <v>2371</v>
      </c>
      <c r="J215" s="7" t="s">
        <v>2372</v>
      </c>
      <c r="K215" s="7" t="s">
        <v>2373</v>
      </c>
      <c r="L215" s="7" t="s">
        <v>661</v>
      </c>
    </row>
    <row r="216" spans="1:12" x14ac:dyDescent="0.25">
      <c r="A216" s="12" t="s">
        <v>465</v>
      </c>
      <c r="B216" s="7" t="s">
        <v>27</v>
      </c>
      <c r="C216" s="16">
        <v>972.53</v>
      </c>
      <c r="D216" s="7" t="s">
        <v>2374</v>
      </c>
      <c r="E216" s="7" t="s">
        <v>464</v>
      </c>
      <c r="F216" s="7" t="s">
        <v>2375</v>
      </c>
      <c r="G216" s="7" t="s">
        <v>2376</v>
      </c>
      <c r="H216" s="7" t="s">
        <v>2377</v>
      </c>
      <c r="I216" s="7" t="s">
        <v>2378</v>
      </c>
      <c r="J216" s="7" t="s">
        <v>2379</v>
      </c>
      <c r="K216" s="7" t="s">
        <v>2380</v>
      </c>
      <c r="L216" s="7" t="s">
        <v>662</v>
      </c>
    </row>
    <row r="217" spans="1:12" x14ac:dyDescent="0.25">
      <c r="A217" s="12" t="s">
        <v>467</v>
      </c>
      <c r="B217" s="7" t="s">
        <v>27</v>
      </c>
      <c r="C217" s="16">
        <v>384.41</v>
      </c>
      <c r="D217" s="7" t="s">
        <v>2381</v>
      </c>
      <c r="E217" s="7" t="s">
        <v>466</v>
      </c>
      <c r="F217" s="7" t="s">
        <v>2382</v>
      </c>
      <c r="G217" s="7" t="s">
        <v>2383</v>
      </c>
      <c r="H217" s="7" t="s">
        <v>2384</v>
      </c>
      <c r="I217" s="7" t="s">
        <v>2385</v>
      </c>
      <c r="J217" s="7" t="s">
        <v>2386</v>
      </c>
      <c r="K217" s="7" t="s">
        <v>2387</v>
      </c>
      <c r="L217" s="7" t="s">
        <v>663</v>
      </c>
    </row>
    <row r="218" spans="1:12" x14ac:dyDescent="0.25">
      <c r="A218" s="12" t="s">
        <v>469</v>
      </c>
      <c r="B218" s="7" t="s">
        <v>27</v>
      </c>
      <c r="C218" s="16">
        <v>480.4</v>
      </c>
      <c r="D218" s="7" t="s">
        <v>2388</v>
      </c>
      <c r="E218" s="7" t="s">
        <v>468</v>
      </c>
      <c r="F218" s="7" t="s">
        <v>2389</v>
      </c>
      <c r="G218" s="7" t="s">
        <v>2390</v>
      </c>
      <c r="H218" s="7" t="s">
        <v>2391</v>
      </c>
      <c r="I218" s="7" t="s">
        <v>2392</v>
      </c>
      <c r="J218" s="7" t="s">
        <v>2393</v>
      </c>
      <c r="K218" s="7" t="s">
        <v>2394</v>
      </c>
      <c r="L218" s="7" t="s">
        <v>664</v>
      </c>
    </row>
    <row r="219" spans="1:12" x14ac:dyDescent="0.25">
      <c r="A219" s="12" t="s">
        <v>471</v>
      </c>
      <c r="B219" s="7" t="s">
        <v>27</v>
      </c>
      <c r="C219" s="16">
        <v>639.91999999999996</v>
      </c>
      <c r="D219" s="7" t="s">
        <v>2395</v>
      </c>
      <c r="E219" s="7" t="s">
        <v>470</v>
      </c>
      <c r="F219" s="7" t="s">
        <v>2396</v>
      </c>
      <c r="G219" s="7" t="s">
        <v>2397</v>
      </c>
      <c r="H219" s="7" t="s">
        <v>2398</v>
      </c>
      <c r="I219" s="7" t="s">
        <v>2399</v>
      </c>
      <c r="J219" s="7" t="s">
        <v>2400</v>
      </c>
      <c r="K219" s="7" t="s">
        <v>2401</v>
      </c>
      <c r="L219" s="7" t="s">
        <v>665</v>
      </c>
    </row>
    <row r="220" spans="1:12" x14ac:dyDescent="0.25">
      <c r="A220" s="12" t="s">
        <v>473</v>
      </c>
      <c r="B220" s="7" t="s">
        <v>445</v>
      </c>
      <c r="C220" s="16">
        <v>882.56</v>
      </c>
      <c r="D220" s="7" t="s">
        <v>2402</v>
      </c>
      <c r="E220" s="7" t="s">
        <v>472</v>
      </c>
      <c r="F220" s="7" t="s">
        <v>2403</v>
      </c>
      <c r="G220" s="7" t="s">
        <v>2404</v>
      </c>
      <c r="H220" s="7" t="s">
        <v>2405</v>
      </c>
      <c r="I220" s="7" t="s">
        <v>2406</v>
      </c>
      <c r="J220" s="7" t="s">
        <v>2407</v>
      </c>
      <c r="K220" s="7" t="s">
        <v>2408</v>
      </c>
      <c r="L220" s="7" t="s">
        <v>666</v>
      </c>
    </row>
    <row r="221" spans="1:12" x14ac:dyDescent="0.25">
      <c r="A221" s="12" t="s">
        <v>475</v>
      </c>
      <c r="B221" s="7" t="s">
        <v>476</v>
      </c>
      <c r="C221" s="16">
        <v>1361.72</v>
      </c>
      <c r="D221" s="7" t="s">
        <v>2409</v>
      </c>
      <c r="E221" s="7" t="s">
        <v>474</v>
      </c>
      <c r="F221" s="7" t="s">
        <v>2410</v>
      </c>
      <c r="G221" s="7" t="s">
        <v>2411</v>
      </c>
      <c r="H221" s="7" t="s">
        <v>2412</v>
      </c>
      <c r="I221" s="7" t="s">
        <v>2413</v>
      </c>
      <c r="J221" s="7" t="s">
        <v>2414</v>
      </c>
      <c r="K221" s="7" t="s">
        <v>2415</v>
      </c>
      <c r="L221" s="7" t="s">
        <v>667</v>
      </c>
    </row>
    <row r="222" spans="1:12" x14ac:dyDescent="0.25">
      <c r="A222" s="12" t="s">
        <v>478</v>
      </c>
      <c r="B222" s="7" t="s">
        <v>27</v>
      </c>
      <c r="C222" s="16">
        <v>6188.04</v>
      </c>
      <c r="D222" s="7" t="s">
        <v>2416</v>
      </c>
      <c r="E222" s="7" t="s">
        <v>477</v>
      </c>
      <c r="F222" s="7" t="s">
        <v>2417</v>
      </c>
      <c r="G222" s="7" t="s">
        <v>2418</v>
      </c>
      <c r="H222" s="7" t="s">
        <v>2419</v>
      </c>
      <c r="I222" s="7" t="s">
        <v>2420</v>
      </c>
      <c r="J222" s="7" t="s">
        <v>2421</v>
      </c>
      <c r="K222" s="7" t="s">
        <v>2422</v>
      </c>
      <c r="L222" s="7" t="s">
        <v>668</v>
      </c>
    </row>
    <row r="223" spans="1:12" x14ac:dyDescent="0.25">
      <c r="A223" s="12" t="s">
        <v>480</v>
      </c>
      <c r="B223" s="7" t="s">
        <v>27</v>
      </c>
      <c r="C223" s="16">
        <v>8156.37</v>
      </c>
      <c r="D223" s="7" t="s">
        <v>2423</v>
      </c>
      <c r="E223" s="7" t="s">
        <v>479</v>
      </c>
      <c r="F223" s="7" t="s">
        <v>2424</v>
      </c>
      <c r="G223" s="7" t="s">
        <v>2425</v>
      </c>
      <c r="H223" s="7" t="s">
        <v>2426</v>
      </c>
      <c r="I223" s="7" t="s">
        <v>2427</v>
      </c>
      <c r="J223" s="7" t="s">
        <v>2428</v>
      </c>
      <c r="K223" s="7" t="s">
        <v>2429</v>
      </c>
      <c r="L223" s="7" t="s">
        <v>669</v>
      </c>
    </row>
    <row r="224" spans="1:12" x14ac:dyDescent="0.25">
      <c r="A224" s="12" t="s">
        <v>482</v>
      </c>
      <c r="B224" s="7" t="s">
        <v>27</v>
      </c>
      <c r="C224" s="16">
        <v>9831.77</v>
      </c>
      <c r="D224" s="7" t="s">
        <v>2430</v>
      </c>
      <c r="E224" s="7" t="s">
        <v>481</v>
      </c>
      <c r="F224" s="7" t="s">
        <v>2431</v>
      </c>
      <c r="G224" s="7" t="s">
        <v>2432</v>
      </c>
      <c r="H224" s="7" t="s">
        <v>2433</v>
      </c>
      <c r="I224" s="7" t="s">
        <v>2434</v>
      </c>
      <c r="J224" s="7" t="s">
        <v>2435</v>
      </c>
      <c r="K224" s="7" t="s">
        <v>2436</v>
      </c>
      <c r="L224" s="7" t="s">
        <v>670</v>
      </c>
    </row>
    <row r="225" spans="1:12" x14ac:dyDescent="0.25">
      <c r="A225" s="12" t="s">
        <v>484</v>
      </c>
      <c r="B225" s="7" t="s">
        <v>27</v>
      </c>
      <c r="C225" s="16">
        <v>11825.67</v>
      </c>
      <c r="D225" s="7" t="s">
        <v>2437</v>
      </c>
      <c r="E225" s="7" t="s">
        <v>483</v>
      </c>
      <c r="F225" s="7" t="s">
        <v>2438</v>
      </c>
      <c r="G225" s="7" t="s">
        <v>2439</v>
      </c>
      <c r="H225" s="7" t="s">
        <v>2440</v>
      </c>
      <c r="I225" s="7" t="s">
        <v>2441</v>
      </c>
      <c r="J225" s="7" t="s">
        <v>2442</v>
      </c>
      <c r="K225" s="7" t="s">
        <v>2443</v>
      </c>
      <c r="L225" s="7" t="s">
        <v>671</v>
      </c>
    </row>
    <row r="226" spans="1:12" x14ac:dyDescent="0.25">
      <c r="A226" s="12" t="s">
        <v>486</v>
      </c>
      <c r="B226" s="7" t="s">
        <v>27</v>
      </c>
      <c r="C226" s="16">
        <v>14813.56</v>
      </c>
      <c r="D226" s="7" t="s">
        <v>2444</v>
      </c>
      <c r="E226" s="7" t="s">
        <v>485</v>
      </c>
      <c r="F226" s="7" t="s">
        <v>2445</v>
      </c>
      <c r="G226" s="7" t="s">
        <v>2446</v>
      </c>
      <c r="H226" s="7" t="s">
        <v>2447</v>
      </c>
      <c r="I226" s="7" t="s">
        <v>2448</v>
      </c>
      <c r="J226" s="7" t="s">
        <v>2449</v>
      </c>
      <c r="K226" s="7" t="s">
        <v>2450</v>
      </c>
      <c r="L226" s="7" t="s">
        <v>672</v>
      </c>
    </row>
    <row r="227" spans="1:12" x14ac:dyDescent="0.25">
      <c r="A227" s="12" t="s">
        <v>488</v>
      </c>
      <c r="B227" s="7" t="s">
        <v>448</v>
      </c>
      <c r="C227" s="16">
        <v>92.95</v>
      </c>
      <c r="D227" s="7" t="s">
        <v>2451</v>
      </c>
      <c r="E227" s="7" t="s">
        <v>487</v>
      </c>
      <c r="F227" s="7" t="s">
        <v>2452</v>
      </c>
      <c r="G227" s="7" t="s">
        <v>2453</v>
      </c>
      <c r="H227" s="7" t="s">
        <v>2454</v>
      </c>
      <c r="I227" s="7" t="s">
        <v>2455</v>
      </c>
      <c r="J227" s="7" t="s">
        <v>2456</v>
      </c>
      <c r="K227" s="7" t="s">
        <v>2457</v>
      </c>
      <c r="L227" s="7" t="s">
        <v>673</v>
      </c>
    </row>
    <row r="228" spans="1:12" x14ac:dyDescent="0.25">
      <c r="A228" s="12" t="s">
        <v>490</v>
      </c>
      <c r="B228" s="7" t="s">
        <v>448</v>
      </c>
      <c r="C228" s="16">
        <v>156.97999999999999</v>
      </c>
      <c r="D228" s="7" t="s">
        <v>2458</v>
      </c>
      <c r="E228" s="7" t="s">
        <v>489</v>
      </c>
      <c r="F228" s="7" t="s">
        <v>2459</v>
      </c>
      <c r="G228" s="7" t="s">
        <v>2460</v>
      </c>
      <c r="H228" s="7" t="s">
        <v>2461</v>
      </c>
      <c r="I228" s="7" t="s">
        <v>2462</v>
      </c>
      <c r="J228" s="7" t="s">
        <v>2463</v>
      </c>
      <c r="K228" s="7" t="s">
        <v>2464</v>
      </c>
      <c r="L228" s="7" t="s">
        <v>674</v>
      </c>
    </row>
    <row r="229" spans="1:12" x14ac:dyDescent="0.25">
      <c r="A229" s="12" t="s">
        <v>492</v>
      </c>
      <c r="B229" s="7" t="s">
        <v>448</v>
      </c>
      <c r="C229" s="16">
        <v>221.09</v>
      </c>
      <c r="D229" s="7" t="s">
        <v>2465</v>
      </c>
      <c r="E229" s="7" t="s">
        <v>491</v>
      </c>
      <c r="F229" s="7" t="s">
        <v>2466</v>
      </c>
      <c r="G229" s="7" t="s">
        <v>2467</v>
      </c>
      <c r="H229" s="7" t="s">
        <v>2468</v>
      </c>
      <c r="I229" s="7" t="s">
        <v>2469</v>
      </c>
      <c r="J229" s="7" t="s">
        <v>2470</v>
      </c>
      <c r="K229" s="7" t="s">
        <v>2471</v>
      </c>
      <c r="L229" s="7" t="s">
        <v>675</v>
      </c>
    </row>
    <row r="230" spans="1:12" x14ac:dyDescent="0.25">
      <c r="A230" s="12" t="s">
        <v>494</v>
      </c>
      <c r="B230" s="7" t="s">
        <v>78</v>
      </c>
      <c r="C230" s="16">
        <v>99.29</v>
      </c>
      <c r="D230" s="7" t="s">
        <v>2472</v>
      </c>
      <c r="E230" s="7" t="s">
        <v>493</v>
      </c>
      <c r="F230" s="7" t="s">
        <v>2473</v>
      </c>
      <c r="G230" s="7" t="s">
        <v>2474</v>
      </c>
      <c r="H230" s="7" t="s">
        <v>2475</v>
      </c>
      <c r="I230" s="7" t="s">
        <v>2476</v>
      </c>
      <c r="J230" s="7" t="s">
        <v>2477</v>
      </c>
      <c r="K230" s="7" t="s">
        <v>2478</v>
      </c>
      <c r="L230" s="7" t="s">
        <v>676</v>
      </c>
    </row>
    <row r="231" spans="1:12" x14ac:dyDescent="0.25">
      <c r="A231" s="12" t="s">
        <v>496</v>
      </c>
      <c r="B231" s="7" t="s">
        <v>78</v>
      </c>
      <c r="C231" s="16">
        <v>1407.41</v>
      </c>
      <c r="D231" s="7" t="s">
        <v>2479</v>
      </c>
      <c r="E231" s="7" t="s">
        <v>495</v>
      </c>
      <c r="F231" s="7" t="s">
        <v>2480</v>
      </c>
      <c r="G231" s="7" t="s">
        <v>2481</v>
      </c>
      <c r="H231" s="7" t="s">
        <v>2482</v>
      </c>
      <c r="I231" s="7" t="s">
        <v>2483</v>
      </c>
      <c r="J231" s="7" t="s">
        <v>2484</v>
      </c>
      <c r="K231" s="7" t="s">
        <v>2485</v>
      </c>
      <c r="L231" s="7" t="s">
        <v>677</v>
      </c>
    </row>
    <row r="232" spans="1:12" x14ac:dyDescent="0.25">
      <c r="A232" s="12" t="s">
        <v>498</v>
      </c>
      <c r="B232" s="7" t="s">
        <v>78</v>
      </c>
      <c r="C232" s="16">
        <v>1117.6400000000001</v>
      </c>
      <c r="D232" s="7" t="s">
        <v>2486</v>
      </c>
      <c r="E232" s="7" t="s">
        <v>497</v>
      </c>
      <c r="F232" s="7" t="s">
        <v>2487</v>
      </c>
      <c r="G232" s="7" t="s">
        <v>2488</v>
      </c>
      <c r="H232" s="7" t="s">
        <v>2489</v>
      </c>
      <c r="I232" s="7" t="s">
        <v>2490</v>
      </c>
      <c r="J232" s="7" t="s">
        <v>2491</v>
      </c>
      <c r="K232" s="7" t="s">
        <v>2492</v>
      </c>
      <c r="L232" s="7" t="s">
        <v>678</v>
      </c>
    </row>
    <row r="233" spans="1:12" x14ac:dyDescent="0.25">
      <c r="A233" s="12" t="s">
        <v>500</v>
      </c>
      <c r="B233" s="7" t="s">
        <v>78</v>
      </c>
      <c r="C233" s="16">
        <v>870.22</v>
      </c>
      <c r="D233" s="7" t="s">
        <v>2493</v>
      </c>
      <c r="E233" s="7" t="s">
        <v>499</v>
      </c>
      <c r="F233" s="7" t="s">
        <v>2494</v>
      </c>
      <c r="G233" s="7" t="s">
        <v>2495</v>
      </c>
      <c r="H233" s="7" t="s">
        <v>2496</v>
      </c>
      <c r="I233" s="7" t="s">
        <v>2497</v>
      </c>
      <c r="J233" s="7" t="s">
        <v>2498</v>
      </c>
      <c r="K233" s="7" t="s">
        <v>2499</v>
      </c>
      <c r="L233" s="7" t="s">
        <v>679</v>
      </c>
    </row>
    <row r="234" spans="1:12" x14ac:dyDescent="0.25">
      <c r="A234" s="12" t="s">
        <v>502</v>
      </c>
      <c r="B234" s="7" t="s">
        <v>448</v>
      </c>
      <c r="C234" s="16">
        <v>320.97000000000003</v>
      </c>
      <c r="D234" s="7" t="s">
        <v>2500</v>
      </c>
      <c r="E234" s="7" t="s">
        <v>501</v>
      </c>
      <c r="F234" s="7" t="s">
        <v>2501</v>
      </c>
      <c r="G234" s="7" t="s">
        <v>2502</v>
      </c>
      <c r="H234" s="7" t="s">
        <v>2503</v>
      </c>
      <c r="I234" s="7" t="s">
        <v>2504</v>
      </c>
      <c r="J234" s="7" t="s">
        <v>2505</v>
      </c>
      <c r="K234" s="7" t="s">
        <v>2506</v>
      </c>
      <c r="L234" s="7" t="s">
        <v>680</v>
      </c>
    </row>
    <row r="235" spans="1:12" x14ac:dyDescent="0.25">
      <c r="A235" s="12" t="s">
        <v>504</v>
      </c>
      <c r="B235" s="7" t="s">
        <v>78</v>
      </c>
      <c r="C235" s="16">
        <v>265.48</v>
      </c>
      <c r="D235" s="7" t="s">
        <v>2507</v>
      </c>
      <c r="E235" s="7" t="s">
        <v>503</v>
      </c>
      <c r="F235" s="7" t="s">
        <v>2508</v>
      </c>
      <c r="G235" s="7" t="s">
        <v>2509</v>
      </c>
      <c r="H235" s="7" t="s">
        <v>2510</v>
      </c>
      <c r="I235" s="7" t="s">
        <v>2511</v>
      </c>
      <c r="J235" s="7" t="s">
        <v>2512</v>
      </c>
      <c r="K235" s="7" t="s">
        <v>2513</v>
      </c>
      <c r="L235" s="7" t="s">
        <v>681</v>
      </c>
    </row>
    <row r="236" spans="1:12" x14ac:dyDescent="0.25">
      <c r="A236" s="12" t="s">
        <v>506</v>
      </c>
      <c r="B236" s="7" t="s">
        <v>448</v>
      </c>
      <c r="C236" s="16">
        <v>11.76</v>
      </c>
      <c r="D236" s="7" t="s">
        <v>2514</v>
      </c>
      <c r="E236" s="7" t="s">
        <v>505</v>
      </c>
      <c r="F236" s="7" t="s">
        <v>2515</v>
      </c>
      <c r="G236" s="7" t="s">
        <v>2516</v>
      </c>
      <c r="H236" s="7" t="s">
        <v>2517</v>
      </c>
      <c r="I236" s="7" t="s">
        <v>2518</v>
      </c>
      <c r="J236" s="7" t="s">
        <v>2519</v>
      </c>
      <c r="K236" s="7" t="s">
        <v>2520</v>
      </c>
      <c r="L236" s="7" t="s">
        <v>682</v>
      </c>
    </row>
    <row r="237" spans="1:12" x14ac:dyDescent="0.25">
      <c r="A237" s="12" t="s">
        <v>508</v>
      </c>
      <c r="B237" s="7" t="s">
        <v>448</v>
      </c>
      <c r="C237" s="16">
        <v>38.270000000000003</v>
      </c>
      <c r="D237" s="7" t="s">
        <v>2521</v>
      </c>
      <c r="E237" s="7" t="s">
        <v>507</v>
      </c>
      <c r="F237" s="7" t="s">
        <v>2522</v>
      </c>
      <c r="G237" s="7" t="s">
        <v>2523</v>
      </c>
      <c r="H237" s="7" t="s">
        <v>2524</v>
      </c>
      <c r="I237" s="7" t="s">
        <v>2525</v>
      </c>
      <c r="J237" s="7" t="s">
        <v>2526</v>
      </c>
      <c r="K237" s="7" t="s">
        <v>2527</v>
      </c>
      <c r="L237" s="7" t="s">
        <v>683</v>
      </c>
    </row>
    <row r="238" spans="1:12" x14ac:dyDescent="0.25">
      <c r="A238" s="12" t="s">
        <v>510</v>
      </c>
      <c r="B238" s="7" t="s">
        <v>448</v>
      </c>
      <c r="C238" s="16">
        <v>40.6</v>
      </c>
      <c r="D238" s="7" t="s">
        <v>2528</v>
      </c>
      <c r="E238" s="7" t="s">
        <v>509</v>
      </c>
      <c r="F238" s="7" t="s">
        <v>2529</v>
      </c>
      <c r="G238" s="7" t="s">
        <v>2530</v>
      </c>
      <c r="H238" s="7" t="s">
        <v>2531</v>
      </c>
      <c r="I238" s="7" t="s">
        <v>2532</v>
      </c>
      <c r="J238" s="7" t="s">
        <v>2533</v>
      </c>
      <c r="K238" s="7" t="s">
        <v>2534</v>
      </c>
      <c r="L238" s="7" t="s">
        <v>684</v>
      </c>
    </row>
    <row r="239" spans="1:12" x14ac:dyDescent="0.25">
      <c r="A239" s="12" t="s">
        <v>512</v>
      </c>
      <c r="B239" s="7" t="s">
        <v>448</v>
      </c>
      <c r="C239" s="16">
        <v>39.71</v>
      </c>
      <c r="D239" s="7" t="s">
        <v>2535</v>
      </c>
      <c r="E239" s="7" t="s">
        <v>511</v>
      </c>
      <c r="F239" s="7" t="s">
        <v>2536</v>
      </c>
      <c r="G239" s="7" t="s">
        <v>2537</v>
      </c>
      <c r="H239" s="7" t="s">
        <v>2538</v>
      </c>
      <c r="I239" s="7" t="s">
        <v>2539</v>
      </c>
      <c r="J239" s="7" t="s">
        <v>2540</v>
      </c>
      <c r="K239" s="7" t="s">
        <v>2541</v>
      </c>
      <c r="L239" s="7" t="s">
        <v>685</v>
      </c>
    </row>
    <row r="240" spans="1:12" x14ac:dyDescent="0.25">
      <c r="A240" s="12" t="s">
        <v>514</v>
      </c>
      <c r="B240" s="7" t="s">
        <v>448</v>
      </c>
      <c r="C240" s="16">
        <v>21.79</v>
      </c>
      <c r="D240" s="7" t="s">
        <v>2542</v>
      </c>
      <c r="E240" s="7" t="s">
        <v>513</v>
      </c>
      <c r="F240" s="7" t="s">
        <v>2543</v>
      </c>
      <c r="G240" s="7" t="s">
        <v>2544</v>
      </c>
      <c r="H240" s="7" t="s">
        <v>2545</v>
      </c>
      <c r="I240" s="7" t="s">
        <v>2546</v>
      </c>
      <c r="J240" s="7" t="s">
        <v>2547</v>
      </c>
      <c r="K240" s="7" t="s">
        <v>2548</v>
      </c>
      <c r="L240" s="7" t="s">
        <v>686</v>
      </c>
    </row>
    <row r="241" spans="1:12" x14ac:dyDescent="0.25">
      <c r="A241" s="12" t="s">
        <v>516</v>
      </c>
      <c r="B241" s="7" t="s">
        <v>448</v>
      </c>
      <c r="C241" s="16">
        <v>598.72</v>
      </c>
      <c r="D241" s="7" t="s">
        <v>2549</v>
      </c>
      <c r="E241" s="7" t="s">
        <v>515</v>
      </c>
      <c r="F241" s="7" t="s">
        <v>2550</v>
      </c>
      <c r="G241" s="7" t="s">
        <v>2551</v>
      </c>
      <c r="H241" s="7" t="s">
        <v>2552</v>
      </c>
      <c r="I241" s="7" t="s">
        <v>2553</v>
      </c>
      <c r="J241" s="7" t="s">
        <v>2554</v>
      </c>
      <c r="K241" s="7" t="s">
        <v>2555</v>
      </c>
      <c r="L241" s="7" t="s">
        <v>687</v>
      </c>
    </row>
    <row r="242" spans="1:12" x14ac:dyDescent="0.25">
      <c r="A242" s="12" t="s">
        <v>518</v>
      </c>
      <c r="B242" s="7" t="s">
        <v>27</v>
      </c>
      <c r="C242" s="16">
        <v>399.73</v>
      </c>
      <c r="D242" s="7" t="s">
        <v>2556</v>
      </c>
      <c r="E242" s="7" t="s">
        <v>517</v>
      </c>
      <c r="F242" s="7" t="s">
        <v>2557</v>
      </c>
      <c r="G242" s="7" t="s">
        <v>2558</v>
      </c>
      <c r="H242" s="7" t="s">
        <v>2559</v>
      </c>
      <c r="I242" s="7" t="s">
        <v>2560</v>
      </c>
      <c r="J242" s="7" t="s">
        <v>2561</v>
      </c>
      <c r="K242" s="7" t="s">
        <v>2562</v>
      </c>
      <c r="L242" s="7" t="s">
        <v>688</v>
      </c>
    </row>
    <row r="243" spans="1:12" x14ac:dyDescent="0.25">
      <c r="A243" s="12" t="s">
        <v>520</v>
      </c>
      <c r="B243" s="7" t="s">
        <v>27</v>
      </c>
      <c r="C243" s="16">
        <v>176.51</v>
      </c>
      <c r="D243" s="7" t="s">
        <v>2563</v>
      </c>
      <c r="E243" s="7" t="s">
        <v>519</v>
      </c>
      <c r="F243" s="7" t="s">
        <v>2564</v>
      </c>
      <c r="G243" s="7" t="s">
        <v>2565</v>
      </c>
      <c r="H243" s="7" t="s">
        <v>2566</v>
      </c>
      <c r="I243" s="7" t="s">
        <v>2567</v>
      </c>
      <c r="J243" s="7" t="s">
        <v>2568</v>
      </c>
      <c r="K243" s="7" t="s">
        <v>2569</v>
      </c>
      <c r="L243" s="7" t="s">
        <v>689</v>
      </c>
    </row>
    <row r="244" spans="1:12" x14ac:dyDescent="0.25">
      <c r="A244" s="12" t="s">
        <v>522</v>
      </c>
      <c r="B244" s="7" t="s">
        <v>448</v>
      </c>
      <c r="C244" s="16">
        <v>800.89</v>
      </c>
      <c r="D244" s="7" t="s">
        <v>2570</v>
      </c>
      <c r="E244" s="7" t="s">
        <v>521</v>
      </c>
      <c r="F244" s="7" t="s">
        <v>2571</v>
      </c>
      <c r="G244" s="7" t="s">
        <v>2572</v>
      </c>
      <c r="H244" s="7" t="s">
        <v>2573</v>
      </c>
      <c r="I244" s="7" t="s">
        <v>2574</v>
      </c>
      <c r="J244" s="7" t="s">
        <v>2575</v>
      </c>
      <c r="K244" s="7" t="s">
        <v>2576</v>
      </c>
      <c r="L244" s="7" t="s">
        <v>690</v>
      </c>
    </row>
    <row r="245" spans="1:12" x14ac:dyDescent="0.25">
      <c r="A245" s="12" t="s">
        <v>524</v>
      </c>
      <c r="B245" s="7" t="s">
        <v>27</v>
      </c>
      <c r="C245" s="16">
        <v>188.01</v>
      </c>
      <c r="D245" s="7" t="s">
        <v>2577</v>
      </c>
      <c r="E245" s="7" t="s">
        <v>523</v>
      </c>
      <c r="F245" s="7" t="s">
        <v>2578</v>
      </c>
      <c r="G245" s="7" t="s">
        <v>2579</v>
      </c>
      <c r="H245" s="7" t="s">
        <v>2580</v>
      </c>
      <c r="I245" s="7" t="s">
        <v>2581</v>
      </c>
      <c r="J245" s="7" t="s">
        <v>2582</v>
      </c>
      <c r="K245" s="7" t="s">
        <v>2583</v>
      </c>
      <c r="L245" s="7" t="s">
        <v>691</v>
      </c>
    </row>
    <row r="246" spans="1:12" x14ac:dyDescent="0.25">
      <c r="A246" s="12" t="s">
        <v>526</v>
      </c>
      <c r="B246" s="7" t="s">
        <v>78</v>
      </c>
      <c r="C246" s="16">
        <v>95.06</v>
      </c>
      <c r="D246" s="7" t="s">
        <v>2584</v>
      </c>
      <c r="E246" s="7" t="s">
        <v>525</v>
      </c>
      <c r="F246" s="7" t="s">
        <v>2585</v>
      </c>
      <c r="G246" s="7" t="s">
        <v>2586</v>
      </c>
      <c r="H246" s="7" t="s">
        <v>2587</v>
      </c>
      <c r="I246" s="7" t="s">
        <v>2588</v>
      </c>
      <c r="J246" s="7" t="s">
        <v>2589</v>
      </c>
      <c r="K246" s="7" t="s">
        <v>2590</v>
      </c>
      <c r="L246" s="7" t="s">
        <v>692</v>
      </c>
    </row>
    <row r="247" spans="1:12" x14ac:dyDescent="0.25">
      <c r="A247" s="12" t="s">
        <v>528</v>
      </c>
      <c r="B247" s="7" t="s">
        <v>78</v>
      </c>
      <c r="C247" s="16">
        <v>296.75</v>
      </c>
      <c r="D247" s="7" t="s">
        <v>2591</v>
      </c>
      <c r="E247" s="7" t="s">
        <v>527</v>
      </c>
      <c r="F247" s="7" t="s">
        <v>2592</v>
      </c>
      <c r="G247" s="7" t="s">
        <v>2593</v>
      </c>
      <c r="H247" s="7" t="s">
        <v>2594</v>
      </c>
      <c r="I247" s="7" t="s">
        <v>2595</v>
      </c>
      <c r="J247" s="7" t="s">
        <v>2596</v>
      </c>
      <c r="K247" s="7" t="s">
        <v>2597</v>
      </c>
      <c r="L247" s="7" t="s">
        <v>693</v>
      </c>
    </row>
    <row r="248" spans="1:12" x14ac:dyDescent="0.25">
      <c r="A248" s="12" t="s">
        <v>530</v>
      </c>
      <c r="B248" s="7" t="s">
        <v>27</v>
      </c>
      <c r="C248" s="16">
        <v>63.38</v>
      </c>
      <c r="D248" s="7" t="s">
        <v>2598</v>
      </c>
      <c r="E248" s="7" t="s">
        <v>529</v>
      </c>
      <c r="F248" s="7" t="s">
        <v>2599</v>
      </c>
      <c r="G248" s="7" t="s">
        <v>2600</v>
      </c>
      <c r="H248" s="7" t="s">
        <v>2601</v>
      </c>
      <c r="I248" s="7" t="s">
        <v>2602</v>
      </c>
      <c r="J248" s="7" t="s">
        <v>2603</v>
      </c>
      <c r="K248" s="7" t="s">
        <v>2604</v>
      </c>
      <c r="L248" s="7" t="s">
        <v>694</v>
      </c>
    </row>
    <row r="249" spans="1:12" x14ac:dyDescent="0.25">
      <c r="A249" s="12" t="s">
        <v>532</v>
      </c>
      <c r="B249" s="7" t="s">
        <v>448</v>
      </c>
      <c r="C249" s="16">
        <v>6.34</v>
      </c>
      <c r="D249" s="7" t="s">
        <v>2605</v>
      </c>
      <c r="E249" s="7" t="s">
        <v>531</v>
      </c>
      <c r="F249" s="7" t="s">
        <v>2606</v>
      </c>
      <c r="G249" s="7" t="s">
        <v>2607</v>
      </c>
      <c r="H249" s="7" t="s">
        <v>2608</v>
      </c>
      <c r="I249" s="7" t="s">
        <v>2609</v>
      </c>
      <c r="J249" s="7" t="s">
        <v>2610</v>
      </c>
      <c r="K249" s="7" t="s">
        <v>2611</v>
      </c>
      <c r="L249" s="7" t="s">
        <v>695</v>
      </c>
    </row>
    <row r="250" spans="1:12" x14ac:dyDescent="0.25">
      <c r="A250" s="12" t="s">
        <v>534</v>
      </c>
      <c r="B250" s="7" t="s">
        <v>448</v>
      </c>
      <c r="C250" s="16">
        <v>11.13</v>
      </c>
      <c r="D250" s="7" t="s">
        <v>2612</v>
      </c>
      <c r="E250" s="7" t="s">
        <v>533</v>
      </c>
      <c r="F250" s="7" t="s">
        <v>2613</v>
      </c>
      <c r="G250" s="7" t="s">
        <v>2614</v>
      </c>
      <c r="H250" s="7" t="s">
        <v>2615</v>
      </c>
      <c r="I250" s="7" t="s">
        <v>2616</v>
      </c>
      <c r="J250" s="7" t="s">
        <v>2617</v>
      </c>
      <c r="K250" s="7" t="s">
        <v>2618</v>
      </c>
      <c r="L250" s="7" t="s">
        <v>696</v>
      </c>
    </row>
    <row r="251" spans="1:12" x14ac:dyDescent="0.25">
      <c r="A251" s="12" t="s">
        <v>536</v>
      </c>
      <c r="B251" s="7" t="s">
        <v>537</v>
      </c>
      <c r="C251" s="16">
        <v>2.67</v>
      </c>
      <c r="D251" s="7" t="s">
        <v>2619</v>
      </c>
      <c r="E251" s="7" t="s">
        <v>535</v>
      </c>
      <c r="F251" s="7" t="s">
        <v>2620</v>
      </c>
      <c r="G251" s="7" t="s">
        <v>2621</v>
      </c>
      <c r="H251" s="7" t="s">
        <v>2622</v>
      </c>
      <c r="I251" s="7" t="s">
        <v>2623</v>
      </c>
      <c r="J251" s="7" t="s">
        <v>2624</v>
      </c>
      <c r="K251" s="7" t="s">
        <v>2625</v>
      </c>
      <c r="L251" s="7" t="s">
        <v>697</v>
      </c>
    </row>
    <row r="252" spans="1:12" x14ac:dyDescent="0.25">
      <c r="A252" s="12" t="s">
        <v>539</v>
      </c>
      <c r="B252" s="7" t="s">
        <v>78</v>
      </c>
      <c r="C252" s="16">
        <v>39.9</v>
      </c>
      <c r="D252" s="7" t="s">
        <v>2626</v>
      </c>
      <c r="E252" s="7" t="s">
        <v>538</v>
      </c>
      <c r="F252" s="7" t="s">
        <v>2627</v>
      </c>
      <c r="G252" s="7" t="s">
        <v>2628</v>
      </c>
      <c r="H252" s="7" t="s">
        <v>2629</v>
      </c>
      <c r="I252" s="7" t="s">
        <v>2630</v>
      </c>
      <c r="J252" s="7" t="s">
        <v>2631</v>
      </c>
      <c r="K252" s="7" t="s">
        <v>2632</v>
      </c>
      <c r="L252" s="7" t="s">
        <v>698</v>
      </c>
    </row>
    <row r="253" spans="1:12" x14ac:dyDescent="0.25">
      <c r="A253" s="12" t="s">
        <v>541</v>
      </c>
      <c r="B253" s="7" t="s">
        <v>542</v>
      </c>
      <c r="C253" s="16">
        <v>577.12</v>
      </c>
      <c r="D253" s="7" t="s">
        <v>2633</v>
      </c>
      <c r="E253" s="7" t="s">
        <v>540</v>
      </c>
      <c r="F253" s="7" t="s">
        <v>2634</v>
      </c>
      <c r="G253" s="7" t="s">
        <v>2635</v>
      </c>
      <c r="H253" s="7" t="s">
        <v>2636</v>
      </c>
      <c r="I253" s="7" t="s">
        <v>2637</v>
      </c>
      <c r="J253" s="7" t="s">
        <v>2638</v>
      </c>
      <c r="K253" s="7" t="s">
        <v>2639</v>
      </c>
      <c r="L253" s="7" t="s">
        <v>699</v>
      </c>
    </row>
    <row r="254" spans="1:12" x14ac:dyDescent="0.25">
      <c r="A254" s="12" t="s">
        <v>544</v>
      </c>
      <c r="B254" s="7" t="s">
        <v>542</v>
      </c>
      <c r="C254" s="16">
        <v>1088.04</v>
      </c>
      <c r="D254" s="7" t="s">
        <v>2640</v>
      </c>
      <c r="E254" s="7" t="s">
        <v>543</v>
      </c>
      <c r="F254" s="7" t="s">
        <v>2641</v>
      </c>
      <c r="G254" s="7" t="s">
        <v>2642</v>
      </c>
      <c r="H254" s="7" t="s">
        <v>2643</v>
      </c>
      <c r="I254" s="7" t="s">
        <v>2644</v>
      </c>
      <c r="J254" s="7" t="s">
        <v>2645</v>
      </c>
      <c r="K254" s="7" t="s">
        <v>2646</v>
      </c>
      <c r="L254" s="7" t="s">
        <v>700</v>
      </c>
    </row>
    <row r="255" spans="1:12" x14ac:dyDescent="0.25">
      <c r="A255" s="12" t="s">
        <v>546</v>
      </c>
      <c r="B255" s="7" t="s">
        <v>542</v>
      </c>
      <c r="C255" s="16">
        <v>1159</v>
      </c>
      <c r="D255" s="7" t="s">
        <v>2647</v>
      </c>
      <c r="E255" s="7" t="s">
        <v>545</v>
      </c>
      <c r="F255" s="7" t="s">
        <v>2648</v>
      </c>
      <c r="G255" s="7" t="s">
        <v>2649</v>
      </c>
      <c r="H255" s="7" t="s">
        <v>2650</v>
      </c>
      <c r="I255" s="7" t="s">
        <v>2651</v>
      </c>
      <c r="J255" s="7" t="s">
        <v>2652</v>
      </c>
      <c r="K255" s="7" t="s">
        <v>2653</v>
      </c>
      <c r="L255" s="7" t="s">
        <v>701</v>
      </c>
    </row>
    <row r="256" spans="1:12" x14ac:dyDescent="0.25">
      <c r="A256" s="12" t="s">
        <v>548</v>
      </c>
      <c r="B256" s="7" t="s">
        <v>542</v>
      </c>
      <c r="C256" s="16">
        <v>1776.83</v>
      </c>
      <c r="D256" s="7" t="s">
        <v>2654</v>
      </c>
      <c r="E256" s="7" t="s">
        <v>547</v>
      </c>
      <c r="F256" s="7" t="s">
        <v>2655</v>
      </c>
      <c r="G256" s="7" t="s">
        <v>2656</v>
      </c>
      <c r="H256" s="7" t="s">
        <v>2657</v>
      </c>
      <c r="I256" s="7" t="s">
        <v>2658</v>
      </c>
      <c r="J256" s="7" t="s">
        <v>2659</v>
      </c>
      <c r="K256" s="7" t="s">
        <v>2660</v>
      </c>
      <c r="L256" s="7" t="s">
        <v>702</v>
      </c>
    </row>
    <row r="257" spans="1:12" x14ac:dyDescent="0.25">
      <c r="A257" s="12" t="s">
        <v>550</v>
      </c>
      <c r="B257" s="7" t="s">
        <v>542</v>
      </c>
      <c r="C257" s="16">
        <v>2185.5700000000002</v>
      </c>
      <c r="D257" s="7" t="s">
        <v>2661</v>
      </c>
      <c r="E257" s="7" t="s">
        <v>549</v>
      </c>
      <c r="F257" s="7" t="s">
        <v>2662</v>
      </c>
      <c r="G257" s="7" t="s">
        <v>2663</v>
      </c>
      <c r="H257" s="7" t="s">
        <v>2664</v>
      </c>
      <c r="I257" s="7" t="s">
        <v>2665</v>
      </c>
      <c r="J257" s="7" t="s">
        <v>2666</v>
      </c>
      <c r="K257" s="7" t="s">
        <v>2667</v>
      </c>
      <c r="L257" s="7" t="s">
        <v>703</v>
      </c>
    </row>
    <row r="258" spans="1:12" x14ac:dyDescent="0.25">
      <c r="A258" s="12" t="s">
        <v>552</v>
      </c>
      <c r="B258" s="7" t="s">
        <v>542</v>
      </c>
      <c r="C258" s="16">
        <v>1252.07</v>
      </c>
      <c r="D258" s="7" t="s">
        <v>2668</v>
      </c>
      <c r="E258" s="7" t="s">
        <v>551</v>
      </c>
      <c r="F258" s="7" t="s">
        <v>2669</v>
      </c>
      <c r="G258" s="7" t="s">
        <v>2670</v>
      </c>
      <c r="H258" s="7" t="s">
        <v>2671</v>
      </c>
      <c r="I258" s="7" t="s">
        <v>2672</v>
      </c>
      <c r="J258" s="7" t="s">
        <v>2673</v>
      </c>
      <c r="K258" s="7" t="s">
        <v>2674</v>
      </c>
      <c r="L258" s="7" t="s">
        <v>704</v>
      </c>
    </row>
    <row r="259" spans="1:12" x14ac:dyDescent="0.25">
      <c r="A259" s="12" t="s">
        <v>554</v>
      </c>
      <c r="B259" s="7" t="s">
        <v>542</v>
      </c>
      <c r="C259" s="16">
        <v>2258.67</v>
      </c>
      <c r="D259" s="7" t="s">
        <v>2675</v>
      </c>
      <c r="E259" s="7" t="s">
        <v>553</v>
      </c>
      <c r="F259" s="7" t="s">
        <v>2676</v>
      </c>
      <c r="G259" s="7" t="s">
        <v>2677</v>
      </c>
      <c r="H259" s="7" t="s">
        <v>2678</v>
      </c>
      <c r="I259" s="7" t="s">
        <v>2679</v>
      </c>
      <c r="J259" s="7" t="s">
        <v>2680</v>
      </c>
      <c r="K259" s="7" t="s">
        <v>2681</v>
      </c>
      <c r="L259" s="7" t="s">
        <v>705</v>
      </c>
    </row>
    <row r="260" spans="1:12" x14ac:dyDescent="0.25">
      <c r="A260" s="12" t="s">
        <v>556</v>
      </c>
      <c r="B260" s="7" t="s">
        <v>557</v>
      </c>
      <c r="C260" s="16">
        <v>5.35</v>
      </c>
      <c r="D260" s="7" t="s">
        <v>2682</v>
      </c>
      <c r="E260" s="7" t="s">
        <v>555</v>
      </c>
      <c r="F260" s="7" t="s">
        <v>2683</v>
      </c>
      <c r="G260" s="7" t="s">
        <v>2684</v>
      </c>
      <c r="H260" s="7" t="s">
        <v>2685</v>
      </c>
      <c r="I260" s="7" t="s">
        <v>2686</v>
      </c>
      <c r="J260" s="7" t="s">
        <v>2687</v>
      </c>
      <c r="K260" s="7" t="s">
        <v>2688</v>
      </c>
      <c r="L260" s="7" t="s">
        <v>706</v>
      </c>
    </row>
    <row r="261" spans="1:12" x14ac:dyDescent="0.25">
      <c r="A261" s="12" t="s">
        <v>559</v>
      </c>
      <c r="B261" s="7" t="s">
        <v>557</v>
      </c>
      <c r="C261" s="16">
        <v>11.79</v>
      </c>
      <c r="D261" s="7" t="s">
        <v>2689</v>
      </c>
      <c r="E261" s="7" t="s">
        <v>558</v>
      </c>
      <c r="F261" s="7" t="s">
        <v>2690</v>
      </c>
      <c r="G261" s="7" t="s">
        <v>2691</v>
      </c>
      <c r="H261" s="7" t="s">
        <v>2692</v>
      </c>
      <c r="I261" s="7" t="s">
        <v>2693</v>
      </c>
      <c r="J261" s="7" t="s">
        <v>2694</v>
      </c>
      <c r="K261" s="7" t="s">
        <v>2695</v>
      </c>
      <c r="L261" s="7" t="s">
        <v>707</v>
      </c>
    </row>
    <row r="262" spans="1:12" x14ac:dyDescent="0.25">
      <c r="A262" s="12" t="s">
        <v>561</v>
      </c>
      <c r="B262" s="7" t="s">
        <v>557</v>
      </c>
      <c r="C262" s="16">
        <v>18.32</v>
      </c>
      <c r="D262" s="7" t="s">
        <v>2696</v>
      </c>
      <c r="E262" s="7" t="s">
        <v>560</v>
      </c>
      <c r="F262" s="7" t="s">
        <v>2697</v>
      </c>
      <c r="G262" s="7" t="s">
        <v>2698</v>
      </c>
      <c r="H262" s="7" t="s">
        <v>2699</v>
      </c>
      <c r="I262" s="7" t="s">
        <v>2700</v>
      </c>
      <c r="J262" s="7" t="s">
        <v>2701</v>
      </c>
      <c r="K262" s="7" t="s">
        <v>2702</v>
      </c>
      <c r="L262" s="7" t="s">
        <v>708</v>
      </c>
    </row>
    <row r="263" spans="1:12" x14ac:dyDescent="0.25">
      <c r="A263" s="12" t="s">
        <v>563</v>
      </c>
      <c r="B263" s="7" t="s">
        <v>557</v>
      </c>
      <c r="C263" s="16">
        <v>26.89</v>
      </c>
      <c r="D263" s="7" t="s">
        <v>2703</v>
      </c>
      <c r="E263" s="7" t="s">
        <v>562</v>
      </c>
      <c r="F263" s="7" t="s">
        <v>2704</v>
      </c>
      <c r="G263" s="7" t="s">
        <v>2705</v>
      </c>
      <c r="H263" s="7" t="s">
        <v>2706</v>
      </c>
      <c r="I263" s="7" t="s">
        <v>2707</v>
      </c>
      <c r="J263" s="7" t="s">
        <v>2708</v>
      </c>
      <c r="K263" s="7" t="s">
        <v>2709</v>
      </c>
      <c r="L263" s="7" t="s">
        <v>709</v>
      </c>
    </row>
    <row r="264" spans="1:12" x14ac:dyDescent="0.25">
      <c r="A264" s="12" t="s">
        <v>565</v>
      </c>
      <c r="B264" s="7" t="s">
        <v>557</v>
      </c>
      <c r="C264" s="16">
        <v>36.700000000000003</v>
      </c>
      <c r="D264" s="7" t="s">
        <v>2710</v>
      </c>
      <c r="E264" s="7" t="s">
        <v>564</v>
      </c>
      <c r="F264" s="7" t="s">
        <v>2711</v>
      </c>
      <c r="G264" s="7" t="s">
        <v>2712</v>
      </c>
      <c r="H264" s="7" t="s">
        <v>2713</v>
      </c>
      <c r="I264" s="7" t="s">
        <v>2714</v>
      </c>
      <c r="J264" s="7" t="s">
        <v>2715</v>
      </c>
      <c r="K264" s="7" t="s">
        <v>2716</v>
      </c>
      <c r="L264" s="7" t="s">
        <v>710</v>
      </c>
    </row>
    <row r="265" spans="1:12" x14ac:dyDescent="0.25">
      <c r="A265" s="12" t="s">
        <v>567</v>
      </c>
      <c r="B265" s="7" t="s">
        <v>557</v>
      </c>
      <c r="C265" s="16">
        <v>12.65</v>
      </c>
      <c r="D265" s="7" t="s">
        <v>2717</v>
      </c>
      <c r="E265" s="7" t="s">
        <v>566</v>
      </c>
      <c r="F265" s="7" t="s">
        <v>2718</v>
      </c>
      <c r="G265" s="7" t="s">
        <v>2719</v>
      </c>
      <c r="H265" s="7" t="s">
        <v>2720</v>
      </c>
      <c r="I265" s="7" t="s">
        <v>2721</v>
      </c>
      <c r="J265" s="7" t="s">
        <v>2722</v>
      </c>
      <c r="K265" s="7" t="s">
        <v>2723</v>
      </c>
      <c r="L265" s="7" t="s">
        <v>711</v>
      </c>
    </row>
    <row r="266" spans="1:12" x14ac:dyDescent="0.25">
      <c r="A266" s="12" t="s">
        <v>569</v>
      </c>
      <c r="B266" s="7" t="s">
        <v>557</v>
      </c>
      <c r="C266" s="16">
        <v>16.71</v>
      </c>
      <c r="D266" s="7" t="s">
        <v>2724</v>
      </c>
      <c r="E266" s="7" t="s">
        <v>568</v>
      </c>
      <c r="F266" s="7" t="s">
        <v>2725</v>
      </c>
      <c r="G266" s="7" t="s">
        <v>2726</v>
      </c>
      <c r="H266" s="7" t="s">
        <v>2727</v>
      </c>
      <c r="I266" s="7" t="s">
        <v>2728</v>
      </c>
      <c r="J266" s="7" t="s">
        <v>2729</v>
      </c>
      <c r="K266" s="7" t="s">
        <v>2730</v>
      </c>
      <c r="L266" s="7" t="s">
        <v>712</v>
      </c>
    </row>
    <row r="267" spans="1:12" x14ac:dyDescent="0.25">
      <c r="A267" s="12" t="s">
        <v>571</v>
      </c>
      <c r="B267" s="7" t="s">
        <v>27</v>
      </c>
      <c r="C267" s="16">
        <v>54.1</v>
      </c>
      <c r="D267" s="7" t="s">
        <v>2731</v>
      </c>
      <c r="E267" s="7" t="s">
        <v>570</v>
      </c>
      <c r="F267" s="7" t="s">
        <v>2732</v>
      </c>
      <c r="G267" s="7" t="s">
        <v>2733</v>
      </c>
      <c r="H267" s="7" t="s">
        <v>2734</v>
      </c>
      <c r="I267" s="7" t="s">
        <v>2735</v>
      </c>
      <c r="J267" s="7" t="s">
        <v>2736</v>
      </c>
      <c r="K267" s="7" t="s">
        <v>2737</v>
      </c>
      <c r="L267" s="7" t="s">
        <v>713</v>
      </c>
    </row>
    <row r="268" spans="1:12" x14ac:dyDescent="0.25">
      <c r="A268" s="12" t="s">
        <v>573</v>
      </c>
      <c r="B268" s="7" t="s">
        <v>448</v>
      </c>
      <c r="C268" s="16">
        <v>260.08999999999997</v>
      </c>
      <c r="D268" s="7" t="s">
        <v>2738</v>
      </c>
      <c r="E268" s="7" t="s">
        <v>572</v>
      </c>
      <c r="F268" s="7" t="s">
        <v>2739</v>
      </c>
      <c r="G268" s="7" t="s">
        <v>2740</v>
      </c>
      <c r="H268" s="7" t="s">
        <v>2741</v>
      </c>
      <c r="I268" s="7" t="s">
        <v>2742</v>
      </c>
      <c r="J268" s="7" t="s">
        <v>2743</v>
      </c>
      <c r="K268" s="7" t="s">
        <v>2744</v>
      </c>
      <c r="L268" s="7" t="s">
        <v>714</v>
      </c>
    </row>
    <row r="269" spans="1:12" x14ac:dyDescent="0.25">
      <c r="A269" s="12" t="s">
        <v>575</v>
      </c>
      <c r="B269" s="7" t="s">
        <v>448</v>
      </c>
      <c r="C269" s="16">
        <v>160.33000000000001</v>
      </c>
      <c r="D269" s="7" t="s">
        <v>2745</v>
      </c>
      <c r="E269" s="7" t="s">
        <v>574</v>
      </c>
      <c r="F269" s="7" t="s">
        <v>2746</v>
      </c>
      <c r="G269" s="7" t="s">
        <v>2747</v>
      </c>
      <c r="H269" s="7" t="s">
        <v>2748</v>
      </c>
      <c r="I269" s="7" t="s">
        <v>2749</v>
      </c>
      <c r="J269" s="7" t="s">
        <v>2750</v>
      </c>
      <c r="K269" s="7" t="s">
        <v>2751</v>
      </c>
      <c r="L269" s="7" t="s">
        <v>715</v>
      </c>
    </row>
    <row r="270" spans="1:12" x14ac:dyDescent="0.25">
      <c r="A270" s="12" t="s">
        <v>577</v>
      </c>
      <c r="B270" s="7" t="s">
        <v>448</v>
      </c>
      <c r="C270" s="16">
        <v>276.33999999999997</v>
      </c>
      <c r="D270" s="7" t="s">
        <v>2752</v>
      </c>
      <c r="E270" s="7" t="s">
        <v>576</v>
      </c>
      <c r="F270" s="7" t="s">
        <v>2753</v>
      </c>
      <c r="G270" s="7" t="s">
        <v>2754</v>
      </c>
      <c r="H270" s="7" t="s">
        <v>2755</v>
      </c>
      <c r="I270" s="7" t="s">
        <v>2756</v>
      </c>
      <c r="J270" s="7" t="s">
        <v>2757</v>
      </c>
      <c r="K270" s="7" t="s">
        <v>2758</v>
      </c>
      <c r="L270" s="7" t="s">
        <v>716</v>
      </c>
    </row>
    <row r="271" spans="1:12" x14ac:dyDescent="0.25">
      <c r="A271" s="12" t="s">
        <v>579</v>
      </c>
      <c r="B271" s="7" t="s">
        <v>448</v>
      </c>
      <c r="C271" s="16">
        <v>176.58</v>
      </c>
      <c r="D271" s="7" t="s">
        <v>2759</v>
      </c>
      <c r="E271" s="7" t="s">
        <v>578</v>
      </c>
      <c r="F271" s="7" t="s">
        <v>2760</v>
      </c>
      <c r="G271" s="7" t="s">
        <v>2761</v>
      </c>
      <c r="H271" s="7" t="s">
        <v>2762</v>
      </c>
      <c r="I271" s="7" t="s">
        <v>2763</v>
      </c>
      <c r="J271" s="7" t="s">
        <v>2764</v>
      </c>
      <c r="K271" s="7" t="s">
        <v>2765</v>
      </c>
      <c r="L271" s="7" t="s">
        <v>717</v>
      </c>
    </row>
    <row r="272" spans="1:12" x14ac:dyDescent="0.25">
      <c r="A272" s="12" t="s">
        <v>581</v>
      </c>
      <c r="B272" s="7" t="s">
        <v>448</v>
      </c>
      <c r="C272" s="16">
        <v>16.27</v>
      </c>
      <c r="D272" s="7" t="s">
        <v>2766</v>
      </c>
      <c r="E272" s="7" t="s">
        <v>580</v>
      </c>
      <c r="F272" s="7" t="s">
        <v>2767</v>
      </c>
      <c r="G272" s="7" t="s">
        <v>2768</v>
      </c>
      <c r="H272" s="7" t="s">
        <v>2769</v>
      </c>
      <c r="I272" s="7" t="s">
        <v>2770</v>
      </c>
      <c r="J272" s="7" t="s">
        <v>2771</v>
      </c>
      <c r="K272" s="7" t="s">
        <v>2772</v>
      </c>
      <c r="L272" s="7" t="s">
        <v>718</v>
      </c>
    </row>
    <row r="273" spans="1:12" x14ac:dyDescent="0.25">
      <c r="A273" s="12" t="s">
        <v>583</v>
      </c>
      <c r="B273" s="7" t="s">
        <v>448</v>
      </c>
      <c r="C273" s="16">
        <v>33.22</v>
      </c>
      <c r="D273" s="7" t="s">
        <v>2773</v>
      </c>
      <c r="E273" s="7" t="s">
        <v>582</v>
      </c>
      <c r="F273" s="7" t="s">
        <v>2774</v>
      </c>
      <c r="G273" s="7" t="s">
        <v>2775</v>
      </c>
      <c r="H273" s="7" t="s">
        <v>2776</v>
      </c>
      <c r="I273" s="7" t="s">
        <v>2777</v>
      </c>
      <c r="J273" s="7" t="s">
        <v>2778</v>
      </c>
      <c r="K273" s="7" t="s">
        <v>2779</v>
      </c>
      <c r="L273" s="7" t="s">
        <v>719</v>
      </c>
    </row>
    <row r="274" spans="1:12" x14ac:dyDescent="0.25">
      <c r="A274" s="12" t="s">
        <v>585</v>
      </c>
      <c r="B274" s="7" t="s">
        <v>27</v>
      </c>
      <c r="C274" s="16">
        <v>108.69</v>
      </c>
      <c r="D274" s="7" t="s">
        <v>2780</v>
      </c>
      <c r="E274" s="7" t="s">
        <v>584</v>
      </c>
      <c r="F274" s="7" t="s">
        <v>2781</v>
      </c>
      <c r="G274" s="7" t="s">
        <v>2782</v>
      </c>
      <c r="H274" s="7" t="s">
        <v>2783</v>
      </c>
      <c r="I274" s="7" t="s">
        <v>2784</v>
      </c>
      <c r="J274" s="7" t="s">
        <v>2785</v>
      </c>
      <c r="K274" s="7" t="s">
        <v>2786</v>
      </c>
      <c r="L274" s="7" t="s">
        <v>2787</v>
      </c>
    </row>
    <row r="275" spans="1:12" x14ac:dyDescent="0.25">
      <c r="A275" s="12" t="s">
        <v>587</v>
      </c>
      <c r="B275" s="7" t="s">
        <v>27</v>
      </c>
      <c r="C275" s="16">
        <v>112.13</v>
      </c>
      <c r="D275" s="7" t="s">
        <v>2788</v>
      </c>
      <c r="E275" s="7" t="s">
        <v>586</v>
      </c>
      <c r="F275" s="7" t="s">
        <v>2789</v>
      </c>
      <c r="G275" s="7" t="s">
        <v>2790</v>
      </c>
      <c r="H275" s="7" t="s">
        <v>2791</v>
      </c>
      <c r="I275" s="7" t="s">
        <v>2792</v>
      </c>
      <c r="J275" s="7" t="s">
        <v>2793</v>
      </c>
      <c r="K275" s="7" t="s">
        <v>2794</v>
      </c>
      <c r="L275" s="7" t="s">
        <v>2795</v>
      </c>
    </row>
    <row r="276" spans="1:12" x14ac:dyDescent="0.25">
      <c r="A276" s="12" t="s">
        <v>589</v>
      </c>
      <c r="B276" s="7" t="s">
        <v>27</v>
      </c>
      <c r="C276" s="16">
        <v>114.47</v>
      </c>
      <c r="D276" s="7" t="s">
        <v>2796</v>
      </c>
      <c r="E276" s="7" t="s">
        <v>588</v>
      </c>
      <c r="F276" s="7" t="s">
        <v>2797</v>
      </c>
      <c r="G276" s="7" t="s">
        <v>2798</v>
      </c>
      <c r="H276" s="7" t="s">
        <v>2799</v>
      </c>
      <c r="I276" s="7" t="s">
        <v>2800</v>
      </c>
      <c r="J276" s="7" t="s">
        <v>2801</v>
      </c>
      <c r="K276" s="7" t="s">
        <v>2802</v>
      </c>
      <c r="L276" s="7" t="s">
        <v>2803</v>
      </c>
    </row>
    <row r="277" spans="1:12" x14ac:dyDescent="0.25">
      <c r="A277" s="12" t="s">
        <v>591</v>
      </c>
      <c r="B277" s="7" t="s">
        <v>27</v>
      </c>
      <c r="C277" s="16">
        <v>155.36000000000001</v>
      </c>
      <c r="D277" s="7" t="s">
        <v>2804</v>
      </c>
      <c r="E277" s="7" t="s">
        <v>590</v>
      </c>
      <c r="F277" s="7" t="s">
        <v>2805</v>
      </c>
      <c r="G277" s="7" t="s">
        <v>2806</v>
      </c>
      <c r="H277" s="7" t="s">
        <v>2807</v>
      </c>
      <c r="I277" s="7" t="s">
        <v>2808</v>
      </c>
      <c r="J277" s="7" t="s">
        <v>2809</v>
      </c>
      <c r="K277" s="7" t="s">
        <v>2810</v>
      </c>
      <c r="L277" s="7" t="s">
        <v>720</v>
      </c>
    </row>
    <row r="278" spans="1:12" x14ac:dyDescent="0.25">
      <c r="A278" s="12" t="s">
        <v>593</v>
      </c>
      <c r="B278" s="7" t="s">
        <v>27</v>
      </c>
      <c r="C278" s="16">
        <v>158.06</v>
      </c>
      <c r="D278" s="7" t="s">
        <v>2811</v>
      </c>
      <c r="E278" s="7" t="s">
        <v>592</v>
      </c>
      <c r="F278" s="7" t="s">
        <v>2812</v>
      </c>
      <c r="G278" s="7" t="s">
        <v>2813</v>
      </c>
      <c r="H278" s="7" t="s">
        <v>2814</v>
      </c>
      <c r="I278" s="7" t="s">
        <v>2815</v>
      </c>
      <c r="J278" s="7" t="s">
        <v>2816</v>
      </c>
      <c r="K278" s="7" t="s">
        <v>2817</v>
      </c>
      <c r="L278" s="7" t="s">
        <v>721</v>
      </c>
    </row>
    <row r="279" spans="1:12" x14ac:dyDescent="0.25">
      <c r="A279" s="12" t="s">
        <v>595</v>
      </c>
      <c r="B279" s="7" t="s">
        <v>4</v>
      </c>
      <c r="C279" s="16">
        <v>733.62</v>
      </c>
      <c r="D279" s="7" t="s">
        <v>2818</v>
      </c>
      <c r="E279" s="7" t="s">
        <v>594</v>
      </c>
      <c r="F279" s="7" t="s">
        <v>2819</v>
      </c>
      <c r="G279" s="7" t="s">
        <v>2820</v>
      </c>
      <c r="H279" s="7" t="s">
        <v>2821</v>
      </c>
      <c r="I279" s="7" t="s">
        <v>2822</v>
      </c>
      <c r="J279" s="7" t="s">
        <v>2823</v>
      </c>
      <c r="K279" s="7" t="s">
        <v>2824</v>
      </c>
      <c r="L279" s="7" t="s">
        <v>2825</v>
      </c>
    </row>
    <row r="280" spans="1:12" x14ac:dyDescent="0.25">
      <c r="A280" s="12" t="s">
        <v>597</v>
      </c>
      <c r="B280" s="7" t="s">
        <v>4</v>
      </c>
      <c r="C280" s="16">
        <v>1508.27</v>
      </c>
      <c r="D280" s="7" t="s">
        <v>2826</v>
      </c>
      <c r="E280" s="7" t="s">
        <v>596</v>
      </c>
      <c r="F280" s="7" t="s">
        <v>2827</v>
      </c>
      <c r="G280" s="7" t="s">
        <v>2828</v>
      </c>
      <c r="H280" s="7" t="s">
        <v>2829</v>
      </c>
      <c r="I280" s="7" t="s">
        <v>2830</v>
      </c>
      <c r="J280" s="7" t="s">
        <v>2831</v>
      </c>
      <c r="K280" s="7" t="s">
        <v>2832</v>
      </c>
      <c r="L280" s="7" t="s">
        <v>2833</v>
      </c>
    </row>
    <row r="281" spans="1:12" x14ac:dyDescent="0.25">
      <c r="A281" s="12" t="s">
        <v>599</v>
      </c>
      <c r="B281" s="7" t="s">
        <v>4</v>
      </c>
      <c r="C281" s="16">
        <v>912.53</v>
      </c>
      <c r="D281" s="7" t="s">
        <v>2834</v>
      </c>
      <c r="E281" s="7" t="s">
        <v>598</v>
      </c>
      <c r="F281" s="7" t="s">
        <v>2835</v>
      </c>
      <c r="G281" s="7" t="s">
        <v>2836</v>
      </c>
      <c r="H281" s="7" t="s">
        <v>2837</v>
      </c>
      <c r="I281" s="7" t="s">
        <v>2838</v>
      </c>
      <c r="J281" s="7" t="s">
        <v>728</v>
      </c>
      <c r="K281" s="7" t="s">
        <v>2839</v>
      </c>
      <c r="L281" s="7" t="s">
        <v>2840</v>
      </c>
    </row>
    <row r="282" spans="1:12" x14ac:dyDescent="0.25">
      <c r="A282" s="12" t="s">
        <v>601</v>
      </c>
      <c r="B282" s="7" t="s">
        <v>27</v>
      </c>
      <c r="C282" s="16">
        <v>1744.22</v>
      </c>
      <c r="D282" s="7" t="s">
        <v>2841</v>
      </c>
      <c r="E282" s="7" t="s">
        <v>600</v>
      </c>
      <c r="F282" s="7" t="s">
        <v>2842</v>
      </c>
      <c r="G282" s="7" t="s">
        <v>2843</v>
      </c>
      <c r="H282" s="7" t="s">
        <v>2844</v>
      </c>
      <c r="I282" s="7" t="s">
        <v>2845</v>
      </c>
      <c r="J282" s="7" t="s">
        <v>730</v>
      </c>
      <c r="K282" s="7" t="s">
        <v>2846</v>
      </c>
      <c r="L282" s="7" t="s">
        <v>2847</v>
      </c>
    </row>
    <row r="283" spans="1:12" x14ac:dyDescent="0.25">
      <c r="A283" s="12" t="s">
        <v>603</v>
      </c>
      <c r="B283" s="7" t="s">
        <v>27</v>
      </c>
      <c r="C283" s="16">
        <v>7804</v>
      </c>
      <c r="D283" s="7" t="s">
        <v>2848</v>
      </c>
      <c r="E283" s="7" t="s">
        <v>602</v>
      </c>
      <c r="F283" s="7" t="s">
        <v>2849</v>
      </c>
      <c r="G283" s="7" t="s">
        <v>2850</v>
      </c>
      <c r="H283" s="7" t="s">
        <v>2851</v>
      </c>
      <c r="I283" s="7" t="s">
        <v>2852</v>
      </c>
      <c r="J283" s="7" t="s">
        <v>732</v>
      </c>
      <c r="K283" s="7" t="s">
        <v>2853</v>
      </c>
      <c r="L283" s="7" t="s">
        <v>2854</v>
      </c>
    </row>
    <row r="284" spans="1:12" x14ac:dyDescent="0.25">
      <c r="A284" s="12" t="s">
        <v>605</v>
      </c>
      <c r="B284" s="7" t="s">
        <v>542</v>
      </c>
      <c r="C284" s="16">
        <v>9455.9500000000007</v>
      </c>
      <c r="D284" s="7" t="s">
        <v>2855</v>
      </c>
      <c r="E284" s="7" t="s">
        <v>604</v>
      </c>
      <c r="F284" s="7" t="s">
        <v>2856</v>
      </c>
      <c r="G284" s="7" t="s">
        <v>2857</v>
      </c>
      <c r="H284" s="7" t="s">
        <v>2858</v>
      </c>
      <c r="I284" s="7" t="s">
        <v>2859</v>
      </c>
      <c r="J284" s="7" t="s">
        <v>734</v>
      </c>
      <c r="K284" s="7" t="s">
        <v>2860</v>
      </c>
      <c r="L284" s="7" t="s">
        <v>2861</v>
      </c>
    </row>
    <row r="285" spans="1:12" x14ac:dyDescent="0.25">
      <c r="A285" s="12" t="s">
        <v>607</v>
      </c>
      <c r="B285" s="7" t="s">
        <v>27</v>
      </c>
      <c r="C285" s="16">
        <v>5541.65</v>
      </c>
      <c r="D285" s="7" t="s">
        <v>2862</v>
      </c>
      <c r="E285" s="7" t="s">
        <v>606</v>
      </c>
      <c r="F285" s="7" t="s">
        <v>2863</v>
      </c>
      <c r="G285" s="7" t="s">
        <v>2864</v>
      </c>
      <c r="H285" s="7" t="s">
        <v>2865</v>
      </c>
      <c r="I285" s="7" t="s">
        <v>2866</v>
      </c>
      <c r="J285" s="7" t="s">
        <v>736</v>
      </c>
      <c r="K285" s="7" t="s">
        <v>2867</v>
      </c>
      <c r="L285" s="7" t="s">
        <v>2868</v>
      </c>
    </row>
    <row r="286" spans="1:12" x14ac:dyDescent="0.25">
      <c r="A286" s="12" t="s">
        <v>609</v>
      </c>
      <c r="B286" s="7" t="s">
        <v>4</v>
      </c>
      <c r="C286" s="16">
        <v>251.91</v>
      </c>
      <c r="D286" s="7" t="s">
        <v>2869</v>
      </c>
      <c r="E286" s="7" t="s">
        <v>608</v>
      </c>
      <c r="F286" s="7" t="s">
        <v>2870</v>
      </c>
      <c r="G286" s="7" t="s">
        <v>2871</v>
      </c>
      <c r="H286" s="7" t="s">
        <v>2872</v>
      </c>
      <c r="I286" s="7" t="s">
        <v>2873</v>
      </c>
      <c r="J286" s="7" t="s">
        <v>738</v>
      </c>
      <c r="K286" s="7" t="s">
        <v>2874</v>
      </c>
      <c r="L286" s="7" t="s">
        <v>722</v>
      </c>
    </row>
    <row r="287" spans="1:12" x14ac:dyDescent="0.25">
      <c r="A287" s="12" t="s">
        <v>611</v>
      </c>
      <c r="B287" s="7" t="s">
        <v>27</v>
      </c>
      <c r="C287" s="16">
        <v>355.32</v>
      </c>
      <c r="D287" s="7" t="s">
        <v>2875</v>
      </c>
      <c r="E287" s="7" t="s">
        <v>610</v>
      </c>
      <c r="F287" s="7" t="s">
        <v>2876</v>
      </c>
      <c r="G287" s="7" t="s">
        <v>2877</v>
      </c>
      <c r="H287" s="7" t="s">
        <v>2878</v>
      </c>
      <c r="I287" s="7" t="s">
        <v>2879</v>
      </c>
      <c r="J287" s="7" t="s">
        <v>740</v>
      </c>
      <c r="K287" s="7" t="s">
        <v>2880</v>
      </c>
      <c r="L287" s="7" t="s">
        <v>723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E6FF-4F59-49FA-A4FF-015E85F0EBE9}">
  <dimension ref="A1:M34"/>
  <sheetViews>
    <sheetView zoomScale="85" zoomScaleNormal="85" workbookViewId="0">
      <pane ySplit="4" topLeftCell="A5" activePane="bottomLeft" state="frozen"/>
      <selection pane="bottomLeft" activeCell="J9" sqref="J7:J9"/>
    </sheetView>
  </sheetViews>
  <sheetFormatPr defaultColWidth="8.7109375" defaultRowHeight="15" x14ac:dyDescent="0.25"/>
  <cols>
    <col min="1" max="1" width="17.5703125" bestFit="1" customWidth="1"/>
    <col min="2" max="2" width="17.85546875" style="38" customWidth="1"/>
    <col min="3" max="3" width="10.140625" customWidth="1"/>
    <col min="4" max="4" width="7.7109375" bestFit="1" customWidth="1"/>
    <col min="5" max="5" width="11.5703125" bestFit="1" customWidth="1"/>
    <col min="6" max="6" width="12.85546875" bestFit="1" customWidth="1"/>
    <col min="7" max="7" width="11.7109375" customWidth="1"/>
    <col min="8" max="8" width="9.5703125" bestFit="1" customWidth="1"/>
    <col min="9" max="9" width="12.140625" customWidth="1"/>
    <col min="10" max="10" width="22" customWidth="1"/>
    <col min="11" max="11" width="16.140625" customWidth="1"/>
    <col min="12" max="12" width="40.42578125" customWidth="1"/>
    <col min="13" max="13" width="50" customWidth="1"/>
  </cols>
  <sheetData>
    <row r="1" spans="1:13" ht="15.75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x14ac:dyDescent="0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4" spans="1:13" ht="81" customHeight="1" x14ac:dyDescent="0.25">
      <c r="A4" s="19" t="s">
        <v>2</v>
      </c>
      <c r="B4" s="37" t="s">
        <v>2947</v>
      </c>
      <c r="C4" s="19" t="s">
        <v>2940</v>
      </c>
      <c r="D4" s="19" t="s">
        <v>2942</v>
      </c>
      <c r="E4" s="19" t="s">
        <v>2941</v>
      </c>
      <c r="F4" s="19" t="s">
        <v>2944</v>
      </c>
      <c r="G4" s="19" t="s">
        <v>2943</v>
      </c>
      <c r="H4" s="19" t="s">
        <v>2948</v>
      </c>
      <c r="I4" s="19" t="s">
        <v>2945</v>
      </c>
      <c r="J4" s="19" t="s">
        <v>2946</v>
      </c>
      <c r="K4" s="19" t="s">
        <v>2949</v>
      </c>
      <c r="L4" s="79" t="s">
        <v>2894</v>
      </c>
      <c r="M4" s="80"/>
    </row>
    <row r="5" spans="1:13" x14ac:dyDescent="0.2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18" x14ac:dyDescent="0.25">
      <c r="A6" s="32"/>
      <c r="B6" s="33"/>
      <c r="C6" s="32"/>
      <c r="D6" s="32"/>
      <c r="E6" s="34"/>
      <c r="F6" s="34"/>
      <c r="G6" s="35"/>
      <c r="H6" s="35"/>
      <c r="I6" s="35"/>
      <c r="J6" s="36"/>
      <c r="K6" s="35"/>
      <c r="L6" s="23"/>
      <c r="M6" s="24"/>
    </row>
    <row r="7" spans="1:13" ht="72" x14ac:dyDescent="0.25">
      <c r="A7" s="39" t="s">
        <v>2953</v>
      </c>
      <c r="B7" s="33">
        <f>'[2]metragem lrp'!$P$23+'[2]metragem lrp'!$P$24</f>
        <v>359.79276900551747</v>
      </c>
      <c r="C7" s="32" t="s">
        <v>27</v>
      </c>
      <c r="D7" s="32">
        <v>300</v>
      </c>
      <c r="E7" s="34"/>
      <c r="F7" s="34"/>
      <c r="G7" s="35"/>
      <c r="H7" s="35">
        <f>'BASE MEDIÇÃO  '!$F$78</f>
        <v>114.45</v>
      </c>
      <c r="I7" s="35"/>
      <c r="J7" s="36">
        <f t="shared" ref="J7:J9" si="0">H7*B7</f>
        <v>41178.282412681474</v>
      </c>
      <c r="K7" s="35"/>
      <c r="L7" s="23"/>
      <c r="M7" s="24"/>
    </row>
    <row r="8" spans="1:13" ht="72" x14ac:dyDescent="0.25">
      <c r="A8" s="39" t="s">
        <v>2954</v>
      </c>
      <c r="B8" s="33">
        <f>'[2]metragem lrp'!$P$23+'[2]metragem lrp'!$P$24</f>
        <v>359.79276900551747</v>
      </c>
      <c r="C8" s="32" t="s">
        <v>27</v>
      </c>
      <c r="D8" s="32">
        <v>300</v>
      </c>
      <c r="E8" s="34"/>
      <c r="F8" s="34"/>
      <c r="G8" s="35"/>
      <c r="H8" s="35">
        <f>'BASE MEDIÇÃO  '!$F$78</f>
        <v>114.45</v>
      </c>
      <c r="I8" s="35"/>
      <c r="J8" s="36">
        <f t="shared" si="0"/>
        <v>41178.282412681474</v>
      </c>
      <c r="K8" s="35"/>
      <c r="L8" s="23"/>
      <c r="M8" s="24"/>
    </row>
    <row r="9" spans="1:13" ht="72" x14ac:dyDescent="0.25">
      <c r="A9" s="39" t="s">
        <v>2953</v>
      </c>
      <c r="B9" s="33">
        <f>'[2]metragem lrp'!$P$23+'[2]metragem lrp'!$P$24</f>
        <v>359.79276900551747</v>
      </c>
      <c r="C9" s="32" t="s">
        <v>27</v>
      </c>
      <c r="D9" s="32">
        <v>300</v>
      </c>
      <c r="E9" s="34"/>
      <c r="F9" s="34"/>
      <c r="G9" s="35"/>
      <c r="H9" s="35">
        <f>'BASE MEDIÇÃO  '!$F$78</f>
        <v>114.45</v>
      </c>
      <c r="I9" s="35"/>
      <c r="J9" s="36">
        <f t="shared" si="0"/>
        <v>41178.282412681474</v>
      </c>
      <c r="K9" s="35"/>
      <c r="L9" s="23"/>
      <c r="M9" s="24"/>
    </row>
    <row r="10" spans="1:13" ht="152.25" customHeight="1" x14ac:dyDescent="0.25">
      <c r="A10" s="32" t="s">
        <v>2952</v>
      </c>
      <c r="B10" s="33">
        <f>'[2]metragem lrp'!$P$23+'[2]metragem lrp'!$P$24</f>
        <v>359.79276900551747</v>
      </c>
      <c r="C10" s="32" t="s">
        <v>27</v>
      </c>
      <c r="D10" s="32">
        <v>300</v>
      </c>
      <c r="E10" s="34"/>
      <c r="F10" s="34"/>
      <c r="G10" s="35"/>
      <c r="H10" s="35">
        <f>'BASE MEDIÇÃO  '!F76</f>
        <v>118.72</v>
      </c>
      <c r="I10" s="35"/>
      <c r="J10" s="36">
        <f>H10*B10</f>
        <v>42714.597536335037</v>
      </c>
      <c r="K10" s="35"/>
      <c r="L10" s="23"/>
      <c r="M10" s="24"/>
    </row>
    <row r="11" spans="1:13" ht="217.5" customHeight="1" x14ac:dyDescent="0.25">
      <c r="A11" s="32" t="s">
        <v>2952</v>
      </c>
      <c r="B11" s="33">
        <f>'[2]metragem lrp'!$P$23+'[2]metragem lrp'!$P$24</f>
        <v>359.79276900551747</v>
      </c>
      <c r="C11" s="32" t="s">
        <v>27</v>
      </c>
      <c r="D11" s="32">
        <v>300</v>
      </c>
      <c r="E11" s="34"/>
      <c r="F11" s="34"/>
      <c r="G11" s="35"/>
      <c r="H11" s="35">
        <f>H10</f>
        <v>118.72</v>
      </c>
      <c r="I11" s="35"/>
      <c r="J11" s="36">
        <f>H11*B11</f>
        <v>42714.597536335037</v>
      </c>
      <c r="K11" s="35"/>
      <c r="L11" s="23"/>
      <c r="M11" s="24"/>
    </row>
    <row r="12" spans="1:13" ht="217.5" customHeight="1" x14ac:dyDescent="0.25">
      <c r="A12" s="32" t="s">
        <v>2951</v>
      </c>
      <c r="B12" s="33">
        <f>'[2]metragem lrp'!$P$23+'[2]metragem lrp'!$P$24</f>
        <v>359.79276900551747</v>
      </c>
      <c r="C12" s="32" t="s">
        <v>27</v>
      </c>
      <c r="D12" s="32">
        <v>300</v>
      </c>
      <c r="E12" s="34"/>
      <c r="F12" s="34"/>
      <c r="G12" s="35"/>
      <c r="H12" s="35">
        <f>H11</f>
        <v>118.72</v>
      </c>
      <c r="I12" s="35"/>
      <c r="J12" s="36">
        <f>H12*B12</f>
        <v>42714.597536335037</v>
      </c>
      <c r="K12" s="35"/>
      <c r="L12" s="23"/>
      <c r="M12" s="24"/>
    </row>
    <row r="13" spans="1:13" hidden="1" x14ac:dyDescent="0.25">
      <c r="A13" s="20"/>
      <c r="B13" s="21"/>
      <c r="C13" s="20"/>
      <c r="D13" s="20"/>
      <c r="E13" s="22"/>
      <c r="F13" s="22"/>
      <c r="G13" s="23"/>
      <c r="H13" s="23"/>
      <c r="I13" s="23"/>
      <c r="J13" s="23"/>
      <c r="K13" s="23"/>
      <c r="L13" s="23"/>
      <c r="M13" s="24"/>
    </row>
    <row r="14" spans="1:13" hidden="1" x14ac:dyDescent="0.25">
      <c r="A14" s="20"/>
      <c r="B14" s="21"/>
      <c r="C14" s="20"/>
      <c r="D14" s="20"/>
      <c r="E14" s="22"/>
      <c r="F14" s="22"/>
      <c r="G14" s="23"/>
      <c r="H14" s="23"/>
      <c r="I14" s="23"/>
      <c r="J14" s="23"/>
      <c r="K14" s="23"/>
      <c r="L14" s="23"/>
      <c r="M14" s="24"/>
    </row>
    <row r="15" spans="1:13" hidden="1" x14ac:dyDescent="0.25">
      <c r="A15" s="20"/>
      <c r="B15" s="21"/>
      <c r="C15" s="20"/>
      <c r="D15" s="20"/>
      <c r="E15" s="22"/>
      <c r="F15" s="22"/>
      <c r="G15" s="23"/>
      <c r="H15" s="23"/>
      <c r="I15" s="23"/>
      <c r="J15" s="23"/>
      <c r="K15" s="23"/>
      <c r="L15" s="23"/>
      <c r="M15" s="24"/>
    </row>
    <row r="16" spans="1:13" hidden="1" x14ac:dyDescent="0.25">
      <c r="A16" s="20"/>
      <c r="B16" s="21"/>
      <c r="C16" s="20"/>
      <c r="D16" s="20"/>
      <c r="E16" s="22"/>
      <c r="F16" s="22"/>
      <c r="G16" s="23"/>
      <c r="H16" s="23"/>
      <c r="I16" s="23"/>
      <c r="J16" s="23"/>
      <c r="K16" s="23"/>
      <c r="L16" s="23"/>
      <c r="M16" s="24"/>
    </row>
    <row r="17" spans="1:13" hidden="1" x14ac:dyDescent="0.25">
      <c r="A17" s="20"/>
      <c r="B17" s="21"/>
      <c r="C17" s="20"/>
      <c r="D17" s="20"/>
      <c r="E17" s="22"/>
      <c r="F17" s="22"/>
      <c r="G17" s="23"/>
      <c r="H17" s="23"/>
      <c r="I17" s="23"/>
      <c r="J17" s="23"/>
      <c r="K17" s="23"/>
      <c r="L17" s="23"/>
      <c r="M17" s="24"/>
    </row>
    <row r="18" spans="1:13" hidden="1" x14ac:dyDescent="0.25">
      <c r="A18" s="20"/>
      <c r="B18" s="21"/>
      <c r="C18" s="20"/>
      <c r="D18" s="20"/>
      <c r="E18" s="22"/>
      <c r="F18" s="22"/>
      <c r="G18" s="23"/>
      <c r="H18" s="23"/>
      <c r="I18" s="23"/>
      <c r="J18" s="23"/>
      <c r="K18" s="23"/>
      <c r="L18" s="23"/>
      <c r="M18" s="24"/>
    </row>
    <row r="19" spans="1:13" hidden="1" x14ac:dyDescent="0.25">
      <c r="A19" s="20"/>
      <c r="B19" s="21"/>
      <c r="C19" s="20"/>
      <c r="D19" s="20"/>
      <c r="E19" s="22"/>
      <c r="F19" s="22"/>
      <c r="G19" s="23"/>
      <c r="H19" s="23"/>
      <c r="I19" s="23"/>
      <c r="J19" s="23"/>
      <c r="K19" s="23"/>
      <c r="L19" s="23"/>
      <c r="M19" s="24"/>
    </row>
    <row r="20" spans="1:13" hidden="1" x14ac:dyDescent="0.25">
      <c r="A20" s="20"/>
      <c r="B20" s="21"/>
      <c r="C20" s="20"/>
      <c r="D20" s="20"/>
      <c r="E20" s="22"/>
      <c r="F20" s="22"/>
      <c r="G20" s="23"/>
      <c r="H20" s="23"/>
      <c r="I20" s="23"/>
      <c r="J20" s="23"/>
      <c r="K20" s="23"/>
      <c r="L20" s="23"/>
      <c r="M20" s="24"/>
    </row>
    <row r="21" spans="1:13" x14ac:dyDescent="0.25">
      <c r="A21" s="78" t="s">
        <v>2919</v>
      </c>
      <c r="B21" s="78"/>
      <c r="C21" s="78"/>
      <c r="D21" s="78"/>
      <c r="E21" s="26">
        <f>SUM(E10:E20)</f>
        <v>0</v>
      </c>
      <c r="F21" s="26">
        <f>SUM(F10:F20)</f>
        <v>0</v>
      </c>
      <c r="G21" s="27">
        <f>SUM(G10:G20)</f>
        <v>0</v>
      </c>
      <c r="H21" s="27"/>
      <c r="I21" s="31">
        <f>SUM(I10:I20)</f>
        <v>0</v>
      </c>
      <c r="J21" s="31">
        <f>SUM(J10:J20)</f>
        <v>128143.79260900512</v>
      </c>
      <c r="K21" s="27">
        <f>SUM(K10:K20)</f>
        <v>0</v>
      </c>
      <c r="L21" s="27">
        <f>SUM(L10:L20)</f>
        <v>0</v>
      </c>
      <c r="M21" s="25"/>
    </row>
    <row r="22" spans="1:13" hidden="1" x14ac:dyDescent="0.25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</row>
    <row r="23" spans="1:13" hidden="1" x14ac:dyDescent="0.25">
      <c r="A23" s="20"/>
      <c r="B23" s="21"/>
      <c r="C23" s="20"/>
      <c r="D23" s="20"/>
      <c r="E23" s="22"/>
      <c r="F23" s="22"/>
      <c r="G23" s="23"/>
      <c r="H23" s="23"/>
      <c r="I23" s="23"/>
      <c r="J23" s="23"/>
      <c r="K23" s="23"/>
      <c r="L23" s="23"/>
      <c r="M23" s="24"/>
    </row>
    <row r="24" spans="1:13" hidden="1" x14ac:dyDescent="0.25">
      <c r="A24" s="20"/>
      <c r="B24" s="21"/>
      <c r="C24" s="20"/>
      <c r="D24" s="20"/>
      <c r="E24" s="22"/>
      <c r="F24" s="22"/>
      <c r="G24" s="23"/>
      <c r="H24" s="23"/>
      <c r="I24" s="23"/>
      <c r="J24" s="23"/>
      <c r="K24" s="23"/>
      <c r="L24" s="23"/>
      <c r="M24" s="24"/>
    </row>
    <row r="25" spans="1:13" hidden="1" x14ac:dyDescent="0.25">
      <c r="A25" s="20"/>
      <c r="B25" s="21"/>
      <c r="C25" s="20"/>
      <c r="D25" s="20"/>
      <c r="E25" s="22"/>
      <c r="F25" s="22"/>
      <c r="G25" s="23"/>
      <c r="H25" s="23"/>
      <c r="I25" s="23"/>
      <c r="J25" s="23"/>
      <c r="K25" s="23"/>
      <c r="L25" s="23"/>
      <c r="M25" s="24"/>
    </row>
    <row r="26" spans="1:13" hidden="1" x14ac:dyDescent="0.25">
      <c r="A26" s="20"/>
      <c r="B26" s="21"/>
      <c r="C26" s="20"/>
      <c r="D26" s="20"/>
      <c r="E26" s="22"/>
      <c r="F26" s="22"/>
      <c r="G26" s="23"/>
      <c r="H26" s="23"/>
      <c r="I26" s="23"/>
      <c r="J26" s="23"/>
      <c r="K26" s="23"/>
      <c r="L26" s="23"/>
      <c r="M26" s="24"/>
    </row>
    <row r="27" spans="1:13" hidden="1" x14ac:dyDescent="0.25">
      <c r="A27" s="78" t="s">
        <v>2919</v>
      </c>
      <c r="B27" s="78"/>
      <c r="C27" s="78"/>
      <c r="D27" s="78"/>
      <c r="E27" s="26">
        <f>SUM(E23:E26)</f>
        <v>0</v>
      </c>
      <c r="F27" s="26">
        <f>SUM(F23:F26)</f>
        <v>0</v>
      </c>
      <c r="G27" s="27">
        <f>SUM(G23:G26)</f>
        <v>0</v>
      </c>
      <c r="H27" s="27"/>
      <c r="I27" s="27">
        <f>SUM(I23:I26)</f>
        <v>0</v>
      </c>
      <c r="J27" s="31">
        <f>SUM(J23:J26)</f>
        <v>0</v>
      </c>
      <c r="K27" s="27">
        <f>SUM(K23:K26)</f>
        <v>0</v>
      </c>
      <c r="L27" s="27">
        <f>SUM(L23:L26)</f>
        <v>0</v>
      </c>
      <c r="M27" s="25"/>
    </row>
    <row r="28" spans="1:13" x14ac:dyDescent="0.25">
      <c r="A28" s="73" t="s">
        <v>2934</v>
      </c>
      <c r="B28" s="73"/>
      <c r="C28" s="73"/>
      <c r="D28" s="73"/>
      <c r="E28" s="29">
        <f>E21+E27</f>
        <v>0</v>
      </c>
      <c r="F28" s="29">
        <f>F21+F27</f>
        <v>0</v>
      </c>
      <c r="G28" s="30">
        <f>G21+G27</f>
        <v>0</v>
      </c>
      <c r="H28" s="30"/>
      <c r="I28" s="31">
        <f>I21+I27</f>
        <v>0</v>
      </c>
      <c r="J28" s="31">
        <f>J21+J27</f>
        <v>128143.79260900512</v>
      </c>
      <c r="K28" s="30">
        <f>K21+K27</f>
        <v>0</v>
      </c>
      <c r="L28" s="30">
        <f>L21+L27</f>
        <v>0</v>
      </c>
      <c r="M28" s="28"/>
    </row>
    <row r="30" spans="1:13" ht="24" customHeight="1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  <row r="31" spans="1:13" ht="24" customHeight="1" x14ac:dyDescent="0.2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</row>
    <row r="32" spans="1:13" ht="24" customHeight="1" x14ac:dyDescent="0.2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</row>
    <row r="33" spans="1:13" ht="24" customHeight="1" x14ac:dyDescent="0.2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</row>
    <row r="34" spans="1:13" ht="24" customHeight="1" x14ac:dyDescent="0.2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</row>
  </sheetData>
  <mergeCells count="13">
    <mergeCell ref="A34:M34"/>
    <mergeCell ref="A1:M1"/>
    <mergeCell ref="A2:M2"/>
    <mergeCell ref="A5:M5"/>
    <mergeCell ref="A21:D21"/>
    <mergeCell ref="A22:M22"/>
    <mergeCell ref="A27:D27"/>
    <mergeCell ref="L4:M4"/>
    <mergeCell ref="A28:D28"/>
    <mergeCell ref="A30:M30"/>
    <mergeCell ref="A31:M31"/>
    <mergeCell ref="A32:M32"/>
    <mergeCell ref="A33:M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A264-23FC-45D2-941E-083A398CD5AA}">
  <dimension ref="A1:L29"/>
  <sheetViews>
    <sheetView zoomScaleNormal="100" workbookViewId="0">
      <pane ySplit="4" topLeftCell="A5" activePane="bottomLeft" state="frozen"/>
      <selection pane="bottomLeft" activeCell="I22" sqref="I22"/>
    </sheetView>
  </sheetViews>
  <sheetFormatPr defaultColWidth="8.7109375" defaultRowHeight="15" x14ac:dyDescent="0.25"/>
  <cols>
    <col min="1" max="1" width="7" customWidth="1"/>
    <col min="2" max="2" width="38" customWidth="1"/>
    <col min="3" max="3" width="13" customWidth="1"/>
    <col min="4" max="4" width="7" customWidth="1"/>
    <col min="5" max="5" width="13" customWidth="1"/>
    <col min="6" max="6" width="14" customWidth="1"/>
    <col min="7" max="7" width="7" customWidth="1"/>
    <col min="8" max="8" width="10" customWidth="1"/>
    <col min="9" max="10" width="9" customWidth="1"/>
    <col min="11" max="11" width="12" customWidth="1"/>
    <col min="12" max="12" width="50" customWidth="1"/>
  </cols>
  <sheetData>
    <row r="1" spans="1:12" ht="15.75" x14ac:dyDescent="0.25">
      <c r="A1" s="75" t="s">
        <v>2881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x14ac:dyDescent="0.25">
      <c r="A2" s="76" t="s">
        <v>2882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4" spans="1:12" ht="42" customHeight="1" x14ac:dyDescent="0.25">
      <c r="A4" s="19" t="s">
        <v>2883</v>
      </c>
      <c r="B4" s="19" t="s">
        <v>2884</v>
      </c>
      <c r="C4" s="19" t="s">
        <v>2885</v>
      </c>
      <c r="D4" s="19" t="s">
        <v>2886</v>
      </c>
      <c r="E4" s="19" t="s">
        <v>2887</v>
      </c>
      <c r="F4" s="19" t="s">
        <v>2888</v>
      </c>
      <c r="G4" s="19" t="s">
        <v>2889</v>
      </c>
      <c r="H4" s="19" t="s">
        <v>2890</v>
      </c>
      <c r="I4" s="19" t="s">
        <v>2891</v>
      </c>
      <c r="J4" s="19" t="s">
        <v>2892</v>
      </c>
      <c r="K4" s="19" t="s">
        <v>2893</v>
      </c>
      <c r="L4" s="19" t="s">
        <v>2894</v>
      </c>
    </row>
    <row r="5" spans="1:12" x14ac:dyDescent="0.25">
      <c r="A5" s="77" t="s">
        <v>2895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1:12" ht="24.75" x14ac:dyDescent="0.25">
      <c r="A6" s="20" t="s">
        <v>2896</v>
      </c>
      <c r="B6" s="21" t="s">
        <v>2897</v>
      </c>
      <c r="C6" s="20" t="s">
        <v>2898</v>
      </c>
      <c r="D6" s="20" t="s">
        <v>2899</v>
      </c>
      <c r="E6" s="22">
        <v>90.08</v>
      </c>
      <c r="F6" s="22">
        <v>109.95</v>
      </c>
      <c r="G6" s="23">
        <v>6</v>
      </c>
      <c r="H6" s="23">
        <v>0</v>
      </c>
      <c r="I6" s="23">
        <v>0</v>
      </c>
      <c r="J6" s="23">
        <v>0</v>
      </c>
      <c r="K6" s="23">
        <v>0</v>
      </c>
      <c r="L6" s="24" t="s">
        <v>2900</v>
      </c>
    </row>
    <row r="7" spans="1:12" x14ac:dyDescent="0.25">
      <c r="A7" s="20" t="s">
        <v>2901</v>
      </c>
      <c r="B7" s="21" t="s">
        <v>2902</v>
      </c>
      <c r="C7" s="20" t="s">
        <v>2898</v>
      </c>
      <c r="D7" s="20" t="s">
        <v>2899</v>
      </c>
      <c r="E7" s="22">
        <v>137.5</v>
      </c>
      <c r="F7" s="22">
        <v>0</v>
      </c>
      <c r="G7" s="23">
        <v>6</v>
      </c>
      <c r="H7" s="23">
        <v>0</v>
      </c>
      <c r="I7" s="23">
        <v>0</v>
      </c>
      <c r="J7" s="23">
        <v>0</v>
      </c>
      <c r="K7" s="23">
        <v>0</v>
      </c>
      <c r="L7" s="24"/>
    </row>
    <row r="8" spans="1:12" x14ac:dyDescent="0.25">
      <c r="A8" s="20" t="s">
        <v>2903</v>
      </c>
      <c r="B8" s="21" t="s">
        <v>2904</v>
      </c>
      <c r="C8" s="20" t="s">
        <v>2898</v>
      </c>
      <c r="D8" s="20" t="s">
        <v>2899</v>
      </c>
      <c r="E8" s="22">
        <v>318.66000000000003</v>
      </c>
      <c r="F8" s="22">
        <v>0</v>
      </c>
      <c r="G8" s="23">
        <v>2</v>
      </c>
      <c r="H8" s="23">
        <v>0</v>
      </c>
      <c r="I8" s="23">
        <v>0</v>
      </c>
      <c r="J8" s="23">
        <v>0</v>
      </c>
      <c r="K8" s="23">
        <v>0</v>
      </c>
      <c r="L8" s="24"/>
    </row>
    <row r="9" spans="1:12" x14ac:dyDescent="0.25">
      <c r="A9" s="20" t="s">
        <v>2905</v>
      </c>
      <c r="B9" s="21" t="s">
        <v>2902</v>
      </c>
      <c r="C9" s="20" t="s">
        <v>2898</v>
      </c>
      <c r="D9" s="20" t="s">
        <v>2899</v>
      </c>
      <c r="E9" s="22">
        <v>48.65</v>
      </c>
      <c r="F9" s="22">
        <v>0</v>
      </c>
      <c r="G9" s="23">
        <v>5</v>
      </c>
      <c r="H9" s="23">
        <v>0</v>
      </c>
      <c r="I9" s="23">
        <v>0</v>
      </c>
      <c r="J9" s="23">
        <v>0</v>
      </c>
      <c r="K9" s="23">
        <v>0</v>
      </c>
      <c r="L9" s="24"/>
    </row>
    <row r="10" spans="1:12" x14ac:dyDescent="0.25">
      <c r="A10" s="20" t="s">
        <v>2906</v>
      </c>
      <c r="B10" s="21" t="s">
        <v>2907</v>
      </c>
      <c r="C10" s="20" t="s">
        <v>2898</v>
      </c>
      <c r="D10" s="20" t="s">
        <v>2899</v>
      </c>
      <c r="E10" s="22">
        <v>112.68</v>
      </c>
      <c r="F10" s="22">
        <v>0</v>
      </c>
      <c r="G10" s="23">
        <v>5</v>
      </c>
      <c r="H10" s="23">
        <v>0</v>
      </c>
      <c r="I10" s="23">
        <v>0</v>
      </c>
      <c r="J10" s="23">
        <v>0</v>
      </c>
      <c r="K10" s="23">
        <v>0</v>
      </c>
      <c r="L10" s="24"/>
    </row>
    <row r="11" spans="1:12" x14ac:dyDescent="0.25">
      <c r="A11" s="20" t="s">
        <v>2908</v>
      </c>
      <c r="B11" s="21" t="s">
        <v>2909</v>
      </c>
      <c r="C11" s="20" t="s">
        <v>2898</v>
      </c>
      <c r="D11" s="20" t="s">
        <v>2899</v>
      </c>
      <c r="E11" s="22">
        <v>195.6</v>
      </c>
      <c r="F11" s="22">
        <v>0</v>
      </c>
      <c r="G11" s="23">
        <v>2</v>
      </c>
      <c r="H11" s="23">
        <v>0</v>
      </c>
      <c r="I11" s="23">
        <v>0</v>
      </c>
      <c r="J11" s="23">
        <v>0</v>
      </c>
      <c r="K11" s="23">
        <v>0</v>
      </c>
      <c r="L11" s="24"/>
    </row>
    <row r="12" spans="1:12" x14ac:dyDescent="0.25">
      <c r="A12" s="20" t="s">
        <v>2910</v>
      </c>
      <c r="B12" s="21" t="s">
        <v>2911</v>
      </c>
      <c r="C12" s="20" t="s">
        <v>2898</v>
      </c>
      <c r="D12" s="20" t="s">
        <v>2899</v>
      </c>
      <c r="E12" s="22">
        <v>141.27000000000001</v>
      </c>
      <c r="F12" s="22">
        <v>0</v>
      </c>
      <c r="G12" s="23">
        <v>3</v>
      </c>
      <c r="H12" s="23">
        <v>0</v>
      </c>
      <c r="I12" s="23">
        <v>0</v>
      </c>
      <c r="J12" s="23">
        <v>0</v>
      </c>
      <c r="K12" s="23">
        <v>0</v>
      </c>
      <c r="L12" s="24"/>
    </row>
    <row r="13" spans="1:12" x14ac:dyDescent="0.25">
      <c r="A13" s="20" t="s">
        <v>2912</v>
      </c>
      <c r="B13" s="21" t="s">
        <v>2913</v>
      </c>
      <c r="C13" s="20" t="s">
        <v>2898</v>
      </c>
      <c r="D13" s="20" t="s">
        <v>2899</v>
      </c>
      <c r="E13" s="22">
        <v>94.71</v>
      </c>
      <c r="F13" s="22">
        <v>0</v>
      </c>
      <c r="G13" s="23">
        <v>2</v>
      </c>
      <c r="H13" s="23">
        <v>2</v>
      </c>
      <c r="I13" s="23">
        <v>0</v>
      </c>
      <c r="J13" s="23">
        <v>0</v>
      </c>
      <c r="K13" s="23">
        <v>0</v>
      </c>
      <c r="L13" s="24" t="s">
        <v>2914</v>
      </c>
    </row>
    <row r="14" spans="1:12" x14ac:dyDescent="0.25">
      <c r="A14" s="20" t="s">
        <v>2915</v>
      </c>
      <c r="B14" s="21" t="s">
        <v>2913</v>
      </c>
      <c r="C14" s="20" t="s">
        <v>2898</v>
      </c>
      <c r="D14" s="20" t="s">
        <v>2899</v>
      </c>
      <c r="E14" s="22">
        <v>199.83</v>
      </c>
      <c r="F14" s="22">
        <v>0</v>
      </c>
      <c r="G14" s="23">
        <v>2</v>
      </c>
      <c r="H14" s="23">
        <v>1</v>
      </c>
      <c r="I14" s="23">
        <v>0</v>
      </c>
      <c r="J14" s="23">
        <v>0</v>
      </c>
      <c r="K14" s="23">
        <v>0</v>
      </c>
      <c r="L14" s="24" t="s">
        <v>2916</v>
      </c>
    </row>
    <row r="15" spans="1:12" x14ac:dyDescent="0.25">
      <c r="A15" s="20" t="s">
        <v>2917</v>
      </c>
      <c r="B15" s="21" t="s">
        <v>2918</v>
      </c>
      <c r="C15" s="20" t="s">
        <v>2898</v>
      </c>
      <c r="D15" s="20" t="s">
        <v>2899</v>
      </c>
      <c r="E15" s="22">
        <v>31.33</v>
      </c>
      <c r="F15" s="22">
        <v>0</v>
      </c>
      <c r="G15" s="23">
        <v>2</v>
      </c>
      <c r="H15" s="23">
        <v>0</v>
      </c>
      <c r="I15" s="23">
        <v>0</v>
      </c>
      <c r="J15" s="23">
        <v>0</v>
      </c>
      <c r="K15" s="23">
        <v>0</v>
      </c>
      <c r="L15" s="24"/>
    </row>
    <row r="16" spans="1:12" x14ac:dyDescent="0.25">
      <c r="A16" s="78" t="s">
        <v>2919</v>
      </c>
      <c r="B16" s="78"/>
      <c r="C16" s="78"/>
      <c r="D16" s="78"/>
      <c r="E16" s="26">
        <f t="shared" ref="E16:K16" si="0">SUM(E6:E15)</f>
        <v>1370.31</v>
      </c>
      <c r="F16" s="26">
        <f t="shared" si="0"/>
        <v>109.95</v>
      </c>
      <c r="G16" s="27">
        <f t="shared" si="0"/>
        <v>35</v>
      </c>
      <c r="H16" s="27">
        <f t="shared" si="0"/>
        <v>3</v>
      </c>
      <c r="I16" s="27">
        <f t="shared" si="0"/>
        <v>0</v>
      </c>
      <c r="J16" s="27">
        <f t="shared" si="0"/>
        <v>0</v>
      </c>
      <c r="K16" s="27">
        <f t="shared" si="0"/>
        <v>0</v>
      </c>
      <c r="L16" s="25"/>
    </row>
    <row r="17" spans="1:12" x14ac:dyDescent="0.25">
      <c r="A17" s="77" t="s">
        <v>2920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</row>
    <row r="18" spans="1:12" ht="24.75" x14ac:dyDescent="0.25">
      <c r="A18" s="20" t="s">
        <v>2921</v>
      </c>
      <c r="B18" s="21" t="s">
        <v>2897</v>
      </c>
      <c r="C18" s="20" t="s">
        <v>2922</v>
      </c>
      <c r="D18" s="20" t="s">
        <v>2923</v>
      </c>
      <c r="E18" s="22">
        <v>101.1</v>
      </c>
      <c r="F18" s="22">
        <v>101</v>
      </c>
      <c r="G18" s="23">
        <v>0</v>
      </c>
      <c r="H18" s="23">
        <v>0</v>
      </c>
      <c r="I18" s="23">
        <v>3</v>
      </c>
      <c r="J18" s="23">
        <v>0</v>
      </c>
      <c r="K18" s="23">
        <v>3</v>
      </c>
      <c r="L18" s="24" t="s">
        <v>2924</v>
      </c>
    </row>
    <row r="19" spans="1:12" x14ac:dyDescent="0.25">
      <c r="A19" s="20" t="s">
        <v>2925</v>
      </c>
      <c r="B19" s="21" t="s">
        <v>2926</v>
      </c>
      <c r="C19" s="20" t="s">
        <v>2922</v>
      </c>
      <c r="D19" s="20" t="s">
        <v>2923</v>
      </c>
      <c r="E19" s="22">
        <v>49.92</v>
      </c>
      <c r="F19" s="22">
        <v>0</v>
      </c>
      <c r="G19" s="23">
        <v>0</v>
      </c>
      <c r="H19" s="23">
        <v>0</v>
      </c>
      <c r="I19" s="23">
        <v>6</v>
      </c>
      <c r="J19" s="23">
        <v>0</v>
      </c>
      <c r="K19" s="23">
        <v>1</v>
      </c>
      <c r="L19" s="24" t="s">
        <v>2927</v>
      </c>
    </row>
    <row r="20" spans="1:12" x14ac:dyDescent="0.25">
      <c r="A20" s="20" t="s">
        <v>2928</v>
      </c>
      <c r="B20" s="21" t="s">
        <v>2929</v>
      </c>
      <c r="C20" s="20" t="s">
        <v>2922</v>
      </c>
      <c r="D20" s="20" t="s">
        <v>2923</v>
      </c>
      <c r="E20" s="22">
        <v>138.66999999999999</v>
      </c>
      <c r="F20" s="22">
        <v>0</v>
      </c>
      <c r="G20" s="23">
        <v>0</v>
      </c>
      <c r="H20" s="23">
        <v>0</v>
      </c>
      <c r="I20" s="23">
        <v>4</v>
      </c>
      <c r="J20" s="23">
        <v>0</v>
      </c>
      <c r="K20" s="23">
        <v>0</v>
      </c>
      <c r="L20" s="24" t="s">
        <v>2930</v>
      </c>
    </row>
    <row r="21" spans="1:12" x14ac:dyDescent="0.25">
      <c r="A21" s="20" t="s">
        <v>2931</v>
      </c>
      <c r="B21" s="21" t="s">
        <v>2932</v>
      </c>
      <c r="C21" s="20" t="s">
        <v>2922</v>
      </c>
      <c r="D21" s="20" t="s">
        <v>2923</v>
      </c>
      <c r="E21" s="22">
        <v>106.34</v>
      </c>
      <c r="F21" s="22">
        <v>0</v>
      </c>
      <c r="G21" s="23">
        <v>0</v>
      </c>
      <c r="H21" s="23">
        <v>0</v>
      </c>
      <c r="I21" s="23">
        <v>2</v>
      </c>
      <c r="J21" s="23">
        <v>2</v>
      </c>
      <c r="K21" s="23">
        <v>0</v>
      </c>
      <c r="L21" s="24" t="s">
        <v>2933</v>
      </c>
    </row>
    <row r="22" spans="1:12" x14ac:dyDescent="0.25">
      <c r="A22" s="78" t="s">
        <v>2919</v>
      </c>
      <c r="B22" s="78"/>
      <c r="C22" s="78"/>
      <c r="D22" s="78"/>
      <c r="E22" s="26">
        <f t="shared" ref="E22:K22" si="1">SUM(E18:E21)</f>
        <v>396.03</v>
      </c>
      <c r="F22" s="26">
        <f t="shared" si="1"/>
        <v>101</v>
      </c>
      <c r="G22" s="27">
        <f t="shared" si="1"/>
        <v>0</v>
      </c>
      <c r="H22" s="27">
        <f t="shared" si="1"/>
        <v>0</v>
      </c>
      <c r="I22" s="27">
        <f t="shared" si="1"/>
        <v>15</v>
      </c>
      <c r="J22" s="27">
        <f t="shared" si="1"/>
        <v>2</v>
      </c>
      <c r="K22" s="27">
        <f t="shared" si="1"/>
        <v>4</v>
      </c>
      <c r="L22" s="25"/>
    </row>
    <row r="23" spans="1:12" x14ac:dyDescent="0.25">
      <c r="A23" s="73" t="s">
        <v>2934</v>
      </c>
      <c r="B23" s="73"/>
      <c r="C23" s="73"/>
      <c r="D23" s="73"/>
      <c r="E23" s="29">
        <f t="shared" ref="E23:K23" si="2">E16+E22</f>
        <v>1766.34</v>
      </c>
      <c r="F23" s="29">
        <f t="shared" si="2"/>
        <v>210.95</v>
      </c>
      <c r="G23" s="30">
        <f t="shared" si="2"/>
        <v>35</v>
      </c>
      <c r="H23" s="30">
        <f t="shared" si="2"/>
        <v>3</v>
      </c>
      <c r="I23" s="30">
        <f t="shared" si="2"/>
        <v>15</v>
      </c>
      <c r="J23" s="30">
        <f t="shared" si="2"/>
        <v>2</v>
      </c>
      <c r="K23" s="30">
        <f t="shared" si="2"/>
        <v>4</v>
      </c>
      <c r="L23" s="28"/>
    </row>
    <row r="25" spans="1:12" ht="24" customHeight="1" x14ac:dyDescent="0.25">
      <c r="A25" s="74" t="s">
        <v>2935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</row>
    <row r="26" spans="1:12" ht="24" customHeight="1" x14ac:dyDescent="0.25">
      <c r="A26" s="74" t="s">
        <v>2936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</row>
    <row r="27" spans="1:12" ht="24" customHeight="1" x14ac:dyDescent="0.25">
      <c r="A27" s="74" t="s">
        <v>2937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</row>
    <row r="28" spans="1:12" ht="24" customHeight="1" x14ac:dyDescent="0.25">
      <c r="A28" s="74" t="s">
        <v>2938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</row>
    <row r="29" spans="1:12" ht="24" customHeight="1" x14ac:dyDescent="0.25">
      <c r="A29" s="74" t="s">
        <v>2939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</row>
  </sheetData>
  <mergeCells count="12">
    <mergeCell ref="A29:L29"/>
    <mergeCell ref="A1:L1"/>
    <mergeCell ref="A2:L2"/>
    <mergeCell ref="A5:L5"/>
    <mergeCell ref="A16:D16"/>
    <mergeCell ref="A17:L17"/>
    <mergeCell ref="A22:D22"/>
    <mergeCell ref="A23:D23"/>
    <mergeCell ref="A25:L25"/>
    <mergeCell ref="A26:L26"/>
    <mergeCell ref="A27:L27"/>
    <mergeCell ref="A28:L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7DBE-6A71-4B2C-B343-4C1D61C8DFBF}">
  <dimension ref="A1:M30"/>
  <sheetViews>
    <sheetView zoomScale="85" zoomScaleNormal="85" workbookViewId="0">
      <pane ySplit="4" topLeftCell="A6" activePane="bottomLeft" state="frozen"/>
      <selection pane="bottomLeft" activeCell="O7" sqref="O7"/>
    </sheetView>
  </sheetViews>
  <sheetFormatPr defaultColWidth="8.7109375" defaultRowHeight="15" x14ac:dyDescent="0.25"/>
  <cols>
    <col min="1" max="1" width="13.5703125" customWidth="1"/>
    <col min="2" max="2" width="13.5703125" style="38" customWidth="1"/>
    <col min="3" max="3" width="8.140625" bestFit="1" customWidth="1"/>
    <col min="4" max="4" width="7.7109375" bestFit="1" customWidth="1"/>
    <col min="5" max="5" width="11.5703125" bestFit="1" customWidth="1"/>
    <col min="6" max="6" width="12.85546875" bestFit="1" customWidth="1"/>
    <col min="7" max="7" width="11.7109375" customWidth="1"/>
    <col min="8" max="8" width="9.5703125" bestFit="1" customWidth="1"/>
    <col min="9" max="9" width="12.140625" customWidth="1"/>
    <col min="10" max="10" width="22" customWidth="1"/>
    <col min="11" max="11" width="16.140625" customWidth="1"/>
    <col min="12" max="12" width="52.5703125" customWidth="1"/>
    <col min="13" max="13" width="54.7109375" customWidth="1"/>
  </cols>
  <sheetData>
    <row r="1" spans="1:13" ht="15.75" x14ac:dyDescent="0.2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x14ac:dyDescent="0.2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4" spans="1:13" ht="81" customHeight="1" x14ac:dyDescent="0.25">
      <c r="A4" s="19" t="s">
        <v>2</v>
      </c>
      <c r="B4" s="37" t="s">
        <v>2947</v>
      </c>
      <c r="C4" s="19" t="s">
        <v>2940</v>
      </c>
      <c r="D4" s="19" t="s">
        <v>2942</v>
      </c>
      <c r="E4" s="19" t="s">
        <v>2941</v>
      </c>
      <c r="F4" s="19" t="s">
        <v>2944</v>
      </c>
      <c r="G4" s="19" t="s">
        <v>2943</v>
      </c>
      <c r="H4" s="19" t="s">
        <v>2948</v>
      </c>
      <c r="I4" s="19" t="s">
        <v>2945</v>
      </c>
      <c r="J4" s="19" t="s">
        <v>2946</v>
      </c>
      <c r="K4" s="19" t="s">
        <v>2949</v>
      </c>
      <c r="L4" s="79" t="s">
        <v>2894</v>
      </c>
      <c r="M4" s="80"/>
    </row>
    <row r="5" spans="1:13" x14ac:dyDescent="0.25">
      <c r="A5" s="77"/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ht="227.25" customHeight="1" x14ac:dyDescent="0.25">
      <c r="A6" s="48" t="s">
        <v>2952</v>
      </c>
      <c r="B6" s="48">
        <v>460.64419163724324</v>
      </c>
      <c r="C6" s="47" t="s">
        <v>27</v>
      </c>
      <c r="D6" s="47">
        <v>300</v>
      </c>
      <c r="E6" s="49"/>
      <c r="F6" s="49"/>
      <c r="G6" s="51"/>
      <c r="H6" s="51">
        <f>'BASE MEDIÇÃO  '!F75</f>
        <v>113.32</v>
      </c>
      <c r="I6" s="51"/>
      <c r="J6" s="53">
        <f>H6*B6</f>
        <v>52200.199796332403</v>
      </c>
      <c r="K6" s="51"/>
      <c r="L6" s="23"/>
      <c r="M6" s="24"/>
    </row>
    <row r="7" spans="1:13" ht="227.25" customHeight="1" x14ac:dyDescent="0.25">
      <c r="A7" s="48" t="s">
        <v>2951</v>
      </c>
      <c r="B7" s="48">
        <v>460.64419163724324</v>
      </c>
      <c r="C7" s="47" t="s">
        <v>27</v>
      </c>
      <c r="D7" s="47">
        <v>300</v>
      </c>
      <c r="E7" s="54"/>
      <c r="F7" s="54"/>
      <c r="G7" s="55"/>
      <c r="H7" s="55">
        <v>113.32</v>
      </c>
      <c r="I7" s="55"/>
      <c r="J7" s="53">
        <f>H7*B7</f>
        <v>52200.199796332403</v>
      </c>
      <c r="K7" s="55"/>
      <c r="L7" s="23"/>
      <c r="M7" s="24"/>
    </row>
    <row r="8" spans="1:13" ht="227.25" customHeight="1" x14ac:dyDescent="0.25">
      <c r="A8" s="48" t="s">
        <v>2952</v>
      </c>
      <c r="B8" s="48">
        <v>460.64419163724324</v>
      </c>
      <c r="C8" s="47" t="s">
        <v>27</v>
      </c>
      <c r="D8" s="47">
        <v>300</v>
      </c>
      <c r="E8" s="50"/>
      <c r="F8" s="50"/>
      <c r="G8" s="52"/>
      <c r="H8" s="55">
        <v>113.32</v>
      </c>
      <c r="I8" s="52"/>
      <c r="J8" s="53">
        <f>H8*B8</f>
        <v>52200.199796332403</v>
      </c>
      <c r="K8" s="52"/>
      <c r="L8" s="23"/>
      <c r="M8" s="24"/>
    </row>
    <row r="9" spans="1:13" hidden="1" x14ac:dyDescent="0.25">
      <c r="A9" s="20"/>
      <c r="B9" s="21"/>
      <c r="C9" s="20"/>
      <c r="D9" s="20"/>
      <c r="E9" s="22"/>
      <c r="F9" s="22"/>
      <c r="G9" s="23"/>
      <c r="H9" s="23"/>
      <c r="I9" s="23"/>
      <c r="J9" s="23"/>
      <c r="K9" s="23"/>
      <c r="L9" s="23"/>
      <c r="M9" s="24"/>
    </row>
    <row r="10" spans="1:13" hidden="1" x14ac:dyDescent="0.25">
      <c r="A10" s="20"/>
      <c r="B10" s="21"/>
      <c r="C10" s="20"/>
      <c r="D10" s="20"/>
      <c r="E10" s="22"/>
      <c r="F10" s="22"/>
      <c r="G10" s="23"/>
      <c r="H10" s="23"/>
      <c r="I10" s="23"/>
      <c r="J10" s="23"/>
      <c r="K10" s="23"/>
      <c r="L10" s="23"/>
      <c r="M10" s="24"/>
    </row>
    <row r="11" spans="1:13" hidden="1" x14ac:dyDescent="0.25">
      <c r="A11" s="20"/>
      <c r="B11" s="21"/>
      <c r="C11" s="20"/>
      <c r="D11" s="20"/>
      <c r="E11" s="22"/>
      <c r="F11" s="22"/>
      <c r="G11" s="23"/>
      <c r="H11" s="23"/>
      <c r="I11" s="23"/>
      <c r="J11" s="23"/>
      <c r="K11" s="23"/>
      <c r="L11" s="23"/>
      <c r="M11" s="24"/>
    </row>
    <row r="12" spans="1:13" hidden="1" x14ac:dyDescent="0.25">
      <c r="A12" s="20"/>
      <c r="B12" s="21"/>
      <c r="C12" s="20"/>
      <c r="D12" s="20"/>
      <c r="E12" s="22"/>
      <c r="F12" s="22"/>
      <c r="G12" s="23"/>
      <c r="H12" s="23"/>
      <c r="I12" s="23"/>
      <c r="J12" s="23"/>
      <c r="K12" s="23"/>
      <c r="L12" s="23"/>
      <c r="M12" s="24"/>
    </row>
    <row r="13" spans="1:13" hidden="1" x14ac:dyDescent="0.25">
      <c r="A13" s="20"/>
      <c r="B13" s="21"/>
      <c r="C13" s="20"/>
      <c r="D13" s="20"/>
      <c r="E13" s="22"/>
      <c r="F13" s="22"/>
      <c r="G13" s="23"/>
      <c r="H13" s="23"/>
      <c r="I13" s="23"/>
      <c r="J13" s="23"/>
      <c r="K13" s="23"/>
      <c r="L13" s="23"/>
      <c r="M13" s="24"/>
    </row>
    <row r="14" spans="1:13" hidden="1" x14ac:dyDescent="0.25">
      <c r="A14" s="20"/>
      <c r="B14" s="21"/>
      <c r="C14" s="20"/>
      <c r="D14" s="20"/>
      <c r="E14" s="22"/>
      <c r="F14" s="22"/>
      <c r="G14" s="23"/>
      <c r="H14" s="23"/>
      <c r="I14" s="23"/>
      <c r="J14" s="23"/>
      <c r="K14" s="23"/>
      <c r="L14" s="23"/>
      <c r="M14" s="24"/>
    </row>
    <row r="15" spans="1:13" hidden="1" x14ac:dyDescent="0.25">
      <c r="A15" s="20"/>
      <c r="B15" s="21"/>
      <c r="C15" s="20"/>
      <c r="D15" s="20"/>
      <c r="E15" s="22"/>
      <c r="F15" s="22"/>
      <c r="G15" s="23"/>
      <c r="H15" s="23"/>
      <c r="I15" s="23"/>
      <c r="J15" s="23"/>
      <c r="K15" s="23"/>
      <c r="L15" s="23"/>
      <c r="M15" s="24"/>
    </row>
    <row r="16" spans="1:13" hidden="1" x14ac:dyDescent="0.25">
      <c r="A16" s="20"/>
      <c r="B16" s="21"/>
      <c r="C16" s="20"/>
      <c r="D16" s="20"/>
      <c r="E16" s="22"/>
      <c r="F16" s="22"/>
      <c r="G16" s="23"/>
      <c r="H16" s="23"/>
      <c r="I16" s="23"/>
      <c r="J16" s="23"/>
      <c r="K16" s="23"/>
      <c r="L16" s="23"/>
      <c r="M16" s="24"/>
    </row>
    <row r="17" spans="1:13" x14ac:dyDescent="0.25">
      <c r="A17" s="78" t="s">
        <v>2919</v>
      </c>
      <c r="B17" s="78"/>
      <c r="C17" s="78"/>
      <c r="D17" s="78"/>
      <c r="E17" s="26">
        <f>SUM(E6:E16)</f>
        <v>0</v>
      </c>
      <c r="F17" s="26">
        <f>SUM(F6:F16)</f>
        <v>0</v>
      </c>
      <c r="G17" s="27">
        <f>SUM(G6:G16)</f>
        <v>0</v>
      </c>
      <c r="H17" s="27"/>
      <c r="I17" s="31">
        <f>SUM(I6:I16)</f>
        <v>0</v>
      </c>
      <c r="J17" s="31">
        <f>SUM(J6:J16)</f>
        <v>156600.59938899722</v>
      </c>
      <c r="K17" s="27">
        <f>SUM(K6:K16)</f>
        <v>0</v>
      </c>
      <c r="L17" s="27">
        <f>SUM(L6:L16)</f>
        <v>0</v>
      </c>
      <c r="M17" s="25"/>
    </row>
    <row r="18" spans="1:13" hidden="1" x14ac:dyDescent="0.2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</row>
    <row r="19" spans="1:13" hidden="1" x14ac:dyDescent="0.25">
      <c r="A19" s="20"/>
      <c r="B19" s="21"/>
      <c r="C19" s="20"/>
      <c r="D19" s="20"/>
      <c r="E19" s="22"/>
      <c r="F19" s="22"/>
      <c r="G19" s="23"/>
      <c r="H19" s="23"/>
      <c r="I19" s="23"/>
      <c r="J19" s="23"/>
      <c r="K19" s="23"/>
      <c r="L19" s="23"/>
      <c r="M19" s="24"/>
    </row>
    <row r="20" spans="1:13" hidden="1" x14ac:dyDescent="0.25">
      <c r="A20" s="20"/>
      <c r="B20" s="21"/>
      <c r="C20" s="20"/>
      <c r="D20" s="20"/>
      <c r="E20" s="22"/>
      <c r="F20" s="22"/>
      <c r="G20" s="23"/>
      <c r="H20" s="23"/>
      <c r="I20" s="23"/>
      <c r="J20" s="23"/>
      <c r="K20" s="23"/>
      <c r="L20" s="23"/>
      <c r="M20" s="24"/>
    </row>
    <row r="21" spans="1:13" hidden="1" x14ac:dyDescent="0.25">
      <c r="A21" s="20"/>
      <c r="B21" s="21"/>
      <c r="C21" s="20"/>
      <c r="D21" s="20"/>
      <c r="E21" s="22"/>
      <c r="F21" s="22"/>
      <c r="G21" s="23"/>
      <c r="H21" s="23"/>
      <c r="I21" s="23"/>
      <c r="J21" s="23"/>
      <c r="K21" s="23"/>
      <c r="L21" s="23"/>
      <c r="M21" s="24"/>
    </row>
    <row r="22" spans="1:13" hidden="1" x14ac:dyDescent="0.25">
      <c r="A22" s="20"/>
      <c r="B22" s="21"/>
      <c r="C22" s="20"/>
      <c r="D22" s="20"/>
      <c r="E22" s="22"/>
      <c r="F22" s="22"/>
      <c r="G22" s="23"/>
      <c r="H22" s="23"/>
      <c r="I22" s="23"/>
      <c r="J22" s="23"/>
      <c r="K22" s="23"/>
      <c r="L22" s="23"/>
      <c r="M22" s="24"/>
    </row>
    <row r="23" spans="1:13" hidden="1" x14ac:dyDescent="0.25">
      <c r="A23" s="78" t="s">
        <v>2919</v>
      </c>
      <c r="B23" s="78"/>
      <c r="C23" s="78"/>
      <c r="D23" s="78"/>
      <c r="E23" s="26">
        <f>SUM(E19:E22)</f>
        <v>0</v>
      </c>
      <c r="F23" s="26">
        <f>SUM(F19:F22)</f>
        <v>0</v>
      </c>
      <c r="G23" s="27">
        <f>SUM(G19:G22)</f>
        <v>0</v>
      </c>
      <c r="H23" s="27"/>
      <c r="I23" s="27">
        <f>SUM(I19:I22)</f>
        <v>0</v>
      </c>
      <c r="J23" s="31">
        <f>SUM(J19:J22)</f>
        <v>0</v>
      </c>
      <c r="K23" s="27">
        <f>SUM(K19:K22)</f>
        <v>0</v>
      </c>
      <c r="L23" s="27">
        <f>SUM(L19:L22)</f>
        <v>0</v>
      </c>
      <c r="M23" s="25"/>
    </row>
    <row r="24" spans="1:13" x14ac:dyDescent="0.25">
      <c r="A24" s="73" t="s">
        <v>2934</v>
      </c>
      <c r="B24" s="73"/>
      <c r="C24" s="73"/>
      <c r="D24" s="73"/>
      <c r="E24" s="29">
        <f>E17+E23</f>
        <v>0</v>
      </c>
      <c r="F24" s="29">
        <f>F17+F23</f>
        <v>0</v>
      </c>
      <c r="G24" s="30">
        <f>G17+G23</f>
        <v>0</v>
      </c>
      <c r="H24" s="30"/>
      <c r="I24" s="31">
        <f>I17+I23</f>
        <v>0</v>
      </c>
      <c r="J24" s="31">
        <f>J17+J23</f>
        <v>156600.59938899722</v>
      </c>
      <c r="K24" s="30">
        <f>K17+K23</f>
        <v>0</v>
      </c>
      <c r="L24" s="30">
        <f>L17+L23</f>
        <v>0</v>
      </c>
      <c r="M24" s="28"/>
    </row>
    <row r="26" spans="1:13" ht="24" customHeight="1" x14ac:dyDescent="0.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</row>
    <row r="27" spans="1:13" ht="24" customHeight="1" x14ac:dyDescent="0.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</row>
    <row r="28" spans="1:13" ht="24" customHeight="1" x14ac:dyDescent="0.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</row>
    <row r="29" spans="1:13" ht="24" customHeight="1" x14ac:dyDescent="0.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</row>
    <row r="30" spans="1:13" ht="24" customHeight="1" x14ac:dyDescent="0.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</row>
  </sheetData>
  <mergeCells count="13">
    <mergeCell ref="A18:M18"/>
    <mergeCell ref="A1:M1"/>
    <mergeCell ref="A2:M2"/>
    <mergeCell ref="L4:M4"/>
    <mergeCell ref="A5:M5"/>
    <mergeCell ref="A17:D17"/>
    <mergeCell ref="A30:M30"/>
    <mergeCell ref="A23:D23"/>
    <mergeCell ref="A24:D24"/>
    <mergeCell ref="A26:M26"/>
    <mergeCell ref="A27:M27"/>
    <mergeCell ref="A28:M28"/>
    <mergeCell ref="A29:M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MEDIÇÃO  </vt:lpstr>
      <vt:lpstr>MEDIÇÃO</vt:lpstr>
      <vt:lpstr>NOTAS E DIVERGÊNCIAS</vt:lpstr>
      <vt:lpstr>CÓDIGOS POR REGIÃO</vt:lpstr>
      <vt:lpstr>Quantitativos sakura</vt:lpstr>
      <vt:lpstr>Quantitativosredeboi</vt:lpstr>
      <vt:lpstr>Quantitativos lpb boi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Felipe Coelho Nery</cp:lastModifiedBy>
  <cp:revision>0</cp:revision>
  <dcterms:created xsi:type="dcterms:W3CDTF">2026-07-06T14:06:57Z</dcterms:created>
  <dcterms:modified xsi:type="dcterms:W3CDTF">2026-08-14T18:53:38Z</dcterms:modified>
  <dc:language>en-US</dc:language>
</cp:coreProperties>
</file>