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isboa-my.sharepoint.com/personal/fc59759_alunos_fc_ul_pt/Documents/"/>
    </mc:Choice>
  </mc:AlternateContent>
  <xr:revisionPtr revIDLastSave="749" documentId="8_{5BEBC67B-7F73-4B41-A865-CBC234F09AD9}" xr6:coauthVersionLast="47" xr6:coauthVersionMax="47" xr10:uidLastSave="{6F140DAD-37EC-4173-B94F-CF86D93252F2}"/>
  <bookViews>
    <workbookView xWindow="-108" yWindow="-108" windowWidth="23256" windowHeight="12456" xr2:uid="{2EFCAE03-3341-4414-B594-C36EE736D5B6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7" i="2" l="1"/>
  <c r="AP17" i="2" s="1"/>
  <c r="CJ17" i="2"/>
  <c r="CI17" i="2"/>
  <c r="CO17" i="2"/>
  <c r="BW17" i="2"/>
  <c r="BV17" i="2"/>
  <c r="CB17" i="2"/>
  <c r="BI17" i="2"/>
  <c r="BL17" i="2" s="1"/>
  <c r="BO17" i="2"/>
  <c r="AW17" i="2"/>
  <c r="AV17" i="2"/>
  <c r="AY17" i="2" s="1"/>
  <c r="BB17" i="2"/>
  <c r="AI17" i="2"/>
  <c r="AL17" i="2" s="1"/>
  <c r="AO17" i="2"/>
  <c r="V18" i="2"/>
  <c r="V17" i="2"/>
  <c r="U18" i="2"/>
  <c r="U17" i="2"/>
  <c r="AA18" i="2"/>
  <c r="AA17" i="2"/>
  <c r="J18" i="2"/>
  <c r="J17" i="2"/>
  <c r="C17" i="2" a="1"/>
  <c r="C17" i="2" s="1"/>
  <c r="L18" i="2"/>
  <c r="L17" i="2"/>
  <c r="CK17" i="2" l="1"/>
  <c r="CL17" i="2"/>
  <c r="CN17" i="2" s="1"/>
  <c r="CP17" i="2" s="1"/>
  <c r="BX17" i="2"/>
  <c r="BY17" i="2"/>
  <c r="CA17" i="2" s="1"/>
  <c r="CC17" i="2" s="1"/>
  <c r="BN17" i="2"/>
  <c r="BK17" i="2"/>
  <c r="W18" i="2"/>
  <c r="BA17" i="2"/>
  <c r="AX17" i="2"/>
  <c r="AK17" i="2"/>
  <c r="W17" i="2"/>
  <c r="AC17" i="2" s="1"/>
  <c r="X18" i="2"/>
  <c r="Z18" i="2" s="1"/>
  <c r="X17" i="2"/>
  <c r="Z17" i="2" s="1"/>
  <c r="AC18" i="2"/>
  <c r="G17" i="2"/>
  <c r="F17" i="2"/>
  <c r="I17" i="2" s="1"/>
  <c r="F18" i="2"/>
  <c r="G18" i="2"/>
  <c r="CR17" i="2" l="1"/>
  <c r="CQ17" i="2"/>
  <c r="CD17" i="2"/>
  <c r="CE17" i="2"/>
  <c r="BP17" i="2"/>
  <c r="BR17" i="2" s="1"/>
  <c r="BQ17" i="2"/>
  <c r="AB18" i="2"/>
  <c r="AD18" i="2" s="1"/>
  <c r="BC17" i="2"/>
  <c r="BE17" i="2" s="1"/>
  <c r="BD17" i="2"/>
  <c r="AQ17" i="2"/>
  <c r="AR17" i="2"/>
  <c r="AB17" i="2"/>
  <c r="AD17" i="2" s="1"/>
  <c r="H17" i="2"/>
  <c r="N17" i="2" s="1"/>
  <c r="K17" i="2"/>
  <c r="H18" i="2"/>
  <c r="N18" i="2" s="1"/>
  <c r="I18" i="2"/>
  <c r="K18" i="2" s="1"/>
  <c r="M18" i="2" l="1"/>
  <c r="O18" i="2" s="1"/>
  <c r="M17" i="2"/>
  <c r="O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<sst xmlns="http://schemas.openxmlformats.org/spreadsheetml/2006/main" count="89" uniqueCount="23">
  <si>
    <t>1º disparo</t>
  </si>
  <si>
    <t>2º disparo</t>
  </si>
  <si>
    <t>15h</t>
  </si>
  <si>
    <t>2h</t>
  </si>
  <si>
    <t>CPM</t>
  </si>
  <si>
    <t>Incerteza Total (CPM)</t>
  </si>
  <si>
    <t>Incerteza Sistemática (CPM)</t>
  </si>
  <si>
    <r>
      <t>Dose (</t>
    </r>
    <r>
      <rPr>
        <sz val="11"/>
        <color theme="1"/>
        <rFont val="Aptos Narrow"/>
        <family val="2"/>
      </rPr>
      <t>µSv/h)</t>
    </r>
  </si>
  <si>
    <t>Incerteza Dose (µSv/h)</t>
  </si>
  <si>
    <t>Pulsos Detetados (microssegundos)</t>
  </si>
  <si>
    <t>Pulsos Detetados (minutos)</t>
  </si>
  <si>
    <t>Medição efetuada numa sala de raios X</t>
  </si>
  <si>
    <t>Medição de 17h com peças de metal</t>
  </si>
  <si>
    <t>Medição numa caixa de metal</t>
  </si>
  <si>
    <t>Medição feita numa sala de betão (1) com alguns eletrodomésticos</t>
  </si>
  <si>
    <t>Incerteza Estatística (CPM)</t>
  </si>
  <si>
    <t>Medição feita numa sala de betão (2) vazia</t>
  </si>
  <si>
    <t>Medição efetuada durante  24h no exterior</t>
  </si>
  <si>
    <t>Medição efetuada durante 13h dentro de casa</t>
  </si>
  <si>
    <t>∆N</t>
  </si>
  <si>
    <t>∆T(min)</t>
  </si>
  <si>
    <t>T (min)</t>
  </si>
  <si>
    <t>N (nºcontagens)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</si>
</sst>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480060</xdr:colOff>
      <xdr:row>13</xdr:row>
      <xdr:rowOff>41910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6C4E6AE-11E9-568B-4202-B341DA78175B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0</xdr:col>
      <xdr:colOff>601980</xdr:colOff>
      <xdr:row>0</xdr:row>
      <xdr:rowOff>175261</xdr:rowOff>
    </xdr:from>
    <xdr:to>
      <xdr:col>8</xdr:col>
      <xdr:colOff>388620</xdr:colOff>
      <xdr:row>2</xdr:row>
      <xdr:rowOff>5452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1">
              <a:extLst>
                <a:ext uri="{FF2B5EF4-FFF2-40B4-BE49-F238E27FC236}">
                  <a16:creationId xmlns:a16="http://schemas.microsoft.com/office/drawing/2014/main" id="{BB4CBE76-68B1-E6B8-3899-FF2C6E26329E}"/>
                </a:ext>
              </a:extLst>
            </xdr:cNvPr>
            <xdr:cNvSpPr txBox="1"/>
          </xdr:nvSpPr>
          <xdr:spPr>
            <a:xfrm>
              <a:off x="601980" y="175261"/>
              <a:ext cx="6644640" cy="19595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t-P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200" b="0" i="1">
                        <a:latin typeface="Cambria Math" panose="02040503050406030204" pitchFamily="18" charset="0"/>
                      </a:rPr>
                      <m:t>𝑑𝑜𝑠𝑒</m:t>
                    </m:r>
                    <m:r>
                      <a:rPr lang="pt-PT" sz="1200" b="0" i="1">
                        <a:latin typeface="Cambria Math" panose="02040503050406030204" pitchFamily="18" charset="0"/>
                      </a:rPr>
                      <m:t>=2×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−21</m:t>
                        </m:r>
                      </m:sup>
                    </m:sSup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𝐶𝑃𝑀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−7×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−16</m:t>
                        </m:r>
                      </m:sup>
                    </m:sSup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𝐶𝑃𝑀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+8×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−11</m:t>
                        </m:r>
                      </m:sup>
                    </m:sSup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𝐶𝑃𝑀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−3×</m:t>
                    </m:r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−6</m:t>
                        </m:r>
                      </m:sup>
                    </m:sSup>
                    <m:sSup>
                      <m:sSupPr>
                        <m:ctrlP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𝐶𝑃𝑀</m:t>
                        </m:r>
                      </m:e>
                      <m:sup>
                        <m:r>
                          <a:rPr lang="pt-PT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P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+0,2243</m:t>
                    </m:r>
                    <m:r>
                      <a:rPr lang="pt-PT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𝐶𝑃𝑀</m:t>
                    </m:r>
                  </m:oMath>
                </m:oMathPara>
              </a14:m>
              <a:endParaRPr lang="pt-PT" sz="1200"/>
            </a:p>
          </xdr:txBody>
        </xdr:sp>
      </mc:Choice>
      <mc:Fallback>
        <xdr:sp macro="" textlink="">
          <xdr:nvSpPr>
            <xdr:cNvPr id="3" name="CaixaDeTexto 1">
              <a:extLst>
                <a:ext uri="{FF2B5EF4-FFF2-40B4-BE49-F238E27FC236}">
                  <a16:creationId xmlns:a16="http://schemas.microsoft.com/office/drawing/2014/main" id="{BB4CBE76-68B1-E6B8-3899-FF2C6E26329E}"/>
                </a:ext>
              </a:extLst>
            </xdr:cNvPr>
            <xdr:cNvSpPr txBox="1"/>
          </xdr:nvSpPr>
          <xdr:spPr>
            <a:xfrm>
              <a:off x="601980" y="175261"/>
              <a:ext cx="6644640" cy="19595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pt-P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𝑑𝑜𝑠𝑒=2×</a:t>
              </a:r>
              <a:r>
                <a:rPr lang="pt-PT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10^(−21) 〖𝐶𝑃𝑀〗^5−7×10^(−16) 〖𝐶𝑃𝑀〗^4+8×10^(−11) 〖𝐶𝑃𝑀〗^3−3×10^(−6) 〖𝐶𝑃𝑀〗^2+0,2243𝐶𝑃𝑀</a:t>
              </a:r>
              <a:endParaRPr lang="pt-PT" sz="1200"/>
            </a:p>
          </xdr:txBody>
        </xdr:sp>
      </mc:Fallback>
    </mc:AlternateContent>
    <xdr:clientData/>
  </xdr:twoCellAnchor>
  <xdr:oneCellAnchor>
    <xdr:from>
      <xdr:col>23</xdr:col>
      <xdr:colOff>480060</xdr:colOff>
      <xdr:row>13</xdr:row>
      <xdr:rowOff>41910</xdr:rowOff>
    </xdr:from>
    <xdr:ext cx="65" cy="172227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3618C65-ACC6-47B5-B1C1-652CAB58F593}"/>
            </a:ext>
          </a:extLst>
        </xdr:cNvPr>
        <xdr:cNvSpPr txBox="1"/>
      </xdr:nvSpPr>
      <xdr:spPr>
        <a:xfrm>
          <a:off x="733806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37</xdr:col>
      <xdr:colOff>480060</xdr:colOff>
      <xdr:row>22</xdr:row>
      <xdr:rowOff>41910</xdr:rowOff>
    </xdr:from>
    <xdr:ext cx="65" cy="172227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676D2B2A-E852-427A-9D45-CEB693DF1CC6}"/>
            </a:ext>
          </a:extLst>
        </xdr:cNvPr>
        <xdr:cNvSpPr txBox="1"/>
      </xdr:nvSpPr>
      <xdr:spPr>
        <a:xfrm>
          <a:off x="16581120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51</xdr:col>
      <xdr:colOff>480060</xdr:colOff>
      <xdr:row>20</xdr:row>
      <xdr:rowOff>41910</xdr:rowOff>
    </xdr:from>
    <xdr:ext cx="65" cy="172227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988BA783-3FC9-48DE-8482-28A19CFCDFA4}"/>
            </a:ext>
          </a:extLst>
        </xdr:cNvPr>
        <xdr:cNvSpPr txBox="1"/>
      </xdr:nvSpPr>
      <xdr:spPr>
        <a:xfrm>
          <a:off x="24696420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64</xdr:col>
      <xdr:colOff>480060</xdr:colOff>
      <xdr:row>23</xdr:row>
      <xdr:rowOff>41910</xdr:rowOff>
    </xdr:from>
    <xdr:ext cx="65" cy="172227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ACEFFBE5-D1C1-46CF-ACA8-14A744B83627}"/>
            </a:ext>
          </a:extLst>
        </xdr:cNvPr>
        <xdr:cNvSpPr txBox="1"/>
      </xdr:nvSpPr>
      <xdr:spPr>
        <a:xfrm>
          <a:off x="34023300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77</xdr:col>
      <xdr:colOff>480060</xdr:colOff>
      <xdr:row>20</xdr:row>
      <xdr:rowOff>41910</xdr:rowOff>
    </xdr:from>
    <xdr:ext cx="65" cy="172227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B330E88D-1036-45CE-8982-175260513042}"/>
            </a:ext>
          </a:extLst>
        </xdr:cNvPr>
        <xdr:cNvSpPr txBox="1"/>
      </xdr:nvSpPr>
      <xdr:spPr>
        <a:xfrm>
          <a:off x="43312080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90</xdr:col>
      <xdr:colOff>480060</xdr:colOff>
      <xdr:row>23</xdr:row>
      <xdr:rowOff>41910</xdr:rowOff>
    </xdr:from>
    <xdr:ext cx="65" cy="172227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82E5FE71-12A5-4653-A3A0-A144671316E7}"/>
            </a:ext>
          </a:extLst>
        </xdr:cNvPr>
        <xdr:cNvSpPr txBox="1"/>
      </xdr:nvSpPr>
      <xdr:spPr>
        <a:xfrm>
          <a:off x="52547520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27</xdr:col>
      <xdr:colOff>480060</xdr:colOff>
      <xdr:row>13</xdr:row>
      <xdr:rowOff>41910</xdr:rowOff>
    </xdr:from>
    <xdr:ext cx="65" cy="172227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88A29397-5368-4C70-B350-BC48D3BEFD41}"/>
            </a:ext>
          </a:extLst>
        </xdr:cNvPr>
        <xdr:cNvSpPr txBox="1"/>
      </xdr:nvSpPr>
      <xdr:spPr>
        <a:xfrm>
          <a:off x="1115568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37</xdr:col>
      <xdr:colOff>480060</xdr:colOff>
      <xdr:row>13</xdr:row>
      <xdr:rowOff>41910</xdr:rowOff>
    </xdr:from>
    <xdr:ext cx="65" cy="172227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C58F75E8-01A5-4DBC-A07C-95C9245937CE}"/>
            </a:ext>
          </a:extLst>
        </xdr:cNvPr>
        <xdr:cNvSpPr txBox="1"/>
      </xdr:nvSpPr>
      <xdr:spPr>
        <a:xfrm>
          <a:off x="2045970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41</xdr:col>
      <xdr:colOff>480060</xdr:colOff>
      <xdr:row>13</xdr:row>
      <xdr:rowOff>41910</xdr:rowOff>
    </xdr:from>
    <xdr:ext cx="65" cy="172227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EF65CBF7-9B5C-4B52-AC4B-50641F8D319E}"/>
            </a:ext>
          </a:extLst>
        </xdr:cNvPr>
        <xdr:cNvSpPr txBox="1"/>
      </xdr:nvSpPr>
      <xdr:spPr>
        <a:xfrm>
          <a:off x="2366010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50</xdr:col>
      <xdr:colOff>480060</xdr:colOff>
      <xdr:row>13</xdr:row>
      <xdr:rowOff>41910</xdr:rowOff>
    </xdr:from>
    <xdr:ext cx="65" cy="172227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CB7B2479-1AED-4207-9C54-F105B052CA2C}"/>
            </a:ext>
          </a:extLst>
        </xdr:cNvPr>
        <xdr:cNvSpPr txBox="1"/>
      </xdr:nvSpPr>
      <xdr:spPr>
        <a:xfrm>
          <a:off x="3182874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54</xdr:col>
      <xdr:colOff>480060</xdr:colOff>
      <xdr:row>13</xdr:row>
      <xdr:rowOff>41910</xdr:rowOff>
    </xdr:from>
    <xdr:ext cx="65" cy="172227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473B552D-A1EE-4107-8DD4-717024889597}"/>
            </a:ext>
          </a:extLst>
        </xdr:cNvPr>
        <xdr:cNvSpPr txBox="1"/>
      </xdr:nvSpPr>
      <xdr:spPr>
        <a:xfrm>
          <a:off x="3480816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63</xdr:col>
      <xdr:colOff>480060</xdr:colOff>
      <xdr:row>13</xdr:row>
      <xdr:rowOff>41910</xdr:rowOff>
    </xdr:from>
    <xdr:ext cx="65" cy="172227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72617388-4C29-42DC-8816-5E693A7D3229}"/>
            </a:ext>
          </a:extLst>
        </xdr:cNvPr>
        <xdr:cNvSpPr txBox="1"/>
      </xdr:nvSpPr>
      <xdr:spPr>
        <a:xfrm>
          <a:off x="4235958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67</xdr:col>
      <xdr:colOff>480060</xdr:colOff>
      <xdr:row>13</xdr:row>
      <xdr:rowOff>41910</xdr:rowOff>
    </xdr:from>
    <xdr:ext cx="65" cy="172227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BAB66DE-6874-432A-B5A8-0C71FE0C09BD}"/>
            </a:ext>
          </a:extLst>
        </xdr:cNvPr>
        <xdr:cNvSpPr txBox="1"/>
      </xdr:nvSpPr>
      <xdr:spPr>
        <a:xfrm>
          <a:off x="4603242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76</xdr:col>
      <xdr:colOff>480060</xdr:colOff>
      <xdr:row>13</xdr:row>
      <xdr:rowOff>41910</xdr:rowOff>
    </xdr:from>
    <xdr:ext cx="65" cy="172227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CE1D8D28-1E5B-4AE0-830A-5B4FF13A9934}"/>
            </a:ext>
          </a:extLst>
        </xdr:cNvPr>
        <xdr:cNvSpPr txBox="1"/>
      </xdr:nvSpPr>
      <xdr:spPr>
        <a:xfrm>
          <a:off x="5374386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80</xdr:col>
      <xdr:colOff>480060</xdr:colOff>
      <xdr:row>13</xdr:row>
      <xdr:rowOff>41910</xdr:rowOff>
    </xdr:from>
    <xdr:ext cx="65" cy="172227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500EF8D8-A62D-4EFA-ACEC-2AE4003BD49B}"/>
            </a:ext>
          </a:extLst>
        </xdr:cNvPr>
        <xdr:cNvSpPr txBox="1"/>
      </xdr:nvSpPr>
      <xdr:spPr>
        <a:xfrm>
          <a:off x="5708142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89</xdr:col>
      <xdr:colOff>480060</xdr:colOff>
      <xdr:row>13</xdr:row>
      <xdr:rowOff>41910</xdr:rowOff>
    </xdr:from>
    <xdr:ext cx="65" cy="172227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BB528DAD-D8BF-4983-A11E-FE5A1B5A5E81}"/>
            </a:ext>
          </a:extLst>
        </xdr:cNvPr>
        <xdr:cNvSpPr txBox="1"/>
      </xdr:nvSpPr>
      <xdr:spPr>
        <a:xfrm>
          <a:off x="6500622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93</xdr:col>
      <xdr:colOff>480060</xdr:colOff>
      <xdr:row>13</xdr:row>
      <xdr:rowOff>41910</xdr:rowOff>
    </xdr:from>
    <xdr:ext cx="65" cy="172227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265D4C0D-53C8-4448-9E69-A320804A6F38}"/>
            </a:ext>
          </a:extLst>
        </xdr:cNvPr>
        <xdr:cNvSpPr txBox="1"/>
      </xdr:nvSpPr>
      <xdr:spPr>
        <a:xfrm>
          <a:off x="6865620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5D2A-BDBE-4BE2-85B7-298E2C859246}">
  <dimension ref="B10:CR464"/>
  <sheetViews>
    <sheetView tabSelected="1" topLeftCell="A4" workbookViewId="0">
      <selection activeCell="CJ24" sqref="CJ24"/>
    </sheetView>
  </sheetViews>
  <sheetFormatPr defaultRowHeight="14.4" x14ac:dyDescent="0.3"/>
  <cols>
    <col min="2" max="2" width="15.44140625" customWidth="1"/>
    <col min="3" max="3" width="15.21875" customWidth="1"/>
    <col min="5" max="5" width="9.21875" bestFit="1" customWidth="1"/>
    <col min="6" max="6" width="13.44140625" customWidth="1"/>
    <col min="7" max="8" width="15.6640625" bestFit="1" customWidth="1"/>
    <col min="9" max="9" width="15.5546875" customWidth="1"/>
    <col min="10" max="10" width="12.33203125" bestFit="1" customWidth="1"/>
    <col min="11" max="11" width="12.6640625" bestFit="1" customWidth="1"/>
    <col min="12" max="15" width="12.6640625" customWidth="1"/>
    <col min="16" max="16" width="12.33203125" customWidth="1"/>
    <col min="18" max="18" width="15.44140625" customWidth="1"/>
    <col min="21" max="21" width="9.21875" bestFit="1" customWidth="1"/>
    <col min="22" max="22" width="15.6640625" bestFit="1" customWidth="1"/>
    <col min="23" max="23" width="18.33203125" bestFit="1" customWidth="1"/>
    <col min="24" max="24" width="12.33203125" bestFit="1" customWidth="1"/>
    <col min="25" max="25" width="9" bestFit="1" customWidth="1"/>
    <col min="26" max="26" width="12.6640625" bestFit="1" customWidth="1"/>
    <col min="27" max="30" width="12.6640625" customWidth="1"/>
    <col min="32" max="32" width="14.88671875" customWidth="1"/>
    <col min="36" max="36" width="14.5546875" customWidth="1"/>
    <col min="37" max="37" width="16.109375" customWidth="1"/>
    <col min="38" max="38" width="11.21875" customWidth="1"/>
    <col min="40" max="44" width="11.6640625" customWidth="1"/>
    <col min="46" max="46" width="16.77734375" customWidth="1"/>
    <col min="49" max="49" width="15.6640625" customWidth="1"/>
    <col min="50" max="50" width="16" customWidth="1"/>
    <col min="51" max="51" width="14.5546875" customWidth="1"/>
    <col min="52" max="52" width="13.88671875" customWidth="1"/>
    <col min="53" max="57" width="12.5546875" customWidth="1"/>
    <col min="59" max="59" width="15.21875" customWidth="1"/>
    <col min="62" max="62" width="16.88671875" customWidth="1"/>
    <col min="63" max="63" width="16" customWidth="1"/>
    <col min="64" max="64" width="12.109375" customWidth="1"/>
    <col min="65" max="65" width="11.21875" customWidth="1"/>
    <col min="66" max="70" width="12.6640625" customWidth="1"/>
    <col min="72" max="72" width="15.88671875" customWidth="1"/>
    <col min="75" max="75" width="17.109375" customWidth="1"/>
    <col min="76" max="76" width="17.88671875" customWidth="1"/>
    <col min="77" max="77" width="15.44140625" customWidth="1"/>
    <col min="78" max="78" width="10.88671875" customWidth="1"/>
    <col min="79" max="83" width="13.44140625" customWidth="1"/>
    <col min="85" max="85" width="15.21875" customWidth="1"/>
    <col min="88" max="88" width="15.6640625" customWidth="1"/>
    <col min="89" max="89" width="16" customWidth="1"/>
    <col min="90" max="90" width="13.21875" customWidth="1"/>
    <col min="91" max="91" width="11.88671875" customWidth="1"/>
    <col min="92" max="92" width="12.5546875" customWidth="1"/>
  </cols>
  <sheetData>
    <row r="10" spans="2:96" x14ac:dyDescent="0.3"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R10" s="2" t="s">
        <v>12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F10" s="2" t="s">
        <v>13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T10" s="2" t="s">
        <v>14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G10" s="2" t="s">
        <v>16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T10" s="2" t="s">
        <v>17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G10" s="2" t="s">
        <v>18</v>
      </c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2:96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5" spans="2:96" ht="14.4" customHeight="1" x14ac:dyDescent="0.3">
      <c r="B15" s="3" t="s">
        <v>9</v>
      </c>
      <c r="C15" s="3" t="s">
        <v>10</v>
      </c>
      <c r="E15" s="4"/>
      <c r="F15" s="3" t="s">
        <v>22</v>
      </c>
      <c r="G15" s="4" t="s">
        <v>21</v>
      </c>
      <c r="H15" s="4" t="s">
        <v>4</v>
      </c>
      <c r="I15" s="5" t="s">
        <v>19</v>
      </c>
      <c r="J15" s="5" t="s">
        <v>20</v>
      </c>
      <c r="K15" s="3" t="s">
        <v>15</v>
      </c>
      <c r="L15" s="3" t="s">
        <v>6</v>
      </c>
      <c r="M15" s="3" t="s">
        <v>5</v>
      </c>
      <c r="N15" s="3" t="s">
        <v>7</v>
      </c>
      <c r="O15" s="3" t="s">
        <v>8</v>
      </c>
      <c r="R15" s="3" t="s">
        <v>10</v>
      </c>
      <c r="T15" s="4"/>
      <c r="U15" s="3" t="s">
        <v>22</v>
      </c>
      <c r="V15" s="4" t="s">
        <v>21</v>
      </c>
      <c r="W15" s="4" t="s">
        <v>4</v>
      </c>
      <c r="X15" s="5" t="s">
        <v>19</v>
      </c>
      <c r="Y15" s="5" t="s">
        <v>20</v>
      </c>
      <c r="Z15" s="3" t="s">
        <v>15</v>
      </c>
      <c r="AA15" s="3" t="s">
        <v>6</v>
      </c>
      <c r="AB15" s="3" t="s">
        <v>5</v>
      </c>
      <c r="AC15" s="3" t="s">
        <v>7</v>
      </c>
      <c r="AD15" s="3" t="s">
        <v>8</v>
      </c>
      <c r="AF15" s="3" t="s">
        <v>10</v>
      </c>
      <c r="AI15" s="3" t="s">
        <v>22</v>
      </c>
      <c r="AJ15" s="4" t="s">
        <v>21</v>
      </c>
      <c r="AK15" s="4" t="s">
        <v>4</v>
      </c>
      <c r="AL15" s="5" t="s">
        <v>19</v>
      </c>
      <c r="AM15" s="5" t="s">
        <v>20</v>
      </c>
      <c r="AN15" s="3" t="s">
        <v>15</v>
      </c>
      <c r="AO15" s="3" t="s">
        <v>6</v>
      </c>
      <c r="AP15" s="3" t="s">
        <v>5</v>
      </c>
      <c r="AQ15" s="3" t="s">
        <v>7</v>
      </c>
      <c r="AR15" s="3" t="s">
        <v>8</v>
      </c>
      <c r="AT15" s="3" t="s">
        <v>10</v>
      </c>
      <c r="AV15" s="3" t="s">
        <v>22</v>
      </c>
      <c r="AW15" s="4" t="s">
        <v>21</v>
      </c>
      <c r="AX15" s="4" t="s">
        <v>4</v>
      </c>
      <c r="AY15" s="5" t="s">
        <v>19</v>
      </c>
      <c r="AZ15" s="5" t="s">
        <v>20</v>
      </c>
      <c r="BA15" s="3" t="s">
        <v>15</v>
      </c>
      <c r="BB15" s="3" t="s">
        <v>6</v>
      </c>
      <c r="BC15" s="3" t="s">
        <v>5</v>
      </c>
      <c r="BD15" s="3" t="s">
        <v>7</v>
      </c>
      <c r="BE15" s="3" t="s">
        <v>8</v>
      </c>
      <c r="BG15" s="3" t="s">
        <v>10</v>
      </c>
      <c r="BI15" s="3" t="s">
        <v>22</v>
      </c>
      <c r="BJ15" s="4" t="s">
        <v>21</v>
      </c>
      <c r="BK15" s="4" t="s">
        <v>4</v>
      </c>
      <c r="BL15" s="5" t="s">
        <v>19</v>
      </c>
      <c r="BM15" s="5" t="s">
        <v>20</v>
      </c>
      <c r="BN15" s="3" t="s">
        <v>15</v>
      </c>
      <c r="BO15" s="3" t="s">
        <v>6</v>
      </c>
      <c r="BP15" s="3" t="s">
        <v>5</v>
      </c>
      <c r="BQ15" s="3" t="s">
        <v>7</v>
      </c>
      <c r="BR15" s="3" t="s">
        <v>8</v>
      </c>
      <c r="BT15" s="3" t="s">
        <v>10</v>
      </c>
      <c r="BV15" s="3" t="s">
        <v>22</v>
      </c>
      <c r="BW15" s="4" t="s">
        <v>21</v>
      </c>
      <c r="BX15" s="4" t="s">
        <v>4</v>
      </c>
      <c r="BY15" s="5" t="s">
        <v>19</v>
      </c>
      <c r="BZ15" s="5" t="s">
        <v>20</v>
      </c>
      <c r="CA15" s="3" t="s">
        <v>15</v>
      </c>
      <c r="CB15" s="3" t="s">
        <v>6</v>
      </c>
      <c r="CC15" s="3" t="s">
        <v>5</v>
      </c>
      <c r="CD15" s="3" t="s">
        <v>7</v>
      </c>
      <c r="CE15" s="3" t="s">
        <v>8</v>
      </c>
      <c r="CG15" s="3" t="s">
        <v>10</v>
      </c>
      <c r="CI15" s="3" t="s">
        <v>22</v>
      </c>
      <c r="CJ15" s="4" t="s">
        <v>21</v>
      </c>
      <c r="CK15" s="4" t="s">
        <v>4</v>
      </c>
      <c r="CL15" s="5" t="s">
        <v>19</v>
      </c>
      <c r="CM15" s="5" t="s">
        <v>20</v>
      </c>
      <c r="CN15" s="3" t="s">
        <v>15</v>
      </c>
      <c r="CO15" s="3" t="s">
        <v>6</v>
      </c>
      <c r="CP15" s="3" t="s">
        <v>5</v>
      </c>
      <c r="CQ15" s="3" t="s">
        <v>7</v>
      </c>
      <c r="CR15" s="3" t="s">
        <v>8</v>
      </c>
    </row>
    <row r="16" spans="2:96" x14ac:dyDescent="0.3">
      <c r="B16" s="3"/>
      <c r="C16" s="3"/>
      <c r="E16" s="4"/>
      <c r="F16" s="3"/>
      <c r="G16" s="4"/>
      <c r="H16" s="4"/>
      <c r="I16" s="4"/>
      <c r="J16" s="4"/>
      <c r="K16" s="3"/>
      <c r="L16" s="3"/>
      <c r="M16" s="3"/>
      <c r="N16" s="3"/>
      <c r="O16" s="3"/>
      <c r="R16" s="3"/>
      <c r="T16" s="4"/>
      <c r="U16" s="3"/>
      <c r="V16" s="4"/>
      <c r="W16" s="4"/>
      <c r="X16" s="4"/>
      <c r="Y16" s="4"/>
      <c r="Z16" s="3"/>
      <c r="AA16" s="3"/>
      <c r="AB16" s="3"/>
      <c r="AC16" s="3"/>
      <c r="AD16" s="3"/>
      <c r="AF16" s="3"/>
      <c r="AI16" s="3"/>
      <c r="AJ16" s="4"/>
      <c r="AK16" s="4"/>
      <c r="AL16" s="4"/>
      <c r="AM16" s="4"/>
      <c r="AN16" s="3"/>
      <c r="AO16" s="3"/>
      <c r="AP16" s="3"/>
      <c r="AQ16" s="3"/>
      <c r="AR16" s="3"/>
      <c r="AT16" s="3"/>
      <c r="AV16" s="3"/>
      <c r="AW16" s="4"/>
      <c r="AX16" s="4"/>
      <c r="AY16" s="4"/>
      <c r="AZ16" s="4"/>
      <c r="BA16" s="3"/>
      <c r="BB16" s="3"/>
      <c r="BC16" s="3"/>
      <c r="BD16" s="3"/>
      <c r="BE16" s="3"/>
      <c r="BG16" s="3"/>
      <c r="BI16" s="3"/>
      <c r="BJ16" s="4"/>
      <c r="BK16" s="4"/>
      <c r="BL16" s="4"/>
      <c r="BM16" s="4"/>
      <c r="BN16" s="3"/>
      <c r="BO16" s="3"/>
      <c r="BP16" s="3"/>
      <c r="BQ16" s="3"/>
      <c r="BR16" s="3"/>
      <c r="BT16" s="3"/>
      <c r="BV16" s="3"/>
      <c r="BW16" s="4"/>
      <c r="BX16" s="4"/>
      <c r="BY16" s="4"/>
      <c r="BZ16" s="4"/>
      <c r="CA16" s="3"/>
      <c r="CB16" s="3"/>
      <c r="CC16" s="3"/>
      <c r="CD16" s="3"/>
      <c r="CE16" s="3"/>
      <c r="CG16" s="3"/>
      <c r="CI16" s="3"/>
      <c r="CJ16" s="4"/>
      <c r="CK16" s="4"/>
      <c r="CL16" s="4"/>
      <c r="CM16" s="4"/>
      <c r="CN16" s="3"/>
      <c r="CO16" s="3"/>
      <c r="CP16" s="3"/>
      <c r="CQ16" s="3"/>
      <c r="CR16" s="3"/>
    </row>
    <row r="17" spans="2:96" x14ac:dyDescent="0.3">
      <c r="B17" s="1">
        <v>290566812</v>
      </c>
      <c r="C17" s="7" cm="1">
        <f t="array" ref="C17:C208">B17:B208/60000000</f>
        <v>4.8427802</v>
      </c>
      <c r="E17" s="1" t="s">
        <v>0</v>
      </c>
      <c r="F17" s="1">
        <f>COUNT(C18:C112)</f>
        <v>95</v>
      </c>
      <c r="G17" s="6">
        <f>(C112-C18)</f>
        <v>7.2850933333333145E-2</v>
      </c>
      <c r="H17" s="6">
        <f>F17/G17</f>
        <v>1304.0327097159163</v>
      </c>
      <c r="I17" s="7">
        <f>SQRT(F17)</f>
        <v>9.7467943448089631</v>
      </c>
      <c r="J17" s="8">
        <f>1/60000000</f>
        <v>1.6666666666666667E-8</v>
      </c>
      <c r="K17" s="7">
        <f>(F17/G17)*SQRT((I17/F17)^2+(J17/G17)^2)</f>
        <v>133.79093305827999</v>
      </c>
      <c r="L17" s="1">
        <f>0.15</f>
        <v>0.15</v>
      </c>
      <c r="M17" s="7">
        <f>SQRT(K17^2+(L17*H17)^2)</f>
        <v>236.98374036800172</v>
      </c>
      <c r="N17" s="7">
        <f>2*10^(-21)*H17^5-7*10^(-16)*H17^4+8*10^(-11)*H17^3-3*10^(-6)*H17^2+0.2243*H17</f>
        <v>287.56841696000362</v>
      </c>
      <c r="O17" s="7">
        <f>SQRT(((5*2*10^(-21)*H17^4-7*4*10^(-16)*H17^3+8*3*10^(-11)*H17^2-6*10^(-6)*H17+0.2243)*M17)^2)</f>
        <v>51.396498963028037</v>
      </c>
      <c r="R17" s="7">
        <v>3.28</v>
      </c>
      <c r="T17" s="1" t="s">
        <v>2</v>
      </c>
      <c r="U17" s="1">
        <f>COUNT(R17:R189)</f>
        <v>173</v>
      </c>
      <c r="V17" s="1">
        <f>R189</f>
        <v>897.45</v>
      </c>
      <c r="W17" s="1">
        <f>U17/V17</f>
        <v>0.19276839935372445</v>
      </c>
      <c r="X17" s="1">
        <f>SQRT(U17)</f>
        <v>13.152946437965905</v>
      </c>
      <c r="Y17" s="1">
        <v>0.01</v>
      </c>
      <c r="Z17" s="1">
        <f>(U17/V17)*SQRT((X17/U17)^2+(Y17/V17)^2)</f>
        <v>1.465591016683461E-2</v>
      </c>
      <c r="AA17" s="1">
        <f>0.15</f>
        <v>0.15</v>
      </c>
      <c r="AB17" s="1">
        <f>SQRT(Z17^2+(AA17*W17)^2)</f>
        <v>3.2417402087146933E-2</v>
      </c>
      <c r="AC17" s="1">
        <f>2*10^(-21)*W17^5-7*10^(-16)*W17^4+8*10^(-11)*W17^3-3*10^(-6)*W17^2+0.2243*W17</f>
        <v>4.3237840496646078E-2</v>
      </c>
      <c r="AD17" s="1">
        <f>SQRT(((5*2*10^(-21)*W17^4-7*4*10^(-16)*W17^3+8*3*10^(-11)*W17^2-6*10^(-6)*W17+0.2243)*AB17)^2)</f>
        <v>7.271185794131896E-3</v>
      </c>
      <c r="AF17" s="7">
        <v>3.88</v>
      </c>
      <c r="AI17" s="1">
        <f>COUNT(AF17:AF35)</f>
        <v>19</v>
      </c>
      <c r="AJ17" s="1">
        <v>80</v>
      </c>
      <c r="AK17" s="1">
        <f>AI17/AJ17</f>
        <v>0.23749999999999999</v>
      </c>
      <c r="AL17" s="1">
        <f>SQRT(AI17)</f>
        <v>4.358898943540674</v>
      </c>
      <c r="AM17" s="1">
        <v>0.01</v>
      </c>
      <c r="AN17" s="1">
        <f>(AI17/AJ17)*SQRT((AL17/AI17)^2+(AM17/AJ17)^2)</f>
        <v>5.4486244882058603E-2</v>
      </c>
      <c r="AO17" s="1">
        <f>0.15</f>
        <v>0.15</v>
      </c>
      <c r="AP17" s="1">
        <f>SQRT(AN17^2+(AO17*AK17)^2)</f>
        <v>6.5099089904142718E-2</v>
      </c>
      <c r="AQ17" s="1">
        <f>2*10^(-21)*AK17^5-7*10^(-16)*AK17^4+8*10^(-11)*AK17^3-3*10^(-6)*AK17^2+0.2243*AK17</f>
        <v>5.3271080782321713E-2</v>
      </c>
      <c r="AR17" s="1">
        <f>SQRT(((5*2*10^(-21)*AK17^4-7*4*10^(-16)*AK17^3+8*3*10^(-11)*AK17^2-6*10^(-6)*AK17+0.2243)*AP17)^2)</f>
        <v>1.4601633100177374E-2</v>
      </c>
      <c r="AT17" s="7">
        <v>6.92</v>
      </c>
      <c r="AV17" s="1">
        <f>COUNT(AT17:AT44)</f>
        <v>28</v>
      </c>
      <c r="AW17" s="1">
        <f>(AT44)</f>
        <v>123.98</v>
      </c>
      <c r="AX17" s="1">
        <f>AV17/AW17</f>
        <v>0.22584287788352961</v>
      </c>
      <c r="AY17" s="1">
        <f>SQRT(AV17)</f>
        <v>5.2915026221291814</v>
      </c>
      <c r="AZ17" s="1">
        <v>0.01</v>
      </c>
      <c r="BA17" s="1">
        <f>(AV17/AW17)*SQRT((AY17/AV17)^2+(AZ17/AW17)^2)</f>
        <v>4.2680296048404259E-2</v>
      </c>
      <c r="BB17" s="1">
        <f>0.15</f>
        <v>0.15</v>
      </c>
      <c r="BC17" s="1">
        <f>SQRT(BA17^2+(BB17*AX17)^2)</f>
        <v>5.449055234002053E-2</v>
      </c>
      <c r="BD17" s="1">
        <f>2*10^(-21)*AX17^5-7*10^(-16)*AX17^4+8*10^(-11)*AX17^3-3*10^(-6)*AX17^2+0.2243*AX17</f>
        <v>5.0656404495180746E-2</v>
      </c>
      <c r="BE17" s="1">
        <f>SQRT(((5*2*10^(-21)*AX17^4-7*4*10^(-16)*AX17^3+8*3*10^(-11)*AX17^2-6*10^(-6)*AX17+0.2243)*BC17)^2)</f>
        <v>1.2222157052714686E-2</v>
      </c>
      <c r="BG17" s="7">
        <v>2.63</v>
      </c>
      <c r="BI17" s="1">
        <f>COUNT(BG17:BG25)</f>
        <v>9</v>
      </c>
      <c r="BJ17" s="1">
        <v>40</v>
      </c>
      <c r="BK17" s="1">
        <f>BI17/BJ17</f>
        <v>0.22500000000000001</v>
      </c>
      <c r="BL17" s="1">
        <f>SQRT(BI17)</f>
        <v>3</v>
      </c>
      <c r="BM17" s="1">
        <v>0.01</v>
      </c>
      <c r="BN17" s="1">
        <f>(BI17/BJ17)*SQRT((BL17/BI17)^2+(BM17/BJ17)^2)</f>
        <v>7.5000021093747038E-2</v>
      </c>
      <c r="BO17" s="1">
        <f>0.15</f>
        <v>0.15</v>
      </c>
      <c r="BP17" s="1">
        <f>SQRT(BN17^2+(BO17*BK17)^2)</f>
        <v>8.2243939983821915E-2</v>
      </c>
      <c r="BQ17" s="1">
        <f>2*10^(-21)*BK17^5-7*10^(-16)*BK17^4+8*10^(-11)*BK17^3-3*10^(-6)*BK17^2+0.2243*BK17</f>
        <v>5.0467348125911249E-2</v>
      </c>
      <c r="BR17" s="1">
        <f>SQRT(((5*2*10^(-21)*BK17^4-7*4*10^(-16)*BK17^3+8*3*10^(-11)*BK17^2-6*10^(-6)*BK17+0.2243)*BP17)^2)</f>
        <v>1.8447204710051537E-2</v>
      </c>
      <c r="BT17" s="7">
        <v>1.92</v>
      </c>
      <c r="BV17" s="1">
        <f>COUNT(BT17:BT464)</f>
        <v>448</v>
      </c>
      <c r="BW17" s="1">
        <f>(BT464)</f>
        <v>1438.38</v>
      </c>
      <c r="BX17" s="1">
        <f>BV17/BW17</f>
        <v>0.31146150530457872</v>
      </c>
      <c r="BY17" s="1">
        <f>SQRT(BV17)</f>
        <v>21.166010488516726</v>
      </c>
      <c r="BZ17" s="1">
        <v>0.01</v>
      </c>
      <c r="CA17" s="1">
        <f>(BV17/BW17)*SQRT((BY17/BV17)^2+(BZ17/BW17)^2)</f>
        <v>1.4715173123706684E-2</v>
      </c>
      <c r="CB17" s="1">
        <f>0.15</f>
        <v>0.15</v>
      </c>
      <c r="CC17" s="1">
        <f>SQRT(CA17^2+(CB17*BX17)^2)</f>
        <v>4.8981857651675759E-2</v>
      </c>
      <c r="CD17" s="1">
        <f>2*10^(-21)*BX17^5-7*10^(-16)*BX17^4+8*10^(-11)*BX17^3-3*10^(-6)*BX17^2+0.2243*BX17</f>
        <v>6.9860524617426298E-2</v>
      </c>
      <c r="CE17" s="1">
        <f>SQRT(((5*2*10^(-21)*BX17^4-7*4*10^(-16)*BX17^3+8*3*10^(-11)*BX17^2-6*10^(-6)*BX17+0.2243)*CC17)^2)</f>
        <v>1.0986539136632563E-2</v>
      </c>
      <c r="CG17" s="7">
        <v>1.18</v>
      </c>
      <c r="CI17" s="1">
        <f>COUNT(CG17:CG272)</f>
        <v>256</v>
      </c>
      <c r="CJ17" s="1">
        <f>(CG272)</f>
        <v>776.38</v>
      </c>
      <c r="CK17" s="1">
        <f>CI17/CJ17</f>
        <v>0.32973543883150003</v>
      </c>
      <c r="CL17" s="1">
        <f>SQRT(CI17)</f>
        <v>16</v>
      </c>
      <c r="CM17" s="1">
        <v>0.01</v>
      </c>
      <c r="CN17" s="1">
        <f>(CI17/CJ17)*SQRT((CL17/CI17)^2+(CM17/CJ17)^2)</f>
        <v>2.060846536459859E-2</v>
      </c>
      <c r="CO17" s="1">
        <f>0.15</f>
        <v>0.15</v>
      </c>
      <c r="CP17" s="1">
        <f>SQRT(CN17^2+(CO17*CK17)^2)</f>
        <v>5.3582008978437921E-2</v>
      </c>
      <c r="CQ17" s="1">
        <f>2*10^(-21)*CK17^5-7*10^(-16)*CK17^4+8*10^(-11)*CK17^3-3*10^(-6)*CK17^2+0.2243*CK17</f>
        <v>7.395933275639463E-2</v>
      </c>
      <c r="CR17" s="1">
        <f>SQRT(((5*2*10^(-21)*CK17^4-7*4*10^(-16)*CK17^3+8*3*10^(-11)*CK17^2-6*10^(-6)*CK17+0.2243)*CP17)^2)</f>
        <v>1.2018338607938332E-2</v>
      </c>
    </row>
    <row r="18" spans="2:96" x14ac:dyDescent="0.3">
      <c r="B18" s="1">
        <v>401424076</v>
      </c>
      <c r="C18" s="7">
        <v>6.690401266666667</v>
      </c>
      <c r="E18" s="1" t="s">
        <v>1</v>
      </c>
      <c r="F18" s="1">
        <f>COUNT(C120:C205)</f>
        <v>86</v>
      </c>
      <c r="G18" s="6">
        <f>(C205-C120)</f>
        <v>6.6568866666663951E-2</v>
      </c>
      <c r="H18" s="6">
        <f>F18/G18</f>
        <v>1291.8952102735238</v>
      </c>
      <c r="I18" s="7">
        <f>SQRT(F18)</f>
        <v>9.2736184954957039</v>
      </c>
      <c r="J18" s="8">
        <f>1/60000000</f>
        <v>1.6666666666666667E-8</v>
      </c>
      <c r="K18" s="7">
        <f>(F18/G18)*SQRT((I18/F18)^2+(J18/G18)^2)</f>
        <v>139.30864321240878</v>
      </c>
      <c r="L18" s="1">
        <f>0.15</f>
        <v>0.15</v>
      </c>
      <c r="M18" s="7">
        <f>SQRT(K18^2+(L18*H18)^2)</f>
        <v>238.66136228148628</v>
      </c>
      <c r="N18" s="7">
        <f>2*10^(-21)*H18^5-7*10^(-16)*H18^4+8*10^(-11)*H18^3-3*10^(-6)*H18^2+0.2243*H18</f>
        <v>284.93566643095704</v>
      </c>
      <c r="O18" s="7">
        <f>SQRT(((5*2*10^(-21)*H18^4-7*4*10^(-16)*H18^3+8*3*10^(-11)*H18^2-6*10^(-6)*H18+0.2243)*M18)^2)</f>
        <v>51.775954329885536</v>
      </c>
      <c r="R18" s="7">
        <v>4.83</v>
      </c>
      <c r="T18" s="1" t="s">
        <v>3</v>
      </c>
      <c r="U18" s="1">
        <f>COUNT(R190:R216)</f>
        <v>27</v>
      </c>
      <c r="V18" s="1">
        <f>(R216-R190)</f>
        <v>113.86000000000001</v>
      </c>
      <c r="W18" s="1">
        <f>U18/V18</f>
        <v>0.23713332162304582</v>
      </c>
      <c r="X18" s="1">
        <f>SQRT(U18)</f>
        <v>5.196152422706632</v>
      </c>
      <c r="Y18" s="1">
        <v>0.01</v>
      </c>
      <c r="Z18" s="1">
        <f>(U18/V18)*SQRT((X18/U18)^2+(Y18/V18)^2)</f>
        <v>4.5636333776579281E-2</v>
      </c>
      <c r="AA18" s="1">
        <f>0.15</f>
        <v>0.15</v>
      </c>
      <c r="AB18" s="1">
        <f>SQRT(Z18^2+(AA18*W18)^2)</f>
        <v>5.7861038148367815E-2</v>
      </c>
      <c r="AC18" s="1">
        <f>2*10^(-21)*W18^5-7*10^(-16)*W18^4+8*10^(-11)*W18^3-3*10^(-6)*W18^2+0.2243*W18</f>
        <v>5.3188835344479268E-2</v>
      </c>
      <c r="AD18" s="1">
        <f>SQRT(((5*2*10^(-21)*W18^4-7*4*10^(-16)*W18^3+8*3*10^(-11)*W18^2-6*10^(-6)*W18+0.2243)*AB18)^2)</f>
        <v>1.2978148532778762E-2</v>
      </c>
      <c r="AF18" s="7">
        <v>4.08</v>
      </c>
      <c r="AT18" s="7">
        <v>12.33</v>
      </c>
      <c r="BG18" s="7">
        <v>6.53</v>
      </c>
      <c r="BT18" s="7">
        <v>6.5</v>
      </c>
      <c r="CG18" s="7">
        <v>3.48</v>
      </c>
    </row>
    <row r="19" spans="2:96" x14ac:dyDescent="0.3">
      <c r="B19" s="1">
        <v>401447688</v>
      </c>
      <c r="C19" s="7">
        <v>6.6907947999999999</v>
      </c>
      <c r="R19" s="7">
        <v>8.3800000000000008</v>
      </c>
      <c r="AF19" s="7">
        <v>6.48</v>
      </c>
      <c r="AT19" s="7">
        <v>12.65</v>
      </c>
      <c r="BG19" s="7">
        <v>7.02</v>
      </c>
      <c r="BT19" s="7">
        <v>9.85</v>
      </c>
      <c r="CG19" s="7">
        <v>4.8499999999999996</v>
      </c>
    </row>
    <row r="20" spans="2:96" x14ac:dyDescent="0.3">
      <c r="B20" s="1">
        <v>401496268</v>
      </c>
      <c r="C20" s="7">
        <v>6.691604466666667</v>
      </c>
      <c r="R20" s="7">
        <v>18.12</v>
      </c>
      <c r="AF20" s="7">
        <v>8.9700000000000006</v>
      </c>
      <c r="AT20" s="7">
        <v>14.08</v>
      </c>
      <c r="BG20" s="7">
        <v>9.9499999999999993</v>
      </c>
      <c r="BT20" s="7">
        <v>16.649999999999999</v>
      </c>
      <c r="CG20" s="7">
        <v>16.73</v>
      </c>
    </row>
    <row r="21" spans="2:96" x14ac:dyDescent="0.3">
      <c r="B21" s="1">
        <v>401551604</v>
      </c>
      <c r="C21" s="7">
        <v>6.6925267333333336</v>
      </c>
      <c r="R21" s="7">
        <v>19.350000000000001</v>
      </c>
      <c r="AF21" s="7">
        <v>9.1300000000000008</v>
      </c>
      <c r="AT21" s="7">
        <v>16.38</v>
      </c>
      <c r="BG21" s="7">
        <v>19.8</v>
      </c>
      <c r="BT21" s="7">
        <v>18.37</v>
      </c>
      <c r="CG21" s="7">
        <v>22.93</v>
      </c>
    </row>
    <row r="22" spans="2:96" ht="14.4" customHeight="1" x14ac:dyDescent="0.3">
      <c r="B22" s="1">
        <v>401676856</v>
      </c>
      <c r="C22" s="7">
        <v>6.694614266666667</v>
      </c>
      <c r="R22" s="7">
        <v>29.03</v>
      </c>
      <c r="AF22" s="7">
        <v>9.15</v>
      </c>
      <c r="AT22" s="7">
        <v>21.27</v>
      </c>
      <c r="BG22" s="7">
        <v>20.03</v>
      </c>
      <c r="BT22" s="7">
        <v>19.72</v>
      </c>
      <c r="CG22" s="7">
        <v>25.63</v>
      </c>
    </row>
    <row r="23" spans="2:96" x14ac:dyDescent="0.3">
      <c r="B23" s="1">
        <v>401837884</v>
      </c>
      <c r="C23" s="7">
        <v>6.6972980666666668</v>
      </c>
      <c r="R23" s="7">
        <v>30.97</v>
      </c>
      <c r="AF23" s="7">
        <v>14.52</v>
      </c>
      <c r="AT23" s="7">
        <v>28.93</v>
      </c>
      <c r="BG23" s="7">
        <v>29.15</v>
      </c>
      <c r="BT23" s="7">
        <v>20.28</v>
      </c>
      <c r="CG23" s="7">
        <v>32.83</v>
      </c>
    </row>
    <row r="24" spans="2:96" ht="14.4" customHeight="1" x14ac:dyDescent="0.3">
      <c r="B24" s="1">
        <v>401869288</v>
      </c>
      <c r="C24" s="7">
        <v>6.6978214666666664</v>
      </c>
      <c r="R24" s="7">
        <v>46.05</v>
      </c>
      <c r="AF24" s="7">
        <v>15.48</v>
      </c>
      <c r="AT24" s="7">
        <v>32.200000000000003</v>
      </c>
      <c r="BG24" s="7">
        <v>31.57</v>
      </c>
      <c r="BT24" s="7">
        <v>25.55</v>
      </c>
      <c r="CG24" s="7">
        <v>34.020000000000003</v>
      </c>
    </row>
    <row r="25" spans="2:96" ht="14.4" customHeight="1" x14ac:dyDescent="0.3">
      <c r="B25" s="1">
        <v>401988160</v>
      </c>
      <c r="C25" s="7">
        <v>6.6998026666666668</v>
      </c>
      <c r="R25" s="7">
        <v>46.75</v>
      </c>
      <c r="AF25" s="7">
        <v>15.65</v>
      </c>
      <c r="AT25" s="7">
        <v>36.450000000000003</v>
      </c>
      <c r="BG25" s="7">
        <v>35.479999999999997</v>
      </c>
      <c r="BT25" s="7">
        <v>30.32</v>
      </c>
      <c r="CG25" s="7">
        <v>38.299999999999997</v>
      </c>
    </row>
    <row r="26" spans="2:96" x14ac:dyDescent="0.3">
      <c r="B26" s="1">
        <v>402165568</v>
      </c>
      <c r="C26" s="7">
        <v>6.7027594666666666</v>
      </c>
      <c r="R26" s="7">
        <v>57.3</v>
      </c>
      <c r="AF26" s="7">
        <v>24.35</v>
      </c>
      <c r="AT26" s="7">
        <v>36.57</v>
      </c>
      <c r="BT26" s="7">
        <v>31.27</v>
      </c>
      <c r="CG26" s="7">
        <v>40.92</v>
      </c>
    </row>
    <row r="27" spans="2:96" x14ac:dyDescent="0.3">
      <c r="B27" s="1">
        <v>402239404</v>
      </c>
      <c r="C27" s="7">
        <v>6.703990066666667</v>
      </c>
      <c r="R27" s="7">
        <v>57.68</v>
      </c>
      <c r="AF27" s="7">
        <v>33</v>
      </c>
      <c r="AT27" s="7">
        <v>49.95</v>
      </c>
      <c r="BT27" s="7">
        <v>35.130000000000003</v>
      </c>
      <c r="CG27" s="7">
        <v>43.07</v>
      </c>
    </row>
    <row r="28" spans="2:96" x14ac:dyDescent="0.3">
      <c r="B28" s="1">
        <v>402263368</v>
      </c>
      <c r="C28" s="7">
        <v>6.704389466666667</v>
      </c>
      <c r="R28" s="7">
        <v>61.38</v>
      </c>
      <c r="AF28" s="7">
        <v>35.72</v>
      </c>
      <c r="AT28" s="7">
        <v>57.45</v>
      </c>
      <c r="BT28" s="7">
        <v>38</v>
      </c>
      <c r="CG28" s="7">
        <v>44.67</v>
      </c>
    </row>
    <row r="29" spans="2:96" x14ac:dyDescent="0.3">
      <c r="B29" s="1">
        <v>402382064</v>
      </c>
      <c r="C29" s="7">
        <v>6.7063677333333329</v>
      </c>
      <c r="R29" s="7">
        <v>69</v>
      </c>
      <c r="AF29" s="7">
        <v>36.6</v>
      </c>
      <c r="AT29" s="7">
        <v>58.13</v>
      </c>
      <c r="BT29" s="7">
        <v>40.92</v>
      </c>
      <c r="CG29" s="7">
        <v>45.48</v>
      </c>
    </row>
    <row r="30" spans="2:96" x14ac:dyDescent="0.3">
      <c r="B30" s="1">
        <v>402414932</v>
      </c>
      <c r="C30" s="7">
        <v>6.7069155333333335</v>
      </c>
      <c r="R30" s="7">
        <v>74.650000000000006</v>
      </c>
      <c r="AF30" s="7">
        <v>41.98</v>
      </c>
      <c r="AT30" s="7">
        <v>58.38</v>
      </c>
      <c r="BT30" s="7">
        <v>41.22</v>
      </c>
      <c r="CG30" s="7">
        <v>46.68</v>
      </c>
    </row>
    <row r="31" spans="2:96" x14ac:dyDescent="0.3">
      <c r="B31" s="1">
        <v>402422628</v>
      </c>
      <c r="C31" s="7">
        <v>6.7070438000000001</v>
      </c>
      <c r="R31" s="7">
        <v>78.650000000000006</v>
      </c>
      <c r="AF31" s="7">
        <v>45</v>
      </c>
      <c r="AT31" s="7">
        <v>61.82</v>
      </c>
      <c r="BT31" s="7">
        <v>42.95</v>
      </c>
      <c r="CG31" s="7">
        <v>47.43</v>
      </c>
    </row>
    <row r="32" spans="2:96" x14ac:dyDescent="0.3">
      <c r="B32" s="1">
        <v>402467596</v>
      </c>
      <c r="C32" s="7">
        <v>6.7077932666666671</v>
      </c>
      <c r="R32" s="7">
        <v>87.83</v>
      </c>
      <c r="AF32" s="7">
        <v>51.37</v>
      </c>
      <c r="AT32" s="7">
        <v>67.98</v>
      </c>
      <c r="BT32" s="7">
        <v>44.72</v>
      </c>
      <c r="CG32" s="7">
        <v>49.68</v>
      </c>
    </row>
    <row r="33" spans="2:85" x14ac:dyDescent="0.3">
      <c r="B33" s="1">
        <v>402498924</v>
      </c>
      <c r="C33" s="7">
        <v>6.7083154</v>
      </c>
      <c r="R33" s="7">
        <v>92.93</v>
      </c>
      <c r="AF33" s="7">
        <v>58.9</v>
      </c>
      <c r="AT33" s="7">
        <v>76.319999999999993</v>
      </c>
      <c r="BT33" s="7">
        <v>45.55</v>
      </c>
      <c r="CG33" s="7">
        <v>49.82</v>
      </c>
    </row>
    <row r="34" spans="2:85" x14ac:dyDescent="0.3">
      <c r="B34" s="1">
        <v>402519536</v>
      </c>
      <c r="C34" s="7">
        <v>6.7086589333333331</v>
      </c>
      <c r="R34" s="7">
        <v>93.75</v>
      </c>
      <c r="AF34" s="7">
        <v>68.099999999999994</v>
      </c>
      <c r="AT34" s="7">
        <v>81.430000000000007</v>
      </c>
      <c r="BT34" s="7">
        <v>52.63</v>
      </c>
      <c r="CG34" s="7">
        <v>50.32</v>
      </c>
    </row>
    <row r="35" spans="2:85" x14ac:dyDescent="0.3">
      <c r="B35" s="1">
        <v>402538536</v>
      </c>
      <c r="C35" s="7">
        <v>6.7089755999999996</v>
      </c>
      <c r="R35" s="7">
        <v>93.77</v>
      </c>
      <c r="AF35" s="7">
        <v>76.319999999999993</v>
      </c>
      <c r="AT35" s="7">
        <v>86.43</v>
      </c>
      <c r="BT35" s="7">
        <v>56.62</v>
      </c>
      <c r="CG35" s="7">
        <v>60.1</v>
      </c>
    </row>
    <row r="36" spans="2:85" x14ac:dyDescent="0.3">
      <c r="B36" s="1">
        <v>402560684</v>
      </c>
      <c r="C36" s="7">
        <v>6.7093447333333334</v>
      </c>
      <c r="R36" s="7">
        <v>103.77</v>
      </c>
      <c r="AT36" s="7">
        <v>86.82</v>
      </c>
      <c r="BT36" s="7">
        <v>67.17</v>
      </c>
      <c r="CG36" s="7">
        <v>66.569999999999993</v>
      </c>
    </row>
    <row r="37" spans="2:85" x14ac:dyDescent="0.3">
      <c r="B37" s="1">
        <v>402603424</v>
      </c>
      <c r="C37" s="7">
        <v>6.7100570666666668</v>
      </c>
      <c r="R37" s="7">
        <v>110.58</v>
      </c>
      <c r="AT37" s="7">
        <v>91.63</v>
      </c>
      <c r="BT37" s="7">
        <v>69.28</v>
      </c>
      <c r="CG37" s="7">
        <v>70.23</v>
      </c>
    </row>
    <row r="38" spans="2:85" x14ac:dyDescent="0.3">
      <c r="B38" s="1">
        <v>402618676</v>
      </c>
      <c r="C38" s="7">
        <v>6.7103112666666664</v>
      </c>
      <c r="R38" s="7">
        <v>113.23</v>
      </c>
      <c r="AT38" s="7">
        <v>91.67</v>
      </c>
      <c r="BT38" s="7">
        <v>77.349999999999994</v>
      </c>
      <c r="CG38" s="7">
        <v>70.67</v>
      </c>
    </row>
    <row r="39" spans="2:85" x14ac:dyDescent="0.3">
      <c r="B39" s="1">
        <v>402627152</v>
      </c>
      <c r="C39" s="7">
        <v>6.7104525333333331</v>
      </c>
      <c r="R39" s="7">
        <v>121.33</v>
      </c>
      <c r="AT39" s="7">
        <v>105.22</v>
      </c>
      <c r="BT39" s="7">
        <v>80.069999999999993</v>
      </c>
      <c r="CG39" s="7">
        <v>70.8</v>
      </c>
    </row>
    <row r="40" spans="2:85" x14ac:dyDescent="0.3">
      <c r="B40" s="1">
        <v>402640456</v>
      </c>
      <c r="C40" s="7">
        <v>6.7106742666666666</v>
      </c>
      <c r="R40" s="7">
        <v>121.48</v>
      </c>
      <c r="AT40" s="7">
        <v>111.77</v>
      </c>
      <c r="BT40" s="7">
        <v>82.82</v>
      </c>
      <c r="CG40" s="7">
        <v>70.930000000000007</v>
      </c>
    </row>
    <row r="41" spans="2:85" x14ac:dyDescent="0.3">
      <c r="B41" s="1">
        <v>402670660</v>
      </c>
      <c r="C41" s="7">
        <v>6.7111776666666669</v>
      </c>
      <c r="R41" s="7">
        <v>123.82</v>
      </c>
      <c r="AT41" s="7">
        <v>115.38</v>
      </c>
      <c r="BT41" s="7">
        <v>85.62</v>
      </c>
      <c r="CG41" s="7">
        <v>71.95</v>
      </c>
    </row>
    <row r="42" spans="2:85" x14ac:dyDescent="0.3">
      <c r="B42" s="1">
        <v>402679452</v>
      </c>
      <c r="C42" s="7">
        <v>6.7113242</v>
      </c>
      <c r="R42" s="7">
        <v>133.85</v>
      </c>
      <c r="AT42" s="7">
        <v>119.35</v>
      </c>
      <c r="BT42" s="7">
        <v>89.17</v>
      </c>
      <c r="CG42" s="7">
        <v>72.2</v>
      </c>
    </row>
    <row r="43" spans="2:85" x14ac:dyDescent="0.3">
      <c r="B43" s="1">
        <v>402699840</v>
      </c>
      <c r="C43" s="7">
        <v>6.7116639999999999</v>
      </c>
      <c r="R43" s="7">
        <v>136.05000000000001</v>
      </c>
      <c r="AT43" s="7">
        <v>123.23</v>
      </c>
      <c r="BT43" s="7">
        <v>90.48</v>
      </c>
      <c r="CG43" s="7">
        <v>80.92</v>
      </c>
    </row>
    <row r="44" spans="2:85" x14ac:dyDescent="0.3">
      <c r="B44" s="1">
        <v>402705236</v>
      </c>
      <c r="C44" s="7">
        <v>6.7117539333333331</v>
      </c>
      <c r="R44" s="7">
        <v>137.08000000000001</v>
      </c>
      <c r="AT44" s="7">
        <v>123.98</v>
      </c>
      <c r="BT44" s="7">
        <v>93.62</v>
      </c>
      <c r="CG44" s="7">
        <v>83.17</v>
      </c>
    </row>
    <row r="45" spans="2:85" x14ac:dyDescent="0.3">
      <c r="B45" s="1">
        <v>402752876</v>
      </c>
      <c r="C45" s="7">
        <v>6.7125479333333331</v>
      </c>
      <c r="R45" s="7">
        <v>153.68</v>
      </c>
      <c r="BT45" s="7">
        <v>94.43</v>
      </c>
      <c r="CG45" s="7">
        <v>86.03</v>
      </c>
    </row>
    <row r="46" spans="2:85" x14ac:dyDescent="0.3">
      <c r="B46" s="1">
        <v>402761668</v>
      </c>
      <c r="C46" s="7">
        <v>6.712694466666667</v>
      </c>
      <c r="R46" s="7">
        <v>164.13</v>
      </c>
      <c r="BT46" s="7">
        <v>94.67</v>
      </c>
      <c r="CG46" s="7">
        <v>86.4</v>
      </c>
    </row>
    <row r="47" spans="2:85" x14ac:dyDescent="0.3">
      <c r="B47" s="1">
        <v>402772448</v>
      </c>
      <c r="C47" s="7">
        <v>6.712874133333333</v>
      </c>
      <c r="R47" s="7">
        <v>164.93</v>
      </c>
      <c r="BT47" s="7">
        <v>97.02</v>
      </c>
      <c r="CG47" s="7">
        <v>88.18</v>
      </c>
    </row>
    <row r="48" spans="2:85" x14ac:dyDescent="0.3">
      <c r="B48" s="1">
        <v>402789484</v>
      </c>
      <c r="C48" s="7">
        <v>6.7131580666666668</v>
      </c>
      <c r="R48" s="7">
        <v>165.4</v>
      </c>
      <c r="BT48" s="7">
        <v>97.15</v>
      </c>
      <c r="CG48" s="7">
        <v>88.53</v>
      </c>
    </row>
    <row r="49" spans="2:85" x14ac:dyDescent="0.3">
      <c r="B49" s="1">
        <v>402820148</v>
      </c>
      <c r="C49" s="7">
        <v>6.7136691333333331</v>
      </c>
      <c r="R49" s="7">
        <v>173.55</v>
      </c>
      <c r="BT49" s="7">
        <v>98.02</v>
      </c>
      <c r="CG49" s="7">
        <v>88.88</v>
      </c>
    </row>
    <row r="50" spans="2:85" x14ac:dyDescent="0.3">
      <c r="B50" s="1">
        <v>402830916</v>
      </c>
      <c r="C50" s="7">
        <v>6.7138486000000004</v>
      </c>
      <c r="R50" s="7">
        <v>181.23</v>
      </c>
      <c r="BT50" s="7">
        <v>100.47</v>
      </c>
      <c r="CG50" s="7">
        <v>90.18</v>
      </c>
    </row>
    <row r="51" spans="2:85" x14ac:dyDescent="0.3">
      <c r="B51" s="1">
        <v>402857168</v>
      </c>
      <c r="C51" s="7">
        <v>6.7142861333333332</v>
      </c>
      <c r="R51" s="7">
        <v>184.45</v>
      </c>
      <c r="BT51" s="7">
        <v>102.42</v>
      </c>
      <c r="CG51" s="7">
        <v>95.32</v>
      </c>
    </row>
    <row r="52" spans="2:85" x14ac:dyDescent="0.3">
      <c r="B52" s="1">
        <v>402911800</v>
      </c>
      <c r="C52" s="7">
        <v>6.7151966666666665</v>
      </c>
      <c r="R52" s="7">
        <v>185.08</v>
      </c>
      <c r="BT52" s="7">
        <v>102.57</v>
      </c>
      <c r="CG52" s="7">
        <v>100.65</v>
      </c>
    </row>
    <row r="53" spans="2:85" x14ac:dyDescent="0.3">
      <c r="B53" s="1">
        <v>402919584</v>
      </c>
      <c r="C53" s="7">
        <v>6.7153264000000004</v>
      </c>
      <c r="R53" s="7">
        <v>194.17</v>
      </c>
      <c r="BT53" s="7">
        <v>103.1</v>
      </c>
      <c r="CG53" s="7">
        <v>101.05</v>
      </c>
    </row>
    <row r="54" spans="2:85" x14ac:dyDescent="0.3">
      <c r="B54" s="1">
        <v>403242092</v>
      </c>
      <c r="C54" s="7">
        <v>6.7207015333333331</v>
      </c>
      <c r="R54" s="7">
        <v>198.65</v>
      </c>
      <c r="BT54" s="7">
        <v>104.98</v>
      </c>
      <c r="CG54" s="7">
        <v>101.87</v>
      </c>
    </row>
    <row r="55" spans="2:85" x14ac:dyDescent="0.3">
      <c r="B55" s="1">
        <v>403423376</v>
      </c>
      <c r="C55" s="7">
        <v>6.7237229333333337</v>
      </c>
      <c r="R55" s="7">
        <v>204.12</v>
      </c>
      <c r="BT55" s="7">
        <v>111.38</v>
      </c>
      <c r="CG55" s="7">
        <v>104.43</v>
      </c>
    </row>
    <row r="56" spans="2:85" x14ac:dyDescent="0.3">
      <c r="B56" s="1">
        <v>403582700</v>
      </c>
      <c r="C56" s="7">
        <v>6.7263783333333329</v>
      </c>
      <c r="R56" s="7">
        <v>206.63</v>
      </c>
      <c r="BT56" s="7">
        <v>111.78</v>
      </c>
      <c r="CG56" s="7">
        <v>111.87</v>
      </c>
    </row>
    <row r="57" spans="2:85" x14ac:dyDescent="0.3">
      <c r="B57" s="1">
        <v>403610816</v>
      </c>
      <c r="C57" s="7">
        <v>6.7268469333333334</v>
      </c>
      <c r="R57" s="7">
        <v>209.6</v>
      </c>
      <c r="BT57" s="7">
        <v>113.33</v>
      </c>
      <c r="CG57" s="7">
        <v>111.88</v>
      </c>
    </row>
    <row r="58" spans="2:85" x14ac:dyDescent="0.3">
      <c r="B58" s="1">
        <v>403700084</v>
      </c>
      <c r="C58" s="7">
        <v>6.728334733333333</v>
      </c>
      <c r="R58" s="7">
        <v>210.63</v>
      </c>
      <c r="BT58" s="7">
        <v>115.95</v>
      </c>
      <c r="CG58" s="7">
        <v>112.45</v>
      </c>
    </row>
    <row r="59" spans="2:85" x14ac:dyDescent="0.3">
      <c r="B59" s="1">
        <v>403720332</v>
      </c>
      <c r="C59" s="7">
        <v>6.7286722000000001</v>
      </c>
      <c r="R59" s="7">
        <v>217.73</v>
      </c>
      <c r="BT59" s="7">
        <v>119.78</v>
      </c>
      <c r="CG59" s="7">
        <v>113.47</v>
      </c>
    </row>
    <row r="60" spans="2:85" x14ac:dyDescent="0.3">
      <c r="B60" s="1">
        <v>403728248</v>
      </c>
      <c r="C60" s="7">
        <v>6.728804133333333</v>
      </c>
      <c r="R60" s="7">
        <v>220.63</v>
      </c>
      <c r="BT60" s="7">
        <v>120.05</v>
      </c>
      <c r="CG60" s="7">
        <v>115.5</v>
      </c>
    </row>
    <row r="61" spans="2:85" x14ac:dyDescent="0.3">
      <c r="B61" s="1">
        <v>403874672</v>
      </c>
      <c r="C61" s="7">
        <v>6.7312445333333333</v>
      </c>
      <c r="R61" s="7">
        <v>222.48</v>
      </c>
      <c r="BT61" s="7">
        <v>134.78</v>
      </c>
      <c r="CG61" s="7">
        <v>116.18</v>
      </c>
    </row>
    <row r="62" spans="2:85" x14ac:dyDescent="0.3">
      <c r="B62" s="1">
        <v>403988568</v>
      </c>
      <c r="C62" s="7">
        <v>6.7331428000000004</v>
      </c>
      <c r="R62" s="7">
        <v>242.92</v>
      </c>
      <c r="BT62" s="7">
        <v>135.27000000000001</v>
      </c>
      <c r="CG62" s="7">
        <v>116.97</v>
      </c>
    </row>
    <row r="63" spans="2:85" x14ac:dyDescent="0.3">
      <c r="B63" s="1">
        <v>404026004</v>
      </c>
      <c r="C63" s="7">
        <v>6.7337667333333338</v>
      </c>
      <c r="R63" s="7">
        <v>246.45</v>
      </c>
      <c r="BT63" s="7">
        <v>142.87</v>
      </c>
      <c r="CG63" s="7">
        <v>125.97</v>
      </c>
    </row>
    <row r="64" spans="2:85" x14ac:dyDescent="0.3">
      <c r="B64" s="1">
        <v>404044852</v>
      </c>
      <c r="C64" s="7">
        <v>6.7340808666666669</v>
      </c>
      <c r="R64" s="7">
        <v>249.15</v>
      </c>
      <c r="BT64" s="7">
        <v>143.38</v>
      </c>
      <c r="CG64" s="7">
        <v>131.5</v>
      </c>
    </row>
    <row r="65" spans="2:85" x14ac:dyDescent="0.3">
      <c r="B65" s="1">
        <v>404051428</v>
      </c>
      <c r="C65" s="7">
        <v>6.734190466666667</v>
      </c>
      <c r="R65" s="7">
        <v>249.25</v>
      </c>
      <c r="BT65" s="7">
        <v>144.28</v>
      </c>
      <c r="CG65" s="7">
        <v>133.55000000000001</v>
      </c>
    </row>
    <row r="66" spans="2:85" x14ac:dyDescent="0.3">
      <c r="B66" s="1">
        <v>404063568</v>
      </c>
      <c r="C66" s="7">
        <v>6.7343928000000002</v>
      </c>
      <c r="R66" s="7">
        <v>254.57</v>
      </c>
      <c r="BT66" s="7">
        <v>145.18</v>
      </c>
      <c r="CG66" s="7">
        <v>135.69999999999999</v>
      </c>
    </row>
    <row r="67" spans="2:85" x14ac:dyDescent="0.3">
      <c r="B67" s="1">
        <v>404074492</v>
      </c>
      <c r="C67" s="7">
        <v>6.7345748666666667</v>
      </c>
      <c r="R67" s="7">
        <v>266.58</v>
      </c>
      <c r="BT67" s="7">
        <v>149.63</v>
      </c>
      <c r="CG67" s="7">
        <v>137.13</v>
      </c>
    </row>
    <row r="68" spans="2:85" x14ac:dyDescent="0.3">
      <c r="B68" s="1">
        <v>404090380</v>
      </c>
      <c r="C68" s="7">
        <v>6.7348396666666668</v>
      </c>
      <c r="R68" s="7">
        <v>274.02</v>
      </c>
      <c r="BT68" s="7">
        <v>155.85</v>
      </c>
      <c r="CG68" s="7">
        <v>137.19999999999999</v>
      </c>
    </row>
    <row r="69" spans="2:85" x14ac:dyDescent="0.3">
      <c r="B69" s="1">
        <v>404128368</v>
      </c>
      <c r="C69" s="7">
        <v>6.7354728000000001</v>
      </c>
      <c r="R69" s="7">
        <v>275.2</v>
      </c>
      <c r="BT69" s="7">
        <v>161.57</v>
      </c>
      <c r="CG69" s="7">
        <v>138.13</v>
      </c>
    </row>
    <row r="70" spans="2:85" x14ac:dyDescent="0.3">
      <c r="B70" s="1">
        <v>404157388</v>
      </c>
      <c r="C70" s="7">
        <v>6.7359564666666669</v>
      </c>
      <c r="R70" s="7">
        <v>278.88</v>
      </c>
      <c r="BT70" s="7">
        <v>162.6</v>
      </c>
      <c r="CG70" s="7">
        <v>141.33000000000001</v>
      </c>
    </row>
    <row r="71" spans="2:85" x14ac:dyDescent="0.3">
      <c r="B71" s="1">
        <v>404172984</v>
      </c>
      <c r="C71" s="7">
        <v>6.7362164</v>
      </c>
      <c r="R71" s="7">
        <v>278.89999999999998</v>
      </c>
      <c r="BT71" s="7">
        <v>164.52</v>
      </c>
      <c r="CG71" s="7">
        <v>143.52000000000001</v>
      </c>
    </row>
    <row r="72" spans="2:85" x14ac:dyDescent="0.3">
      <c r="B72" s="1">
        <v>404182984</v>
      </c>
      <c r="C72" s="7">
        <v>6.7363830666666669</v>
      </c>
      <c r="R72" s="7">
        <v>282.3</v>
      </c>
      <c r="BT72" s="7">
        <v>164.88</v>
      </c>
      <c r="CG72" s="7">
        <v>146.91999999999999</v>
      </c>
    </row>
    <row r="73" spans="2:85" x14ac:dyDescent="0.3">
      <c r="B73" s="1">
        <v>404192992</v>
      </c>
      <c r="C73" s="7">
        <v>6.7365498666666666</v>
      </c>
      <c r="R73" s="7">
        <v>289.27999999999997</v>
      </c>
      <c r="BT73" s="7">
        <v>165.7</v>
      </c>
      <c r="CG73" s="7">
        <v>150.52000000000001</v>
      </c>
    </row>
    <row r="74" spans="2:85" x14ac:dyDescent="0.3">
      <c r="B74" s="1">
        <v>404203948</v>
      </c>
      <c r="C74" s="7">
        <v>6.736732466666667</v>
      </c>
      <c r="R74" s="7">
        <v>293.92</v>
      </c>
      <c r="BT74" s="7">
        <v>165.75</v>
      </c>
      <c r="CG74" s="7">
        <v>152.47</v>
      </c>
    </row>
    <row r="75" spans="2:85" x14ac:dyDescent="0.3">
      <c r="B75" s="1">
        <v>404221992</v>
      </c>
      <c r="C75" s="7">
        <v>6.7370331999999999</v>
      </c>
      <c r="R75" s="7">
        <v>296.14999999999998</v>
      </c>
      <c r="BT75" s="7">
        <v>170.18</v>
      </c>
      <c r="CG75" s="7">
        <v>155.30000000000001</v>
      </c>
    </row>
    <row r="76" spans="2:85" x14ac:dyDescent="0.3">
      <c r="B76" s="1">
        <v>404243488</v>
      </c>
      <c r="C76" s="7">
        <v>6.7373914666666668</v>
      </c>
      <c r="R76" s="7">
        <v>304.25</v>
      </c>
      <c r="BT76" s="7">
        <v>170.45</v>
      </c>
      <c r="CG76" s="7">
        <v>156.07</v>
      </c>
    </row>
    <row r="77" spans="2:85" x14ac:dyDescent="0.3">
      <c r="B77" s="1">
        <v>404273460</v>
      </c>
      <c r="C77" s="7">
        <v>6.7378910000000003</v>
      </c>
      <c r="R77" s="7">
        <v>305.38</v>
      </c>
      <c r="BT77" s="7">
        <v>172.32</v>
      </c>
      <c r="CG77" s="7">
        <v>156.6</v>
      </c>
    </row>
    <row r="78" spans="2:85" x14ac:dyDescent="0.3">
      <c r="B78" s="1">
        <v>404284568</v>
      </c>
      <c r="C78" s="7">
        <v>6.7380761333333332</v>
      </c>
      <c r="R78" s="7">
        <v>310.75</v>
      </c>
      <c r="BT78" s="7">
        <v>174.37</v>
      </c>
      <c r="CG78" s="7">
        <v>164.08</v>
      </c>
    </row>
    <row r="79" spans="2:85" x14ac:dyDescent="0.3">
      <c r="B79" s="1">
        <v>404290832</v>
      </c>
      <c r="C79" s="7">
        <v>6.7381805333333338</v>
      </c>
      <c r="R79" s="7">
        <v>312.93</v>
      </c>
      <c r="BT79" s="7">
        <v>175.47</v>
      </c>
      <c r="CG79" s="7">
        <v>167.58</v>
      </c>
    </row>
    <row r="80" spans="2:85" x14ac:dyDescent="0.3">
      <c r="B80" s="1">
        <v>404308272</v>
      </c>
      <c r="C80" s="7">
        <v>6.7384712000000002</v>
      </c>
      <c r="R80" s="7">
        <v>322.55</v>
      </c>
      <c r="BT80" s="7">
        <v>176.97</v>
      </c>
      <c r="CG80" s="7">
        <v>170</v>
      </c>
    </row>
    <row r="81" spans="2:85" x14ac:dyDescent="0.3">
      <c r="B81" s="1">
        <v>404325688</v>
      </c>
      <c r="C81" s="7">
        <v>6.7387614666666664</v>
      </c>
      <c r="R81" s="7">
        <v>327.60000000000002</v>
      </c>
      <c r="BT81" s="7">
        <v>178.08</v>
      </c>
      <c r="CG81" s="7">
        <v>175.87</v>
      </c>
    </row>
    <row r="82" spans="2:85" x14ac:dyDescent="0.3">
      <c r="B82" s="1">
        <v>404340780</v>
      </c>
      <c r="C82" s="7">
        <v>6.7390129999999999</v>
      </c>
      <c r="R82" s="7">
        <v>331.62</v>
      </c>
      <c r="BT82" s="7">
        <v>182.42</v>
      </c>
      <c r="CG82" s="7">
        <v>177.8</v>
      </c>
    </row>
    <row r="83" spans="2:85" x14ac:dyDescent="0.3">
      <c r="B83" s="1">
        <v>404347008</v>
      </c>
      <c r="C83" s="7">
        <v>6.7391167999999997</v>
      </c>
      <c r="R83" s="7">
        <v>331.63</v>
      </c>
      <c r="BT83" s="7">
        <v>185.02</v>
      </c>
      <c r="CG83" s="7">
        <v>180.45</v>
      </c>
    </row>
    <row r="84" spans="2:85" x14ac:dyDescent="0.3">
      <c r="B84" s="1">
        <v>404357440</v>
      </c>
      <c r="C84" s="7">
        <v>6.7392906666666663</v>
      </c>
      <c r="R84" s="7">
        <v>338.05</v>
      </c>
      <c r="BT84" s="7">
        <v>188.6</v>
      </c>
      <c r="CG84" s="7">
        <v>180.53</v>
      </c>
    </row>
    <row r="85" spans="2:85" x14ac:dyDescent="0.3">
      <c r="B85" s="1">
        <v>404397792</v>
      </c>
      <c r="C85" s="7">
        <v>6.7399632</v>
      </c>
      <c r="R85" s="7">
        <v>338.2</v>
      </c>
      <c r="BT85" s="7">
        <v>193.55</v>
      </c>
      <c r="CG85" s="7">
        <v>182.48</v>
      </c>
    </row>
    <row r="86" spans="2:85" x14ac:dyDescent="0.3">
      <c r="B86" s="1">
        <v>404416816</v>
      </c>
      <c r="C86" s="7">
        <v>6.7402802666666668</v>
      </c>
      <c r="R86" s="7">
        <v>340.8</v>
      </c>
      <c r="BT86" s="7">
        <v>199.72</v>
      </c>
      <c r="CG86" s="7">
        <v>192.93</v>
      </c>
    </row>
    <row r="87" spans="2:85" x14ac:dyDescent="0.3">
      <c r="B87" s="1">
        <v>404438204</v>
      </c>
      <c r="C87" s="7">
        <v>6.740636733333333</v>
      </c>
      <c r="R87" s="7">
        <v>343.67</v>
      </c>
      <c r="BT87" s="7">
        <v>200.48</v>
      </c>
      <c r="CG87" s="7">
        <v>195.72</v>
      </c>
    </row>
    <row r="88" spans="2:85" x14ac:dyDescent="0.3">
      <c r="B88" s="1">
        <v>404480628</v>
      </c>
      <c r="C88" s="7">
        <v>6.7413438000000001</v>
      </c>
      <c r="R88" s="7">
        <v>349.13</v>
      </c>
      <c r="BT88" s="7">
        <v>200.82</v>
      </c>
      <c r="CG88" s="7">
        <v>196.55</v>
      </c>
    </row>
    <row r="89" spans="2:85" x14ac:dyDescent="0.3">
      <c r="B89" s="1">
        <v>404514664</v>
      </c>
      <c r="C89" s="7">
        <v>6.7419110666666668</v>
      </c>
      <c r="R89" s="7">
        <v>362.93</v>
      </c>
      <c r="BT89" s="7">
        <v>203.52</v>
      </c>
      <c r="CG89" s="7">
        <v>198.2</v>
      </c>
    </row>
    <row r="90" spans="2:85" x14ac:dyDescent="0.3">
      <c r="B90" s="1">
        <v>404557864</v>
      </c>
      <c r="C90" s="7">
        <v>6.7426310666666662</v>
      </c>
      <c r="R90" s="7">
        <v>367.98</v>
      </c>
      <c r="BT90" s="7">
        <v>206.93</v>
      </c>
      <c r="CG90" s="7">
        <v>199.63</v>
      </c>
    </row>
    <row r="91" spans="2:85" x14ac:dyDescent="0.3">
      <c r="B91" s="1">
        <v>404690400</v>
      </c>
      <c r="C91" s="7">
        <v>6.7448399999999999</v>
      </c>
      <c r="R91" s="7">
        <v>373.2</v>
      </c>
      <c r="BT91" s="7">
        <v>208.17</v>
      </c>
      <c r="CG91" s="7">
        <v>210.88</v>
      </c>
    </row>
    <row r="92" spans="2:85" x14ac:dyDescent="0.3">
      <c r="B92" s="1">
        <v>404702512</v>
      </c>
      <c r="C92" s="7">
        <v>6.7450418666666669</v>
      </c>
      <c r="R92" s="7">
        <v>387.03</v>
      </c>
      <c r="BT92" s="7">
        <v>208.38</v>
      </c>
      <c r="CG92" s="7">
        <v>211.67</v>
      </c>
    </row>
    <row r="93" spans="2:85" x14ac:dyDescent="0.3">
      <c r="B93" s="1">
        <v>404717848</v>
      </c>
      <c r="C93" s="7">
        <v>6.745297466666667</v>
      </c>
      <c r="R93" s="7">
        <v>388.6</v>
      </c>
      <c r="BT93" s="7">
        <v>208.45</v>
      </c>
      <c r="CG93" s="7">
        <v>213.55</v>
      </c>
    </row>
    <row r="94" spans="2:85" x14ac:dyDescent="0.3">
      <c r="B94" s="1">
        <v>404887584</v>
      </c>
      <c r="C94" s="7">
        <v>6.7481264000000003</v>
      </c>
      <c r="R94" s="7">
        <v>395.68</v>
      </c>
      <c r="BT94" s="7">
        <v>212.63</v>
      </c>
      <c r="CG94" s="7">
        <v>214.68</v>
      </c>
    </row>
    <row r="95" spans="2:85" x14ac:dyDescent="0.3">
      <c r="B95" s="1">
        <v>404922096</v>
      </c>
      <c r="C95" s="7">
        <v>6.7487016000000004</v>
      </c>
      <c r="R95" s="7">
        <v>418.68</v>
      </c>
      <c r="BT95" s="7">
        <v>214</v>
      </c>
      <c r="CG95" s="7">
        <v>220.02</v>
      </c>
    </row>
    <row r="96" spans="2:85" x14ac:dyDescent="0.3">
      <c r="B96" s="1">
        <v>404936132</v>
      </c>
      <c r="C96" s="7">
        <v>6.7489355333333334</v>
      </c>
      <c r="R96" s="7">
        <v>419.67</v>
      </c>
      <c r="BT96" s="7">
        <v>219.93</v>
      </c>
      <c r="CG96" s="7">
        <v>223.17</v>
      </c>
    </row>
    <row r="97" spans="2:85" x14ac:dyDescent="0.3">
      <c r="B97" s="1">
        <v>405027908</v>
      </c>
      <c r="C97" s="7">
        <v>6.750465133333333</v>
      </c>
      <c r="R97" s="7">
        <v>423.7</v>
      </c>
      <c r="BT97" s="7">
        <v>222.1</v>
      </c>
      <c r="CG97" s="7">
        <v>224.4</v>
      </c>
    </row>
    <row r="98" spans="2:85" x14ac:dyDescent="0.3">
      <c r="B98" s="1">
        <v>405089312</v>
      </c>
      <c r="C98" s="7">
        <v>6.7514885333333332</v>
      </c>
      <c r="R98" s="7">
        <v>424.6</v>
      </c>
      <c r="BT98" s="7">
        <v>222.4</v>
      </c>
      <c r="CG98" s="7">
        <v>225.78</v>
      </c>
    </row>
    <row r="99" spans="2:85" x14ac:dyDescent="0.3">
      <c r="B99" s="1">
        <v>405181284</v>
      </c>
      <c r="C99" s="7">
        <v>6.7530213999999997</v>
      </c>
      <c r="R99" s="7">
        <v>427.4</v>
      </c>
      <c r="BT99" s="7">
        <v>222.62</v>
      </c>
      <c r="CG99" s="7">
        <v>231.43</v>
      </c>
    </row>
    <row r="100" spans="2:85" x14ac:dyDescent="0.3">
      <c r="B100" s="1">
        <v>405233660</v>
      </c>
      <c r="C100" s="7">
        <v>6.7538943333333332</v>
      </c>
      <c r="R100" s="7">
        <v>429.42</v>
      </c>
      <c r="BT100" s="7">
        <v>223.57</v>
      </c>
      <c r="CG100" s="7">
        <v>232.42</v>
      </c>
    </row>
    <row r="101" spans="2:85" x14ac:dyDescent="0.3">
      <c r="B101" s="1">
        <v>405265720</v>
      </c>
      <c r="C101" s="7">
        <v>6.7544286666666666</v>
      </c>
      <c r="R101" s="7">
        <v>431.3</v>
      </c>
      <c r="BT101" s="7">
        <v>224.77</v>
      </c>
      <c r="CG101" s="7">
        <v>233.65</v>
      </c>
    </row>
    <row r="102" spans="2:85" x14ac:dyDescent="0.3">
      <c r="B102" s="1">
        <v>405289008</v>
      </c>
      <c r="C102" s="7">
        <v>6.7548168000000004</v>
      </c>
      <c r="R102" s="7">
        <v>445.15</v>
      </c>
      <c r="BT102" s="7">
        <v>226.17</v>
      </c>
      <c r="CG102" s="7">
        <v>238.27</v>
      </c>
    </row>
    <row r="103" spans="2:85" x14ac:dyDescent="0.3">
      <c r="B103" s="1">
        <v>405326704</v>
      </c>
      <c r="C103" s="7">
        <v>6.7554450666666668</v>
      </c>
      <c r="R103" s="7">
        <v>451.65</v>
      </c>
      <c r="BT103" s="7">
        <v>227.23</v>
      </c>
      <c r="CG103" s="7">
        <v>238.68</v>
      </c>
    </row>
    <row r="104" spans="2:85" x14ac:dyDescent="0.3">
      <c r="B104" s="1">
        <v>405400956</v>
      </c>
      <c r="C104" s="7">
        <v>6.7566826000000004</v>
      </c>
      <c r="R104" s="7">
        <v>452.53</v>
      </c>
      <c r="BT104" s="7">
        <v>231.53</v>
      </c>
      <c r="CG104" s="7">
        <v>242.47</v>
      </c>
    </row>
    <row r="105" spans="2:85" x14ac:dyDescent="0.3">
      <c r="B105" s="1">
        <v>405442232</v>
      </c>
      <c r="C105" s="7">
        <v>6.7573705333333329</v>
      </c>
      <c r="R105" s="7">
        <v>453.08</v>
      </c>
      <c r="BT105" s="7">
        <v>235.73</v>
      </c>
      <c r="CG105" s="7">
        <v>252.85</v>
      </c>
    </row>
    <row r="106" spans="2:85" x14ac:dyDescent="0.3">
      <c r="B106" s="1">
        <v>405536248</v>
      </c>
      <c r="C106" s="7">
        <v>6.7589374666666666</v>
      </c>
      <c r="R106" s="7">
        <v>458.68</v>
      </c>
      <c r="BT106" s="7">
        <v>236.67</v>
      </c>
      <c r="CG106" s="7">
        <v>259.02999999999997</v>
      </c>
    </row>
    <row r="107" spans="2:85" x14ac:dyDescent="0.3">
      <c r="B107" s="1">
        <v>405563104</v>
      </c>
      <c r="C107" s="7">
        <v>6.7593850666666668</v>
      </c>
      <c r="R107" s="7">
        <v>462.75</v>
      </c>
      <c r="BT107" s="7">
        <v>240.53</v>
      </c>
      <c r="CG107" s="7">
        <v>262.72000000000003</v>
      </c>
    </row>
    <row r="108" spans="2:85" x14ac:dyDescent="0.3">
      <c r="B108" s="1">
        <v>405634564</v>
      </c>
      <c r="C108" s="7">
        <v>6.7605760666666663</v>
      </c>
      <c r="R108" s="7">
        <v>463.45</v>
      </c>
      <c r="BT108" s="7">
        <v>240.83</v>
      </c>
      <c r="CG108" s="7">
        <v>263.42</v>
      </c>
    </row>
    <row r="109" spans="2:85" x14ac:dyDescent="0.3">
      <c r="B109" s="1">
        <v>405639632</v>
      </c>
      <c r="C109" s="7">
        <v>6.7606605333333336</v>
      </c>
      <c r="R109" s="7">
        <v>468.97</v>
      </c>
      <c r="BT109" s="7">
        <v>242.75</v>
      </c>
      <c r="CG109" s="7">
        <v>268.37</v>
      </c>
    </row>
    <row r="110" spans="2:85" x14ac:dyDescent="0.3">
      <c r="B110" s="1">
        <v>405653224</v>
      </c>
      <c r="C110" s="7">
        <v>6.7608870666666663</v>
      </c>
      <c r="R110" s="7">
        <v>485.7</v>
      </c>
      <c r="BT110" s="7">
        <v>243.6</v>
      </c>
      <c r="CG110" s="7">
        <v>268.89999999999998</v>
      </c>
    </row>
    <row r="111" spans="2:85" x14ac:dyDescent="0.3">
      <c r="B111" s="1">
        <v>405741332</v>
      </c>
      <c r="C111" s="7">
        <v>6.7623555333333334</v>
      </c>
      <c r="R111" s="7">
        <v>490.05</v>
      </c>
      <c r="BT111" s="7">
        <v>252.37</v>
      </c>
      <c r="CG111" s="7">
        <v>270.08</v>
      </c>
    </row>
    <row r="112" spans="2:85" x14ac:dyDescent="0.3">
      <c r="B112" s="1">
        <v>405795132</v>
      </c>
      <c r="C112" s="7">
        <v>6.7632522000000002</v>
      </c>
      <c r="R112" s="7">
        <v>490.62</v>
      </c>
      <c r="BT112" s="7">
        <v>253.88</v>
      </c>
      <c r="CG112" s="7">
        <v>274.02</v>
      </c>
    </row>
    <row r="113" spans="2:85" x14ac:dyDescent="0.3">
      <c r="B113" s="1">
        <v>409706704</v>
      </c>
      <c r="C113" s="7">
        <v>6.8284450666666663</v>
      </c>
      <c r="R113" s="7">
        <v>491.38</v>
      </c>
      <c r="BT113" s="7">
        <v>260.35000000000002</v>
      </c>
      <c r="CG113" s="7">
        <v>274.47000000000003</v>
      </c>
    </row>
    <row r="114" spans="2:85" x14ac:dyDescent="0.3">
      <c r="B114" s="1">
        <v>520849608</v>
      </c>
      <c r="C114" s="7">
        <v>8.6808268000000002</v>
      </c>
      <c r="R114" s="7">
        <v>492.62</v>
      </c>
      <c r="BT114" s="7">
        <v>263.43</v>
      </c>
      <c r="CG114" s="7">
        <v>277.87</v>
      </c>
    </row>
    <row r="115" spans="2:85" x14ac:dyDescent="0.3">
      <c r="B115" s="1">
        <v>559131124</v>
      </c>
      <c r="C115" s="7">
        <v>9.3188520666666665</v>
      </c>
      <c r="R115" s="7">
        <v>494.17</v>
      </c>
      <c r="BT115" s="7">
        <v>265.68</v>
      </c>
      <c r="CG115" s="7">
        <v>285.55</v>
      </c>
    </row>
    <row r="116" spans="2:85" x14ac:dyDescent="0.3">
      <c r="B116" s="1">
        <v>713814784</v>
      </c>
      <c r="C116" s="7">
        <v>11.896913066666666</v>
      </c>
      <c r="R116" s="7">
        <v>502.97</v>
      </c>
      <c r="BT116" s="7">
        <v>270.33</v>
      </c>
      <c r="CG116" s="7">
        <v>285.77999999999997</v>
      </c>
    </row>
    <row r="117" spans="2:85" x14ac:dyDescent="0.3">
      <c r="B117" s="1">
        <v>917660448</v>
      </c>
      <c r="C117" s="7">
        <v>15.294340800000001</v>
      </c>
      <c r="R117" s="7">
        <v>505.52</v>
      </c>
      <c r="BT117" s="7">
        <v>272.47000000000003</v>
      </c>
      <c r="CG117" s="7">
        <v>285.92</v>
      </c>
    </row>
    <row r="118" spans="2:85" x14ac:dyDescent="0.3">
      <c r="B118" s="1">
        <v>1012039952</v>
      </c>
      <c r="C118" s="7">
        <v>16.867332533333332</v>
      </c>
      <c r="R118" s="7">
        <v>505.97</v>
      </c>
      <c r="BT118" s="7">
        <v>279.32</v>
      </c>
      <c r="CG118" s="7">
        <v>293.52999999999997</v>
      </c>
    </row>
    <row r="119" spans="2:85" x14ac:dyDescent="0.3">
      <c r="B119" s="1">
        <v>1113688248</v>
      </c>
      <c r="C119" s="7">
        <v>18.561470799999999</v>
      </c>
      <c r="R119" s="7">
        <v>506</v>
      </c>
      <c r="BT119" s="7">
        <v>288.98</v>
      </c>
      <c r="CG119" s="7">
        <v>295.72000000000003</v>
      </c>
    </row>
    <row r="120" spans="2:85" x14ac:dyDescent="0.3">
      <c r="B120" s="1">
        <v>1197669604</v>
      </c>
      <c r="C120" s="7">
        <v>19.961160066666668</v>
      </c>
      <c r="R120" s="7">
        <v>508.13</v>
      </c>
      <c r="BT120" s="7">
        <v>290.75</v>
      </c>
      <c r="CG120" s="7">
        <v>298.07</v>
      </c>
    </row>
    <row r="121" spans="2:85" x14ac:dyDescent="0.3">
      <c r="B121" s="1">
        <v>1197687716</v>
      </c>
      <c r="C121" s="7">
        <v>19.961461933333332</v>
      </c>
      <c r="R121" s="7">
        <v>511.48</v>
      </c>
      <c r="BT121" s="7">
        <v>291.27999999999997</v>
      </c>
      <c r="CG121" s="7">
        <v>301.13</v>
      </c>
    </row>
    <row r="122" spans="2:85" x14ac:dyDescent="0.3">
      <c r="B122" s="1">
        <v>1197709184</v>
      </c>
      <c r="C122" s="7">
        <v>19.961819733333332</v>
      </c>
      <c r="R122" s="7">
        <v>522.45000000000005</v>
      </c>
      <c r="BT122" s="7">
        <v>291.83</v>
      </c>
      <c r="CG122" s="7">
        <v>308.42</v>
      </c>
    </row>
    <row r="123" spans="2:85" x14ac:dyDescent="0.3">
      <c r="B123" s="1">
        <v>1197827740</v>
      </c>
      <c r="C123" s="7">
        <v>19.963795666666666</v>
      </c>
      <c r="R123" s="7">
        <v>526.42999999999995</v>
      </c>
      <c r="BT123" s="7">
        <v>303.38</v>
      </c>
      <c r="CG123" s="7">
        <v>312.3</v>
      </c>
    </row>
    <row r="124" spans="2:85" x14ac:dyDescent="0.3">
      <c r="B124" s="1">
        <v>1197874120</v>
      </c>
      <c r="C124" s="7">
        <v>19.964568666666668</v>
      </c>
      <c r="R124" s="7">
        <v>537.35</v>
      </c>
      <c r="BT124" s="7">
        <v>304.08</v>
      </c>
      <c r="CG124" s="7">
        <v>315.92</v>
      </c>
    </row>
    <row r="125" spans="2:85" x14ac:dyDescent="0.3">
      <c r="B125" s="1">
        <v>1197880536</v>
      </c>
      <c r="C125" s="7">
        <v>19.9646756</v>
      </c>
      <c r="R125" s="7">
        <v>538.13</v>
      </c>
      <c r="BT125" s="7">
        <v>305.95</v>
      </c>
      <c r="CG125" s="7">
        <v>317.08</v>
      </c>
    </row>
    <row r="126" spans="2:85" x14ac:dyDescent="0.3">
      <c r="B126" s="1">
        <v>1197927012</v>
      </c>
      <c r="C126" s="7">
        <v>19.965450199999999</v>
      </c>
      <c r="R126" s="7">
        <v>538.85</v>
      </c>
      <c r="BT126" s="7">
        <v>311.27</v>
      </c>
      <c r="CG126" s="7">
        <v>317.82</v>
      </c>
    </row>
    <row r="127" spans="2:85" x14ac:dyDescent="0.3">
      <c r="B127" s="1">
        <v>1198053716</v>
      </c>
      <c r="C127" s="7">
        <v>19.967561933333332</v>
      </c>
      <c r="R127" s="7">
        <v>559.33000000000004</v>
      </c>
      <c r="BT127" s="7">
        <v>312.98</v>
      </c>
      <c r="CG127" s="7">
        <v>320.05</v>
      </c>
    </row>
    <row r="128" spans="2:85" x14ac:dyDescent="0.3">
      <c r="B128" s="1">
        <v>1198076920</v>
      </c>
      <c r="C128" s="7">
        <v>19.967948666666668</v>
      </c>
      <c r="R128" s="7">
        <v>569.78</v>
      </c>
      <c r="BT128" s="7">
        <v>318.07</v>
      </c>
      <c r="CG128" s="7">
        <v>320.67</v>
      </c>
    </row>
    <row r="129" spans="2:85" x14ac:dyDescent="0.3">
      <c r="B129" s="1">
        <v>1198108352</v>
      </c>
      <c r="C129" s="7">
        <v>19.968472533333333</v>
      </c>
      <c r="R129" s="7">
        <v>581.78</v>
      </c>
      <c r="BT129" s="7">
        <v>321.92</v>
      </c>
      <c r="CG129" s="7">
        <v>338.27</v>
      </c>
    </row>
    <row r="130" spans="2:85" x14ac:dyDescent="0.3">
      <c r="B130" s="1">
        <v>1198133452</v>
      </c>
      <c r="C130" s="7">
        <v>19.968890866666666</v>
      </c>
      <c r="R130" s="7">
        <v>583.83000000000004</v>
      </c>
      <c r="BT130" s="7">
        <v>327.83</v>
      </c>
      <c r="CG130" s="7">
        <v>338.28</v>
      </c>
    </row>
    <row r="131" spans="2:85" x14ac:dyDescent="0.3">
      <c r="B131" s="1">
        <v>1198164176</v>
      </c>
      <c r="C131" s="7">
        <v>19.969402933333335</v>
      </c>
      <c r="R131" s="7">
        <v>589.41999999999996</v>
      </c>
      <c r="BT131" s="7">
        <v>337.82</v>
      </c>
      <c r="CG131" s="7">
        <v>343.73</v>
      </c>
    </row>
    <row r="132" spans="2:85" x14ac:dyDescent="0.3">
      <c r="B132" s="1">
        <v>1198197900</v>
      </c>
      <c r="C132" s="7">
        <v>19.969964999999998</v>
      </c>
      <c r="R132" s="7">
        <v>597.95000000000005</v>
      </c>
      <c r="BT132" s="7">
        <v>339.02</v>
      </c>
      <c r="CG132" s="7">
        <v>363.97</v>
      </c>
    </row>
    <row r="133" spans="2:85" x14ac:dyDescent="0.3">
      <c r="B133" s="1">
        <v>1198436740</v>
      </c>
      <c r="C133" s="7">
        <v>19.973945666666665</v>
      </c>
      <c r="R133" s="7">
        <v>608.82000000000005</v>
      </c>
      <c r="BT133" s="7">
        <v>349.47</v>
      </c>
      <c r="CG133" s="7">
        <v>364.47</v>
      </c>
    </row>
    <row r="134" spans="2:85" x14ac:dyDescent="0.3">
      <c r="B134" s="1">
        <v>1198450172</v>
      </c>
      <c r="C134" s="7">
        <v>19.974169533333335</v>
      </c>
      <c r="R134" s="7">
        <v>610.54999999999995</v>
      </c>
      <c r="BT134" s="7">
        <v>351.67</v>
      </c>
      <c r="CG134" s="7">
        <v>367.7</v>
      </c>
    </row>
    <row r="135" spans="2:85" x14ac:dyDescent="0.3">
      <c r="B135" s="1">
        <v>1198536484</v>
      </c>
      <c r="C135" s="7">
        <v>19.975608066666666</v>
      </c>
      <c r="R135" s="7">
        <v>615.87</v>
      </c>
      <c r="BT135" s="7">
        <v>352.67</v>
      </c>
      <c r="CG135" s="7">
        <v>368.72</v>
      </c>
    </row>
    <row r="136" spans="2:85" x14ac:dyDescent="0.3">
      <c r="B136" s="1">
        <v>1198567160</v>
      </c>
      <c r="C136" s="7">
        <v>19.976119333333333</v>
      </c>
      <c r="R136" s="7">
        <v>619.54999999999995</v>
      </c>
      <c r="BT136" s="7">
        <v>353.25</v>
      </c>
      <c r="CG136" s="7">
        <v>376.3</v>
      </c>
    </row>
    <row r="137" spans="2:85" x14ac:dyDescent="0.3">
      <c r="B137" s="1">
        <v>1198691500</v>
      </c>
      <c r="C137" s="7">
        <v>19.978191666666667</v>
      </c>
      <c r="R137" s="7">
        <v>619.67999999999995</v>
      </c>
      <c r="BT137" s="7">
        <v>358.58</v>
      </c>
      <c r="CG137" s="7">
        <v>379.98</v>
      </c>
    </row>
    <row r="138" spans="2:85" x14ac:dyDescent="0.3">
      <c r="B138" s="1">
        <v>1198716300</v>
      </c>
      <c r="C138" s="7">
        <v>19.978605000000002</v>
      </c>
      <c r="R138" s="7">
        <v>620.27</v>
      </c>
      <c r="BT138" s="7">
        <v>359.05</v>
      </c>
      <c r="CG138" s="7">
        <v>380.57</v>
      </c>
    </row>
    <row r="139" spans="2:85" x14ac:dyDescent="0.3">
      <c r="B139" s="1">
        <v>1198729804</v>
      </c>
      <c r="C139" s="7">
        <v>19.978830066666667</v>
      </c>
      <c r="R139" s="7">
        <v>629.53</v>
      </c>
      <c r="BT139" s="7">
        <v>360.38</v>
      </c>
      <c r="CG139" s="7">
        <v>384.42</v>
      </c>
    </row>
    <row r="140" spans="2:85" x14ac:dyDescent="0.3">
      <c r="B140" s="1">
        <v>1198745772</v>
      </c>
      <c r="C140" s="7">
        <v>19.979096200000001</v>
      </c>
      <c r="R140" s="7">
        <v>637.45000000000005</v>
      </c>
      <c r="BT140" s="7">
        <v>364.33</v>
      </c>
      <c r="CG140" s="7">
        <v>385.7</v>
      </c>
    </row>
    <row r="141" spans="2:85" x14ac:dyDescent="0.3">
      <c r="B141" s="1">
        <v>1198766940</v>
      </c>
      <c r="C141" s="7">
        <v>19.979448999999999</v>
      </c>
      <c r="R141" s="7">
        <v>639.20000000000005</v>
      </c>
      <c r="BT141" s="7">
        <v>368.37</v>
      </c>
      <c r="CG141" s="7">
        <v>387.7</v>
      </c>
    </row>
    <row r="142" spans="2:85" x14ac:dyDescent="0.3">
      <c r="B142" s="1">
        <v>1198778960</v>
      </c>
      <c r="C142" s="7">
        <v>19.979649333333334</v>
      </c>
      <c r="R142" s="7">
        <v>648.57000000000005</v>
      </c>
      <c r="BT142" s="7">
        <v>373.9</v>
      </c>
      <c r="CG142" s="7">
        <v>392.37</v>
      </c>
    </row>
    <row r="143" spans="2:85" x14ac:dyDescent="0.3">
      <c r="B143" s="1">
        <v>1198800224</v>
      </c>
      <c r="C143" s="7">
        <v>19.980003733333334</v>
      </c>
      <c r="R143" s="7">
        <v>650.4</v>
      </c>
      <c r="BT143" s="7">
        <v>375.7</v>
      </c>
      <c r="CG143" s="7">
        <v>403.27</v>
      </c>
    </row>
    <row r="144" spans="2:85" x14ac:dyDescent="0.3">
      <c r="B144" s="1">
        <v>1198814596</v>
      </c>
      <c r="C144" s="7">
        <v>19.980243266666665</v>
      </c>
      <c r="R144" s="7">
        <v>651.78</v>
      </c>
      <c r="BT144" s="7">
        <v>378.17</v>
      </c>
      <c r="CG144" s="7">
        <v>405.27</v>
      </c>
    </row>
    <row r="145" spans="2:85" x14ac:dyDescent="0.3">
      <c r="B145" s="1">
        <v>1198818908</v>
      </c>
      <c r="C145" s="7">
        <v>19.980315133333335</v>
      </c>
      <c r="R145" s="7">
        <v>653.66999999999996</v>
      </c>
      <c r="BT145" s="7">
        <v>378.48</v>
      </c>
      <c r="CG145" s="7">
        <v>406.25</v>
      </c>
    </row>
    <row r="146" spans="2:85" x14ac:dyDescent="0.3">
      <c r="B146" s="1">
        <v>1198840748</v>
      </c>
      <c r="C146" s="7">
        <v>19.980679133333332</v>
      </c>
      <c r="R146" s="7">
        <v>654.77</v>
      </c>
      <c r="BT146" s="7">
        <v>379.12</v>
      </c>
      <c r="CG146" s="7">
        <v>410.33</v>
      </c>
    </row>
    <row r="147" spans="2:85" x14ac:dyDescent="0.3">
      <c r="B147" s="1">
        <v>1198883968</v>
      </c>
      <c r="C147" s="7">
        <v>19.981399466666666</v>
      </c>
      <c r="R147" s="7">
        <v>655.57</v>
      </c>
      <c r="BT147" s="7">
        <v>381.28</v>
      </c>
      <c r="CG147" s="7">
        <v>411.8</v>
      </c>
    </row>
    <row r="148" spans="2:85" x14ac:dyDescent="0.3">
      <c r="B148" s="1">
        <v>1198901384</v>
      </c>
      <c r="C148" s="7">
        <v>19.981689733333333</v>
      </c>
      <c r="R148" s="7">
        <v>669.02</v>
      </c>
      <c r="BT148" s="7">
        <v>382.32</v>
      </c>
      <c r="CG148" s="7">
        <v>412.37</v>
      </c>
    </row>
    <row r="149" spans="2:85" x14ac:dyDescent="0.3">
      <c r="B149" s="1">
        <v>1198989820</v>
      </c>
      <c r="C149" s="7">
        <v>19.983163666666666</v>
      </c>
      <c r="R149" s="7">
        <v>683.17</v>
      </c>
      <c r="BT149" s="7">
        <v>385.35</v>
      </c>
      <c r="CG149" s="7">
        <v>414.93</v>
      </c>
    </row>
    <row r="150" spans="2:85" x14ac:dyDescent="0.3">
      <c r="B150" s="1">
        <v>1198993732</v>
      </c>
      <c r="C150" s="7">
        <v>19.983228866666668</v>
      </c>
      <c r="R150" s="7">
        <v>686.08</v>
      </c>
      <c r="BT150" s="7">
        <v>385.62</v>
      </c>
      <c r="CG150" s="7">
        <v>420.05</v>
      </c>
    </row>
    <row r="151" spans="2:85" x14ac:dyDescent="0.3">
      <c r="B151" s="1">
        <v>1199093960</v>
      </c>
      <c r="C151" s="7">
        <v>19.984899333333335</v>
      </c>
      <c r="R151" s="7">
        <v>687.37</v>
      </c>
      <c r="BT151" s="7">
        <v>388.1</v>
      </c>
      <c r="CG151" s="7">
        <v>422.33</v>
      </c>
    </row>
    <row r="152" spans="2:85" x14ac:dyDescent="0.3">
      <c r="B152" s="1">
        <v>1199421908</v>
      </c>
      <c r="C152" s="7">
        <v>19.990365133333334</v>
      </c>
      <c r="R152" s="7">
        <v>687.73</v>
      </c>
      <c r="BT152" s="7">
        <v>390.23</v>
      </c>
      <c r="CG152" s="7">
        <v>422.45</v>
      </c>
    </row>
    <row r="153" spans="2:85" x14ac:dyDescent="0.3">
      <c r="B153" s="1">
        <v>1199520400</v>
      </c>
      <c r="C153" s="7">
        <v>19.992006666666665</v>
      </c>
      <c r="R153" s="7">
        <v>689.82</v>
      </c>
      <c r="BT153" s="7">
        <v>400.63</v>
      </c>
      <c r="CG153" s="7">
        <v>422.5</v>
      </c>
    </row>
    <row r="154" spans="2:85" x14ac:dyDescent="0.3">
      <c r="B154" s="1">
        <v>1199569276</v>
      </c>
      <c r="C154" s="7">
        <v>19.992821266666667</v>
      </c>
      <c r="R154" s="7">
        <v>702.78</v>
      </c>
      <c r="BT154" s="7">
        <v>401.32</v>
      </c>
      <c r="CG154" s="7">
        <v>422.55</v>
      </c>
    </row>
    <row r="155" spans="2:85" x14ac:dyDescent="0.3">
      <c r="B155" s="1">
        <v>1199666600</v>
      </c>
      <c r="C155" s="7">
        <v>19.994443333333333</v>
      </c>
      <c r="R155" s="7">
        <v>705.2</v>
      </c>
      <c r="BT155" s="7">
        <v>402.68</v>
      </c>
      <c r="CG155" s="7">
        <v>423.67</v>
      </c>
    </row>
    <row r="156" spans="2:85" x14ac:dyDescent="0.3">
      <c r="B156" s="1">
        <v>1199877736</v>
      </c>
      <c r="C156" s="7">
        <v>19.997962266666665</v>
      </c>
      <c r="R156" s="7">
        <v>720.07</v>
      </c>
      <c r="BT156" s="7">
        <v>403.98</v>
      </c>
      <c r="CG156" s="7">
        <v>424.65</v>
      </c>
    </row>
    <row r="157" spans="2:85" x14ac:dyDescent="0.3">
      <c r="B157" s="1">
        <v>1199895912</v>
      </c>
      <c r="C157" s="7">
        <v>19.998265199999999</v>
      </c>
      <c r="R157" s="7">
        <v>731.6</v>
      </c>
      <c r="BT157" s="7">
        <v>409.2</v>
      </c>
      <c r="CG157" s="7">
        <v>428.82</v>
      </c>
    </row>
    <row r="158" spans="2:85" x14ac:dyDescent="0.3">
      <c r="B158" s="1">
        <v>1199907888</v>
      </c>
      <c r="C158" s="7">
        <v>19.998464800000001</v>
      </c>
      <c r="R158" s="7">
        <v>734.63</v>
      </c>
      <c r="BT158" s="7">
        <v>417.57</v>
      </c>
      <c r="CG158" s="7">
        <v>434.93</v>
      </c>
    </row>
    <row r="159" spans="2:85" x14ac:dyDescent="0.3">
      <c r="B159" s="1">
        <v>1199932520</v>
      </c>
      <c r="C159" s="7">
        <v>19.998875333333334</v>
      </c>
      <c r="R159" s="7">
        <v>735.8</v>
      </c>
      <c r="BT159" s="7">
        <v>417.95</v>
      </c>
      <c r="CG159" s="7">
        <v>436.52</v>
      </c>
    </row>
    <row r="160" spans="2:85" x14ac:dyDescent="0.3">
      <c r="B160" s="1">
        <v>1200114712</v>
      </c>
      <c r="C160" s="7">
        <v>20.001911866666667</v>
      </c>
      <c r="R160" s="7">
        <v>744.45</v>
      </c>
      <c r="BT160" s="7">
        <v>422.3</v>
      </c>
      <c r="CG160" s="7">
        <v>437.15</v>
      </c>
    </row>
    <row r="161" spans="2:85" x14ac:dyDescent="0.3">
      <c r="B161" s="1">
        <v>1200168252</v>
      </c>
      <c r="C161" s="7">
        <v>20.0028042</v>
      </c>
      <c r="R161" s="7">
        <v>752.8</v>
      </c>
      <c r="BT161" s="7">
        <v>430.93</v>
      </c>
      <c r="CG161" s="7">
        <v>439.75</v>
      </c>
    </row>
    <row r="162" spans="2:85" x14ac:dyDescent="0.3">
      <c r="B162" s="1">
        <v>1200203516</v>
      </c>
      <c r="C162" s="7">
        <v>20.003391933333333</v>
      </c>
      <c r="R162" s="7">
        <v>752.88</v>
      </c>
      <c r="BT162" s="7">
        <v>432.25</v>
      </c>
      <c r="CG162" s="7">
        <v>440.95</v>
      </c>
    </row>
    <row r="163" spans="2:85" x14ac:dyDescent="0.3">
      <c r="B163" s="1">
        <v>1200215980</v>
      </c>
      <c r="C163" s="7">
        <v>20.003599666666666</v>
      </c>
      <c r="R163" s="7">
        <v>754.25</v>
      </c>
      <c r="BT163" s="7">
        <v>437.43</v>
      </c>
      <c r="CG163" s="7">
        <v>441.12</v>
      </c>
    </row>
    <row r="164" spans="2:85" x14ac:dyDescent="0.3">
      <c r="B164" s="1">
        <v>1200234560</v>
      </c>
      <c r="C164" s="7">
        <v>20.003909333333333</v>
      </c>
      <c r="R164" s="7">
        <v>755.3</v>
      </c>
      <c r="BT164" s="7">
        <v>442.2</v>
      </c>
      <c r="CG164" s="7">
        <v>447.42</v>
      </c>
    </row>
    <row r="165" spans="2:85" x14ac:dyDescent="0.3">
      <c r="B165" s="1">
        <v>1200239244</v>
      </c>
      <c r="C165" s="7">
        <v>20.0039874</v>
      </c>
      <c r="R165" s="7">
        <v>771.4</v>
      </c>
      <c r="BT165" s="7">
        <v>448.8</v>
      </c>
      <c r="CG165" s="7">
        <v>456.35</v>
      </c>
    </row>
    <row r="166" spans="2:85" x14ac:dyDescent="0.3">
      <c r="B166" s="1">
        <v>1200323368</v>
      </c>
      <c r="C166" s="7">
        <v>20.005389466666667</v>
      </c>
      <c r="R166" s="7">
        <v>772.5</v>
      </c>
      <c r="BT166" s="7">
        <v>448.85</v>
      </c>
      <c r="CG166" s="7">
        <v>456.38</v>
      </c>
    </row>
    <row r="167" spans="2:85" x14ac:dyDescent="0.3">
      <c r="B167" s="1">
        <v>1200335028</v>
      </c>
      <c r="C167" s="7">
        <v>20.0055838</v>
      </c>
      <c r="R167" s="7">
        <v>787.48</v>
      </c>
      <c r="BT167" s="7">
        <v>459.62</v>
      </c>
      <c r="CG167" s="7">
        <v>457.07</v>
      </c>
    </row>
    <row r="168" spans="2:85" x14ac:dyDescent="0.3">
      <c r="B168" s="1">
        <v>1200341808</v>
      </c>
      <c r="C168" s="7">
        <v>20.005696799999999</v>
      </c>
      <c r="R168" s="7">
        <v>797.33</v>
      </c>
      <c r="BT168" s="7">
        <v>461.2</v>
      </c>
      <c r="CG168" s="7">
        <v>457.8</v>
      </c>
    </row>
    <row r="169" spans="2:85" x14ac:dyDescent="0.3">
      <c r="B169" s="1">
        <v>1200350444</v>
      </c>
      <c r="C169" s="7">
        <v>20.005840733333333</v>
      </c>
      <c r="R169" s="7">
        <v>799.87</v>
      </c>
      <c r="BT169" s="7">
        <v>461.37</v>
      </c>
      <c r="CG169" s="7">
        <v>459.7</v>
      </c>
    </row>
    <row r="170" spans="2:85" x14ac:dyDescent="0.3">
      <c r="B170" s="1">
        <v>1200367180</v>
      </c>
      <c r="C170" s="7">
        <v>20.006119666666667</v>
      </c>
      <c r="R170" s="7">
        <v>802.4</v>
      </c>
      <c r="BT170" s="7">
        <v>463.57</v>
      </c>
      <c r="CG170" s="7">
        <v>460.62</v>
      </c>
    </row>
    <row r="171" spans="2:85" x14ac:dyDescent="0.3">
      <c r="B171" s="1">
        <v>1200375260</v>
      </c>
      <c r="C171" s="7">
        <v>20.006254333333334</v>
      </c>
      <c r="R171" s="7">
        <v>806.5</v>
      </c>
      <c r="BT171" s="7">
        <v>466.83</v>
      </c>
      <c r="CG171" s="7">
        <v>460.68</v>
      </c>
    </row>
    <row r="172" spans="2:85" x14ac:dyDescent="0.3">
      <c r="B172" s="1">
        <v>1200379884</v>
      </c>
      <c r="C172" s="7">
        <v>20.006331400000001</v>
      </c>
      <c r="R172" s="7">
        <v>814.42</v>
      </c>
      <c r="BT172" s="7">
        <v>468.82</v>
      </c>
      <c r="CG172" s="7">
        <v>472.55</v>
      </c>
    </row>
    <row r="173" spans="2:85" x14ac:dyDescent="0.3">
      <c r="B173" s="1">
        <v>1200385048</v>
      </c>
      <c r="C173" s="7">
        <v>20.006417466666665</v>
      </c>
      <c r="R173" s="7">
        <v>815.13</v>
      </c>
      <c r="BT173" s="7">
        <v>470.93</v>
      </c>
      <c r="CG173" s="7">
        <v>472.83</v>
      </c>
    </row>
    <row r="174" spans="2:85" x14ac:dyDescent="0.3">
      <c r="B174" s="1">
        <v>1200398344</v>
      </c>
      <c r="C174" s="7">
        <v>20.006639066666665</v>
      </c>
      <c r="R174" s="7">
        <v>827.38</v>
      </c>
      <c r="BT174" s="7">
        <v>473.57</v>
      </c>
      <c r="CG174" s="7">
        <v>475.62</v>
      </c>
    </row>
    <row r="175" spans="2:85" x14ac:dyDescent="0.3">
      <c r="B175" s="1">
        <v>1200409528</v>
      </c>
      <c r="C175" s="7">
        <v>20.006825466666665</v>
      </c>
      <c r="R175" s="7">
        <v>830.88</v>
      </c>
      <c r="BT175" s="7">
        <v>476.65</v>
      </c>
      <c r="CG175" s="7">
        <v>478.43</v>
      </c>
    </row>
    <row r="176" spans="2:85" x14ac:dyDescent="0.3">
      <c r="B176" s="1">
        <v>1200436948</v>
      </c>
      <c r="C176" s="7">
        <v>20.007282466666666</v>
      </c>
      <c r="R176" s="7">
        <v>831.55</v>
      </c>
      <c r="BT176" s="7">
        <v>482.47</v>
      </c>
      <c r="CG176" s="7">
        <v>480.2</v>
      </c>
    </row>
    <row r="177" spans="2:85" x14ac:dyDescent="0.3">
      <c r="B177" s="1">
        <v>1200448248</v>
      </c>
      <c r="C177" s="7">
        <v>20.0074708</v>
      </c>
      <c r="R177" s="7">
        <v>832</v>
      </c>
      <c r="BT177" s="7">
        <v>484.37</v>
      </c>
      <c r="CG177" s="7">
        <v>484.62</v>
      </c>
    </row>
    <row r="178" spans="2:85" x14ac:dyDescent="0.3">
      <c r="B178" s="1">
        <v>1200455880</v>
      </c>
      <c r="C178" s="7">
        <v>20.007598000000002</v>
      </c>
      <c r="R178" s="7">
        <v>834.82</v>
      </c>
      <c r="BT178" s="7">
        <v>490.32</v>
      </c>
      <c r="CG178" s="7">
        <v>484.65</v>
      </c>
    </row>
    <row r="179" spans="2:85" x14ac:dyDescent="0.3">
      <c r="B179" s="1">
        <v>1200491736</v>
      </c>
      <c r="C179" s="7">
        <v>20.008195600000001</v>
      </c>
      <c r="R179" s="7">
        <v>838.37</v>
      </c>
      <c r="BT179" s="7">
        <v>496.03</v>
      </c>
      <c r="CG179" s="7">
        <v>484.98</v>
      </c>
    </row>
    <row r="180" spans="2:85" x14ac:dyDescent="0.3">
      <c r="B180" s="1">
        <v>1200504020</v>
      </c>
      <c r="C180" s="7">
        <v>20.008400333333334</v>
      </c>
      <c r="R180" s="7">
        <v>844.03</v>
      </c>
      <c r="BT180" s="7">
        <v>501.47</v>
      </c>
      <c r="CG180" s="7">
        <v>485.48</v>
      </c>
    </row>
    <row r="181" spans="2:85" x14ac:dyDescent="0.3">
      <c r="B181" s="1">
        <v>1200535732</v>
      </c>
      <c r="C181" s="7">
        <v>20.008928866666668</v>
      </c>
      <c r="R181" s="7">
        <v>844.52</v>
      </c>
      <c r="BT181" s="7">
        <v>504.72</v>
      </c>
      <c r="CG181" s="7">
        <v>487.27</v>
      </c>
    </row>
    <row r="182" spans="2:85" x14ac:dyDescent="0.3">
      <c r="B182" s="1">
        <v>1200556776</v>
      </c>
      <c r="C182" s="7">
        <v>20.009279599999999</v>
      </c>
      <c r="R182" s="7">
        <v>845.15</v>
      </c>
      <c r="BT182" s="7">
        <v>506.07</v>
      </c>
      <c r="CG182" s="7">
        <v>488.28</v>
      </c>
    </row>
    <row r="183" spans="2:85" x14ac:dyDescent="0.3">
      <c r="B183" s="1">
        <v>1200591880</v>
      </c>
      <c r="C183" s="7">
        <v>20.009864666666665</v>
      </c>
      <c r="R183" s="7">
        <v>846.65</v>
      </c>
      <c r="BT183" s="7">
        <v>508.5</v>
      </c>
      <c r="CG183" s="7">
        <v>488.72</v>
      </c>
    </row>
    <row r="184" spans="2:85" x14ac:dyDescent="0.3">
      <c r="B184" s="1">
        <v>1200629584</v>
      </c>
      <c r="C184" s="7">
        <v>20.010493066666665</v>
      </c>
      <c r="R184" s="7">
        <v>852.65</v>
      </c>
      <c r="BT184" s="7">
        <v>513.6</v>
      </c>
      <c r="CG184" s="7">
        <v>499.7</v>
      </c>
    </row>
    <row r="185" spans="2:85" x14ac:dyDescent="0.3">
      <c r="B185" s="1">
        <v>1200646344</v>
      </c>
      <c r="C185" s="7">
        <v>20.0107724</v>
      </c>
      <c r="R185" s="7">
        <v>864.97</v>
      </c>
      <c r="BT185" s="7">
        <v>517.42999999999995</v>
      </c>
      <c r="CG185" s="7">
        <v>500.87</v>
      </c>
    </row>
    <row r="186" spans="2:85" x14ac:dyDescent="0.3">
      <c r="B186" s="1">
        <v>1200659356</v>
      </c>
      <c r="C186" s="7">
        <v>20.010989266666666</v>
      </c>
      <c r="R186" s="7">
        <v>866.4</v>
      </c>
      <c r="BT186" s="7">
        <v>522.02</v>
      </c>
      <c r="CG186" s="7">
        <v>500.93</v>
      </c>
    </row>
    <row r="187" spans="2:85" x14ac:dyDescent="0.3">
      <c r="B187" s="1">
        <v>1200759384</v>
      </c>
      <c r="C187" s="7">
        <v>20.012656400000001</v>
      </c>
      <c r="R187" s="7">
        <v>882.92</v>
      </c>
      <c r="BT187" s="7">
        <v>522.32000000000005</v>
      </c>
      <c r="CG187" s="7">
        <v>503.8</v>
      </c>
    </row>
    <row r="188" spans="2:85" x14ac:dyDescent="0.3">
      <c r="B188" s="1">
        <v>1200779160</v>
      </c>
      <c r="C188" s="7">
        <v>20.012986000000001</v>
      </c>
      <c r="R188" s="7">
        <v>895.68</v>
      </c>
      <c r="BT188" s="7">
        <v>524.70000000000005</v>
      </c>
      <c r="CG188" s="7">
        <v>505.68</v>
      </c>
    </row>
    <row r="189" spans="2:85" x14ac:dyDescent="0.3">
      <c r="B189" s="1">
        <v>1200815880</v>
      </c>
      <c r="C189" s="7">
        <v>20.013598000000002</v>
      </c>
      <c r="R189" s="7">
        <v>897.45</v>
      </c>
      <c r="BT189" s="7">
        <v>524.83000000000004</v>
      </c>
      <c r="CG189" s="7">
        <v>505.7</v>
      </c>
    </row>
    <row r="190" spans="2:85" x14ac:dyDescent="0.3">
      <c r="B190" s="1">
        <v>1200828688</v>
      </c>
      <c r="C190" s="7">
        <v>20.013811466666667</v>
      </c>
      <c r="R190" s="7">
        <v>901.42</v>
      </c>
      <c r="BT190" s="7">
        <v>525.75</v>
      </c>
      <c r="CG190" s="7">
        <v>506.93</v>
      </c>
    </row>
    <row r="191" spans="2:85" x14ac:dyDescent="0.3">
      <c r="B191" s="1">
        <v>1200859928</v>
      </c>
      <c r="C191" s="7">
        <v>20.014332133333333</v>
      </c>
      <c r="R191" s="7">
        <v>902.8</v>
      </c>
      <c r="BT191" s="7">
        <v>526.65</v>
      </c>
      <c r="CG191" s="7">
        <v>511.32</v>
      </c>
    </row>
    <row r="192" spans="2:85" x14ac:dyDescent="0.3">
      <c r="B192" s="1">
        <v>1200911204</v>
      </c>
      <c r="C192" s="7">
        <v>20.015186733333334</v>
      </c>
      <c r="R192" s="7">
        <v>903.98</v>
      </c>
      <c r="BT192" s="7">
        <v>527.08000000000004</v>
      </c>
      <c r="CG192" s="7">
        <v>519.54999999999995</v>
      </c>
    </row>
    <row r="193" spans="2:85" x14ac:dyDescent="0.3">
      <c r="B193" s="1">
        <v>1200938376</v>
      </c>
      <c r="C193" s="7">
        <v>20.0156396</v>
      </c>
      <c r="R193" s="7">
        <v>906.77</v>
      </c>
      <c r="BT193" s="7">
        <v>527.1</v>
      </c>
      <c r="CG193" s="7">
        <v>520.77</v>
      </c>
    </row>
    <row r="194" spans="2:85" x14ac:dyDescent="0.3">
      <c r="B194" s="1">
        <v>1200999532</v>
      </c>
      <c r="C194" s="7">
        <v>20.016658866666667</v>
      </c>
      <c r="R194" s="7">
        <v>919.2</v>
      </c>
      <c r="BT194" s="7">
        <v>531.62</v>
      </c>
      <c r="CG194" s="7">
        <v>520.97</v>
      </c>
    </row>
    <row r="195" spans="2:85" x14ac:dyDescent="0.3">
      <c r="B195" s="1">
        <v>1201045628</v>
      </c>
      <c r="C195" s="7">
        <v>20.017427133333332</v>
      </c>
      <c r="R195" s="7">
        <v>925.85</v>
      </c>
      <c r="BT195" s="7">
        <v>533.1</v>
      </c>
      <c r="CG195" s="7">
        <v>526.92999999999995</v>
      </c>
    </row>
    <row r="196" spans="2:85" x14ac:dyDescent="0.3">
      <c r="B196" s="1">
        <v>1201059020</v>
      </c>
      <c r="C196" s="7">
        <v>20.017650333333332</v>
      </c>
      <c r="R196" s="7">
        <v>925.95</v>
      </c>
      <c r="BT196" s="7">
        <v>540.42999999999995</v>
      </c>
      <c r="CG196" s="7">
        <v>535.35</v>
      </c>
    </row>
    <row r="197" spans="2:85" x14ac:dyDescent="0.3">
      <c r="B197" s="1">
        <v>1201075200</v>
      </c>
      <c r="C197" s="7">
        <v>20.01792</v>
      </c>
      <c r="R197" s="7">
        <v>930.4</v>
      </c>
      <c r="BT197" s="7">
        <v>544.88</v>
      </c>
      <c r="CG197" s="7">
        <v>536.72</v>
      </c>
    </row>
    <row r="198" spans="2:85" x14ac:dyDescent="0.3">
      <c r="B198" s="1">
        <v>1201127120</v>
      </c>
      <c r="C198" s="7">
        <v>20.018785333333334</v>
      </c>
      <c r="R198" s="7">
        <v>930.58</v>
      </c>
      <c r="BT198" s="7">
        <v>545.02</v>
      </c>
      <c r="CG198" s="7">
        <v>537.78</v>
      </c>
    </row>
    <row r="199" spans="2:85" x14ac:dyDescent="0.3">
      <c r="B199" s="1">
        <v>1201145576</v>
      </c>
      <c r="C199" s="7">
        <v>20.019092933333333</v>
      </c>
      <c r="R199" s="7">
        <v>934.67</v>
      </c>
      <c r="BT199" s="7">
        <v>545.83000000000004</v>
      </c>
      <c r="CG199" s="7">
        <v>538.82000000000005</v>
      </c>
    </row>
    <row r="200" spans="2:85" x14ac:dyDescent="0.3">
      <c r="B200" s="1">
        <v>1201213792</v>
      </c>
      <c r="C200" s="7">
        <v>20.020229866666668</v>
      </c>
      <c r="R200" s="7">
        <v>937.55</v>
      </c>
      <c r="BT200" s="7">
        <v>548.98</v>
      </c>
      <c r="CG200" s="7">
        <v>548.23</v>
      </c>
    </row>
    <row r="201" spans="2:85" x14ac:dyDescent="0.3">
      <c r="B201" s="1">
        <v>1201329064</v>
      </c>
      <c r="C201" s="7">
        <v>20.022151066666666</v>
      </c>
      <c r="R201" s="7">
        <v>940.65</v>
      </c>
      <c r="BT201" s="7">
        <v>551.35</v>
      </c>
      <c r="CG201" s="7">
        <v>549.58000000000004</v>
      </c>
    </row>
    <row r="202" spans="2:85" x14ac:dyDescent="0.3">
      <c r="B202" s="1">
        <v>1201359248</v>
      </c>
      <c r="C202" s="7">
        <v>20.022654133333333</v>
      </c>
      <c r="R202" s="7">
        <v>941.47</v>
      </c>
      <c r="BT202" s="7">
        <v>566.35</v>
      </c>
      <c r="CG202" s="7">
        <v>550.5</v>
      </c>
    </row>
    <row r="203" spans="2:85" x14ac:dyDescent="0.3">
      <c r="B203" s="1">
        <v>1201413156</v>
      </c>
      <c r="C203" s="7">
        <v>20.023552599999999</v>
      </c>
      <c r="R203" s="7">
        <v>941.83</v>
      </c>
      <c r="BT203" s="7">
        <v>570.63</v>
      </c>
      <c r="CG203" s="7">
        <v>551.17999999999995</v>
      </c>
    </row>
    <row r="204" spans="2:85" x14ac:dyDescent="0.3">
      <c r="B204" s="1">
        <v>1201523832</v>
      </c>
      <c r="C204" s="7">
        <v>20.0253972</v>
      </c>
      <c r="R204" s="7">
        <v>943.05</v>
      </c>
      <c r="BT204" s="7">
        <v>574.83000000000004</v>
      </c>
      <c r="CG204" s="7">
        <v>551.6</v>
      </c>
    </row>
    <row r="205" spans="2:85" x14ac:dyDescent="0.3">
      <c r="B205" s="1">
        <v>1201663736</v>
      </c>
      <c r="C205" s="7">
        <v>20.027728933333332</v>
      </c>
      <c r="R205" s="7">
        <v>944.28</v>
      </c>
      <c r="BT205" s="7">
        <v>577.83000000000004</v>
      </c>
      <c r="CG205" s="7">
        <v>555.1</v>
      </c>
    </row>
    <row r="206" spans="2:85" x14ac:dyDescent="0.3">
      <c r="B206" s="1">
        <v>1840840552</v>
      </c>
      <c r="C206" s="7">
        <v>30.680675866666668</v>
      </c>
      <c r="R206" s="7">
        <v>947.35</v>
      </c>
      <c r="BT206" s="7">
        <v>579.48</v>
      </c>
      <c r="CG206" s="7">
        <v>568.16999999999996</v>
      </c>
    </row>
    <row r="207" spans="2:85" x14ac:dyDescent="0.3">
      <c r="B207" s="1">
        <v>2068055900</v>
      </c>
      <c r="C207" s="7">
        <v>34.467598333333335</v>
      </c>
      <c r="R207" s="7">
        <v>957.23</v>
      </c>
      <c r="BT207" s="7">
        <v>584.63</v>
      </c>
      <c r="CG207" s="7">
        <v>580.53</v>
      </c>
    </row>
    <row r="208" spans="2:85" x14ac:dyDescent="0.3">
      <c r="B208" s="1">
        <v>2318432128</v>
      </c>
      <c r="C208" s="7">
        <v>38.64053546666667</v>
      </c>
      <c r="R208" s="7">
        <v>961.97</v>
      </c>
      <c r="BT208" s="7">
        <v>589.57000000000005</v>
      </c>
      <c r="CG208" s="7">
        <v>580.72</v>
      </c>
    </row>
    <row r="209" spans="18:85" x14ac:dyDescent="0.3">
      <c r="R209" s="7">
        <v>972.53</v>
      </c>
      <c r="BT209" s="7">
        <v>590.73</v>
      </c>
      <c r="CG209" s="7">
        <v>582.22</v>
      </c>
    </row>
    <row r="210" spans="18:85" x14ac:dyDescent="0.3">
      <c r="R210" s="7">
        <v>979.2</v>
      </c>
      <c r="BT210" s="7">
        <v>593.20000000000005</v>
      </c>
      <c r="CG210" s="7">
        <v>589.48</v>
      </c>
    </row>
    <row r="211" spans="18:85" x14ac:dyDescent="0.3">
      <c r="R211" s="7">
        <v>981.02</v>
      </c>
      <c r="BT211" s="7">
        <v>603.15</v>
      </c>
      <c r="CG211" s="7">
        <v>595.66999999999996</v>
      </c>
    </row>
    <row r="212" spans="18:85" x14ac:dyDescent="0.3">
      <c r="R212" s="7">
        <v>983.73</v>
      </c>
      <c r="BT212" s="7">
        <v>609.47</v>
      </c>
      <c r="CG212" s="7">
        <v>598.38</v>
      </c>
    </row>
    <row r="213" spans="18:85" x14ac:dyDescent="0.3">
      <c r="R213" s="7">
        <v>989.43</v>
      </c>
      <c r="BT213" s="7">
        <v>610.22</v>
      </c>
      <c r="CG213" s="7">
        <v>599.15</v>
      </c>
    </row>
    <row r="214" spans="18:85" x14ac:dyDescent="0.3">
      <c r="R214" s="7">
        <v>998.03</v>
      </c>
      <c r="BT214" s="7">
        <v>613.53</v>
      </c>
      <c r="CG214" s="7">
        <v>599.75</v>
      </c>
    </row>
    <row r="215" spans="18:85" x14ac:dyDescent="0.3">
      <c r="R215" s="7">
        <v>1001.87</v>
      </c>
      <c r="BT215" s="7">
        <v>619.66999999999996</v>
      </c>
      <c r="CG215" s="7">
        <v>607.72</v>
      </c>
    </row>
    <row r="216" spans="18:85" x14ac:dyDescent="0.3">
      <c r="R216" s="7">
        <v>1015.28</v>
      </c>
      <c r="BT216" s="7">
        <v>621.03</v>
      </c>
      <c r="CG216" s="7">
        <v>613.70000000000005</v>
      </c>
    </row>
    <row r="217" spans="18:85" x14ac:dyDescent="0.3">
      <c r="BT217" s="7">
        <v>621.91999999999996</v>
      </c>
      <c r="CG217" s="7">
        <v>614.6</v>
      </c>
    </row>
    <row r="218" spans="18:85" x14ac:dyDescent="0.3">
      <c r="BT218" s="7">
        <v>624.82000000000005</v>
      </c>
      <c r="CG218" s="7">
        <v>617.20000000000005</v>
      </c>
    </row>
    <row r="219" spans="18:85" x14ac:dyDescent="0.3">
      <c r="BT219" s="7">
        <v>624.88</v>
      </c>
      <c r="CG219" s="7">
        <v>618.07000000000005</v>
      </c>
    </row>
    <row r="220" spans="18:85" x14ac:dyDescent="0.3">
      <c r="BT220" s="7">
        <v>636.87</v>
      </c>
      <c r="CG220" s="7">
        <v>619.33000000000004</v>
      </c>
    </row>
    <row r="221" spans="18:85" x14ac:dyDescent="0.3">
      <c r="BT221" s="7">
        <v>639.17999999999995</v>
      </c>
      <c r="CG221" s="7">
        <v>620.12</v>
      </c>
    </row>
    <row r="222" spans="18:85" x14ac:dyDescent="0.3">
      <c r="BT222" s="7">
        <v>639.53</v>
      </c>
      <c r="CG222" s="7">
        <v>621.78</v>
      </c>
    </row>
    <row r="223" spans="18:85" x14ac:dyDescent="0.3">
      <c r="BT223" s="7">
        <v>643.65</v>
      </c>
      <c r="CG223" s="7">
        <v>626.53</v>
      </c>
    </row>
    <row r="224" spans="18:85" x14ac:dyDescent="0.3">
      <c r="BT224" s="7">
        <v>644.91999999999996</v>
      </c>
      <c r="CG224" s="7">
        <v>631.25</v>
      </c>
    </row>
    <row r="225" spans="72:85" x14ac:dyDescent="0.3">
      <c r="BT225" s="7">
        <v>647.6</v>
      </c>
      <c r="CG225" s="7">
        <v>634.03</v>
      </c>
    </row>
    <row r="226" spans="72:85" x14ac:dyDescent="0.3">
      <c r="BT226" s="7">
        <v>657.22</v>
      </c>
      <c r="CG226" s="7">
        <v>635.16999999999996</v>
      </c>
    </row>
    <row r="227" spans="72:85" x14ac:dyDescent="0.3">
      <c r="BT227" s="7">
        <v>665.53</v>
      </c>
      <c r="CG227" s="7">
        <v>637.82000000000005</v>
      </c>
    </row>
    <row r="228" spans="72:85" x14ac:dyDescent="0.3">
      <c r="BT228" s="7">
        <v>669.33</v>
      </c>
      <c r="CG228" s="7">
        <v>644.42999999999995</v>
      </c>
    </row>
    <row r="229" spans="72:85" x14ac:dyDescent="0.3">
      <c r="BT229" s="7">
        <v>674.92</v>
      </c>
      <c r="CG229" s="7">
        <v>645.13</v>
      </c>
    </row>
    <row r="230" spans="72:85" x14ac:dyDescent="0.3">
      <c r="BT230" s="7">
        <v>680.6</v>
      </c>
      <c r="CG230" s="7">
        <v>649.88</v>
      </c>
    </row>
    <row r="231" spans="72:85" x14ac:dyDescent="0.3">
      <c r="BT231" s="7">
        <v>682.78</v>
      </c>
      <c r="CG231" s="7">
        <v>650.48</v>
      </c>
    </row>
    <row r="232" spans="72:85" x14ac:dyDescent="0.3">
      <c r="BT232" s="7">
        <v>689.75</v>
      </c>
      <c r="CG232" s="7">
        <v>663.75</v>
      </c>
    </row>
    <row r="233" spans="72:85" x14ac:dyDescent="0.3">
      <c r="BT233" s="7">
        <v>695.2</v>
      </c>
      <c r="CG233" s="7">
        <v>666.35</v>
      </c>
    </row>
    <row r="234" spans="72:85" x14ac:dyDescent="0.3">
      <c r="BT234" s="7">
        <v>699.33</v>
      </c>
      <c r="CG234" s="7">
        <v>667.85</v>
      </c>
    </row>
    <row r="235" spans="72:85" x14ac:dyDescent="0.3">
      <c r="BT235" s="7">
        <v>704.85</v>
      </c>
      <c r="CG235" s="7">
        <v>670.03</v>
      </c>
    </row>
    <row r="236" spans="72:85" x14ac:dyDescent="0.3">
      <c r="BT236" s="7">
        <v>706.6</v>
      </c>
      <c r="CG236" s="7">
        <v>672.67</v>
      </c>
    </row>
    <row r="237" spans="72:85" x14ac:dyDescent="0.3">
      <c r="BT237" s="7">
        <v>707.3</v>
      </c>
      <c r="CG237" s="7">
        <v>673.8</v>
      </c>
    </row>
    <row r="238" spans="72:85" x14ac:dyDescent="0.3">
      <c r="BT238" s="7">
        <v>710.12</v>
      </c>
      <c r="CG238" s="7">
        <v>680.38</v>
      </c>
    </row>
    <row r="239" spans="72:85" x14ac:dyDescent="0.3">
      <c r="BT239" s="7">
        <v>710.27</v>
      </c>
      <c r="CG239" s="7">
        <v>682.72</v>
      </c>
    </row>
    <row r="240" spans="72:85" x14ac:dyDescent="0.3">
      <c r="BT240" s="7">
        <v>718.92</v>
      </c>
      <c r="CG240" s="7">
        <v>683.48</v>
      </c>
    </row>
    <row r="241" spans="72:85" x14ac:dyDescent="0.3">
      <c r="BT241" s="7">
        <v>726.47</v>
      </c>
      <c r="CG241" s="7">
        <v>686.45</v>
      </c>
    </row>
    <row r="242" spans="72:85" x14ac:dyDescent="0.3">
      <c r="BT242" s="7">
        <v>727.8</v>
      </c>
      <c r="CG242" s="7">
        <v>688.03</v>
      </c>
    </row>
    <row r="243" spans="72:85" x14ac:dyDescent="0.3">
      <c r="BT243" s="7">
        <v>734.93</v>
      </c>
      <c r="CG243" s="7">
        <v>692.15</v>
      </c>
    </row>
    <row r="244" spans="72:85" x14ac:dyDescent="0.3">
      <c r="BT244" s="7">
        <v>739.57</v>
      </c>
      <c r="CG244" s="7">
        <v>694.88</v>
      </c>
    </row>
    <row r="245" spans="72:85" x14ac:dyDescent="0.3">
      <c r="BT245" s="7">
        <v>740.83</v>
      </c>
      <c r="CG245" s="7">
        <v>698.53</v>
      </c>
    </row>
    <row r="246" spans="72:85" x14ac:dyDescent="0.3">
      <c r="BT246" s="7">
        <v>744.48</v>
      </c>
      <c r="CG246" s="7">
        <v>701.07</v>
      </c>
    </row>
    <row r="247" spans="72:85" x14ac:dyDescent="0.3">
      <c r="BT247" s="7">
        <v>745.97</v>
      </c>
      <c r="CG247" s="7">
        <v>701.25</v>
      </c>
    </row>
    <row r="248" spans="72:85" x14ac:dyDescent="0.3">
      <c r="BT248" s="7">
        <v>752.65</v>
      </c>
      <c r="CG248" s="7">
        <v>702.32</v>
      </c>
    </row>
    <row r="249" spans="72:85" x14ac:dyDescent="0.3">
      <c r="BT249" s="7">
        <v>759.52</v>
      </c>
      <c r="CG249" s="7">
        <v>703.63</v>
      </c>
    </row>
    <row r="250" spans="72:85" x14ac:dyDescent="0.3">
      <c r="BT250" s="7">
        <v>760.22</v>
      </c>
      <c r="CG250" s="7">
        <v>705.42</v>
      </c>
    </row>
    <row r="251" spans="72:85" x14ac:dyDescent="0.3">
      <c r="BT251" s="7">
        <v>760.35</v>
      </c>
      <c r="CG251" s="7">
        <v>708</v>
      </c>
    </row>
    <row r="252" spans="72:85" x14ac:dyDescent="0.3">
      <c r="BT252" s="7">
        <v>767.03</v>
      </c>
      <c r="CG252" s="7">
        <v>709.43</v>
      </c>
    </row>
    <row r="253" spans="72:85" x14ac:dyDescent="0.3">
      <c r="BT253" s="7">
        <v>767.75</v>
      </c>
      <c r="CG253" s="7">
        <v>709.52</v>
      </c>
    </row>
    <row r="254" spans="72:85" x14ac:dyDescent="0.3">
      <c r="BT254" s="7">
        <v>768.03</v>
      </c>
      <c r="CG254" s="7">
        <v>709.53</v>
      </c>
    </row>
    <row r="255" spans="72:85" x14ac:dyDescent="0.3">
      <c r="BT255" s="7">
        <v>769.43</v>
      </c>
      <c r="CG255" s="7">
        <v>712.75</v>
      </c>
    </row>
    <row r="256" spans="72:85" x14ac:dyDescent="0.3">
      <c r="BT256" s="7">
        <v>771.33</v>
      </c>
      <c r="CG256" s="7">
        <v>712.97</v>
      </c>
    </row>
    <row r="257" spans="72:85" x14ac:dyDescent="0.3">
      <c r="BT257" s="7">
        <v>776.97</v>
      </c>
      <c r="CG257" s="7">
        <v>713.1</v>
      </c>
    </row>
    <row r="258" spans="72:85" x14ac:dyDescent="0.3">
      <c r="BT258" s="7">
        <v>779.45</v>
      </c>
      <c r="CG258" s="7">
        <v>716.97</v>
      </c>
    </row>
    <row r="259" spans="72:85" x14ac:dyDescent="0.3">
      <c r="BT259" s="7">
        <v>790.67</v>
      </c>
      <c r="CG259" s="7">
        <v>718.82</v>
      </c>
    </row>
    <row r="260" spans="72:85" x14ac:dyDescent="0.3">
      <c r="BT260" s="7">
        <v>792.35</v>
      </c>
      <c r="CG260" s="7">
        <v>730.07</v>
      </c>
    </row>
    <row r="261" spans="72:85" x14ac:dyDescent="0.3">
      <c r="BT261" s="7">
        <v>795.52</v>
      </c>
      <c r="CG261" s="7">
        <v>732.58</v>
      </c>
    </row>
    <row r="262" spans="72:85" x14ac:dyDescent="0.3">
      <c r="BT262" s="7">
        <v>795.65</v>
      </c>
      <c r="CG262" s="7">
        <v>739.95</v>
      </c>
    </row>
    <row r="263" spans="72:85" x14ac:dyDescent="0.3">
      <c r="BT263" s="7">
        <v>798.18</v>
      </c>
      <c r="CG263" s="7">
        <v>751.2</v>
      </c>
    </row>
    <row r="264" spans="72:85" x14ac:dyDescent="0.3">
      <c r="BT264" s="7">
        <v>798.55</v>
      </c>
      <c r="CG264" s="7">
        <v>755.63</v>
      </c>
    </row>
    <row r="265" spans="72:85" x14ac:dyDescent="0.3">
      <c r="BT265" s="7">
        <v>800.28</v>
      </c>
      <c r="CG265" s="7">
        <v>757.13</v>
      </c>
    </row>
    <row r="266" spans="72:85" x14ac:dyDescent="0.3">
      <c r="BT266" s="7">
        <v>802.42</v>
      </c>
      <c r="CG266" s="7">
        <v>761.2</v>
      </c>
    </row>
    <row r="267" spans="72:85" x14ac:dyDescent="0.3">
      <c r="BT267" s="7">
        <v>804.73</v>
      </c>
      <c r="CG267" s="7">
        <v>764.23</v>
      </c>
    </row>
    <row r="268" spans="72:85" x14ac:dyDescent="0.3">
      <c r="BT268" s="7">
        <v>807.2</v>
      </c>
      <c r="CG268" s="7">
        <v>767.6</v>
      </c>
    </row>
    <row r="269" spans="72:85" x14ac:dyDescent="0.3">
      <c r="BT269" s="7">
        <v>809.37</v>
      </c>
      <c r="CG269" s="7">
        <v>769.85</v>
      </c>
    </row>
    <row r="270" spans="72:85" x14ac:dyDescent="0.3">
      <c r="BT270" s="7">
        <v>809.93</v>
      </c>
      <c r="CG270" s="7">
        <v>772.13</v>
      </c>
    </row>
    <row r="271" spans="72:85" x14ac:dyDescent="0.3">
      <c r="BT271" s="7">
        <v>811.1</v>
      </c>
      <c r="CG271" s="7">
        <v>772.97</v>
      </c>
    </row>
    <row r="272" spans="72:85" x14ac:dyDescent="0.3">
      <c r="BT272" s="7">
        <v>813.92</v>
      </c>
      <c r="CG272" s="7">
        <v>776.38</v>
      </c>
    </row>
    <row r="273" spans="72:72" x14ac:dyDescent="0.3">
      <c r="BT273" s="7">
        <v>814.08</v>
      </c>
    </row>
    <row r="274" spans="72:72" x14ac:dyDescent="0.3">
      <c r="BT274" s="7">
        <v>817.17</v>
      </c>
    </row>
    <row r="275" spans="72:72" x14ac:dyDescent="0.3">
      <c r="BT275" s="7">
        <v>820.83</v>
      </c>
    </row>
    <row r="276" spans="72:72" x14ac:dyDescent="0.3">
      <c r="BT276" s="7">
        <v>825.03</v>
      </c>
    </row>
    <row r="277" spans="72:72" x14ac:dyDescent="0.3">
      <c r="BT277" s="7">
        <v>828.3</v>
      </c>
    </row>
    <row r="278" spans="72:72" x14ac:dyDescent="0.3">
      <c r="BT278" s="7">
        <v>829.7</v>
      </c>
    </row>
    <row r="279" spans="72:72" x14ac:dyDescent="0.3">
      <c r="BT279" s="7">
        <v>830.27</v>
      </c>
    </row>
    <row r="280" spans="72:72" x14ac:dyDescent="0.3">
      <c r="BT280" s="7">
        <v>840.7</v>
      </c>
    </row>
    <row r="281" spans="72:72" x14ac:dyDescent="0.3">
      <c r="BT281" s="7">
        <v>844.77</v>
      </c>
    </row>
    <row r="282" spans="72:72" x14ac:dyDescent="0.3">
      <c r="BT282" s="7">
        <v>854.47</v>
      </c>
    </row>
    <row r="283" spans="72:72" x14ac:dyDescent="0.3">
      <c r="BT283" s="7">
        <v>854.67</v>
      </c>
    </row>
    <row r="284" spans="72:72" x14ac:dyDescent="0.3">
      <c r="BT284" s="7">
        <v>857.38</v>
      </c>
    </row>
    <row r="285" spans="72:72" x14ac:dyDescent="0.3">
      <c r="BT285" s="7">
        <v>869.53</v>
      </c>
    </row>
    <row r="286" spans="72:72" x14ac:dyDescent="0.3">
      <c r="BT286" s="7">
        <v>887.57</v>
      </c>
    </row>
    <row r="287" spans="72:72" x14ac:dyDescent="0.3">
      <c r="BT287" s="7">
        <v>891.82</v>
      </c>
    </row>
    <row r="288" spans="72:72" x14ac:dyDescent="0.3">
      <c r="BT288" s="7">
        <v>893.68</v>
      </c>
    </row>
    <row r="289" spans="72:72" x14ac:dyDescent="0.3">
      <c r="BT289" s="7">
        <v>898.03</v>
      </c>
    </row>
    <row r="290" spans="72:72" x14ac:dyDescent="0.3">
      <c r="BT290" s="7">
        <v>899.65</v>
      </c>
    </row>
    <row r="291" spans="72:72" x14ac:dyDescent="0.3">
      <c r="BT291" s="7">
        <v>900.9</v>
      </c>
    </row>
    <row r="292" spans="72:72" x14ac:dyDescent="0.3">
      <c r="BT292" s="7">
        <v>903.2</v>
      </c>
    </row>
    <row r="293" spans="72:72" x14ac:dyDescent="0.3">
      <c r="BT293" s="7">
        <v>909.78</v>
      </c>
    </row>
    <row r="294" spans="72:72" x14ac:dyDescent="0.3">
      <c r="BT294" s="7">
        <v>911.07</v>
      </c>
    </row>
    <row r="295" spans="72:72" x14ac:dyDescent="0.3">
      <c r="BT295" s="7">
        <v>914.52</v>
      </c>
    </row>
    <row r="296" spans="72:72" x14ac:dyDescent="0.3">
      <c r="BT296" s="7">
        <v>918.22</v>
      </c>
    </row>
    <row r="297" spans="72:72" x14ac:dyDescent="0.3">
      <c r="BT297" s="7">
        <v>918.72</v>
      </c>
    </row>
    <row r="298" spans="72:72" x14ac:dyDescent="0.3">
      <c r="BT298" s="7">
        <v>921.15</v>
      </c>
    </row>
    <row r="299" spans="72:72" x14ac:dyDescent="0.3">
      <c r="BT299" s="7">
        <v>922.38</v>
      </c>
    </row>
    <row r="300" spans="72:72" x14ac:dyDescent="0.3">
      <c r="BT300" s="7">
        <v>922.47</v>
      </c>
    </row>
    <row r="301" spans="72:72" x14ac:dyDescent="0.3">
      <c r="BT301" s="7">
        <v>925.2</v>
      </c>
    </row>
    <row r="302" spans="72:72" x14ac:dyDescent="0.3">
      <c r="BT302" s="7">
        <v>926.4</v>
      </c>
    </row>
    <row r="303" spans="72:72" x14ac:dyDescent="0.3">
      <c r="BT303" s="7">
        <v>929.8</v>
      </c>
    </row>
    <row r="304" spans="72:72" x14ac:dyDescent="0.3">
      <c r="BT304" s="7">
        <v>934.47</v>
      </c>
    </row>
    <row r="305" spans="72:72" x14ac:dyDescent="0.3">
      <c r="BT305" s="7">
        <v>940.57</v>
      </c>
    </row>
    <row r="306" spans="72:72" x14ac:dyDescent="0.3">
      <c r="BT306" s="7">
        <v>943.77</v>
      </c>
    </row>
    <row r="307" spans="72:72" x14ac:dyDescent="0.3">
      <c r="BT307" s="7">
        <v>945.53</v>
      </c>
    </row>
    <row r="308" spans="72:72" x14ac:dyDescent="0.3">
      <c r="BT308" s="7">
        <v>949.13</v>
      </c>
    </row>
    <row r="309" spans="72:72" x14ac:dyDescent="0.3">
      <c r="BT309" s="7">
        <v>951</v>
      </c>
    </row>
    <row r="310" spans="72:72" x14ac:dyDescent="0.3">
      <c r="BT310" s="7">
        <v>951.65</v>
      </c>
    </row>
    <row r="311" spans="72:72" x14ac:dyDescent="0.3">
      <c r="BT311" s="7">
        <v>954.52</v>
      </c>
    </row>
    <row r="312" spans="72:72" x14ac:dyDescent="0.3">
      <c r="BT312" s="7">
        <v>956.35</v>
      </c>
    </row>
    <row r="313" spans="72:72" x14ac:dyDescent="0.3">
      <c r="BT313" s="7">
        <v>960.63</v>
      </c>
    </row>
    <row r="314" spans="72:72" x14ac:dyDescent="0.3">
      <c r="BT314" s="7">
        <v>963.87</v>
      </c>
    </row>
    <row r="315" spans="72:72" x14ac:dyDescent="0.3">
      <c r="BT315" s="7">
        <v>964.98</v>
      </c>
    </row>
    <row r="316" spans="72:72" x14ac:dyDescent="0.3">
      <c r="BT316" s="7">
        <v>965.98</v>
      </c>
    </row>
    <row r="317" spans="72:72" x14ac:dyDescent="0.3">
      <c r="BT317" s="7">
        <v>966.47</v>
      </c>
    </row>
    <row r="318" spans="72:72" x14ac:dyDescent="0.3">
      <c r="BT318" s="7">
        <v>967.7</v>
      </c>
    </row>
    <row r="319" spans="72:72" x14ac:dyDescent="0.3">
      <c r="BT319" s="7">
        <v>967.83</v>
      </c>
    </row>
    <row r="320" spans="72:72" x14ac:dyDescent="0.3">
      <c r="BT320" s="7">
        <v>967.88</v>
      </c>
    </row>
    <row r="321" spans="72:72" x14ac:dyDescent="0.3">
      <c r="BT321" s="7">
        <v>971.25</v>
      </c>
    </row>
    <row r="322" spans="72:72" x14ac:dyDescent="0.3">
      <c r="BT322" s="7">
        <v>972.47</v>
      </c>
    </row>
    <row r="323" spans="72:72" x14ac:dyDescent="0.3">
      <c r="BT323" s="7">
        <v>973.68</v>
      </c>
    </row>
    <row r="324" spans="72:72" x14ac:dyDescent="0.3">
      <c r="BT324" s="7">
        <v>975.27</v>
      </c>
    </row>
    <row r="325" spans="72:72" x14ac:dyDescent="0.3">
      <c r="BT325" s="7">
        <v>976.18</v>
      </c>
    </row>
    <row r="326" spans="72:72" x14ac:dyDescent="0.3">
      <c r="BT326" s="7">
        <v>979.27</v>
      </c>
    </row>
    <row r="327" spans="72:72" x14ac:dyDescent="0.3">
      <c r="BT327" s="7">
        <v>992.95</v>
      </c>
    </row>
    <row r="328" spans="72:72" x14ac:dyDescent="0.3">
      <c r="BT328" s="7">
        <v>995.67</v>
      </c>
    </row>
    <row r="329" spans="72:72" x14ac:dyDescent="0.3">
      <c r="BT329" s="7">
        <v>1002.38</v>
      </c>
    </row>
    <row r="330" spans="72:72" x14ac:dyDescent="0.3">
      <c r="BT330" s="7">
        <v>1009.32</v>
      </c>
    </row>
    <row r="331" spans="72:72" x14ac:dyDescent="0.3">
      <c r="BT331" s="7">
        <v>1009.43</v>
      </c>
    </row>
    <row r="332" spans="72:72" x14ac:dyDescent="0.3">
      <c r="BT332" s="7">
        <v>1011.45</v>
      </c>
    </row>
    <row r="333" spans="72:72" x14ac:dyDescent="0.3">
      <c r="BT333" s="7">
        <v>1013.23</v>
      </c>
    </row>
    <row r="334" spans="72:72" x14ac:dyDescent="0.3">
      <c r="BT334" s="7">
        <v>1013.53</v>
      </c>
    </row>
    <row r="335" spans="72:72" x14ac:dyDescent="0.3">
      <c r="BT335" s="7">
        <v>1027.42</v>
      </c>
    </row>
    <row r="336" spans="72:72" x14ac:dyDescent="0.3">
      <c r="BT336" s="7">
        <v>1029.18</v>
      </c>
    </row>
    <row r="337" spans="72:72" x14ac:dyDescent="0.3">
      <c r="BT337" s="7">
        <v>1031.68</v>
      </c>
    </row>
    <row r="338" spans="72:72" x14ac:dyDescent="0.3">
      <c r="BT338" s="7">
        <v>1042.8699999999999</v>
      </c>
    </row>
    <row r="339" spans="72:72" x14ac:dyDescent="0.3">
      <c r="BT339" s="7">
        <v>1044.28</v>
      </c>
    </row>
    <row r="340" spans="72:72" x14ac:dyDescent="0.3">
      <c r="BT340" s="7">
        <v>1044.93</v>
      </c>
    </row>
    <row r="341" spans="72:72" x14ac:dyDescent="0.3">
      <c r="BT341" s="7">
        <v>1045.45</v>
      </c>
    </row>
    <row r="342" spans="72:72" x14ac:dyDescent="0.3">
      <c r="BT342" s="7">
        <v>1048.27</v>
      </c>
    </row>
    <row r="343" spans="72:72" x14ac:dyDescent="0.3">
      <c r="BT343" s="7">
        <v>1048.6300000000001</v>
      </c>
    </row>
    <row r="344" spans="72:72" x14ac:dyDescent="0.3">
      <c r="BT344" s="7">
        <v>1058.3699999999999</v>
      </c>
    </row>
    <row r="345" spans="72:72" x14ac:dyDescent="0.3">
      <c r="BT345" s="7">
        <v>1059.75</v>
      </c>
    </row>
    <row r="346" spans="72:72" x14ac:dyDescent="0.3">
      <c r="BT346" s="7">
        <v>1063.8</v>
      </c>
    </row>
    <row r="347" spans="72:72" x14ac:dyDescent="0.3">
      <c r="BT347" s="7">
        <v>1065.43</v>
      </c>
    </row>
    <row r="348" spans="72:72" x14ac:dyDescent="0.3">
      <c r="BT348" s="7">
        <v>1068.02</v>
      </c>
    </row>
    <row r="349" spans="72:72" x14ac:dyDescent="0.3">
      <c r="BT349" s="7">
        <v>1068.08</v>
      </c>
    </row>
    <row r="350" spans="72:72" x14ac:dyDescent="0.3">
      <c r="BT350" s="7">
        <v>1071</v>
      </c>
    </row>
    <row r="351" spans="72:72" x14ac:dyDescent="0.3">
      <c r="BT351" s="7">
        <v>1074.32</v>
      </c>
    </row>
    <row r="352" spans="72:72" x14ac:dyDescent="0.3">
      <c r="BT352" s="7">
        <v>1075.2</v>
      </c>
    </row>
    <row r="353" spans="72:72" x14ac:dyDescent="0.3">
      <c r="BT353" s="7">
        <v>1075.78</v>
      </c>
    </row>
    <row r="354" spans="72:72" x14ac:dyDescent="0.3">
      <c r="BT354" s="7">
        <v>1078.55</v>
      </c>
    </row>
    <row r="355" spans="72:72" x14ac:dyDescent="0.3">
      <c r="BT355" s="7">
        <v>1080.02</v>
      </c>
    </row>
    <row r="356" spans="72:72" x14ac:dyDescent="0.3">
      <c r="BT356" s="7">
        <v>1085.07</v>
      </c>
    </row>
    <row r="357" spans="72:72" x14ac:dyDescent="0.3">
      <c r="BT357" s="7">
        <v>1085.8499999999999</v>
      </c>
    </row>
    <row r="358" spans="72:72" x14ac:dyDescent="0.3">
      <c r="BT358" s="7">
        <v>1086.45</v>
      </c>
    </row>
    <row r="359" spans="72:72" x14ac:dyDescent="0.3">
      <c r="BT359" s="7">
        <v>1089.7</v>
      </c>
    </row>
    <row r="360" spans="72:72" x14ac:dyDescent="0.3">
      <c r="BT360" s="7">
        <v>1094.2</v>
      </c>
    </row>
    <row r="361" spans="72:72" x14ac:dyDescent="0.3">
      <c r="BT361" s="7">
        <v>1094.9000000000001</v>
      </c>
    </row>
    <row r="362" spans="72:72" x14ac:dyDescent="0.3">
      <c r="BT362" s="7">
        <v>1102</v>
      </c>
    </row>
    <row r="363" spans="72:72" x14ac:dyDescent="0.3">
      <c r="BT363" s="7">
        <v>1105.05</v>
      </c>
    </row>
    <row r="364" spans="72:72" x14ac:dyDescent="0.3">
      <c r="BT364" s="7">
        <v>1105.83</v>
      </c>
    </row>
    <row r="365" spans="72:72" x14ac:dyDescent="0.3">
      <c r="BT365" s="7">
        <v>1110.6300000000001</v>
      </c>
    </row>
    <row r="366" spans="72:72" x14ac:dyDescent="0.3">
      <c r="BT366" s="7">
        <v>1111.03</v>
      </c>
    </row>
    <row r="367" spans="72:72" x14ac:dyDescent="0.3">
      <c r="BT367" s="7">
        <v>1112.3499999999999</v>
      </c>
    </row>
    <row r="368" spans="72:72" x14ac:dyDescent="0.3">
      <c r="BT368" s="7">
        <v>1112.58</v>
      </c>
    </row>
    <row r="369" spans="72:72" x14ac:dyDescent="0.3">
      <c r="BT369" s="7">
        <v>1114.08</v>
      </c>
    </row>
    <row r="370" spans="72:72" x14ac:dyDescent="0.3">
      <c r="BT370" s="7">
        <v>1129.78</v>
      </c>
    </row>
    <row r="371" spans="72:72" x14ac:dyDescent="0.3">
      <c r="BT371" s="7">
        <v>1144</v>
      </c>
    </row>
    <row r="372" spans="72:72" x14ac:dyDescent="0.3">
      <c r="BT372" s="7">
        <v>1153.52</v>
      </c>
    </row>
    <row r="373" spans="72:72" x14ac:dyDescent="0.3">
      <c r="BT373" s="7">
        <v>1154.1500000000001</v>
      </c>
    </row>
    <row r="374" spans="72:72" x14ac:dyDescent="0.3">
      <c r="BT374" s="7">
        <v>1154.55</v>
      </c>
    </row>
    <row r="375" spans="72:72" x14ac:dyDescent="0.3">
      <c r="BT375" s="7">
        <v>1156.07</v>
      </c>
    </row>
    <row r="376" spans="72:72" x14ac:dyDescent="0.3">
      <c r="BT376" s="7">
        <v>1160.32</v>
      </c>
    </row>
    <row r="377" spans="72:72" x14ac:dyDescent="0.3">
      <c r="BT377" s="7">
        <v>1161.3499999999999</v>
      </c>
    </row>
    <row r="378" spans="72:72" x14ac:dyDescent="0.3">
      <c r="BT378" s="7">
        <v>1166.55</v>
      </c>
    </row>
    <row r="379" spans="72:72" x14ac:dyDescent="0.3">
      <c r="BT379" s="7">
        <v>1169.6300000000001</v>
      </c>
    </row>
    <row r="380" spans="72:72" x14ac:dyDescent="0.3">
      <c r="BT380" s="7">
        <v>1175.52</v>
      </c>
    </row>
    <row r="381" spans="72:72" x14ac:dyDescent="0.3">
      <c r="BT381" s="7">
        <v>1184.4000000000001</v>
      </c>
    </row>
    <row r="382" spans="72:72" x14ac:dyDescent="0.3">
      <c r="BT382" s="7">
        <v>1184.92</v>
      </c>
    </row>
    <row r="383" spans="72:72" x14ac:dyDescent="0.3">
      <c r="BT383" s="7">
        <v>1185.17</v>
      </c>
    </row>
    <row r="384" spans="72:72" x14ac:dyDescent="0.3">
      <c r="BT384" s="7">
        <v>1187.43</v>
      </c>
    </row>
    <row r="385" spans="72:72" x14ac:dyDescent="0.3">
      <c r="BT385" s="7">
        <v>1191.6500000000001</v>
      </c>
    </row>
    <row r="386" spans="72:72" x14ac:dyDescent="0.3">
      <c r="BT386" s="7">
        <v>1192.98</v>
      </c>
    </row>
    <row r="387" spans="72:72" x14ac:dyDescent="0.3">
      <c r="BT387" s="7">
        <v>1193.28</v>
      </c>
    </row>
    <row r="388" spans="72:72" x14ac:dyDescent="0.3">
      <c r="BT388" s="7">
        <v>1193.77</v>
      </c>
    </row>
    <row r="389" spans="72:72" x14ac:dyDescent="0.3">
      <c r="BT389" s="7">
        <v>1200.43</v>
      </c>
    </row>
    <row r="390" spans="72:72" x14ac:dyDescent="0.3">
      <c r="BT390" s="7">
        <v>1203.6500000000001</v>
      </c>
    </row>
    <row r="391" spans="72:72" x14ac:dyDescent="0.3">
      <c r="BT391" s="7">
        <v>1205.45</v>
      </c>
    </row>
    <row r="392" spans="72:72" x14ac:dyDescent="0.3">
      <c r="BT392" s="7">
        <v>1206.47</v>
      </c>
    </row>
    <row r="393" spans="72:72" x14ac:dyDescent="0.3">
      <c r="BT393" s="7">
        <v>1206.8699999999999</v>
      </c>
    </row>
    <row r="394" spans="72:72" x14ac:dyDescent="0.3">
      <c r="BT394" s="7">
        <v>1207.33</v>
      </c>
    </row>
    <row r="395" spans="72:72" x14ac:dyDescent="0.3">
      <c r="BT395" s="7">
        <v>1211</v>
      </c>
    </row>
    <row r="396" spans="72:72" x14ac:dyDescent="0.3">
      <c r="BT396" s="7">
        <v>1212.3</v>
      </c>
    </row>
    <row r="397" spans="72:72" x14ac:dyDescent="0.3">
      <c r="BT397" s="7">
        <v>1214.43</v>
      </c>
    </row>
    <row r="398" spans="72:72" x14ac:dyDescent="0.3">
      <c r="BT398" s="7">
        <v>1215.42</v>
      </c>
    </row>
    <row r="399" spans="72:72" x14ac:dyDescent="0.3">
      <c r="BT399" s="7">
        <v>1217.58</v>
      </c>
    </row>
    <row r="400" spans="72:72" x14ac:dyDescent="0.3">
      <c r="BT400" s="7">
        <v>1222.47</v>
      </c>
    </row>
    <row r="401" spans="72:72" x14ac:dyDescent="0.3">
      <c r="BT401" s="7">
        <v>1223.08</v>
      </c>
    </row>
    <row r="402" spans="72:72" x14ac:dyDescent="0.3">
      <c r="BT402" s="7">
        <v>1223.0999999999999</v>
      </c>
    </row>
    <row r="403" spans="72:72" x14ac:dyDescent="0.3">
      <c r="BT403" s="7">
        <v>1224.68</v>
      </c>
    </row>
    <row r="404" spans="72:72" x14ac:dyDescent="0.3">
      <c r="BT404" s="7">
        <v>1229.25</v>
      </c>
    </row>
    <row r="405" spans="72:72" x14ac:dyDescent="0.3">
      <c r="BT405" s="7">
        <v>1241.82</v>
      </c>
    </row>
    <row r="406" spans="72:72" x14ac:dyDescent="0.3">
      <c r="BT406" s="7">
        <v>1247.3800000000001</v>
      </c>
    </row>
    <row r="407" spans="72:72" x14ac:dyDescent="0.3">
      <c r="BT407" s="7">
        <v>1248.22</v>
      </c>
    </row>
    <row r="408" spans="72:72" x14ac:dyDescent="0.3">
      <c r="BT408" s="7">
        <v>1248.9000000000001</v>
      </c>
    </row>
    <row r="409" spans="72:72" x14ac:dyDescent="0.3">
      <c r="BT409" s="7">
        <v>1249.75</v>
      </c>
    </row>
    <row r="410" spans="72:72" x14ac:dyDescent="0.3">
      <c r="BT410" s="7">
        <v>1257.45</v>
      </c>
    </row>
    <row r="411" spans="72:72" x14ac:dyDescent="0.3">
      <c r="BT411" s="7">
        <v>1261.1500000000001</v>
      </c>
    </row>
    <row r="412" spans="72:72" x14ac:dyDescent="0.3">
      <c r="BT412" s="7">
        <v>1265.25</v>
      </c>
    </row>
    <row r="413" spans="72:72" x14ac:dyDescent="0.3">
      <c r="BT413" s="7">
        <v>1267.22</v>
      </c>
    </row>
    <row r="414" spans="72:72" x14ac:dyDescent="0.3">
      <c r="BT414" s="7">
        <v>1272.1500000000001</v>
      </c>
    </row>
    <row r="415" spans="72:72" x14ac:dyDescent="0.3">
      <c r="BT415" s="7">
        <v>1272.45</v>
      </c>
    </row>
    <row r="416" spans="72:72" x14ac:dyDescent="0.3">
      <c r="BT416" s="7">
        <v>1282.73</v>
      </c>
    </row>
    <row r="417" spans="72:72" x14ac:dyDescent="0.3">
      <c r="BT417" s="7">
        <v>1289.95</v>
      </c>
    </row>
    <row r="418" spans="72:72" x14ac:dyDescent="0.3">
      <c r="BT418" s="7">
        <v>1299.72</v>
      </c>
    </row>
    <row r="419" spans="72:72" x14ac:dyDescent="0.3">
      <c r="BT419" s="7">
        <v>1301.57</v>
      </c>
    </row>
    <row r="420" spans="72:72" x14ac:dyDescent="0.3">
      <c r="BT420" s="7">
        <v>1302.9000000000001</v>
      </c>
    </row>
    <row r="421" spans="72:72" x14ac:dyDescent="0.3">
      <c r="BT421" s="7">
        <v>1307.6199999999999</v>
      </c>
    </row>
    <row r="422" spans="72:72" x14ac:dyDescent="0.3">
      <c r="BT422" s="7">
        <v>1310.18</v>
      </c>
    </row>
    <row r="423" spans="72:72" x14ac:dyDescent="0.3">
      <c r="BT423" s="7">
        <v>1325.35</v>
      </c>
    </row>
    <row r="424" spans="72:72" x14ac:dyDescent="0.3">
      <c r="BT424" s="7">
        <v>1331.42</v>
      </c>
    </row>
    <row r="425" spans="72:72" x14ac:dyDescent="0.3">
      <c r="BT425" s="7">
        <v>1333.53</v>
      </c>
    </row>
    <row r="426" spans="72:72" x14ac:dyDescent="0.3">
      <c r="BT426" s="7">
        <v>1338.08</v>
      </c>
    </row>
    <row r="427" spans="72:72" x14ac:dyDescent="0.3">
      <c r="BT427" s="7">
        <v>1338.72</v>
      </c>
    </row>
    <row r="428" spans="72:72" x14ac:dyDescent="0.3">
      <c r="BT428" s="7">
        <v>1343.52</v>
      </c>
    </row>
    <row r="429" spans="72:72" x14ac:dyDescent="0.3">
      <c r="BT429" s="7">
        <v>1350.43</v>
      </c>
    </row>
    <row r="430" spans="72:72" x14ac:dyDescent="0.3">
      <c r="BT430" s="7">
        <v>1356.4</v>
      </c>
    </row>
    <row r="431" spans="72:72" x14ac:dyDescent="0.3">
      <c r="BT431" s="7">
        <v>1356.82</v>
      </c>
    </row>
    <row r="432" spans="72:72" x14ac:dyDescent="0.3">
      <c r="BT432" s="7">
        <v>1359.72</v>
      </c>
    </row>
    <row r="433" spans="72:72" x14ac:dyDescent="0.3">
      <c r="BT433" s="7">
        <v>1363.45</v>
      </c>
    </row>
    <row r="434" spans="72:72" x14ac:dyDescent="0.3">
      <c r="BT434" s="7">
        <v>1370.9</v>
      </c>
    </row>
    <row r="435" spans="72:72" x14ac:dyDescent="0.3">
      <c r="BT435" s="7">
        <v>1376.97</v>
      </c>
    </row>
    <row r="436" spans="72:72" x14ac:dyDescent="0.3">
      <c r="BT436" s="7">
        <v>1379.13</v>
      </c>
    </row>
    <row r="437" spans="72:72" x14ac:dyDescent="0.3">
      <c r="BT437" s="7">
        <v>1380.33</v>
      </c>
    </row>
    <row r="438" spans="72:72" x14ac:dyDescent="0.3">
      <c r="BT438" s="7">
        <v>1381.65</v>
      </c>
    </row>
    <row r="439" spans="72:72" x14ac:dyDescent="0.3">
      <c r="BT439" s="7">
        <v>1386.78</v>
      </c>
    </row>
    <row r="440" spans="72:72" x14ac:dyDescent="0.3">
      <c r="BT440" s="7">
        <v>1387.73</v>
      </c>
    </row>
    <row r="441" spans="72:72" x14ac:dyDescent="0.3">
      <c r="BT441" s="7">
        <v>1392.33</v>
      </c>
    </row>
    <row r="442" spans="72:72" x14ac:dyDescent="0.3">
      <c r="BT442" s="7">
        <v>1393.97</v>
      </c>
    </row>
    <row r="443" spans="72:72" x14ac:dyDescent="0.3">
      <c r="BT443" s="7">
        <v>1395.42</v>
      </c>
    </row>
    <row r="444" spans="72:72" x14ac:dyDescent="0.3">
      <c r="BT444" s="7">
        <v>1399.08</v>
      </c>
    </row>
    <row r="445" spans="72:72" x14ac:dyDescent="0.3">
      <c r="BT445" s="7">
        <v>1399.12</v>
      </c>
    </row>
    <row r="446" spans="72:72" x14ac:dyDescent="0.3">
      <c r="BT446" s="7">
        <v>1400.4</v>
      </c>
    </row>
    <row r="447" spans="72:72" x14ac:dyDescent="0.3">
      <c r="BT447" s="7">
        <v>1401.58</v>
      </c>
    </row>
    <row r="448" spans="72:72" x14ac:dyDescent="0.3">
      <c r="BT448" s="7">
        <v>1408.22</v>
      </c>
    </row>
    <row r="449" spans="72:72" x14ac:dyDescent="0.3">
      <c r="BT449" s="7">
        <v>1414.2</v>
      </c>
    </row>
    <row r="450" spans="72:72" x14ac:dyDescent="0.3">
      <c r="BT450" s="7">
        <v>1414.58</v>
      </c>
    </row>
    <row r="451" spans="72:72" x14ac:dyDescent="0.3">
      <c r="BT451" s="7">
        <v>1416.68</v>
      </c>
    </row>
    <row r="452" spans="72:72" x14ac:dyDescent="0.3">
      <c r="BT452" s="7">
        <v>1420.47</v>
      </c>
    </row>
    <row r="453" spans="72:72" x14ac:dyDescent="0.3">
      <c r="BT453" s="7">
        <v>1421.55</v>
      </c>
    </row>
    <row r="454" spans="72:72" x14ac:dyDescent="0.3">
      <c r="BT454" s="7">
        <v>1425.42</v>
      </c>
    </row>
    <row r="455" spans="72:72" x14ac:dyDescent="0.3">
      <c r="BT455" s="7">
        <v>1425.47</v>
      </c>
    </row>
    <row r="456" spans="72:72" x14ac:dyDescent="0.3">
      <c r="BT456" s="7">
        <v>1428.17</v>
      </c>
    </row>
    <row r="457" spans="72:72" x14ac:dyDescent="0.3">
      <c r="BT457" s="7">
        <v>1428.63</v>
      </c>
    </row>
    <row r="458" spans="72:72" x14ac:dyDescent="0.3">
      <c r="BT458" s="7">
        <v>1429.8</v>
      </c>
    </row>
    <row r="459" spans="72:72" x14ac:dyDescent="0.3">
      <c r="BT459" s="7">
        <v>1429.97</v>
      </c>
    </row>
    <row r="460" spans="72:72" x14ac:dyDescent="0.3">
      <c r="BT460" s="7">
        <v>1434.9</v>
      </c>
    </row>
    <row r="461" spans="72:72" x14ac:dyDescent="0.3">
      <c r="BT461" s="7">
        <v>1435.28</v>
      </c>
    </row>
    <row r="462" spans="72:72" x14ac:dyDescent="0.3">
      <c r="BT462" s="7">
        <v>1435.68</v>
      </c>
    </row>
    <row r="463" spans="72:72" x14ac:dyDescent="0.3">
      <c r="BT463" s="7">
        <v>1435.88</v>
      </c>
    </row>
    <row r="464" spans="72:72" x14ac:dyDescent="0.3">
      <c r="BT464" s="7">
        <v>1438.38</v>
      </c>
    </row>
  </sheetData>
  <mergeCells count="87">
    <mergeCell ref="CO15:CO16"/>
    <mergeCell ref="CP15:CP16"/>
    <mergeCell ref="CQ15:CQ16"/>
    <mergeCell ref="CR15:CR16"/>
    <mergeCell ref="CG10:CR11"/>
    <mergeCell ref="CE15:CE16"/>
    <mergeCell ref="BT10:CE11"/>
    <mergeCell ref="CI15:CI16"/>
    <mergeCell ref="CJ15:CJ16"/>
    <mergeCell ref="CK15:CK16"/>
    <mergeCell ref="CL15:CL16"/>
    <mergeCell ref="BY15:BY16"/>
    <mergeCell ref="BZ15:BZ16"/>
    <mergeCell ref="CA15:CA16"/>
    <mergeCell ref="CB15:CB16"/>
    <mergeCell ref="CC15:CC16"/>
    <mergeCell ref="CD15:CD16"/>
    <mergeCell ref="BQ15:BQ16"/>
    <mergeCell ref="BR15:BR16"/>
    <mergeCell ref="BG10:BR11"/>
    <mergeCell ref="BV15:BV16"/>
    <mergeCell ref="BW15:BW16"/>
    <mergeCell ref="BX15:BX16"/>
    <mergeCell ref="BK15:BK16"/>
    <mergeCell ref="BL15:BL16"/>
    <mergeCell ref="BM15:BM16"/>
    <mergeCell ref="BN15:BN16"/>
    <mergeCell ref="BO15:BO16"/>
    <mergeCell ref="BP15:BP16"/>
    <mergeCell ref="BC15:BC16"/>
    <mergeCell ref="BD15:BD16"/>
    <mergeCell ref="BE15:BE16"/>
    <mergeCell ref="AT10:BE11"/>
    <mergeCell ref="BI15:BI16"/>
    <mergeCell ref="BJ15:BJ16"/>
    <mergeCell ref="AW15:AW16"/>
    <mergeCell ref="AX15:AX16"/>
    <mergeCell ref="AY15:AY16"/>
    <mergeCell ref="AZ15:AZ16"/>
    <mergeCell ref="BA15:BA16"/>
    <mergeCell ref="BB15:BB16"/>
    <mergeCell ref="AM15:AM16"/>
    <mergeCell ref="AN15:AN16"/>
    <mergeCell ref="AO15:AO16"/>
    <mergeCell ref="AP15:AP16"/>
    <mergeCell ref="AQ15:AQ16"/>
    <mergeCell ref="AR15:AR16"/>
    <mergeCell ref="R10:AD11"/>
    <mergeCell ref="AI15:AI16"/>
    <mergeCell ref="AJ15:AJ16"/>
    <mergeCell ref="AK15:AK16"/>
    <mergeCell ref="AF10:AR11"/>
    <mergeCell ref="AA15:AA16"/>
    <mergeCell ref="AB15:AB16"/>
    <mergeCell ref="AC15:AC16"/>
    <mergeCell ref="AD15:AD16"/>
    <mergeCell ref="U15:U16"/>
    <mergeCell ref="V15:V16"/>
    <mergeCell ref="W15:W16"/>
    <mergeCell ref="X15:X16"/>
    <mergeCell ref="Y15:Y16"/>
    <mergeCell ref="Z15:Z16"/>
    <mergeCell ref="I15:I16"/>
    <mergeCell ref="J15:J16"/>
    <mergeCell ref="F15:F16"/>
    <mergeCell ref="G15:G16"/>
    <mergeCell ref="B10:O11"/>
    <mergeCell ref="T15:T16"/>
    <mergeCell ref="CG15:CG16"/>
    <mergeCell ref="CM15:CM16"/>
    <mergeCell ref="CN15:CN16"/>
    <mergeCell ref="BG15:BG16"/>
    <mergeCell ref="BT15:BT16"/>
    <mergeCell ref="AT15:AT16"/>
    <mergeCell ref="AV15:AV16"/>
    <mergeCell ref="AF15:AF16"/>
    <mergeCell ref="AL15:AL16"/>
    <mergeCell ref="O15:O16"/>
    <mergeCell ref="B15:B16"/>
    <mergeCell ref="C15:C16"/>
    <mergeCell ref="R15:R16"/>
    <mergeCell ref="E15:E16"/>
    <mergeCell ref="H15:H16"/>
    <mergeCell ref="K15:K16"/>
    <mergeCell ref="L15:L16"/>
    <mergeCell ref="M15:M16"/>
    <mergeCell ref="N15:N1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AC966241BC0644AA10EBCA55972C11" ma:contentTypeVersion="11" ma:contentTypeDescription="Criar um novo documento." ma:contentTypeScope="" ma:versionID="65939f5058f8981bed78b98ce87ee5f3">
  <xsd:schema xmlns:xsd="http://www.w3.org/2001/XMLSchema" xmlns:xs="http://www.w3.org/2001/XMLSchema" xmlns:p="http://schemas.microsoft.com/office/2006/metadata/properties" xmlns:ns3="ce00c4e7-8e59-4204-804b-ce97452d654e" targetNamespace="http://schemas.microsoft.com/office/2006/metadata/properties" ma:root="true" ma:fieldsID="f34376ea1eaebbdefda8142b61fda56b" ns3:_="">
    <xsd:import namespace="ce00c4e7-8e59-4204-804b-ce97452d65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0c4e7-8e59-4204-804b-ce97452d6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00c4e7-8e59-4204-804b-ce97452d65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D256D2-8B5F-4934-B046-5AB3479A6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0c4e7-8e59-4204-804b-ce97452d6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82A48-B52D-4803-8499-52B91FD8852B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ce00c4e7-8e59-4204-804b-ce97452d654e"/>
    <ds:schemaRef ds:uri="http://purl.org/dc/elements/1.1/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8CBE03F-F238-448B-A2F8-E8B5CF931F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fc59759</dc:creator>
  <cp:lastModifiedBy>fc59759</cp:lastModifiedBy>
  <dcterms:created xsi:type="dcterms:W3CDTF">2024-08-24T17:36:07Z</dcterms:created>
  <dcterms:modified xsi:type="dcterms:W3CDTF">2024-10-06T21:35:03Z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0x0101009FAC966241BC0644AA10EBCA55972C11</vt:lpwstr>
  </property>
</Properties>
</file>