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0" documentId="8_{8E62952C-466F-48ED-BD01-1A4DF3C9B11F}" xr6:coauthVersionLast="47" xr6:coauthVersionMax="47" xr10:uidLastSave="{00000000-0000-0000-0000-000000000000}"/>
  <bookViews>
    <workbookView xWindow="-120" yWindow="-120" windowWidth="29040" windowHeight="15720" xr2:uid="{ABD27867-6E7B-4EFF-ADB5-A89B576A33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B42" i="1"/>
  <c r="G40" i="1"/>
  <c r="C40" i="1"/>
  <c r="D40" i="1"/>
  <c r="E40" i="1"/>
  <c r="F40" i="1"/>
  <c r="B40" i="1"/>
  <c r="C41" i="1"/>
  <c r="D41" i="1"/>
  <c r="E41" i="1"/>
  <c r="F41" i="1"/>
  <c r="G41" i="1"/>
  <c r="B41" i="1"/>
  <c r="H35" i="1"/>
  <c r="H34" i="1"/>
  <c r="H10" i="1"/>
  <c r="G13" i="1"/>
  <c r="H2" i="1"/>
  <c r="H3" i="1"/>
  <c r="H4" i="1"/>
  <c r="B11" i="1"/>
  <c r="B13" i="1" s="1"/>
  <c r="D11" i="1"/>
  <c r="D18" i="1" s="1"/>
  <c r="E11" i="1"/>
  <c r="E18" i="1" s="1"/>
  <c r="F11" i="1"/>
  <c r="F18" i="1" s="1"/>
  <c r="G11" i="1"/>
  <c r="G18" i="1" s="1"/>
  <c r="C11" i="1"/>
  <c r="C18" i="1" s="1"/>
  <c r="F13" i="1" l="1"/>
  <c r="F20" i="1" s="1"/>
  <c r="E13" i="1"/>
  <c r="H11" i="1"/>
  <c r="F12" i="1"/>
  <c r="F19" i="1" s="1"/>
  <c r="F17" i="1" s="1"/>
  <c r="E12" i="1"/>
  <c r="E19" i="1" s="1"/>
  <c r="F26" i="1"/>
  <c r="B18" i="1"/>
  <c r="D12" i="1"/>
  <c r="D19" i="1" s="1"/>
  <c r="B12" i="1"/>
  <c r="B19" i="1" s="1"/>
  <c r="B20" i="1" s="1"/>
  <c r="D13" i="1"/>
  <c r="C12" i="1"/>
  <c r="C19" i="1" s="1"/>
  <c r="C13" i="1"/>
  <c r="C20" i="1" s="1"/>
  <c r="G12" i="1"/>
  <c r="E20" i="1" l="1"/>
  <c r="E17" i="1"/>
  <c r="E26" i="1"/>
  <c r="D17" i="1"/>
  <c r="D26" i="1"/>
  <c r="H12" i="1"/>
  <c r="G19" i="1"/>
  <c r="C26" i="1"/>
  <c r="C17" i="1"/>
  <c r="D20" i="1"/>
  <c r="B26" i="1"/>
  <c r="B17" i="1"/>
  <c r="G26" i="1" l="1"/>
  <c r="G17" i="1"/>
  <c r="G20" i="1"/>
</calcChain>
</file>

<file path=xl/sharedStrings.xml><?xml version="1.0" encoding="utf-8"?>
<sst xmlns="http://schemas.openxmlformats.org/spreadsheetml/2006/main" count="72" uniqueCount="17">
  <si>
    <t>z</t>
  </si>
  <si>
    <t>x1</t>
  </si>
  <si>
    <t>x2</t>
  </si>
  <si>
    <t>f1</t>
  </si>
  <si>
    <t>f2</t>
  </si>
  <si>
    <t>f3</t>
  </si>
  <si>
    <t>b</t>
  </si>
  <si>
    <t>coluna pivo</t>
  </si>
  <si>
    <t>Coluna1</t>
  </si>
  <si>
    <t>R</t>
  </si>
  <si>
    <t>linha pivo</t>
  </si>
  <si>
    <t>base</t>
  </si>
  <si>
    <t>Razão</t>
  </si>
  <si>
    <t>ex1</t>
  </si>
  <si>
    <t>ex2</t>
  </si>
  <si>
    <t xml:space="preserve"> 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</si>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</sst>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2" fillId="6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numFmt numFmtId="0" formatCode="General"/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0" formatCode="General"/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0" formatCode="General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33295-597A-43B8-9081-A909CD530E69}" name="Tabela1" displayName="Tabela1" ref="A1:H5" totalsRowShown="0" headerRowDxfId="29" dataDxfId="28">
  <autoFilter ref="A1:H5" xr:uid="{2F233295-597A-43B8-9081-A909CD530E69}"/>
  <tableColumns count="8">
    <tableColumn id="1" xr3:uid="{817215C6-7668-46C7-BD1E-84584D223020}" name="base" dataDxfId="27"/>
    <tableColumn id="2" xr3:uid="{1A1C256A-D038-4632-8C40-7E8209BF19AF}" name="x1" dataDxfId="26"/>
    <tableColumn id="3" xr3:uid="{A461EC9B-940E-4A35-83AB-BC7A1EA9AB05}" name="x2" dataDxfId="25"/>
    <tableColumn id="4" xr3:uid="{7970F995-234E-4150-96D3-EE54C76DC6BF}" name="f1" dataDxfId="24"/>
    <tableColumn id="5" xr3:uid="{98DF74A3-10C9-46D7-AB9A-ED18C3534AED}" name="f2" dataDxfId="23"/>
    <tableColumn id="6" xr3:uid="{8F0884F8-3D4B-4A43-A366-9819053E5F1E}" name="f3" dataDxfId="22"/>
    <tableColumn id="7" xr3:uid="{F74384AD-2354-4A96-BF4F-6A40A3B7C4C2}" name="b" dataDxfId="21"/>
    <tableColumn id="9" xr3:uid="{3FC89D96-21D5-4F1D-BAA8-E8F3171775B4}" name="Razão" dataDxfId="17">
      <calculatedColumnFormula>Tabela1[[#This Row],[b]]/Tabela1[[#This Row],[x2]]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332407-E36C-4358-B985-9D2F2853A0B3}" name="Tabela13" displayName="Tabela13" ref="A9:H13" totalsRowShown="0" headerRowDxfId="31" dataDxfId="30">
  <autoFilter ref="A9:H13" xr:uid="{F6332407-E36C-4358-B985-9D2F2853A0B3}"/>
  <tableColumns count="8">
    <tableColumn id="1" xr3:uid="{4ACF0939-C3D7-410A-AC7E-25550FE42358}" name="base" dataDxfId="16"/>
    <tableColumn id="2" xr3:uid="{B21F162E-4BD3-4962-BE36-05FF7C804B9E}" name="x1" dataDxfId="10"/>
    <tableColumn id="3" xr3:uid="{DEBEBD7E-5E67-481E-9E67-6EEF866FA35D}" name="x2" dataDxfId="15">
      <calculatedColumnFormula>C2/2</calculatedColumnFormula>
    </tableColumn>
    <tableColumn id="4" xr3:uid="{CA253CBB-CF4A-4C7C-8608-AFE0ACB798D7}" name="f1" dataDxfId="14"/>
    <tableColumn id="5" xr3:uid="{0DF849D0-1ADA-4A23-9772-20EB04D04B33}" name="f2" dataDxfId="13"/>
    <tableColumn id="6" xr3:uid="{4D586020-703E-4A58-8189-404251356B5D}" name="f3" dataDxfId="12"/>
    <tableColumn id="7" xr3:uid="{B541B128-04E0-43F2-B2B8-E21443B983F8}" name="b" dataDxfId="11"/>
    <tableColumn id="8" xr3:uid="{47CEA356-F83A-4435-95B1-50CC447ED6E9}" name="R" dataDxfId="9">
      <calculatedColumnFormula>Tabela13[[#This Row],[b]]/Tabela13[[#This Row],[x1]]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21B156-F7D7-4BE1-BD0C-697738A4B987}" name="Tabela3" displayName="Tabela3" ref="A16:H20" totalsRowShown="0" headerRowDxfId="18" dataDxfId="1" headerRowBorderDxfId="19" tableBorderDxfId="20">
  <autoFilter ref="A16:H20" xr:uid="{EA21B156-F7D7-4BE1-BD0C-697738A4B987}"/>
  <tableColumns count="8">
    <tableColumn id="1" xr3:uid="{00A3F653-B689-4B83-A716-0BAD1312C31A}" name="base" dataDxfId="8"/>
    <tableColumn id="2" xr3:uid="{559D4934-241B-49B8-9B30-C7A58C26C8C2}" name="x1" dataDxfId="0">
      <calculatedColumnFormula>B10/3</calculatedColumnFormula>
    </tableColumn>
    <tableColumn id="3" xr3:uid="{FA7F07EB-0058-43F9-81AF-EF35976EFAC9}" name="x2" dataDxfId="7"/>
    <tableColumn id="4" xr3:uid="{FBE1CED9-1DFA-4F99-BA4C-78A8BEA61F5F}" name="f1" dataDxfId="6"/>
    <tableColumn id="5" xr3:uid="{D8BF1665-5A3C-4059-BD29-533B13274C31}" name="f2" dataDxfId="5"/>
    <tableColumn id="6" xr3:uid="{473212AA-4D9D-4046-ACD8-ABA7CFF3C66A}" name="f3" dataDxfId="4"/>
    <tableColumn id="7" xr3:uid="{2C035E88-8B62-4BBA-ABE4-F5D7E57F7CF0}" name="b" dataDxfId="3"/>
    <tableColumn id="8" xr3:uid="{8CA39564-C426-4549-8365-29DE36530CCC}" name="Coluna1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F9D-61B5-4BDF-A5EC-544C216CD8C4}">
  <dimension ref="A1:K42"/>
  <sheetViews>
    <sheetView tabSelected="1" topLeftCell="A27" zoomScale="190" zoomScaleNormal="190" workbookViewId="0">
      <selection activeCell="I44" sqref="I44"/>
    </sheetView>
  </sheetViews>
  <sheetFormatPr defaultRowHeight="15" x14ac:dyDescent="0.25"/>
  <cols>
    <col min="8" max="8" width="14.7109375" customWidth="1"/>
    <col min="11" max="11" width="10.42578125" customWidth="1"/>
    <col min="12" max="12" width="10.28515625" customWidth="1"/>
  </cols>
  <sheetData>
    <row r="1" spans="1:11" x14ac:dyDescent="0.25">
      <c r="A1" s="2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</row>
    <row r="2" spans="1:11" ht="15.75" thickBot="1" x14ac:dyDescent="0.3">
      <c r="A2" s="3" t="s">
        <v>3</v>
      </c>
      <c r="B2" s="4">
        <v>1</v>
      </c>
      <c r="C2" s="15">
        <v>0</v>
      </c>
      <c r="D2" s="4">
        <v>1</v>
      </c>
      <c r="E2" s="4">
        <v>0</v>
      </c>
      <c r="F2" s="4">
        <v>0</v>
      </c>
      <c r="G2" s="4">
        <v>4</v>
      </c>
      <c r="H2" s="7" t="e">
        <f>Tabela1[[#This Row],[b]]/Tabela1[[#This Row],[x2]]</f>
        <v>#DIV/0!</v>
      </c>
      <c r="J2" t="s">
        <v>13</v>
      </c>
    </row>
    <row r="3" spans="1:11" ht="15.75" thickBot="1" x14ac:dyDescent="0.3">
      <c r="A3" s="11" t="s">
        <v>4</v>
      </c>
      <c r="B3" s="13">
        <v>0</v>
      </c>
      <c r="C3" s="17">
        <v>2</v>
      </c>
      <c r="D3" s="14">
        <v>0</v>
      </c>
      <c r="E3" s="12">
        <v>1</v>
      </c>
      <c r="F3" s="12">
        <v>0</v>
      </c>
      <c r="G3" s="12">
        <v>12</v>
      </c>
      <c r="H3" s="12">
        <f>Tabela1[[#This Row],[b]]/Tabela1[[#This Row],[x2]]</f>
        <v>6</v>
      </c>
      <c r="J3" s="10" t="s">
        <v>10</v>
      </c>
      <c r="K3" s="6" t="s">
        <v>7</v>
      </c>
    </row>
    <row r="4" spans="1:11" x14ac:dyDescent="0.25">
      <c r="A4" s="3" t="s">
        <v>5</v>
      </c>
      <c r="B4" s="4">
        <v>3</v>
      </c>
      <c r="C4" s="16">
        <v>2</v>
      </c>
      <c r="D4" s="4">
        <v>0</v>
      </c>
      <c r="E4" s="4">
        <v>0</v>
      </c>
      <c r="F4" s="4">
        <v>1</v>
      </c>
      <c r="G4" s="4">
        <v>18</v>
      </c>
      <c r="H4" s="4">
        <f>Tabela1[[#This Row],[b]]/Tabela1[[#This Row],[x2]]</f>
        <v>9</v>
      </c>
    </row>
    <row r="5" spans="1:11" x14ac:dyDescent="0.25">
      <c r="A5" s="3" t="s">
        <v>0</v>
      </c>
      <c r="B5" s="4">
        <v>-3</v>
      </c>
      <c r="C5" s="5">
        <v>-5</v>
      </c>
      <c r="D5" s="4">
        <v>0</v>
      </c>
      <c r="E5" s="4">
        <v>0</v>
      </c>
      <c r="F5" s="4">
        <v>0</v>
      </c>
      <c r="G5" s="4">
        <v>0</v>
      </c>
      <c r="H5" s="8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</row>
    <row r="8" spans="1:11" ht="15.75" thickBot="1" x14ac:dyDescent="0.3">
      <c r="A8" s="1"/>
      <c r="B8" s="1"/>
      <c r="C8" s="1"/>
      <c r="D8" s="1"/>
      <c r="E8" s="1"/>
      <c r="F8" s="1"/>
      <c r="G8" s="1"/>
      <c r="H8" s="1"/>
      <c r="I8" s="1"/>
    </row>
    <row r="9" spans="1:11" x14ac:dyDescent="0.25">
      <c r="A9" s="2" t="s">
        <v>11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8" t="s">
        <v>9</v>
      </c>
    </row>
    <row r="10" spans="1:11" ht="15.75" thickBot="1" x14ac:dyDescent="0.3">
      <c r="A10" s="30" t="s">
        <v>3</v>
      </c>
      <c r="B10" s="5">
        <v>1</v>
      </c>
      <c r="C10" s="22">
        <v>0</v>
      </c>
      <c r="D10" s="21">
        <v>1</v>
      </c>
      <c r="E10" s="21">
        <v>0</v>
      </c>
      <c r="F10" s="21">
        <v>0</v>
      </c>
      <c r="G10" s="21">
        <v>4</v>
      </c>
      <c r="H10" s="19">
        <f>Tabela13[[#This Row],[b]]/Tabela13[[#This Row],[x1]]</f>
        <v>4</v>
      </c>
    </row>
    <row r="11" spans="1:11" ht="15.75" thickBot="1" x14ac:dyDescent="0.3">
      <c r="A11" s="30" t="s">
        <v>4</v>
      </c>
      <c r="B11" s="40">
        <f t="shared" ref="B11:G11" si="0">B3/2</f>
        <v>0</v>
      </c>
      <c r="C11" s="20">
        <f t="shared" si="0"/>
        <v>1</v>
      </c>
      <c r="D11" s="20">
        <f t="shared" si="0"/>
        <v>0</v>
      </c>
      <c r="E11" s="20">
        <f t="shared" si="0"/>
        <v>0.5</v>
      </c>
      <c r="F11" s="20">
        <f t="shared" si="0"/>
        <v>0</v>
      </c>
      <c r="G11" s="20">
        <f t="shared" si="0"/>
        <v>6</v>
      </c>
      <c r="H11" s="20" t="e">
        <f>Tabela13[[#This Row],[b]]/Tabela13[[#This Row],[x1]]</f>
        <v>#DIV/0!</v>
      </c>
    </row>
    <row r="12" spans="1:11" x14ac:dyDescent="0.25">
      <c r="A12" s="41" t="s">
        <v>5</v>
      </c>
      <c r="B12" s="16">
        <f>B4-2*B11</f>
        <v>3</v>
      </c>
      <c r="C12" s="16">
        <f>C4-2*C11</f>
        <v>0</v>
      </c>
      <c r="D12" s="16">
        <f t="shared" ref="D12:G12" si="1">D4-2*D11</f>
        <v>0</v>
      </c>
      <c r="E12" s="16">
        <f t="shared" si="1"/>
        <v>-1</v>
      </c>
      <c r="F12" s="16">
        <f t="shared" si="1"/>
        <v>1</v>
      </c>
      <c r="G12" s="16">
        <f t="shared" si="1"/>
        <v>6</v>
      </c>
      <c r="H12" s="5">
        <f>Tabela13[[#This Row],[b]]/Tabela13[[#This Row],[x1]]</f>
        <v>2</v>
      </c>
    </row>
    <row r="13" spans="1:11" x14ac:dyDescent="0.25">
      <c r="A13" s="30" t="s">
        <v>0</v>
      </c>
      <c r="B13" s="5">
        <f>B5+5*B11</f>
        <v>-3</v>
      </c>
      <c r="C13" s="21">
        <f>C5+5*C11</f>
        <v>0</v>
      </c>
      <c r="D13" s="21">
        <f t="shared" ref="D13:G13" si="2">D5+5*D11</f>
        <v>0</v>
      </c>
      <c r="E13" s="21">
        <f t="shared" si="2"/>
        <v>2.5</v>
      </c>
      <c r="F13" s="21">
        <f t="shared" si="2"/>
        <v>0</v>
      </c>
      <c r="G13" s="21">
        <f t="shared" si="2"/>
        <v>30</v>
      </c>
      <c r="H13" s="22"/>
    </row>
    <row r="15" spans="1:11" ht="15.75" thickBot="1" x14ac:dyDescent="0.3"/>
    <row r="16" spans="1:11" x14ac:dyDescent="0.25">
      <c r="A16" s="23" t="s">
        <v>11</v>
      </c>
      <c r="B16" s="24" t="s">
        <v>1</v>
      </c>
      <c r="C16" s="24" t="s">
        <v>2</v>
      </c>
      <c r="D16" s="24" t="s">
        <v>3</v>
      </c>
      <c r="E16" s="24" t="s">
        <v>4</v>
      </c>
      <c r="F16" s="24" t="s">
        <v>5</v>
      </c>
      <c r="G16" s="24" t="s">
        <v>6</v>
      </c>
      <c r="H16" s="34" t="s">
        <v>8</v>
      </c>
    </row>
    <row r="17" spans="1:8" ht="15.75" thickBot="1" x14ac:dyDescent="0.3">
      <c r="A17" s="27" t="s">
        <v>3</v>
      </c>
      <c r="B17" s="28">
        <f>B10-B19</f>
        <v>0</v>
      </c>
      <c r="C17" s="28">
        <f t="shared" ref="C17:F17" si="3">C10-C19</f>
        <v>0</v>
      </c>
      <c r="D17" s="28">
        <f t="shared" si="3"/>
        <v>1</v>
      </c>
      <c r="E17" s="28">
        <f t="shared" si="3"/>
        <v>0.33333333333333331</v>
      </c>
      <c r="F17" s="28">
        <f t="shared" si="3"/>
        <v>-0.33333333333333331</v>
      </c>
      <c r="G17" s="28">
        <f>G10-G19</f>
        <v>2</v>
      </c>
      <c r="H17" s="9"/>
    </row>
    <row r="18" spans="1:8" ht="15.75" thickBot="1" x14ac:dyDescent="0.3">
      <c r="A18" s="30" t="s">
        <v>4</v>
      </c>
      <c r="B18" s="31">
        <f>B11</f>
        <v>0</v>
      </c>
      <c r="C18" s="31">
        <f t="shared" ref="C18:F18" si="4">C11</f>
        <v>1</v>
      </c>
      <c r="D18" s="31">
        <f t="shared" si="4"/>
        <v>0</v>
      </c>
      <c r="E18" s="31">
        <f t="shared" si="4"/>
        <v>0.5</v>
      </c>
      <c r="F18" s="31">
        <f t="shared" si="4"/>
        <v>0</v>
      </c>
      <c r="G18" s="31">
        <f>G11</f>
        <v>6</v>
      </c>
      <c r="H18" s="9"/>
    </row>
    <row r="19" spans="1:8" x14ac:dyDescent="0.25">
      <c r="A19" s="27" t="s">
        <v>1</v>
      </c>
      <c r="B19" s="42">
        <f t="shared" ref="B19:G19" si="5">B12/3</f>
        <v>1</v>
      </c>
      <c r="C19" s="28">
        <f t="shared" si="5"/>
        <v>0</v>
      </c>
      <c r="D19" s="28">
        <f t="shared" si="5"/>
        <v>0</v>
      </c>
      <c r="E19" s="28">
        <f t="shared" si="5"/>
        <v>-0.33333333333333331</v>
      </c>
      <c r="F19" s="28">
        <f t="shared" si="5"/>
        <v>0.33333333333333331</v>
      </c>
      <c r="G19" s="28">
        <f t="shared" si="5"/>
        <v>2</v>
      </c>
      <c r="H19" s="9"/>
    </row>
    <row r="20" spans="1:8" x14ac:dyDescent="0.25">
      <c r="A20" s="32" t="s">
        <v>0</v>
      </c>
      <c r="B20" s="33">
        <f>B13+3*B19</f>
        <v>0</v>
      </c>
      <c r="C20" s="33">
        <f t="shared" ref="C20:G20" si="6">C13+3*C19</f>
        <v>0</v>
      </c>
      <c r="D20" s="33">
        <f t="shared" si="6"/>
        <v>0</v>
      </c>
      <c r="E20" s="33">
        <f t="shared" si="6"/>
        <v>1.5</v>
      </c>
      <c r="F20" s="33">
        <f t="shared" si="6"/>
        <v>1</v>
      </c>
      <c r="G20" s="33">
        <f t="shared" si="6"/>
        <v>36</v>
      </c>
      <c r="H20" s="9"/>
    </row>
    <row r="22" spans="1:8" ht="15.75" thickBot="1" x14ac:dyDescent="0.3"/>
    <row r="23" spans="1:8" x14ac:dyDescent="0.25">
      <c r="A23" s="23" t="s">
        <v>11</v>
      </c>
      <c r="B23" s="38" t="s">
        <v>1</v>
      </c>
      <c r="C23" s="38" t="s">
        <v>2</v>
      </c>
      <c r="D23" s="38" t="s">
        <v>3</v>
      </c>
      <c r="E23" s="38" t="s">
        <v>4</v>
      </c>
      <c r="F23" s="38" t="s">
        <v>5</v>
      </c>
      <c r="G23" s="38" t="s">
        <v>6</v>
      </c>
    </row>
    <row r="24" spans="1:8" ht="15.75" thickBot="1" x14ac:dyDescent="0.3">
      <c r="A24" s="27" t="s">
        <v>3</v>
      </c>
      <c r="B24" s="36">
        <v>0</v>
      </c>
      <c r="D24" s="28"/>
      <c r="E24" s="28"/>
      <c r="F24" s="28"/>
      <c r="G24" s="28"/>
    </row>
    <row r="25" spans="1:8" ht="15.75" thickBot="1" x14ac:dyDescent="0.3">
      <c r="A25" s="30" t="s">
        <v>4</v>
      </c>
      <c r="B25" s="37">
        <v>0</v>
      </c>
      <c r="C25" s="29"/>
      <c r="D25" s="31"/>
      <c r="E25" s="31"/>
      <c r="F25" s="31"/>
      <c r="G25" s="31"/>
    </row>
    <row r="26" spans="1:8" x14ac:dyDescent="0.25">
      <c r="A26" s="35" t="s">
        <v>5</v>
      </c>
      <c r="B26" s="36">
        <f>B19/3</f>
        <v>0.33333333333333331</v>
      </c>
      <c r="C26" s="36">
        <f t="shared" ref="C26:G26" si="7">C19/3</f>
        <v>0</v>
      </c>
      <c r="D26" s="36">
        <f t="shared" si="7"/>
        <v>0</v>
      </c>
      <c r="E26" s="36">
        <f t="shared" si="7"/>
        <v>-0.1111111111111111</v>
      </c>
      <c r="F26" s="36">
        <f t="shared" si="7"/>
        <v>0.1111111111111111</v>
      </c>
      <c r="G26" s="36">
        <f t="shared" si="7"/>
        <v>0.66666666666666663</v>
      </c>
    </row>
    <row r="27" spans="1:8" x14ac:dyDescent="0.25">
      <c r="A27" s="30" t="s">
        <v>0</v>
      </c>
      <c r="B27" s="26">
        <v>0</v>
      </c>
      <c r="C27" s="39"/>
      <c r="D27" s="39"/>
      <c r="E27" s="39"/>
      <c r="F27" s="39"/>
      <c r="G27" s="39"/>
    </row>
    <row r="32" spans="1:8" ht="15.75" thickBot="1" x14ac:dyDescent="0.3"/>
    <row r="33" spans="1:9" x14ac:dyDescent="0.25">
      <c r="A33" s="44" t="s">
        <v>11</v>
      </c>
      <c r="B33" s="45" t="s">
        <v>1</v>
      </c>
      <c r="C33" s="45" t="s">
        <v>2</v>
      </c>
      <c r="D33" s="48" t="s">
        <v>16</v>
      </c>
      <c r="E33" s="45" t="s">
        <v>3</v>
      </c>
      <c r="F33" s="45" t="s">
        <v>4</v>
      </c>
      <c r="G33" s="45" t="s">
        <v>6</v>
      </c>
    </row>
    <row r="34" spans="1:9" x14ac:dyDescent="0.25">
      <c r="A34" s="27" t="s">
        <v>3</v>
      </c>
      <c r="B34" s="36">
        <v>3</v>
      </c>
      <c r="C34" s="43">
        <v>2</v>
      </c>
      <c r="D34" s="4">
        <v>5</v>
      </c>
      <c r="E34" s="46">
        <v>1</v>
      </c>
      <c r="F34" s="28">
        <v>0</v>
      </c>
      <c r="G34" s="28">
        <v>55</v>
      </c>
      <c r="H34">
        <f>G34/B34</f>
        <v>18.333333333333332</v>
      </c>
      <c r="I34" t="s">
        <v>14</v>
      </c>
    </row>
    <row r="35" spans="1:9" x14ac:dyDescent="0.25">
      <c r="A35" s="41" t="s">
        <v>4</v>
      </c>
      <c r="B35" s="51">
        <v>2</v>
      </c>
      <c r="C35" s="49">
        <v>1</v>
      </c>
      <c r="D35" s="5">
        <v>1</v>
      </c>
      <c r="E35" s="50">
        <v>0</v>
      </c>
      <c r="F35" s="26">
        <v>1</v>
      </c>
      <c r="G35" s="26">
        <v>26</v>
      </c>
      <c r="H35" s="6">
        <f>G35/B35</f>
        <v>13</v>
      </c>
    </row>
    <row r="36" spans="1:9" x14ac:dyDescent="0.25">
      <c r="A36" s="3" t="s">
        <v>0</v>
      </c>
      <c r="B36" s="26">
        <v>-20</v>
      </c>
      <c r="C36" s="43">
        <v>-10</v>
      </c>
      <c r="D36" s="4">
        <v>-15</v>
      </c>
      <c r="E36" s="47">
        <v>0</v>
      </c>
      <c r="F36" s="25">
        <v>0</v>
      </c>
      <c r="G36" s="25">
        <v>0</v>
      </c>
    </row>
    <row r="37" spans="1:9" x14ac:dyDescent="0.25">
      <c r="H37" t="s">
        <v>15</v>
      </c>
    </row>
    <row r="38" spans="1:9" ht="15.75" thickBot="1" x14ac:dyDescent="0.3"/>
    <row r="39" spans="1:9" x14ac:dyDescent="0.25">
      <c r="A39" s="44" t="s">
        <v>11</v>
      </c>
      <c r="B39" s="45" t="s">
        <v>1</v>
      </c>
      <c r="C39" s="45" t="s">
        <v>2</v>
      </c>
      <c r="D39" s="48" t="s">
        <v>16</v>
      </c>
      <c r="E39" s="45" t="s">
        <v>3</v>
      </c>
      <c r="F39" s="45" t="s">
        <v>4</v>
      </c>
      <c r="G39" s="45" t="s">
        <v>6</v>
      </c>
    </row>
    <row r="40" spans="1:9" x14ac:dyDescent="0.25">
      <c r="A40" s="27" t="s">
        <v>3</v>
      </c>
      <c r="B40" s="36">
        <f>B34-3*B41</f>
        <v>0</v>
      </c>
      <c r="C40" s="36">
        <f t="shared" ref="C40:G40" si="8">C34-3*C41</f>
        <v>0.5</v>
      </c>
      <c r="D40" s="36">
        <f t="shared" si="8"/>
        <v>3.5</v>
      </c>
      <c r="E40" s="36">
        <f t="shared" si="8"/>
        <v>1</v>
      </c>
      <c r="F40" s="36">
        <f t="shared" si="8"/>
        <v>-1.5</v>
      </c>
      <c r="G40" s="36">
        <f t="shared" si="8"/>
        <v>16</v>
      </c>
    </row>
    <row r="41" spans="1:9" x14ac:dyDescent="0.25">
      <c r="A41" s="41" t="s">
        <v>2</v>
      </c>
      <c r="B41" s="51">
        <f>B35/2</f>
        <v>1</v>
      </c>
      <c r="C41" s="26">
        <f t="shared" ref="C41:G41" si="9">C35/2</f>
        <v>0.5</v>
      </c>
      <c r="D41" s="26">
        <f t="shared" si="9"/>
        <v>0.5</v>
      </c>
      <c r="E41" s="26">
        <f t="shared" si="9"/>
        <v>0</v>
      </c>
      <c r="F41" s="26">
        <f t="shared" si="9"/>
        <v>0.5</v>
      </c>
      <c r="G41" s="26">
        <f t="shared" si="9"/>
        <v>13</v>
      </c>
    </row>
    <row r="42" spans="1:9" x14ac:dyDescent="0.25">
      <c r="A42" s="3" t="s">
        <v>0</v>
      </c>
      <c r="B42" s="26">
        <f>B36+20*B41</f>
        <v>0</v>
      </c>
      <c r="C42" s="26">
        <f t="shared" ref="C42:G42" si="10">C36+20*C41</f>
        <v>0</v>
      </c>
      <c r="D42" s="26">
        <f t="shared" si="10"/>
        <v>-5</v>
      </c>
      <c r="E42" s="26">
        <f t="shared" si="10"/>
        <v>0</v>
      </c>
      <c r="F42" s="26">
        <f t="shared" si="10"/>
        <v>10</v>
      </c>
      <c r="G42" s="26">
        <f t="shared" si="10"/>
        <v>260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Universidade Franciscana - UFN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</dc:creator>
  <cp:lastModifiedBy>Laboratório</cp:lastModifiedBy>
  <dcterms:created xsi:type="dcterms:W3CDTF">2025-10-24T21:49:56Z</dcterms:created>
  <dcterms:modified xsi:type="dcterms:W3CDTF">2025-10-24T23:04:56Z</dcterms:modified>
</cp:coreProperties>
</file>