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esktop\I\EST\4ºAno\RC_2018_2019\Actualizado\"/>
    </mc:Choice>
  </mc:AlternateContent>
  <xr:revisionPtr revIDLastSave="0" documentId="13_ncr:1_{3035B37D-D8B7-4CBC-9A10-AC83BFACC58A}" xr6:coauthVersionLast="40" xr6:coauthVersionMax="40" xr10:uidLastSave="{00000000-0000-0000-0000-000000000000}"/>
  <bookViews>
    <workbookView minimized="1" xWindow="3165" yWindow="1875" windowWidth="15375" windowHeight="8880" activeTab="3" xr2:uid="{04327DD8-CB46-45A1-BA14-4422A31A2D40}"/>
  </bookViews>
  <sheets>
    <sheet name="Identificação Postos" sheetId="1" r:id="rId1"/>
    <sheet name="Identificação VLAN" sheetId="2" r:id="rId2"/>
    <sheet name="Calculo Cablagem" sheetId="5" r:id="rId3"/>
    <sheet name="IP" sheetId="3" r:id="rId4"/>
    <sheet name="Cablagem  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5" l="1"/>
  <c r="E15" i="5"/>
  <c r="E14" i="5"/>
  <c r="I12" i="5"/>
  <c r="G7" i="5"/>
  <c r="H48" i="1" l="1"/>
  <c r="H49" i="1"/>
  <c r="H47" i="1"/>
  <c r="G49" i="1"/>
  <c r="H19" i="1"/>
  <c r="F49" i="1"/>
  <c r="E49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D2" i="2" l="1"/>
  <c r="H13" i="1" l="1"/>
  <c r="H14" i="1"/>
  <c r="H15" i="1"/>
  <c r="H16" i="1"/>
  <c r="H17" i="1"/>
  <c r="H18" i="1"/>
  <c r="H12" i="1"/>
  <c r="H7" i="1"/>
  <c r="H6" i="1"/>
  <c r="H8" i="1"/>
  <c r="H9" i="1"/>
  <c r="H10" i="1"/>
  <c r="H11" i="1"/>
  <c r="H5" i="1"/>
  <c r="G20" i="1"/>
  <c r="F20" i="1"/>
  <c r="E20" i="1"/>
  <c r="H20" i="1" l="1"/>
</calcChain>
</file>

<file path=xl/sharedStrings.xml><?xml version="1.0" encoding="utf-8"?>
<sst xmlns="http://schemas.openxmlformats.org/spreadsheetml/2006/main" count="444" uniqueCount="172">
  <si>
    <t>Sala</t>
  </si>
  <si>
    <t>Postos de Trabalho</t>
  </si>
  <si>
    <t>Outros Equipamentos</t>
  </si>
  <si>
    <t>Numero de Tomadas Duplas (incluindo folga)</t>
  </si>
  <si>
    <t>Numero de Portas ligadas ao Switch</t>
  </si>
  <si>
    <t>10(Reunião02)</t>
  </si>
  <si>
    <t>11(Reunião01)</t>
  </si>
  <si>
    <t>12(Auditório)</t>
  </si>
  <si>
    <t>13(Fitness)</t>
  </si>
  <si>
    <t>14(Beauty Center)</t>
  </si>
  <si>
    <t>1(Consultório médico)</t>
  </si>
  <si>
    <t>2(Consultório médico)</t>
  </si>
  <si>
    <t>3(Consultório médico)</t>
  </si>
  <si>
    <t>4(Consultório médico)</t>
  </si>
  <si>
    <t>5(Consultório médico)</t>
  </si>
  <si>
    <t>6(Consultório médico)</t>
  </si>
  <si>
    <t>7(Consultório médico)</t>
  </si>
  <si>
    <t>8(Contabilidade e Recursos Humanos)</t>
  </si>
  <si>
    <t>15(Sala de Telecomunicações e Bastidores)</t>
  </si>
  <si>
    <t>Totais</t>
  </si>
  <si>
    <t xml:space="preserve">Posto de Trabalho </t>
  </si>
  <si>
    <t>1 Computador + 1 Telefone</t>
  </si>
  <si>
    <t>1 Impressora</t>
  </si>
  <si>
    <t xml:space="preserve">1Bastidor +4 Swich </t>
  </si>
  <si>
    <t>2Impressora</t>
  </si>
  <si>
    <t>l</t>
  </si>
  <si>
    <t>9(Administração)</t>
  </si>
  <si>
    <t>projetores</t>
  </si>
  <si>
    <t>Administração</t>
  </si>
  <si>
    <t>Wireless</t>
  </si>
  <si>
    <t>Consultório médico</t>
  </si>
  <si>
    <t>ID</t>
  </si>
  <si>
    <t>VLAN</t>
  </si>
  <si>
    <t>Dispositivos</t>
  </si>
  <si>
    <t>Contabilidade e Recursos Humanos</t>
  </si>
  <si>
    <t>Salas de reunião</t>
  </si>
  <si>
    <t>Beauty Center</t>
  </si>
  <si>
    <t>Sala de Telecomunicações e Bastidores</t>
  </si>
  <si>
    <t>Auditório</t>
  </si>
  <si>
    <t>VLANS</t>
  </si>
  <si>
    <t>SALAS</t>
  </si>
  <si>
    <t>1 a7</t>
  </si>
  <si>
    <t>10 a 11</t>
  </si>
  <si>
    <t>Subnet Name</t>
  </si>
  <si>
    <t>Needed Size</t>
  </si>
  <si>
    <t>Allocated Size</t>
  </si>
  <si>
    <t>Address</t>
  </si>
  <si>
    <t>Mask</t>
  </si>
  <si>
    <t>Dec Mask</t>
  </si>
  <si>
    <t>Assignable Range</t>
  </si>
  <si>
    <t>Broadcast</t>
  </si>
  <si>
    <t>Consultorio</t>
  </si>
  <si>
    <t>192.168.10.0</t>
  </si>
  <si>
    <t>/27</t>
  </si>
  <si>
    <t>192.168.10.1 - 192.168.10.30</t>
  </si>
  <si>
    <t>192.168.10.31</t>
  </si>
  <si>
    <t>Administraçao</t>
  </si>
  <si>
    <t>192.168.10.32</t>
  </si>
  <si>
    <t>192.168.10.33 - 192.168.10.62</t>
  </si>
  <si>
    <t>192.168.10.63</t>
  </si>
  <si>
    <t>Contabilidade</t>
  </si>
  <si>
    <t>192.168.10.64</t>
  </si>
  <si>
    <t>192.168.10.65 - 192.168.10.94</t>
  </si>
  <si>
    <t>192.168.10.95</t>
  </si>
  <si>
    <t>Reunioes</t>
  </si>
  <si>
    <t>192.168.10.96</t>
  </si>
  <si>
    <t>/29</t>
  </si>
  <si>
    <t>192.168.10.97 - 192.168.10.102</t>
  </si>
  <si>
    <t>192.168.10.103</t>
  </si>
  <si>
    <t>Auditorio</t>
  </si>
  <si>
    <t>192.168.10.104</t>
  </si>
  <si>
    <t>192.168.10.105 - 192.168.10.110</t>
  </si>
  <si>
    <t>192.168.10.111</t>
  </si>
  <si>
    <t>Bastidores</t>
  </si>
  <si>
    <t>192.168.10.112</t>
  </si>
  <si>
    <t>192.168.10.113 - 192.168.10.118</t>
  </si>
  <si>
    <t>192.168.10.119</t>
  </si>
  <si>
    <t>192.168.10.120</t>
  </si>
  <si>
    <t>192.168.10.121 - 192.168.10.126</t>
  </si>
  <si>
    <t>192.168.10.127</t>
  </si>
  <si>
    <t>192.168.10.129 - 192.168.10.134</t>
  </si>
  <si>
    <t>192.168.10.135</t>
  </si>
  <si>
    <t xml:space="preserve"> </t>
  </si>
  <si>
    <t>Número da sala</t>
  </si>
  <si>
    <t xml:space="preserve"> Sala</t>
  </si>
  <si>
    <t>Tomada</t>
  </si>
  <si>
    <t>Patch Panel</t>
  </si>
  <si>
    <t>Switch</t>
  </si>
  <si>
    <t>Porta</t>
  </si>
  <si>
    <t>Tipo de Cabo</t>
  </si>
  <si>
    <t>Utilização</t>
  </si>
  <si>
    <t>Switch 1</t>
  </si>
  <si>
    <t>Switch 2</t>
  </si>
  <si>
    <t>Switch 3</t>
  </si>
  <si>
    <t>1.1A</t>
  </si>
  <si>
    <t>Cat. 6</t>
  </si>
  <si>
    <t>PC</t>
  </si>
  <si>
    <t>1.1B</t>
  </si>
  <si>
    <t>VOIP</t>
  </si>
  <si>
    <t>1.2A</t>
  </si>
  <si>
    <t>1.2B</t>
  </si>
  <si>
    <t>2.1A</t>
  </si>
  <si>
    <t>2.1B</t>
  </si>
  <si>
    <t>2.2A</t>
  </si>
  <si>
    <t>2.2B</t>
  </si>
  <si>
    <t>3.1A</t>
  </si>
  <si>
    <t>3.1B</t>
  </si>
  <si>
    <t>3.2A</t>
  </si>
  <si>
    <t>3.2B</t>
  </si>
  <si>
    <t>4.1A</t>
  </si>
  <si>
    <t>4.1B</t>
  </si>
  <si>
    <t>4.2A</t>
  </si>
  <si>
    <t>4.2B</t>
  </si>
  <si>
    <t>5.1A</t>
  </si>
  <si>
    <t>5.1B</t>
  </si>
  <si>
    <t>5.2A</t>
  </si>
  <si>
    <t>5.2B</t>
  </si>
  <si>
    <t>6.1A</t>
  </si>
  <si>
    <t>6.1B</t>
  </si>
  <si>
    <t>6.2A</t>
  </si>
  <si>
    <t>6.2B</t>
  </si>
  <si>
    <t>7.1A</t>
  </si>
  <si>
    <t>7.1B</t>
  </si>
  <si>
    <t>7.2A</t>
  </si>
  <si>
    <t>Portas Ocupadas</t>
  </si>
  <si>
    <t>7.2B</t>
  </si>
  <si>
    <t>8.1A</t>
  </si>
  <si>
    <t>8.1B</t>
  </si>
  <si>
    <t>8.2A</t>
  </si>
  <si>
    <t>8.2B</t>
  </si>
  <si>
    <t>9.1A</t>
  </si>
  <si>
    <t>9.1B</t>
  </si>
  <si>
    <t>9.2A</t>
  </si>
  <si>
    <t>9.2B</t>
  </si>
  <si>
    <t>10.1A</t>
  </si>
  <si>
    <t>10.1B</t>
  </si>
  <si>
    <t>10.2A</t>
  </si>
  <si>
    <t>10.2B</t>
  </si>
  <si>
    <t>11.1A</t>
  </si>
  <si>
    <t>11.2B</t>
  </si>
  <si>
    <t>12.1A</t>
  </si>
  <si>
    <t>12.1B</t>
  </si>
  <si>
    <t>12.2A</t>
  </si>
  <si>
    <t>12.2B</t>
  </si>
  <si>
    <t>14.1A</t>
  </si>
  <si>
    <t>14.2B</t>
  </si>
  <si>
    <t>IMPRESSORA</t>
  </si>
  <si>
    <t>Sala 15</t>
  </si>
  <si>
    <t>8.3A</t>
  </si>
  <si>
    <t>8.3B</t>
  </si>
  <si>
    <t>8.4A</t>
  </si>
  <si>
    <t>8.4B</t>
  </si>
  <si>
    <t>9.3A</t>
  </si>
  <si>
    <t>9.3B</t>
  </si>
  <si>
    <t>10.3A</t>
  </si>
  <si>
    <t>10.3B</t>
  </si>
  <si>
    <t>11.3A</t>
  </si>
  <si>
    <t>11.3B</t>
  </si>
  <si>
    <t>12.3B</t>
  </si>
  <si>
    <t>12.3A</t>
  </si>
  <si>
    <t>Corredor</t>
  </si>
  <si>
    <t>A1.1A</t>
  </si>
  <si>
    <t>A1.1B</t>
  </si>
  <si>
    <t>A2.2B</t>
  </si>
  <si>
    <t>A2.2A</t>
  </si>
  <si>
    <t>Acess Pont</t>
  </si>
  <si>
    <t>Cabo Cat</t>
  </si>
  <si>
    <t>extra +25%</t>
  </si>
  <si>
    <t>total</t>
  </si>
  <si>
    <t>calha tecnica</t>
  </si>
  <si>
    <t>SW1</t>
  </si>
  <si>
    <t>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</si>
</sst>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32EE5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32EE51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6" fillId="6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0" fillId="0" borderId="0" xfId="0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3" fontId="4" fillId="0" borderId="10" xfId="0" applyNumberFormat="1" applyFont="1" applyBorder="1" applyAlignment="1">
      <alignment horizontal="center" vertical="center" wrapText="1"/>
    </xf>
    <xf numFmtId="0" fontId="5" fillId="2" borderId="1" xfId="0" applyFont="1" applyFill="1" applyBorder="1"/>
    <xf numFmtId="0" fontId="5" fillId="3" borderId="1" xfId="0" applyFont="1" applyFill="1" applyBorder="1"/>
    <xf numFmtId="0" fontId="5" fillId="3" borderId="4" xfId="0" applyFont="1" applyFill="1" applyBorder="1"/>
    <xf numFmtId="0" fontId="0" fillId="0" borderId="0" xfId="0" applyFill="1"/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8" fillId="7" borderId="15" xfId="2" applyFont="1" applyFill="1" applyBorder="1"/>
    <xf numFmtId="0" fontId="0" fillId="2" borderId="17" xfId="0" applyFont="1" applyFill="1" applyBorder="1"/>
    <xf numFmtId="0" fontId="0" fillId="3" borderId="17" xfId="0" applyFont="1" applyFill="1" applyBorder="1"/>
    <xf numFmtId="0" fontId="9" fillId="0" borderId="15" xfId="2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5" xfId="1" applyFont="1" applyFill="1" applyBorder="1" applyAlignment="1">
      <alignment horizontal="center" vertical="center"/>
    </xf>
  </cellXfs>
  <cellStyles count="3">
    <cellStyle name="Cor3" xfId="1" builtinId="37"/>
    <cellStyle name="Cor6" xfId="2" builtinId="49"/>
    <cellStyle name="Normal" xfId="0" builtinId="0"/>
  </cellStyles>
  <dxfs count="8">
    <dxf>
      <font>
        <b val="0"/>
        <strike val="0"/>
        <outline val="0"/>
        <shadow val="0"/>
        <u val="none"/>
        <vertAlign val="baseline"/>
        <sz val="11"/>
        <color rgb="FF32EE5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32EE5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2EE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2BBC1-9267-4469-A8BA-010F473AE2EF}" name="Tabela3" displayName="Tabela3" ref="F1:G9" totalsRowShown="0" dataDxfId="7">
  <autoFilter ref="F1:G9" xr:uid="{81C45320-2E48-4DAA-AE98-B0566412B014}"/>
  <tableColumns count="2">
    <tableColumn id="1" xr3:uid="{480F6B6A-3FE4-4CEC-8FA9-76A479D6C457}" name="VLANS" dataDxfId="6"/>
    <tableColumn id="2" xr3:uid="{A9B6EC98-5A99-4FDB-BD1A-91496B7D16A9}" name="SALAS" dataDxfId="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EDCB2C-A32A-46E8-A1E0-C2969BF851D0}" name="Tabela1" displayName="Tabela1" ref="I1:K25" totalsRowShown="0" headerRowDxfId="4" dataDxfId="3">
  <autoFilter ref="I1:K25" xr:uid="{1115E908-9644-4450-8480-871D7A44C60C}"/>
  <tableColumns count="3">
    <tableColumn id="1" xr3:uid="{42FE32D7-0C1C-4E23-985F-858950A3ED23}" name="Switch 1" dataDxfId="2"/>
    <tableColumn id="2" xr3:uid="{74946BFB-4917-4118-9841-00FF37F40AF0}" name="Switch 2" dataDxfId="0"/>
    <tableColumn id="3" xr3:uid="{ADC3FE8A-5E70-4C24-B116-D6D4D37C5640}" name="Switch 3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10AE-7AFD-4AE8-8AB0-7FE2179E00ED}">
  <dimension ref="C2:H49"/>
  <sheetViews>
    <sheetView topLeftCell="C29" workbookViewId="0">
      <selection activeCell="H49" sqref="H49"/>
    </sheetView>
  </sheetViews>
  <sheetFormatPr defaultRowHeight="15" x14ac:dyDescent="0.25"/>
  <cols>
    <col min="3" max="3" width="14.85546875" bestFit="1" customWidth="1"/>
    <col min="4" max="4" width="39.7109375" bestFit="1" customWidth="1"/>
    <col min="5" max="5" width="18" bestFit="1" customWidth="1"/>
    <col min="6" max="6" width="30.140625" bestFit="1" customWidth="1"/>
    <col min="7" max="7" width="41.7109375" bestFit="1" customWidth="1"/>
    <col min="8" max="8" width="33.140625" bestFit="1" customWidth="1"/>
  </cols>
  <sheetData>
    <row r="2" spans="3:8" x14ac:dyDescent="0.25">
      <c r="E2" t="s">
        <v>25</v>
      </c>
    </row>
    <row r="4" spans="3:8" x14ac:dyDescent="0.25">
      <c r="C4" t="s">
        <v>83</v>
      </c>
      <c r="D4" s="1" t="s">
        <v>0</v>
      </c>
      <c r="E4" t="s">
        <v>1</v>
      </c>
      <c r="F4" s="2" t="s">
        <v>2</v>
      </c>
      <c r="G4" s="1" t="s">
        <v>3</v>
      </c>
      <c r="H4" s="1" t="s">
        <v>4</v>
      </c>
    </row>
    <row r="5" spans="3:8" x14ac:dyDescent="0.25">
      <c r="C5">
        <v>1</v>
      </c>
      <c r="D5" t="s">
        <v>10</v>
      </c>
      <c r="E5" s="23">
        <v>1</v>
      </c>
      <c r="F5" t="s">
        <v>22</v>
      </c>
      <c r="G5">
        <v>2</v>
      </c>
      <c r="H5">
        <f>G5*2</f>
        <v>4</v>
      </c>
    </row>
    <row r="6" spans="3:8" x14ac:dyDescent="0.25">
      <c r="C6">
        <v>2</v>
      </c>
      <c r="D6" t="s">
        <v>11</v>
      </c>
      <c r="E6" s="23">
        <v>1</v>
      </c>
      <c r="F6" t="s">
        <v>22</v>
      </c>
      <c r="G6">
        <v>2</v>
      </c>
      <c r="H6">
        <f>G6*2</f>
        <v>4</v>
      </c>
    </row>
    <row r="7" spans="3:8" x14ac:dyDescent="0.25">
      <c r="C7">
        <v>3</v>
      </c>
      <c r="D7" t="s">
        <v>12</v>
      </c>
      <c r="E7" s="23">
        <v>1</v>
      </c>
      <c r="F7" t="s">
        <v>22</v>
      </c>
      <c r="G7">
        <v>2</v>
      </c>
      <c r="H7">
        <f>G7*2</f>
        <v>4</v>
      </c>
    </row>
    <row r="8" spans="3:8" x14ac:dyDescent="0.25">
      <c r="C8">
        <v>4</v>
      </c>
      <c r="D8" t="s">
        <v>13</v>
      </c>
      <c r="E8" s="23">
        <v>1</v>
      </c>
      <c r="F8" t="s">
        <v>22</v>
      </c>
      <c r="G8">
        <v>2</v>
      </c>
      <c r="H8">
        <f t="shared" ref="H8:H11" si="0">G8*2</f>
        <v>4</v>
      </c>
    </row>
    <row r="9" spans="3:8" x14ac:dyDescent="0.25">
      <c r="C9">
        <v>5</v>
      </c>
      <c r="D9" t="s">
        <v>14</v>
      </c>
      <c r="E9" s="23">
        <v>1</v>
      </c>
      <c r="F9" t="s">
        <v>22</v>
      </c>
      <c r="G9">
        <v>2</v>
      </c>
      <c r="H9">
        <f t="shared" si="0"/>
        <v>4</v>
      </c>
    </row>
    <row r="10" spans="3:8" x14ac:dyDescent="0.25">
      <c r="C10">
        <v>6</v>
      </c>
      <c r="D10" t="s">
        <v>15</v>
      </c>
      <c r="E10" s="23">
        <v>1</v>
      </c>
      <c r="F10" t="s">
        <v>22</v>
      </c>
      <c r="G10">
        <v>2</v>
      </c>
      <c r="H10">
        <f t="shared" si="0"/>
        <v>4</v>
      </c>
    </row>
    <row r="11" spans="3:8" x14ac:dyDescent="0.25">
      <c r="C11">
        <v>7</v>
      </c>
      <c r="D11" t="s">
        <v>16</v>
      </c>
      <c r="E11" s="23">
        <v>1</v>
      </c>
      <c r="F11" t="s">
        <v>22</v>
      </c>
      <c r="G11">
        <v>2</v>
      </c>
      <c r="H11">
        <f t="shared" si="0"/>
        <v>4</v>
      </c>
    </row>
    <row r="12" spans="3:8" x14ac:dyDescent="0.25">
      <c r="C12">
        <v>8</v>
      </c>
      <c r="D12" t="s">
        <v>17</v>
      </c>
      <c r="E12" s="23">
        <v>4</v>
      </c>
      <c r="G12">
        <v>4</v>
      </c>
      <c r="H12">
        <f>G12*2</f>
        <v>8</v>
      </c>
    </row>
    <row r="13" spans="3:8" x14ac:dyDescent="0.25">
      <c r="C13">
        <v>9</v>
      </c>
      <c r="D13" t="s">
        <v>26</v>
      </c>
      <c r="E13" s="23">
        <v>4</v>
      </c>
      <c r="G13">
        <v>4</v>
      </c>
      <c r="H13">
        <f t="shared" ref="H13:H18" si="1">G13*2</f>
        <v>8</v>
      </c>
    </row>
    <row r="14" spans="3:8" x14ac:dyDescent="0.25">
      <c r="C14">
        <v>10</v>
      </c>
      <c r="D14" t="s">
        <v>5</v>
      </c>
      <c r="E14">
        <v>1</v>
      </c>
      <c r="G14">
        <v>3</v>
      </c>
      <c r="H14">
        <f t="shared" si="1"/>
        <v>6</v>
      </c>
    </row>
    <row r="15" spans="3:8" x14ac:dyDescent="0.25">
      <c r="C15">
        <v>11</v>
      </c>
      <c r="D15" t="s">
        <v>6</v>
      </c>
      <c r="E15">
        <v>1</v>
      </c>
      <c r="G15">
        <v>3</v>
      </c>
      <c r="H15">
        <f t="shared" si="1"/>
        <v>6</v>
      </c>
    </row>
    <row r="16" spans="3:8" x14ac:dyDescent="0.25">
      <c r="C16">
        <v>12</v>
      </c>
      <c r="D16" t="s">
        <v>7</v>
      </c>
      <c r="E16">
        <v>1</v>
      </c>
      <c r="F16" t="s">
        <v>27</v>
      </c>
      <c r="G16">
        <v>3</v>
      </c>
      <c r="H16">
        <f t="shared" si="1"/>
        <v>6</v>
      </c>
    </row>
    <row r="17" spans="3:8" x14ac:dyDescent="0.25">
      <c r="C17">
        <v>13</v>
      </c>
      <c r="D17" t="s">
        <v>8</v>
      </c>
      <c r="E17">
        <v>0</v>
      </c>
      <c r="G17">
        <v>0</v>
      </c>
      <c r="H17">
        <f t="shared" si="1"/>
        <v>0</v>
      </c>
    </row>
    <row r="18" spans="3:8" x14ac:dyDescent="0.25">
      <c r="C18">
        <v>14</v>
      </c>
      <c r="D18" t="s">
        <v>9</v>
      </c>
      <c r="E18">
        <v>1</v>
      </c>
      <c r="G18">
        <v>1</v>
      </c>
      <c r="H18">
        <f t="shared" si="1"/>
        <v>2</v>
      </c>
    </row>
    <row r="19" spans="3:8" x14ac:dyDescent="0.25">
      <c r="C19">
        <v>15</v>
      </c>
      <c r="D19" t="s">
        <v>18</v>
      </c>
      <c r="E19">
        <v>1</v>
      </c>
      <c r="F19" t="s">
        <v>23</v>
      </c>
      <c r="H19">
        <f>G19*2</f>
        <v>0</v>
      </c>
    </row>
    <row r="20" spans="3:8" x14ac:dyDescent="0.25">
      <c r="D20" t="s">
        <v>19</v>
      </c>
      <c r="E20">
        <f>SUM(E5:E19)</f>
        <v>20</v>
      </c>
      <c r="F20">
        <f>SUM(F6:F19)</f>
        <v>0</v>
      </c>
      <c r="G20">
        <f>SUM(G5:G19)</f>
        <v>32</v>
      </c>
      <c r="H20">
        <f>SUM(H5:H19)</f>
        <v>64</v>
      </c>
    </row>
    <row r="25" spans="3:8" x14ac:dyDescent="0.25">
      <c r="D25" t="s">
        <v>20</v>
      </c>
    </row>
    <row r="26" spans="3:8" x14ac:dyDescent="0.25">
      <c r="D26" t="s">
        <v>21</v>
      </c>
    </row>
    <row r="31" spans="3:8" x14ac:dyDescent="0.25">
      <c r="D31" t="s">
        <v>84</v>
      </c>
      <c r="E31" t="s">
        <v>1</v>
      </c>
      <c r="F31" s="2" t="s">
        <v>2</v>
      </c>
      <c r="G31" s="1" t="s">
        <v>3</v>
      </c>
      <c r="H31" s="1" t="s">
        <v>4</v>
      </c>
    </row>
    <row r="32" spans="3:8" x14ac:dyDescent="0.25">
      <c r="D32">
        <v>1</v>
      </c>
      <c r="E32" s="23">
        <v>1</v>
      </c>
      <c r="F32" t="s">
        <v>22</v>
      </c>
      <c r="G32">
        <v>2</v>
      </c>
      <c r="H32">
        <f>G32*2</f>
        <v>4</v>
      </c>
    </row>
    <row r="33" spans="4:8" x14ac:dyDescent="0.25">
      <c r="D33">
        <v>2</v>
      </c>
      <c r="E33" s="23">
        <v>1</v>
      </c>
      <c r="F33" t="s">
        <v>22</v>
      </c>
      <c r="G33">
        <v>2</v>
      </c>
      <c r="H33">
        <f>G33*2</f>
        <v>4</v>
      </c>
    </row>
    <row r="34" spans="4:8" x14ac:dyDescent="0.25">
      <c r="D34">
        <v>3</v>
      </c>
      <c r="E34" s="23">
        <v>1</v>
      </c>
      <c r="F34" t="s">
        <v>22</v>
      </c>
      <c r="G34">
        <v>2</v>
      </c>
      <c r="H34">
        <f>G34*2</f>
        <v>4</v>
      </c>
    </row>
    <row r="35" spans="4:8" x14ac:dyDescent="0.25">
      <c r="D35">
        <v>4</v>
      </c>
      <c r="E35" s="23">
        <v>1</v>
      </c>
      <c r="F35" t="s">
        <v>22</v>
      </c>
      <c r="G35">
        <v>2</v>
      </c>
      <c r="H35">
        <f t="shared" ref="H35:H38" si="2">G35*2</f>
        <v>4</v>
      </c>
    </row>
    <row r="36" spans="4:8" x14ac:dyDescent="0.25">
      <c r="D36">
        <v>5</v>
      </c>
      <c r="E36" s="23">
        <v>1</v>
      </c>
      <c r="F36" t="s">
        <v>22</v>
      </c>
      <c r="G36">
        <v>2</v>
      </c>
      <c r="H36">
        <f t="shared" si="2"/>
        <v>4</v>
      </c>
    </row>
    <row r="37" spans="4:8" x14ac:dyDescent="0.25">
      <c r="D37">
        <v>6</v>
      </c>
      <c r="E37" s="23">
        <v>1</v>
      </c>
      <c r="F37" t="s">
        <v>22</v>
      </c>
      <c r="G37">
        <v>2</v>
      </c>
      <c r="H37">
        <f t="shared" si="2"/>
        <v>4</v>
      </c>
    </row>
    <row r="38" spans="4:8" x14ac:dyDescent="0.25">
      <c r="D38">
        <v>7</v>
      </c>
      <c r="E38" s="23">
        <v>1</v>
      </c>
      <c r="F38" t="s">
        <v>22</v>
      </c>
      <c r="G38">
        <v>2</v>
      </c>
      <c r="H38">
        <f t="shared" si="2"/>
        <v>4</v>
      </c>
    </row>
    <row r="39" spans="4:8" x14ac:dyDescent="0.25">
      <c r="D39">
        <v>8</v>
      </c>
      <c r="E39" s="23">
        <v>4</v>
      </c>
      <c r="F39" t="s">
        <v>24</v>
      </c>
      <c r="G39">
        <v>4</v>
      </c>
      <c r="H39">
        <f>G39*2</f>
        <v>8</v>
      </c>
    </row>
    <row r="40" spans="4:8" x14ac:dyDescent="0.25">
      <c r="D40">
        <v>9</v>
      </c>
      <c r="E40" s="23">
        <v>4</v>
      </c>
      <c r="F40" t="s">
        <v>24</v>
      </c>
      <c r="G40">
        <v>4</v>
      </c>
      <c r="H40">
        <f t="shared" ref="H40:H46" si="3">G40*2</f>
        <v>8</v>
      </c>
    </row>
    <row r="41" spans="4:8" x14ac:dyDescent="0.25">
      <c r="D41">
        <v>10</v>
      </c>
      <c r="E41">
        <v>1</v>
      </c>
      <c r="G41">
        <v>3</v>
      </c>
      <c r="H41">
        <f t="shared" si="3"/>
        <v>6</v>
      </c>
    </row>
    <row r="42" spans="4:8" x14ac:dyDescent="0.25">
      <c r="D42">
        <v>11</v>
      </c>
      <c r="E42">
        <v>1</v>
      </c>
      <c r="G42">
        <v>3</v>
      </c>
      <c r="H42">
        <f t="shared" si="3"/>
        <v>6</v>
      </c>
    </row>
    <row r="43" spans="4:8" x14ac:dyDescent="0.25">
      <c r="D43">
        <v>12</v>
      </c>
      <c r="E43">
        <v>1</v>
      </c>
      <c r="F43" t="s">
        <v>27</v>
      </c>
      <c r="G43">
        <v>3</v>
      </c>
      <c r="H43">
        <f t="shared" si="3"/>
        <v>6</v>
      </c>
    </row>
    <row r="44" spans="4:8" x14ac:dyDescent="0.25">
      <c r="D44">
        <v>13</v>
      </c>
      <c r="E44">
        <v>0</v>
      </c>
      <c r="G44">
        <v>0</v>
      </c>
      <c r="H44">
        <f t="shared" si="3"/>
        <v>0</v>
      </c>
    </row>
    <row r="45" spans="4:8" x14ac:dyDescent="0.25">
      <c r="D45">
        <v>14</v>
      </c>
      <c r="E45">
        <v>1</v>
      </c>
      <c r="G45">
        <v>1</v>
      </c>
      <c r="H45">
        <f t="shared" si="3"/>
        <v>2</v>
      </c>
    </row>
    <row r="46" spans="4:8" x14ac:dyDescent="0.25">
      <c r="D46">
        <v>15</v>
      </c>
      <c r="E46">
        <v>1</v>
      </c>
      <c r="F46" t="s">
        <v>23</v>
      </c>
      <c r="H46">
        <f t="shared" si="3"/>
        <v>0</v>
      </c>
    </row>
    <row r="47" spans="4:8" x14ac:dyDescent="0.25">
      <c r="D47" t="s">
        <v>160</v>
      </c>
      <c r="G47">
        <v>1</v>
      </c>
      <c r="H47">
        <f>G47*2</f>
        <v>2</v>
      </c>
    </row>
    <row r="48" spans="4:8" x14ac:dyDescent="0.25">
      <c r="D48" t="s">
        <v>160</v>
      </c>
      <c r="G48">
        <v>1</v>
      </c>
      <c r="H48">
        <f>G48*2</f>
        <v>2</v>
      </c>
    </row>
    <row r="49" spans="4:8" x14ac:dyDescent="0.25">
      <c r="D49" t="s">
        <v>19</v>
      </c>
      <c r="E49">
        <f>SUM(E32:E46)</f>
        <v>20</v>
      </c>
      <c r="F49">
        <f>SUM(F33:F46)</f>
        <v>0</v>
      </c>
      <c r="G49">
        <f>SUM(G32:G48)</f>
        <v>34</v>
      </c>
      <c r="H49">
        <f>SUM(H32:H48)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9E4-2939-4BA6-98E3-59D098639BB2}">
  <dimension ref="B1:G9"/>
  <sheetViews>
    <sheetView workbookViewId="0">
      <selection activeCell="B1" sqref="B1:C9"/>
    </sheetView>
  </sheetViews>
  <sheetFormatPr defaultRowHeight="15" x14ac:dyDescent="0.25"/>
  <cols>
    <col min="3" max="3" width="36.140625" bestFit="1" customWidth="1"/>
    <col min="4" max="4" width="11.7109375" bestFit="1" customWidth="1"/>
  </cols>
  <sheetData>
    <row r="1" spans="2:7" ht="15.75" thickBot="1" x14ac:dyDescent="0.3">
      <c r="B1" s="12" t="s">
        <v>31</v>
      </c>
      <c r="C1" s="13" t="s">
        <v>32</v>
      </c>
      <c r="D1" s="14" t="s">
        <v>33</v>
      </c>
      <c r="F1" t="s">
        <v>39</v>
      </c>
      <c r="G1" t="s">
        <v>40</v>
      </c>
    </row>
    <row r="2" spans="2:7" ht="15.75" thickTop="1" x14ac:dyDescent="0.25">
      <c r="B2" s="3">
        <v>10</v>
      </c>
      <c r="C2" s="4" t="s">
        <v>30</v>
      </c>
      <c r="D2" s="5">
        <f>7*3</f>
        <v>21</v>
      </c>
      <c r="F2">
        <v>10</v>
      </c>
      <c r="G2" s="15" t="s">
        <v>41</v>
      </c>
    </row>
    <row r="3" spans="2:7" x14ac:dyDescent="0.25">
      <c r="B3" s="6">
        <v>20</v>
      </c>
      <c r="C3" s="7" t="s">
        <v>34</v>
      </c>
      <c r="D3" s="8">
        <v>8</v>
      </c>
      <c r="F3">
        <v>20</v>
      </c>
      <c r="G3" s="15">
        <v>8</v>
      </c>
    </row>
    <row r="4" spans="2:7" x14ac:dyDescent="0.25">
      <c r="B4" s="3">
        <v>30</v>
      </c>
      <c r="C4" s="4" t="s">
        <v>28</v>
      </c>
      <c r="D4" s="5">
        <v>8</v>
      </c>
      <c r="F4">
        <v>30</v>
      </c>
      <c r="G4" s="15">
        <v>9</v>
      </c>
    </row>
    <row r="5" spans="2:7" x14ac:dyDescent="0.25">
      <c r="B5" s="6">
        <v>40</v>
      </c>
      <c r="C5" s="7" t="s">
        <v>35</v>
      </c>
      <c r="D5" s="8">
        <v>4</v>
      </c>
      <c r="F5">
        <v>40</v>
      </c>
      <c r="G5" s="15" t="s">
        <v>42</v>
      </c>
    </row>
    <row r="6" spans="2:7" x14ac:dyDescent="0.25">
      <c r="B6" s="3">
        <v>50</v>
      </c>
      <c r="C6" s="4" t="s">
        <v>38</v>
      </c>
      <c r="D6" s="5">
        <v>3</v>
      </c>
      <c r="F6">
        <v>50</v>
      </c>
      <c r="G6" s="15">
        <v>12</v>
      </c>
    </row>
    <row r="7" spans="2:7" x14ac:dyDescent="0.25">
      <c r="B7" s="6">
        <v>60</v>
      </c>
      <c r="C7" s="7" t="s">
        <v>36</v>
      </c>
      <c r="D7" s="8">
        <v>2</v>
      </c>
      <c r="F7">
        <v>60</v>
      </c>
      <c r="G7" s="15">
        <v>14</v>
      </c>
    </row>
    <row r="8" spans="2:7" x14ac:dyDescent="0.25">
      <c r="B8" s="3">
        <v>70</v>
      </c>
      <c r="C8" s="4" t="s">
        <v>37</v>
      </c>
      <c r="D8" s="5">
        <v>2</v>
      </c>
      <c r="F8">
        <v>70</v>
      </c>
      <c r="G8" s="15">
        <v>15</v>
      </c>
    </row>
    <row r="9" spans="2:7" x14ac:dyDescent="0.25">
      <c r="B9" s="9">
        <v>80</v>
      </c>
      <c r="C9" s="10" t="s">
        <v>29</v>
      </c>
      <c r="D9" s="11">
        <v>2</v>
      </c>
      <c r="F9">
        <v>80</v>
      </c>
      <c r="G9" s="1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FA59-BD4F-4475-AF3B-DD1469379A35}">
  <dimension ref="C2:K16"/>
  <sheetViews>
    <sheetView workbookViewId="0">
      <selection activeCell="K4" sqref="K4"/>
    </sheetView>
  </sheetViews>
  <sheetFormatPr defaultRowHeight="15" x14ac:dyDescent="0.25"/>
  <cols>
    <col min="4" max="4" width="36.140625" bestFit="1" customWidth="1"/>
  </cols>
  <sheetData>
    <row r="2" spans="3:11" x14ac:dyDescent="0.25">
      <c r="K2" t="s">
        <v>169</v>
      </c>
    </row>
    <row r="3" spans="3:11" ht="15.75" thickBot="1" x14ac:dyDescent="0.3">
      <c r="C3" s="12"/>
      <c r="D3" s="13" t="s">
        <v>32</v>
      </c>
      <c r="E3" t="s">
        <v>166</v>
      </c>
      <c r="K3">
        <f>E4+E5+E6+G7+E8+E9</f>
        <v>259</v>
      </c>
    </row>
    <row r="4" spans="3:11" ht="15.75" thickTop="1" x14ac:dyDescent="0.25">
      <c r="C4" s="3">
        <v>10</v>
      </c>
      <c r="D4" s="4" t="s">
        <v>30</v>
      </c>
      <c r="E4">
        <v>112</v>
      </c>
    </row>
    <row r="5" spans="3:11" x14ac:dyDescent="0.25">
      <c r="C5" s="6">
        <v>20</v>
      </c>
      <c r="D5" s="7" t="s">
        <v>34</v>
      </c>
      <c r="E5">
        <v>24</v>
      </c>
    </row>
    <row r="6" spans="3:11" x14ac:dyDescent="0.25">
      <c r="C6" s="3">
        <v>30</v>
      </c>
      <c r="D6" s="4" t="s">
        <v>28</v>
      </c>
      <c r="E6">
        <v>24</v>
      </c>
    </row>
    <row r="7" spans="3:11" x14ac:dyDescent="0.25">
      <c r="C7" s="6">
        <v>40</v>
      </c>
      <c r="D7" s="7" t="s">
        <v>35</v>
      </c>
      <c r="E7">
        <v>22</v>
      </c>
      <c r="F7">
        <v>23</v>
      </c>
      <c r="G7">
        <f>E7+F7</f>
        <v>45</v>
      </c>
    </row>
    <row r="8" spans="3:11" x14ac:dyDescent="0.25">
      <c r="C8" s="3">
        <v>50</v>
      </c>
      <c r="D8" s="4" t="s">
        <v>38</v>
      </c>
      <c r="E8">
        <v>30</v>
      </c>
    </row>
    <row r="9" spans="3:11" x14ac:dyDescent="0.25">
      <c r="C9" s="6">
        <v>60</v>
      </c>
      <c r="D9" s="7" t="s">
        <v>36</v>
      </c>
      <c r="E9">
        <v>24</v>
      </c>
    </row>
    <row r="10" spans="3:11" x14ac:dyDescent="0.25">
      <c r="C10" s="3">
        <v>70</v>
      </c>
      <c r="D10" s="4" t="s">
        <v>37</v>
      </c>
    </row>
    <row r="11" spans="3:11" x14ac:dyDescent="0.25">
      <c r="C11" s="9">
        <v>80</v>
      </c>
      <c r="D11" s="10" t="s">
        <v>29</v>
      </c>
    </row>
    <row r="12" spans="3:11" x14ac:dyDescent="0.25">
      <c r="D12" s="41" t="s">
        <v>160</v>
      </c>
      <c r="E12">
        <v>24</v>
      </c>
      <c r="F12">
        <v>24</v>
      </c>
      <c r="G12">
        <v>12</v>
      </c>
      <c r="H12">
        <v>6</v>
      </c>
      <c r="I12">
        <f>E12+F12+G12+H12</f>
        <v>66</v>
      </c>
    </row>
    <row r="13" spans="3:11" x14ac:dyDescent="0.25">
      <c r="D13" s="42" t="s">
        <v>167</v>
      </c>
      <c r="E13">
        <v>81.5</v>
      </c>
    </row>
    <row r="14" spans="3:11" x14ac:dyDescent="0.25">
      <c r="D14" s="41" t="s">
        <v>168</v>
      </c>
      <c r="E14">
        <f>E4+E5+E6+G7+E8+E9+I12</f>
        <v>325</v>
      </c>
    </row>
    <row r="15" spans="3:11" x14ac:dyDescent="0.25">
      <c r="E15">
        <f>325+E13</f>
        <v>406.5</v>
      </c>
    </row>
    <row r="16" spans="3:11" x14ac:dyDescent="0.25">
      <c r="E16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D4A0-F4EF-4091-BF73-AA421DFD2CDF}">
  <dimension ref="C8:K16"/>
  <sheetViews>
    <sheetView tabSelected="1" workbookViewId="0">
      <selection activeCell="J16" sqref="J16"/>
    </sheetView>
  </sheetViews>
  <sheetFormatPr defaultRowHeight="15" x14ac:dyDescent="0.25"/>
  <cols>
    <col min="3" max="3" width="6.85546875" bestFit="1" customWidth="1"/>
    <col min="4" max="4" width="17.140625" bestFit="1" customWidth="1"/>
    <col min="5" max="5" width="9" bestFit="1" customWidth="1"/>
    <col min="7" max="7" width="17.28515625" bestFit="1" customWidth="1"/>
    <col min="8" max="8" width="6.28515625" bestFit="1" customWidth="1"/>
    <col min="9" max="9" width="18.7109375" bestFit="1" customWidth="1"/>
    <col min="10" max="10" width="35.7109375" bestFit="1" customWidth="1"/>
    <col min="11" max="11" width="17.28515625" bestFit="1" customWidth="1"/>
  </cols>
  <sheetData>
    <row r="8" spans="3:11" ht="30.75" thickBot="1" x14ac:dyDescent="0.3">
      <c r="C8" s="12" t="s">
        <v>39</v>
      </c>
      <c r="D8" s="16" t="s">
        <v>43</v>
      </c>
      <c r="E8" s="16" t="s">
        <v>44</v>
      </c>
      <c r="F8" s="16" t="s">
        <v>45</v>
      </c>
      <c r="G8" s="16" t="s">
        <v>46</v>
      </c>
      <c r="H8" s="16" t="s">
        <v>47</v>
      </c>
      <c r="I8" s="16" t="s">
        <v>48</v>
      </c>
      <c r="J8" s="16" t="s">
        <v>49</v>
      </c>
      <c r="K8" s="16" t="s">
        <v>50</v>
      </c>
    </row>
    <row r="9" spans="3:11" ht="16.5" thickTop="1" x14ac:dyDescent="0.25">
      <c r="C9" s="20">
        <v>10</v>
      </c>
      <c r="D9" s="17" t="s">
        <v>51</v>
      </c>
      <c r="E9" s="18">
        <v>25</v>
      </c>
      <c r="F9" s="18">
        <v>30</v>
      </c>
      <c r="G9" s="18" t="s">
        <v>52</v>
      </c>
      <c r="H9" s="18" t="s">
        <v>53</v>
      </c>
      <c r="I9" s="19">
        <v>255255255224</v>
      </c>
      <c r="J9" s="18" t="s">
        <v>54</v>
      </c>
      <c r="K9" s="18" t="s">
        <v>55</v>
      </c>
    </row>
    <row r="10" spans="3:11" ht="15.75" x14ac:dyDescent="0.25">
      <c r="C10" s="21">
        <v>30</v>
      </c>
      <c r="D10" s="17" t="s">
        <v>56</v>
      </c>
      <c r="E10" s="18">
        <v>15</v>
      </c>
      <c r="F10" s="18">
        <v>30</v>
      </c>
      <c r="G10" s="18" t="s">
        <v>57</v>
      </c>
      <c r="H10" s="18" t="s">
        <v>53</v>
      </c>
      <c r="I10" s="19">
        <v>255255255224</v>
      </c>
      <c r="J10" s="18" t="s">
        <v>58</v>
      </c>
      <c r="K10" s="18" t="s">
        <v>59</v>
      </c>
    </row>
    <row r="11" spans="3:11" ht="15.75" x14ac:dyDescent="0.25">
      <c r="C11" s="20">
        <v>20</v>
      </c>
      <c r="D11" s="17" t="s">
        <v>60</v>
      </c>
      <c r="E11" s="18">
        <v>15</v>
      </c>
      <c r="F11" s="18">
        <v>30</v>
      </c>
      <c r="G11" s="18" t="s">
        <v>61</v>
      </c>
      <c r="H11" s="18" t="s">
        <v>53</v>
      </c>
      <c r="I11" s="19">
        <v>255255255224</v>
      </c>
      <c r="J11" s="18" t="s">
        <v>62</v>
      </c>
      <c r="K11" s="18" t="s">
        <v>63</v>
      </c>
    </row>
    <row r="12" spans="3:11" ht="15.75" x14ac:dyDescent="0.25">
      <c r="C12" s="21">
        <v>40</v>
      </c>
      <c r="D12" s="17" t="s">
        <v>64</v>
      </c>
      <c r="E12" s="18">
        <v>6</v>
      </c>
      <c r="F12" s="18">
        <v>6</v>
      </c>
      <c r="G12" s="18" t="s">
        <v>65</v>
      </c>
      <c r="H12" s="18" t="s">
        <v>66</v>
      </c>
      <c r="I12" s="19">
        <v>255255255248</v>
      </c>
      <c r="J12" s="18" t="s">
        <v>67</v>
      </c>
      <c r="K12" s="18" t="s">
        <v>68</v>
      </c>
    </row>
    <row r="13" spans="3:11" ht="15.75" x14ac:dyDescent="0.25">
      <c r="C13" s="20">
        <v>50</v>
      </c>
      <c r="D13" s="17" t="s">
        <v>69</v>
      </c>
      <c r="E13" s="18">
        <v>5</v>
      </c>
      <c r="F13" s="18">
        <v>6</v>
      </c>
      <c r="G13" s="18" t="s">
        <v>70</v>
      </c>
      <c r="H13" s="18" t="s">
        <v>66</v>
      </c>
      <c r="I13" s="19">
        <v>255255255248</v>
      </c>
      <c r="J13" s="18" t="s">
        <v>71</v>
      </c>
      <c r="K13" s="18" t="s">
        <v>72</v>
      </c>
    </row>
    <row r="14" spans="3:11" ht="15.75" x14ac:dyDescent="0.25">
      <c r="C14" s="21">
        <v>70</v>
      </c>
      <c r="D14" s="17" t="s">
        <v>73</v>
      </c>
      <c r="E14" s="18">
        <v>4</v>
      </c>
      <c r="F14" s="18">
        <v>6</v>
      </c>
      <c r="G14" s="18" t="s">
        <v>74</v>
      </c>
      <c r="H14" s="18" t="s">
        <v>66</v>
      </c>
      <c r="I14" s="19">
        <v>255255255248</v>
      </c>
      <c r="J14" s="18" t="s">
        <v>75</v>
      </c>
      <c r="K14" s="18" t="s">
        <v>76</v>
      </c>
    </row>
    <row r="15" spans="3:11" ht="15.75" x14ac:dyDescent="0.25">
      <c r="C15" s="20">
        <v>60</v>
      </c>
      <c r="D15" s="17" t="s">
        <v>36</v>
      </c>
      <c r="E15" s="18">
        <v>4</v>
      </c>
      <c r="F15" s="18">
        <v>6</v>
      </c>
      <c r="G15" s="18" t="s">
        <v>77</v>
      </c>
      <c r="H15" s="18" t="s">
        <v>66</v>
      </c>
      <c r="I15" s="19">
        <v>255255255248</v>
      </c>
      <c r="J15" s="18" t="s">
        <v>78</v>
      </c>
      <c r="K15" s="18" t="s">
        <v>79</v>
      </c>
    </row>
    <row r="16" spans="3:11" ht="15.75" x14ac:dyDescent="0.25">
      <c r="C16" s="22">
        <v>80</v>
      </c>
      <c r="D16" s="17" t="s">
        <v>29</v>
      </c>
      <c r="E16" s="18">
        <v>3</v>
      </c>
      <c r="F16" s="18">
        <v>6</v>
      </c>
      <c r="G16" s="18" t="s">
        <v>82</v>
      </c>
      <c r="H16" s="18" t="s">
        <v>66</v>
      </c>
      <c r="I16" s="19">
        <v>255255255248</v>
      </c>
      <c r="J16" s="18" t="s">
        <v>80</v>
      </c>
      <c r="K16" s="18" t="s">
        <v>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B651-526D-4E48-8A50-CE01A98F6921}">
  <dimension ref="A1:K101"/>
  <sheetViews>
    <sheetView workbookViewId="0">
      <selection activeCell="R65" sqref="R65"/>
    </sheetView>
  </sheetViews>
  <sheetFormatPr defaultRowHeight="15" x14ac:dyDescent="0.25"/>
  <cols>
    <col min="1" max="1" width="8.85546875" bestFit="1" customWidth="1"/>
    <col min="2" max="2" width="8" bestFit="1" customWidth="1"/>
    <col min="3" max="3" width="11.28515625" bestFit="1" customWidth="1"/>
    <col min="6" max="7" width="12.42578125" bestFit="1" customWidth="1"/>
    <col min="9" max="9" width="12.85546875" bestFit="1" customWidth="1"/>
    <col min="10" max="10" width="15.7109375" bestFit="1" customWidth="1"/>
    <col min="11" max="11" width="12.85546875" bestFit="1" customWidth="1"/>
    <col min="12" max="12" width="13.85546875" bestFit="1" customWidth="1"/>
  </cols>
  <sheetData>
    <row r="1" spans="1:11" x14ac:dyDescent="0.25">
      <c r="A1" s="24" t="s">
        <v>0</v>
      </c>
      <c r="B1" s="25" t="s">
        <v>85</v>
      </c>
      <c r="C1" s="26" t="s">
        <v>86</v>
      </c>
      <c r="D1" s="26" t="s">
        <v>87</v>
      </c>
      <c r="E1" s="25" t="s">
        <v>88</v>
      </c>
      <c r="F1" s="26" t="s">
        <v>89</v>
      </c>
      <c r="G1" s="27" t="s">
        <v>90</v>
      </c>
      <c r="H1" s="36"/>
      <c r="I1" s="37" t="s">
        <v>91</v>
      </c>
      <c r="J1" s="37" t="s">
        <v>92</v>
      </c>
      <c r="K1" s="37" t="s">
        <v>93</v>
      </c>
    </row>
    <row r="2" spans="1:11" x14ac:dyDescent="0.25">
      <c r="A2" s="28">
        <v>1</v>
      </c>
      <c r="B2" s="29" t="s">
        <v>94</v>
      </c>
      <c r="C2" s="30" t="s">
        <v>147</v>
      </c>
      <c r="D2" s="30" t="s">
        <v>170</v>
      </c>
      <c r="E2" s="29">
        <v>1</v>
      </c>
      <c r="F2" s="30" t="s">
        <v>95</v>
      </c>
      <c r="G2" s="31" t="s">
        <v>96</v>
      </c>
      <c r="H2" s="36"/>
      <c r="I2" s="43">
        <v>1</v>
      </c>
      <c r="J2" s="43">
        <v>1</v>
      </c>
      <c r="K2" s="39">
        <v>1</v>
      </c>
    </row>
    <row r="3" spans="1:11" x14ac:dyDescent="0.25">
      <c r="A3" s="28">
        <v>1</v>
      </c>
      <c r="B3" s="29" t="s">
        <v>97</v>
      </c>
      <c r="C3" s="30" t="s">
        <v>147</v>
      </c>
      <c r="D3" s="30" t="s">
        <v>170</v>
      </c>
      <c r="E3" s="29">
        <v>2</v>
      </c>
      <c r="F3" s="30" t="s">
        <v>95</v>
      </c>
      <c r="G3" s="31" t="s">
        <v>98</v>
      </c>
      <c r="H3" s="36"/>
      <c r="I3" s="43">
        <v>2</v>
      </c>
      <c r="J3" s="45">
        <v>2</v>
      </c>
      <c r="K3" s="34">
        <v>2</v>
      </c>
    </row>
    <row r="4" spans="1:11" x14ac:dyDescent="0.25">
      <c r="A4" s="32">
        <v>1</v>
      </c>
      <c r="B4" s="33" t="s">
        <v>99</v>
      </c>
      <c r="C4" s="30" t="s">
        <v>147</v>
      </c>
      <c r="D4" s="30" t="s">
        <v>170</v>
      </c>
      <c r="E4" s="33">
        <v>3</v>
      </c>
      <c r="F4" s="34" t="s">
        <v>95</v>
      </c>
      <c r="G4" s="35" t="s">
        <v>146</v>
      </c>
      <c r="H4" s="36"/>
      <c r="I4" s="43">
        <v>3</v>
      </c>
      <c r="J4" s="45">
        <v>3</v>
      </c>
      <c r="K4" s="34">
        <v>3</v>
      </c>
    </row>
    <row r="5" spans="1:11" x14ac:dyDescent="0.25">
      <c r="A5" s="32">
        <v>1</v>
      </c>
      <c r="B5" s="33" t="s">
        <v>100</v>
      </c>
      <c r="C5" s="30" t="s">
        <v>147</v>
      </c>
      <c r="D5" s="34"/>
      <c r="E5" s="33"/>
      <c r="F5" s="34" t="s">
        <v>95</v>
      </c>
      <c r="G5" s="35"/>
      <c r="H5" s="36"/>
      <c r="I5" s="43">
        <v>4</v>
      </c>
      <c r="J5" s="43">
        <v>4</v>
      </c>
      <c r="K5" s="38">
        <v>4</v>
      </c>
    </row>
    <row r="6" spans="1:11" x14ac:dyDescent="0.25">
      <c r="A6" s="28">
        <v>2</v>
      </c>
      <c r="B6" s="29" t="s">
        <v>101</v>
      </c>
      <c r="C6" s="30" t="s">
        <v>147</v>
      </c>
      <c r="D6" s="30" t="s">
        <v>170</v>
      </c>
      <c r="E6" s="29">
        <v>4</v>
      </c>
      <c r="F6" s="30" t="s">
        <v>95</v>
      </c>
      <c r="G6" s="31" t="s">
        <v>96</v>
      </c>
      <c r="H6" s="36"/>
      <c r="I6" s="43">
        <v>5</v>
      </c>
      <c r="J6" s="43">
        <v>5</v>
      </c>
      <c r="K6" s="38">
        <v>5</v>
      </c>
    </row>
    <row r="7" spans="1:11" x14ac:dyDescent="0.25">
      <c r="A7" s="28">
        <v>2</v>
      </c>
      <c r="B7" s="29" t="s">
        <v>102</v>
      </c>
      <c r="C7" s="30" t="s">
        <v>147</v>
      </c>
      <c r="D7" s="30" t="s">
        <v>170</v>
      </c>
      <c r="E7" s="29">
        <v>5</v>
      </c>
      <c r="F7" s="30" t="s">
        <v>95</v>
      </c>
      <c r="G7" s="31" t="s">
        <v>98</v>
      </c>
      <c r="H7" s="36"/>
      <c r="I7" s="43">
        <v>6</v>
      </c>
      <c r="J7" s="43">
        <v>6</v>
      </c>
      <c r="K7" s="38">
        <v>6</v>
      </c>
    </row>
    <row r="8" spans="1:11" x14ac:dyDescent="0.25">
      <c r="A8" s="32">
        <v>2</v>
      </c>
      <c r="B8" s="33" t="s">
        <v>103</v>
      </c>
      <c r="C8" s="30" t="s">
        <v>147</v>
      </c>
      <c r="D8" s="30" t="s">
        <v>170</v>
      </c>
      <c r="E8" s="33">
        <v>6</v>
      </c>
      <c r="F8" s="34" t="s">
        <v>95</v>
      </c>
      <c r="G8" s="35" t="s">
        <v>146</v>
      </c>
      <c r="H8" s="36"/>
      <c r="I8" s="43">
        <v>7</v>
      </c>
      <c r="J8" s="43">
        <v>7</v>
      </c>
      <c r="K8" s="38">
        <v>7</v>
      </c>
    </row>
    <row r="9" spans="1:11" x14ac:dyDescent="0.25">
      <c r="A9" s="32">
        <v>2</v>
      </c>
      <c r="B9" s="33" t="s">
        <v>104</v>
      </c>
      <c r="C9" s="30" t="s">
        <v>147</v>
      </c>
      <c r="D9" s="34"/>
      <c r="E9" s="33"/>
      <c r="F9" s="34" t="s">
        <v>95</v>
      </c>
      <c r="G9" s="35"/>
      <c r="H9" s="36"/>
      <c r="I9" s="43">
        <v>8</v>
      </c>
      <c r="J9" s="43">
        <v>8</v>
      </c>
      <c r="K9" s="38">
        <v>8</v>
      </c>
    </row>
    <row r="10" spans="1:11" x14ac:dyDescent="0.25">
      <c r="A10" s="28">
        <v>3</v>
      </c>
      <c r="B10" s="29" t="s">
        <v>105</v>
      </c>
      <c r="C10" s="30" t="s">
        <v>147</v>
      </c>
      <c r="D10" s="30" t="s">
        <v>170</v>
      </c>
      <c r="E10" s="29">
        <v>7</v>
      </c>
      <c r="F10" s="30" t="s">
        <v>95</v>
      </c>
      <c r="G10" s="31" t="s">
        <v>96</v>
      </c>
      <c r="H10" s="36"/>
      <c r="I10" s="43">
        <v>9</v>
      </c>
      <c r="J10" s="43">
        <v>9</v>
      </c>
      <c r="K10" s="38">
        <v>9</v>
      </c>
    </row>
    <row r="11" spans="1:11" x14ac:dyDescent="0.25">
      <c r="A11" s="28">
        <v>3</v>
      </c>
      <c r="B11" s="29" t="s">
        <v>106</v>
      </c>
      <c r="C11" s="30" t="s">
        <v>147</v>
      </c>
      <c r="D11" s="30" t="s">
        <v>170</v>
      </c>
      <c r="E11" s="29">
        <v>8</v>
      </c>
      <c r="F11" s="30" t="s">
        <v>95</v>
      </c>
      <c r="G11" s="31" t="s">
        <v>98</v>
      </c>
      <c r="H11" s="36"/>
      <c r="I11" s="43">
        <v>10</v>
      </c>
      <c r="J11" s="43">
        <v>10</v>
      </c>
      <c r="K11" s="38">
        <v>10</v>
      </c>
    </row>
    <row r="12" spans="1:11" x14ac:dyDescent="0.25">
      <c r="A12" s="32">
        <v>3</v>
      </c>
      <c r="B12" s="33" t="s">
        <v>107</v>
      </c>
      <c r="C12" s="30" t="s">
        <v>147</v>
      </c>
      <c r="D12" s="30" t="s">
        <v>170</v>
      </c>
      <c r="E12" s="33">
        <v>9</v>
      </c>
      <c r="F12" s="34" t="s">
        <v>95</v>
      </c>
      <c r="G12" s="35" t="s">
        <v>146</v>
      </c>
      <c r="H12" s="36"/>
      <c r="I12" s="43">
        <v>11</v>
      </c>
      <c r="J12" s="43">
        <v>11</v>
      </c>
      <c r="K12" s="38">
        <v>11</v>
      </c>
    </row>
    <row r="13" spans="1:11" x14ac:dyDescent="0.25">
      <c r="A13" s="32">
        <v>3</v>
      </c>
      <c r="B13" s="33" t="s">
        <v>108</v>
      </c>
      <c r="C13" s="30" t="s">
        <v>147</v>
      </c>
      <c r="D13" s="34"/>
      <c r="E13" s="33"/>
      <c r="F13" s="34" t="s">
        <v>95</v>
      </c>
      <c r="G13" s="35"/>
      <c r="H13" s="36"/>
      <c r="I13" s="43">
        <v>12</v>
      </c>
      <c r="J13" s="43">
        <v>12</v>
      </c>
      <c r="K13" s="38">
        <v>12</v>
      </c>
    </row>
    <row r="14" spans="1:11" x14ac:dyDescent="0.25">
      <c r="A14" s="28">
        <v>4</v>
      </c>
      <c r="B14" s="29" t="s">
        <v>109</v>
      </c>
      <c r="C14" s="30" t="s">
        <v>147</v>
      </c>
      <c r="D14" s="30" t="s">
        <v>170</v>
      </c>
      <c r="E14" s="29">
        <v>10</v>
      </c>
      <c r="F14" s="30" t="s">
        <v>95</v>
      </c>
      <c r="G14" s="31" t="s">
        <v>96</v>
      </c>
      <c r="H14" s="36"/>
      <c r="I14" s="43">
        <v>13</v>
      </c>
      <c r="J14" s="43">
        <v>13</v>
      </c>
      <c r="K14" s="38">
        <v>13</v>
      </c>
    </row>
    <row r="15" spans="1:11" x14ac:dyDescent="0.25">
      <c r="A15" s="28">
        <v>4</v>
      </c>
      <c r="B15" s="29" t="s">
        <v>110</v>
      </c>
      <c r="C15" s="30" t="s">
        <v>147</v>
      </c>
      <c r="D15" s="30" t="s">
        <v>170</v>
      </c>
      <c r="E15" s="29">
        <v>11</v>
      </c>
      <c r="F15" s="30" t="s">
        <v>95</v>
      </c>
      <c r="G15" s="31" t="s">
        <v>98</v>
      </c>
      <c r="H15" s="36"/>
      <c r="I15" s="43">
        <v>14</v>
      </c>
      <c r="J15" s="43">
        <v>14</v>
      </c>
      <c r="K15" s="38">
        <v>14</v>
      </c>
    </row>
    <row r="16" spans="1:11" x14ac:dyDescent="0.25">
      <c r="A16" s="32">
        <v>4</v>
      </c>
      <c r="B16" s="33" t="s">
        <v>111</v>
      </c>
      <c r="C16" s="30" t="s">
        <v>147</v>
      </c>
      <c r="D16" s="30" t="s">
        <v>170</v>
      </c>
      <c r="E16" s="33">
        <v>12</v>
      </c>
      <c r="F16" s="34" t="s">
        <v>95</v>
      </c>
      <c r="G16" s="35" t="s">
        <v>146</v>
      </c>
      <c r="H16" s="36"/>
      <c r="I16" s="43">
        <v>15</v>
      </c>
      <c r="J16" s="43">
        <v>15</v>
      </c>
      <c r="K16" s="38">
        <v>15</v>
      </c>
    </row>
    <row r="17" spans="1:11" x14ac:dyDescent="0.25">
      <c r="A17" s="32">
        <v>4</v>
      </c>
      <c r="B17" s="33" t="s">
        <v>112</v>
      </c>
      <c r="C17" s="30" t="s">
        <v>147</v>
      </c>
      <c r="D17" s="34"/>
      <c r="E17" s="33"/>
      <c r="F17" s="34" t="s">
        <v>95</v>
      </c>
      <c r="G17" s="35"/>
      <c r="H17" s="36"/>
      <c r="I17" s="43">
        <v>16</v>
      </c>
      <c r="J17" s="43">
        <v>16</v>
      </c>
      <c r="K17" s="38">
        <v>16</v>
      </c>
    </row>
    <row r="18" spans="1:11" x14ac:dyDescent="0.25">
      <c r="A18" s="28">
        <v>5</v>
      </c>
      <c r="B18" s="29" t="s">
        <v>113</v>
      </c>
      <c r="C18" s="30" t="s">
        <v>147</v>
      </c>
      <c r="D18" s="30" t="s">
        <v>170</v>
      </c>
      <c r="E18" s="29">
        <v>13</v>
      </c>
      <c r="F18" s="30" t="s">
        <v>95</v>
      </c>
      <c r="G18" s="31" t="s">
        <v>96</v>
      </c>
      <c r="H18" s="36"/>
      <c r="I18" s="43">
        <v>17</v>
      </c>
      <c r="J18" s="43">
        <v>17</v>
      </c>
      <c r="K18" s="38">
        <v>17</v>
      </c>
    </row>
    <row r="19" spans="1:11" x14ac:dyDescent="0.25">
      <c r="A19" s="28">
        <v>5</v>
      </c>
      <c r="B19" s="29" t="s">
        <v>114</v>
      </c>
      <c r="C19" s="30" t="s">
        <v>147</v>
      </c>
      <c r="D19" s="30" t="s">
        <v>170</v>
      </c>
      <c r="E19" s="29">
        <v>14</v>
      </c>
      <c r="F19" s="30" t="s">
        <v>95</v>
      </c>
      <c r="G19" s="31" t="s">
        <v>98</v>
      </c>
      <c r="H19" s="36"/>
      <c r="I19" s="43">
        <v>18</v>
      </c>
      <c r="J19" s="43">
        <v>18</v>
      </c>
      <c r="K19" s="38">
        <v>18</v>
      </c>
    </row>
    <row r="20" spans="1:11" x14ac:dyDescent="0.25">
      <c r="A20" s="32">
        <v>5</v>
      </c>
      <c r="B20" s="33" t="s">
        <v>115</v>
      </c>
      <c r="C20" s="30" t="s">
        <v>147</v>
      </c>
      <c r="D20" s="30" t="s">
        <v>170</v>
      </c>
      <c r="E20" s="33">
        <v>15</v>
      </c>
      <c r="F20" s="34" t="s">
        <v>95</v>
      </c>
      <c r="G20" s="35" t="s">
        <v>146</v>
      </c>
      <c r="H20" s="36"/>
      <c r="I20" s="43">
        <v>19</v>
      </c>
      <c r="J20" s="43">
        <v>19</v>
      </c>
      <c r="K20" s="38">
        <v>19</v>
      </c>
    </row>
    <row r="21" spans="1:11" x14ac:dyDescent="0.25">
      <c r="A21" s="32">
        <v>5</v>
      </c>
      <c r="B21" s="33" t="s">
        <v>116</v>
      </c>
      <c r="C21" s="30" t="s">
        <v>147</v>
      </c>
      <c r="D21" s="34"/>
      <c r="E21" s="33"/>
      <c r="F21" s="34" t="s">
        <v>95</v>
      </c>
      <c r="G21" s="35"/>
      <c r="H21" s="36"/>
      <c r="I21" s="43">
        <v>20</v>
      </c>
      <c r="J21" s="43">
        <v>20</v>
      </c>
      <c r="K21" s="38">
        <v>20</v>
      </c>
    </row>
    <row r="22" spans="1:11" x14ac:dyDescent="0.25">
      <c r="A22" s="28">
        <v>6</v>
      </c>
      <c r="B22" s="29" t="s">
        <v>117</v>
      </c>
      <c r="C22" s="30" t="s">
        <v>147</v>
      </c>
      <c r="D22" s="30" t="s">
        <v>170</v>
      </c>
      <c r="E22" s="29">
        <v>16</v>
      </c>
      <c r="F22" s="30" t="s">
        <v>95</v>
      </c>
      <c r="G22" s="31" t="s">
        <v>96</v>
      </c>
      <c r="H22" s="36"/>
      <c r="I22" s="44">
        <v>21</v>
      </c>
      <c r="J22" s="44">
        <v>21</v>
      </c>
      <c r="K22" s="38">
        <v>21</v>
      </c>
    </row>
    <row r="23" spans="1:11" x14ac:dyDescent="0.25">
      <c r="A23" s="28">
        <v>6</v>
      </c>
      <c r="B23" s="29" t="s">
        <v>118</v>
      </c>
      <c r="C23" s="30" t="s">
        <v>147</v>
      </c>
      <c r="D23" s="30" t="s">
        <v>170</v>
      </c>
      <c r="E23" s="29">
        <v>17</v>
      </c>
      <c r="F23" s="30" t="s">
        <v>95</v>
      </c>
      <c r="G23" s="31" t="s">
        <v>98</v>
      </c>
      <c r="H23" s="36"/>
      <c r="I23" s="44">
        <v>22</v>
      </c>
      <c r="J23" s="44">
        <v>22</v>
      </c>
      <c r="K23" s="30">
        <v>22</v>
      </c>
    </row>
    <row r="24" spans="1:11" x14ac:dyDescent="0.25">
      <c r="A24" s="32">
        <v>6</v>
      </c>
      <c r="B24" s="33" t="s">
        <v>119</v>
      </c>
      <c r="C24" s="30" t="s">
        <v>147</v>
      </c>
      <c r="D24" s="30" t="s">
        <v>170</v>
      </c>
      <c r="E24" s="33">
        <v>18</v>
      </c>
      <c r="F24" s="34" t="s">
        <v>95</v>
      </c>
      <c r="G24" s="35" t="s">
        <v>146</v>
      </c>
      <c r="H24" s="36"/>
      <c r="I24" s="44">
        <v>23</v>
      </c>
      <c r="J24" s="44">
        <v>23</v>
      </c>
      <c r="K24" s="30">
        <v>23</v>
      </c>
    </row>
    <row r="25" spans="1:11" x14ac:dyDescent="0.25">
      <c r="A25" s="32">
        <v>6</v>
      </c>
      <c r="B25" s="33" t="s">
        <v>120</v>
      </c>
      <c r="C25" s="30" t="s">
        <v>147</v>
      </c>
      <c r="D25" s="34"/>
      <c r="E25" s="33"/>
      <c r="F25" s="34" t="s">
        <v>95</v>
      </c>
      <c r="G25" s="35"/>
      <c r="H25" s="36"/>
      <c r="I25" s="44">
        <v>24</v>
      </c>
      <c r="J25" s="30">
        <v>24</v>
      </c>
      <c r="K25" s="30">
        <v>24</v>
      </c>
    </row>
    <row r="26" spans="1:11" x14ac:dyDescent="0.25">
      <c r="A26" s="28">
        <v>7</v>
      </c>
      <c r="B26" s="29" t="s">
        <v>121</v>
      </c>
      <c r="C26" s="30" t="s">
        <v>147</v>
      </c>
      <c r="D26" s="30" t="s">
        <v>170</v>
      </c>
      <c r="E26" s="29">
        <v>19</v>
      </c>
      <c r="F26" s="30" t="s">
        <v>95</v>
      </c>
      <c r="G26" s="31" t="s">
        <v>96</v>
      </c>
      <c r="H26" s="36"/>
      <c r="I26" s="36"/>
      <c r="J26" s="36"/>
      <c r="K26" s="36"/>
    </row>
    <row r="27" spans="1:11" x14ac:dyDescent="0.25">
      <c r="A27" s="28">
        <v>7</v>
      </c>
      <c r="B27" s="29" t="s">
        <v>122</v>
      </c>
      <c r="C27" s="30" t="s">
        <v>147</v>
      </c>
      <c r="D27" s="30" t="s">
        <v>170</v>
      </c>
      <c r="E27" s="29">
        <v>20</v>
      </c>
      <c r="F27" s="30" t="s">
        <v>95</v>
      </c>
      <c r="G27" s="31" t="s">
        <v>98</v>
      </c>
      <c r="H27" s="36"/>
      <c r="I27" s="36"/>
      <c r="J27" s="36"/>
      <c r="K27" s="36"/>
    </row>
    <row r="28" spans="1:11" x14ac:dyDescent="0.25">
      <c r="A28" s="28">
        <v>7</v>
      </c>
      <c r="B28" s="29" t="s">
        <v>123</v>
      </c>
      <c r="C28" s="30" t="s">
        <v>147</v>
      </c>
      <c r="D28" s="30" t="s">
        <v>170</v>
      </c>
      <c r="E28" s="29">
        <v>21</v>
      </c>
      <c r="F28" s="30" t="s">
        <v>95</v>
      </c>
      <c r="G28" s="31" t="s">
        <v>146</v>
      </c>
      <c r="H28" s="36"/>
      <c r="I28" s="40"/>
      <c r="J28" s="36" t="s">
        <v>124</v>
      </c>
      <c r="K28" s="36"/>
    </row>
    <row r="29" spans="1:11" x14ac:dyDescent="0.25">
      <c r="A29" s="28">
        <v>7</v>
      </c>
      <c r="B29" s="29" t="s">
        <v>125</v>
      </c>
      <c r="C29" s="30" t="s">
        <v>147</v>
      </c>
      <c r="D29" s="30"/>
      <c r="E29" s="29"/>
      <c r="F29" s="30" t="s">
        <v>95</v>
      </c>
      <c r="G29" s="31"/>
      <c r="H29" s="36"/>
      <c r="I29" s="36"/>
      <c r="J29" s="36"/>
      <c r="K29" s="36"/>
    </row>
    <row r="30" spans="1:11" x14ac:dyDescent="0.25">
      <c r="A30" s="32">
        <v>8</v>
      </c>
      <c r="B30" s="33" t="s">
        <v>126</v>
      </c>
      <c r="C30" s="30" t="s">
        <v>147</v>
      </c>
      <c r="D30" s="30" t="s">
        <v>170</v>
      </c>
      <c r="E30" s="33">
        <v>22</v>
      </c>
      <c r="F30" s="34" t="s">
        <v>95</v>
      </c>
      <c r="G30" s="31" t="s">
        <v>96</v>
      </c>
      <c r="H30" s="36"/>
      <c r="I30" s="36"/>
      <c r="J30" s="36"/>
      <c r="K30" s="36"/>
    </row>
    <row r="31" spans="1:11" x14ac:dyDescent="0.25">
      <c r="A31" s="32">
        <v>8</v>
      </c>
      <c r="B31" s="33" t="s">
        <v>127</v>
      </c>
      <c r="C31" s="30" t="s">
        <v>147</v>
      </c>
      <c r="D31" s="30" t="s">
        <v>170</v>
      </c>
      <c r="E31" s="33">
        <v>23</v>
      </c>
      <c r="F31" s="30" t="s">
        <v>95</v>
      </c>
      <c r="G31" s="31" t="s">
        <v>98</v>
      </c>
      <c r="H31" s="36"/>
      <c r="I31" s="36"/>
      <c r="J31" s="36"/>
      <c r="K31" s="36"/>
    </row>
    <row r="32" spans="1:11" x14ac:dyDescent="0.25">
      <c r="A32" s="32">
        <v>8</v>
      </c>
      <c r="B32" s="33" t="s">
        <v>128</v>
      </c>
      <c r="C32" s="30" t="s">
        <v>147</v>
      </c>
      <c r="D32" s="30" t="s">
        <v>170</v>
      </c>
      <c r="E32" s="33">
        <v>24</v>
      </c>
      <c r="F32" s="30" t="s">
        <v>95</v>
      </c>
      <c r="G32" s="31" t="s">
        <v>96</v>
      </c>
      <c r="H32" s="36"/>
      <c r="I32" s="36"/>
      <c r="J32" s="36"/>
      <c r="K32" s="36"/>
    </row>
    <row r="33" spans="1:11" x14ac:dyDescent="0.25">
      <c r="A33" s="32">
        <v>8</v>
      </c>
      <c r="B33" s="33" t="s">
        <v>129</v>
      </c>
      <c r="C33" s="30" t="s">
        <v>147</v>
      </c>
      <c r="D33" s="34" t="s">
        <v>171</v>
      </c>
      <c r="E33" s="33">
        <v>1</v>
      </c>
      <c r="F33" s="30" t="s">
        <v>95</v>
      </c>
      <c r="G33" s="31" t="s">
        <v>98</v>
      </c>
      <c r="H33" s="36"/>
      <c r="I33" s="36"/>
      <c r="J33" s="36"/>
      <c r="K33" s="36"/>
    </row>
    <row r="34" spans="1:11" x14ac:dyDescent="0.25">
      <c r="A34" s="32">
        <v>8</v>
      </c>
      <c r="B34" s="29" t="s">
        <v>148</v>
      </c>
      <c r="C34" s="30" t="s">
        <v>147</v>
      </c>
      <c r="D34" s="30" t="s">
        <v>171</v>
      </c>
      <c r="E34" s="29">
        <v>2</v>
      </c>
      <c r="F34" s="30" t="s">
        <v>95</v>
      </c>
      <c r="G34" s="31" t="s">
        <v>96</v>
      </c>
      <c r="H34" s="36"/>
      <c r="I34" s="36"/>
      <c r="J34" s="36"/>
      <c r="K34" s="36"/>
    </row>
    <row r="35" spans="1:11" x14ac:dyDescent="0.25">
      <c r="A35" s="32">
        <v>8</v>
      </c>
      <c r="B35" s="29" t="s">
        <v>149</v>
      </c>
      <c r="C35" s="30" t="s">
        <v>147</v>
      </c>
      <c r="D35" s="34" t="s">
        <v>171</v>
      </c>
      <c r="E35" s="29">
        <v>3</v>
      </c>
      <c r="F35" s="30" t="s">
        <v>95</v>
      </c>
      <c r="G35" s="31" t="s">
        <v>98</v>
      </c>
      <c r="H35" s="36"/>
      <c r="I35" s="36"/>
      <c r="J35" s="36"/>
      <c r="K35" s="36"/>
    </row>
    <row r="36" spans="1:11" x14ac:dyDescent="0.25">
      <c r="A36" s="32">
        <v>8</v>
      </c>
      <c r="B36" s="33" t="s">
        <v>150</v>
      </c>
      <c r="C36" s="30" t="s">
        <v>147</v>
      </c>
      <c r="D36" s="30" t="s">
        <v>171</v>
      </c>
      <c r="E36" s="33">
        <v>4</v>
      </c>
      <c r="F36" s="34" t="s">
        <v>95</v>
      </c>
      <c r="G36" s="31" t="s">
        <v>96</v>
      </c>
      <c r="H36" s="36"/>
      <c r="I36" s="36"/>
      <c r="J36" s="36"/>
      <c r="K36" s="36"/>
    </row>
    <row r="37" spans="1:11" x14ac:dyDescent="0.25">
      <c r="A37" s="32">
        <v>8</v>
      </c>
      <c r="B37" s="33" t="s">
        <v>151</v>
      </c>
      <c r="C37" s="30" t="s">
        <v>147</v>
      </c>
      <c r="D37" s="34" t="s">
        <v>171</v>
      </c>
      <c r="E37" s="33">
        <v>5</v>
      </c>
      <c r="F37" s="34" t="s">
        <v>95</v>
      </c>
      <c r="G37" s="31" t="s">
        <v>98</v>
      </c>
      <c r="H37" s="36"/>
      <c r="I37" s="36"/>
      <c r="J37" s="36"/>
      <c r="K37" s="36"/>
    </row>
    <row r="38" spans="1:11" x14ac:dyDescent="0.25">
      <c r="A38" s="28">
        <v>9</v>
      </c>
      <c r="B38" s="29" t="s">
        <v>130</v>
      </c>
      <c r="C38" s="30" t="s">
        <v>147</v>
      </c>
      <c r="D38" s="30" t="s">
        <v>171</v>
      </c>
      <c r="E38" s="29">
        <v>6</v>
      </c>
      <c r="F38" s="30" t="s">
        <v>95</v>
      </c>
      <c r="G38" s="31" t="s">
        <v>96</v>
      </c>
      <c r="H38" s="36"/>
      <c r="I38" s="36"/>
      <c r="J38" s="36"/>
      <c r="K38" s="36"/>
    </row>
    <row r="39" spans="1:11" x14ac:dyDescent="0.25">
      <c r="A39" s="28">
        <v>9</v>
      </c>
      <c r="B39" s="29" t="s">
        <v>131</v>
      </c>
      <c r="C39" s="30" t="s">
        <v>147</v>
      </c>
      <c r="D39" s="34" t="s">
        <v>171</v>
      </c>
      <c r="E39" s="29">
        <v>7</v>
      </c>
      <c r="F39" s="30" t="s">
        <v>95</v>
      </c>
      <c r="G39" s="31" t="s">
        <v>98</v>
      </c>
      <c r="H39" s="36"/>
      <c r="I39" s="36"/>
      <c r="J39" s="36"/>
      <c r="K39" s="36"/>
    </row>
    <row r="40" spans="1:11" x14ac:dyDescent="0.25">
      <c r="A40" s="32">
        <v>9</v>
      </c>
      <c r="B40" s="33" t="s">
        <v>132</v>
      </c>
      <c r="C40" s="30" t="s">
        <v>147</v>
      </c>
      <c r="D40" s="30" t="s">
        <v>171</v>
      </c>
      <c r="E40" s="33">
        <v>8</v>
      </c>
      <c r="F40" s="34" t="s">
        <v>95</v>
      </c>
      <c r="G40" s="31" t="s">
        <v>96</v>
      </c>
      <c r="H40" s="36"/>
      <c r="I40" s="36"/>
      <c r="J40" s="36"/>
      <c r="K40" s="36"/>
    </row>
    <row r="41" spans="1:11" x14ac:dyDescent="0.25">
      <c r="A41" s="32">
        <v>9</v>
      </c>
      <c r="B41" s="33" t="s">
        <v>133</v>
      </c>
      <c r="C41" s="30" t="s">
        <v>147</v>
      </c>
      <c r="D41" s="34" t="s">
        <v>171</v>
      </c>
      <c r="E41" s="33">
        <v>9</v>
      </c>
      <c r="F41" s="34" t="s">
        <v>95</v>
      </c>
      <c r="G41" s="31" t="s">
        <v>98</v>
      </c>
      <c r="H41" s="36"/>
      <c r="I41" s="36"/>
      <c r="J41" s="36"/>
      <c r="K41" s="36"/>
    </row>
    <row r="42" spans="1:11" x14ac:dyDescent="0.25">
      <c r="A42" s="28">
        <v>9</v>
      </c>
      <c r="B42" s="29" t="s">
        <v>152</v>
      </c>
      <c r="C42" s="30" t="s">
        <v>147</v>
      </c>
      <c r="D42" s="30" t="s">
        <v>171</v>
      </c>
      <c r="E42" s="29">
        <v>10</v>
      </c>
      <c r="F42" s="30" t="s">
        <v>95</v>
      </c>
      <c r="G42" s="31" t="s">
        <v>96</v>
      </c>
      <c r="H42" s="36"/>
      <c r="I42" s="36"/>
      <c r="J42" s="36"/>
      <c r="K42" s="36"/>
    </row>
    <row r="43" spans="1:11" x14ac:dyDescent="0.25">
      <c r="A43" s="28">
        <v>9</v>
      </c>
      <c r="B43" s="29" t="s">
        <v>153</v>
      </c>
      <c r="C43" s="30" t="s">
        <v>147</v>
      </c>
      <c r="D43" s="34" t="s">
        <v>171</v>
      </c>
      <c r="E43" s="29">
        <v>11</v>
      </c>
      <c r="F43" s="30" t="s">
        <v>95</v>
      </c>
      <c r="G43" s="31" t="s">
        <v>98</v>
      </c>
      <c r="H43" s="36"/>
      <c r="I43" s="36"/>
      <c r="J43" s="36"/>
      <c r="K43" s="36"/>
    </row>
    <row r="44" spans="1:11" x14ac:dyDescent="0.25">
      <c r="A44" s="32">
        <v>9</v>
      </c>
      <c r="B44" s="33" t="s">
        <v>152</v>
      </c>
      <c r="C44" s="30" t="s">
        <v>147</v>
      </c>
      <c r="D44" s="30" t="s">
        <v>171</v>
      </c>
      <c r="E44" s="33">
        <v>12</v>
      </c>
      <c r="F44" s="34" t="s">
        <v>95</v>
      </c>
      <c r="G44" s="31" t="s">
        <v>96</v>
      </c>
      <c r="H44" s="36"/>
      <c r="I44" s="36"/>
      <c r="J44" s="36"/>
      <c r="K44" s="36"/>
    </row>
    <row r="45" spans="1:11" x14ac:dyDescent="0.25">
      <c r="A45" s="32">
        <v>9</v>
      </c>
      <c r="B45" s="33" t="s">
        <v>153</v>
      </c>
      <c r="C45" s="30" t="s">
        <v>147</v>
      </c>
      <c r="D45" s="34" t="s">
        <v>171</v>
      </c>
      <c r="E45" s="33">
        <v>13</v>
      </c>
      <c r="F45" s="34" t="s">
        <v>95</v>
      </c>
      <c r="G45" s="31" t="s">
        <v>98</v>
      </c>
      <c r="H45" s="36"/>
      <c r="I45" s="36"/>
      <c r="J45" s="36"/>
      <c r="K45" s="36"/>
    </row>
    <row r="46" spans="1:11" x14ac:dyDescent="0.25">
      <c r="A46" s="28">
        <v>10</v>
      </c>
      <c r="B46" s="29" t="s">
        <v>134</v>
      </c>
      <c r="C46" s="30" t="s">
        <v>147</v>
      </c>
      <c r="D46" s="30" t="s">
        <v>171</v>
      </c>
      <c r="E46" s="29">
        <v>14</v>
      </c>
      <c r="F46" s="30" t="s">
        <v>95</v>
      </c>
      <c r="G46" s="31" t="s">
        <v>96</v>
      </c>
      <c r="H46" s="36"/>
      <c r="I46" s="36"/>
      <c r="J46" s="36"/>
      <c r="K46" s="36"/>
    </row>
    <row r="47" spans="1:11" x14ac:dyDescent="0.25">
      <c r="A47" s="28">
        <v>10</v>
      </c>
      <c r="B47" s="29" t="s">
        <v>135</v>
      </c>
      <c r="C47" s="30" t="s">
        <v>147</v>
      </c>
      <c r="D47" s="34" t="s">
        <v>171</v>
      </c>
      <c r="E47" s="29">
        <v>15</v>
      </c>
      <c r="F47" s="30" t="s">
        <v>95</v>
      </c>
      <c r="G47" s="31" t="s">
        <v>98</v>
      </c>
      <c r="H47" s="36"/>
      <c r="I47" s="36"/>
      <c r="J47" s="36"/>
      <c r="K47" s="36"/>
    </row>
    <row r="48" spans="1:11" x14ac:dyDescent="0.25">
      <c r="A48" s="28">
        <v>10</v>
      </c>
      <c r="B48" s="33" t="s">
        <v>136</v>
      </c>
      <c r="C48" s="30" t="s">
        <v>147</v>
      </c>
      <c r="D48" s="34"/>
      <c r="E48" s="33"/>
      <c r="F48" s="34" t="s">
        <v>95</v>
      </c>
      <c r="G48" s="35"/>
      <c r="H48" s="36"/>
      <c r="I48" s="36"/>
      <c r="J48" s="36"/>
      <c r="K48" s="36"/>
    </row>
    <row r="49" spans="1:11" x14ac:dyDescent="0.25">
      <c r="A49" s="28">
        <v>10</v>
      </c>
      <c r="B49" s="33" t="s">
        <v>137</v>
      </c>
      <c r="C49" s="30" t="s">
        <v>147</v>
      </c>
      <c r="D49" s="34"/>
      <c r="E49" s="33"/>
      <c r="F49" s="34" t="s">
        <v>95</v>
      </c>
      <c r="G49" s="35"/>
      <c r="H49" s="36"/>
      <c r="I49" s="36"/>
      <c r="J49" s="36"/>
      <c r="K49" s="36"/>
    </row>
    <row r="50" spans="1:11" x14ac:dyDescent="0.25">
      <c r="A50" s="28">
        <v>10</v>
      </c>
      <c r="B50" s="29" t="s">
        <v>154</v>
      </c>
      <c r="C50" s="30" t="s">
        <v>147</v>
      </c>
      <c r="D50" s="30"/>
      <c r="E50" s="29"/>
      <c r="F50" s="30" t="s">
        <v>95</v>
      </c>
      <c r="G50" s="31"/>
      <c r="H50" s="36"/>
      <c r="I50" s="36"/>
      <c r="J50" s="36"/>
      <c r="K50" s="36"/>
    </row>
    <row r="51" spans="1:11" x14ac:dyDescent="0.25">
      <c r="A51" s="28">
        <v>10</v>
      </c>
      <c r="B51" s="29" t="s">
        <v>155</v>
      </c>
      <c r="C51" s="30" t="s">
        <v>147</v>
      </c>
      <c r="D51" s="30"/>
      <c r="E51" s="29"/>
      <c r="F51" s="30" t="s">
        <v>95</v>
      </c>
      <c r="G51" s="31"/>
      <c r="H51" s="36"/>
      <c r="I51" s="36"/>
      <c r="J51" s="36"/>
      <c r="K51" s="36"/>
    </row>
    <row r="52" spans="1:11" x14ac:dyDescent="0.25">
      <c r="A52" s="32">
        <v>11</v>
      </c>
      <c r="B52" s="33" t="s">
        <v>138</v>
      </c>
      <c r="C52" s="30" t="s">
        <v>147</v>
      </c>
      <c r="D52" s="34" t="s">
        <v>171</v>
      </c>
      <c r="E52" s="33">
        <v>16</v>
      </c>
      <c r="F52" s="34" t="s">
        <v>95</v>
      </c>
      <c r="G52" s="31" t="s">
        <v>96</v>
      </c>
      <c r="H52" s="36"/>
      <c r="I52" s="36"/>
      <c r="J52" s="36"/>
      <c r="K52" s="36"/>
    </row>
    <row r="53" spans="1:11" x14ac:dyDescent="0.25">
      <c r="A53" s="32">
        <v>11</v>
      </c>
      <c r="B53" s="33" t="s">
        <v>138</v>
      </c>
      <c r="C53" s="30" t="s">
        <v>147</v>
      </c>
      <c r="D53" s="34" t="s">
        <v>171</v>
      </c>
      <c r="E53" s="33">
        <v>17</v>
      </c>
      <c r="F53" s="34" t="s">
        <v>95</v>
      </c>
      <c r="G53" s="31" t="s">
        <v>98</v>
      </c>
      <c r="H53" s="36"/>
      <c r="I53" s="36"/>
      <c r="J53" s="36"/>
      <c r="K53" s="36"/>
    </row>
    <row r="54" spans="1:11" x14ac:dyDescent="0.25">
      <c r="A54" s="32">
        <v>11</v>
      </c>
      <c r="B54" s="33" t="s">
        <v>139</v>
      </c>
      <c r="C54" s="30" t="s">
        <v>147</v>
      </c>
      <c r="D54" s="30"/>
      <c r="E54" s="29"/>
      <c r="F54" s="30" t="s">
        <v>95</v>
      </c>
      <c r="G54" s="31"/>
      <c r="H54" s="36"/>
      <c r="I54" s="36"/>
      <c r="J54" s="36"/>
      <c r="K54" s="36"/>
    </row>
    <row r="55" spans="1:11" x14ac:dyDescent="0.25">
      <c r="A55" s="32">
        <v>11</v>
      </c>
      <c r="B55" s="33" t="s">
        <v>139</v>
      </c>
      <c r="C55" s="30" t="s">
        <v>147</v>
      </c>
      <c r="D55" s="30"/>
      <c r="E55" s="29"/>
      <c r="F55" s="30" t="s">
        <v>95</v>
      </c>
      <c r="G55" s="31"/>
      <c r="H55" s="36"/>
      <c r="I55" s="36"/>
      <c r="J55" s="36"/>
      <c r="K55" s="36"/>
    </row>
    <row r="56" spans="1:11" x14ac:dyDescent="0.25">
      <c r="A56" s="32">
        <v>11</v>
      </c>
      <c r="B56" s="33" t="s">
        <v>156</v>
      </c>
      <c r="C56" s="30" t="s">
        <v>147</v>
      </c>
      <c r="D56" s="30"/>
      <c r="E56" s="29"/>
      <c r="F56" s="30" t="s">
        <v>95</v>
      </c>
      <c r="G56" s="31"/>
      <c r="H56" s="36"/>
      <c r="I56" s="36"/>
      <c r="J56" s="36"/>
      <c r="K56" s="36"/>
    </row>
    <row r="57" spans="1:11" x14ac:dyDescent="0.25">
      <c r="A57" s="32">
        <v>11</v>
      </c>
      <c r="B57" s="33" t="s">
        <v>157</v>
      </c>
      <c r="C57" s="30" t="s">
        <v>147</v>
      </c>
      <c r="D57" s="30"/>
      <c r="E57" s="29"/>
      <c r="F57" s="30" t="s">
        <v>95</v>
      </c>
      <c r="G57" s="31"/>
      <c r="H57" s="36"/>
      <c r="I57" s="36"/>
      <c r="J57" s="36"/>
      <c r="K57" s="36"/>
    </row>
    <row r="58" spans="1:11" x14ac:dyDescent="0.25">
      <c r="A58" s="32">
        <v>12</v>
      </c>
      <c r="B58" s="33" t="s">
        <v>140</v>
      </c>
      <c r="C58" s="30" t="s">
        <v>147</v>
      </c>
      <c r="D58" s="34" t="s">
        <v>171</v>
      </c>
      <c r="E58" s="33">
        <v>18</v>
      </c>
      <c r="F58" s="34" t="s">
        <v>95</v>
      </c>
      <c r="G58" s="31" t="s">
        <v>96</v>
      </c>
      <c r="H58" s="36"/>
      <c r="I58" s="36"/>
      <c r="J58" s="36"/>
      <c r="K58" s="36"/>
    </row>
    <row r="59" spans="1:11" x14ac:dyDescent="0.25">
      <c r="A59" s="32">
        <v>12</v>
      </c>
      <c r="B59" s="33" t="s">
        <v>141</v>
      </c>
      <c r="C59" s="30" t="s">
        <v>147</v>
      </c>
      <c r="D59" s="34" t="s">
        <v>171</v>
      </c>
      <c r="E59" s="33">
        <v>19</v>
      </c>
      <c r="F59" s="34" t="s">
        <v>95</v>
      </c>
      <c r="G59" s="31" t="s">
        <v>98</v>
      </c>
      <c r="H59" s="36"/>
      <c r="I59" s="36"/>
      <c r="J59" s="36"/>
      <c r="K59" s="36"/>
    </row>
    <row r="60" spans="1:11" x14ac:dyDescent="0.25">
      <c r="A60" s="32">
        <v>12</v>
      </c>
      <c r="B60" s="33" t="s">
        <v>142</v>
      </c>
      <c r="C60" s="30" t="s">
        <v>147</v>
      </c>
      <c r="D60" s="34"/>
      <c r="E60" s="33"/>
      <c r="F60" s="34" t="s">
        <v>95</v>
      </c>
      <c r="G60" s="35"/>
      <c r="H60" s="36"/>
      <c r="I60" s="36"/>
      <c r="J60" s="36"/>
      <c r="K60" s="36"/>
    </row>
    <row r="61" spans="1:11" x14ac:dyDescent="0.25">
      <c r="A61" s="32">
        <v>12</v>
      </c>
      <c r="B61" s="33" t="s">
        <v>143</v>
      </c>
      <c r="C61" s="30" t="s">
        <v>147</v>
      </c>
      <c r="D61" s="34"/>
      <c r="E61" s="33"/>
      <c r="F61" s="34" t="s">
        <v>95</v>
      </c>
      <c r="G61" s="35"/>
      <c r="H61" s="36"/>
      <c r="I61" s="36"/>
      <c r="J61" s="36"/>
      <c r="K61" s="36"/>
    </row>
    <row r="62" spans="1:11" x14ac:dyDescent="0.25">
      <c r="A62" s="32">
        <v>12</v>
      </c>
      <c r="B62" s="29" t="s">
        <v>159</v>
      </c>
      <c r="C62" s="30" t="s">
        <v>147</v>
      </c>
      <c r="D62" s="30"/>
      <c r="E62" s="29"/>
      <c r="F62" s="30" t="s">
        <v>95</v>
      </c>
      <c r="G62" s="31"/>
      <c r="H62" s="36"/>
      <c r="I62" s="36"/>
      <c r="J62" s="36"/>
      <c r="K62" s="36"/>
    </row>
    <row r="63" spans="1:11" x14ac:dyDescent="0.25">
      <c r="A63" s="32">
        <v>12</v>
      </c>
      <c r="B63" s="29" t="s">
        <v>158</v>
      </c>
      <c r="C63" s="30" t="s">
        <v>147</v>
      </c>
      <c r="D63" s="30"/>
      <c r="E63" s="29"/>
      <c r="F63" s="30" t="s">
        <v>95</v>
      </c>
      <c r="G63" s="31"/>
      <c r="H63" s="36"/>
      <c r="I63" s="36"/>
      <c r="J63" s="36"/>
      <c r="K63" s="36"/>
    </row>
    <row r="64" spans="1:11" x14ac:dyDescent="0.25">
      <c r="A64" s="28">
        <v>14</v>
      </c>
      <c r="B64" s="29" t="s">
        <v>144</v>
      </c>
      <c r="C64" s="30" t="s">
        <v>147</v>
      </c>
      <c r="D64" s="30" t="s">
        <v>171</v>
      </c>
      <c r="E64" s="29">
        <v>20</v>
      </c>
      <c r="F64" s="30" t="s">
        <v>95</v>
      </c>
      <c r="G64" s="31" t="s">
        <v>96</v>
      </c>
      <c r="H64" s="36"/>
      <c r="I64" s="36"/>
      <c r="J64" s="36"/>
      <c r="K64" s="36"/>
    </row>
    <row r="65" spans="1:11" x14ac:dyDescent="0.25">
      <c r="A65" s="28">
        <v>14</v>
      </c>
      <c r="B65" s="29" t="s">
        <v>145</v>
      </c>
      <c r="C65" s="30" t="s">
        <v>147</v>
      </c>
      <c r="D65" s="30" t="s">
        <v>171</v>
      </c>
      <c r="E65" s="29">
        <v>21</v>
      </c>
      <c r="F65" s="30" t="s">
        <v>95</v>
      </c>
      <c r="G65" s="31" t="s">
        <v>98</v>
      </c>
      <c r="H65" s="36"/>
      <c r="I65" s="36"/>
      <c r="J65" s="36"/>
      <c r="K65" s="36"/>
    </row>
    <row r="66" spans="1:11" x14ac:dyDescent="0.25">
      <c r="A66" s="36" t="s">
        <v>160</v>
      </c>
      <c r="B66" s="33" t="s">
        <v>161</v>
      </c>
      <c r="C66" s="30" t="s">
        <v>147</v>
      </c>
      <c r="D66" s="34" t="s">
        <v>171</v>
      </c>
      <c r="E66" s="33">
        <v>22</v>
      </c>
      <c r="F66" s="34" t="s">
        <v>95</v>
      </c>
      <c r="G66" s="35" t="s">
        <v>165</v>
      </c>
      <c r="H66" s="36"/>
      <c r="I66" s="36"/>
      <c r="J66" s="36"/>
      <c r="K66" s="36"/>
    </row>
    <row r="67" spans="1:11" x14ac:dyDescent="0.25">
      <c r="A67" s="28" t="s">
        <v>160</v>
      </c>
      <c r="B67" s="33" t="s">
        <v>162</v>
      </c>
      <c r="C67" s="30" t="s">
        <v>147</v>
      </c>
      <c r="D67" s="34"/>
      <c r="E67" s="33"/>
      <c r="F67" s="34" t="s">
        <v>95</v>
      </c>
      <c r="G67" s="35"/>
      <c r="H67" s="36"/>
      <c r="I67" s="36"/>
      <c r="J67" s="36"/>
      <c r="K67" s="36"/>
    </row>
    <row r="68" spans="1:11" x14ac:dyDescent="0.25">
      <c r="A68" s="28" t="s">
        <v>160</v>
      </c>
      <c r="B68" s="33" t="s">
        <v>164</v>
      </c>
      <c r="C68" s="30" t="s">
        <v>147</v>
      </c>
      <c r="D68" s="34" t="s">
        <v>171</v>
      </c>
      <c r="E68" s="33">
        <v>23</v>
      </c>
      <c r="F68" s="34" t="s">
        <v>95</v>
      </c>
      <c r="G68" s="35" t="s">
        <v>165</v>
      </c>
      <c r="H68" s="36"/>
      <c r="I68" s="36"/>
      <c r="J68" s="36"/>
      <c r="K68" s="36"/>
    </row>
    <row r="69" spans="1:11" x14ac:dyDescent="0.25">
      <c r="A69" s="28" t="s">
        <v>160</v>
      </c>
      <c r="B69" s="33" t="s">
        <v>163</v>
      </c>
      <c r="C69" s="30" t="s">
        <v>147</v>
      </c>
      <c r="D69" s="34"/>
      <c r="E69" s="33"/>
      <c r="F69" s="34" t="s">
        <v>95</v>
      </c>
      <c r="G69" s="35"/>
      <c r="H69" s="36"/>
      <c r="I69" s="36"/>
      <c r="J69" s="36"/>
      <c r="K69" s="36"/>
    </row>
    <row r="70" spans="1:11" x14ac:dyDescent="0.25">
      <c r="A70" s="28"/>
      <c r="B70" s="29"/>
      <c r="C70" s="30"/>
      <c r="D70" s="30"/>
      <c r="E70" s="29"/>
      <c r="F70" s="30"/>
      <c r="G70" s="31"/>
      <c r="H70" s="36"/>
      <c r="I70" s="36"/>
      <c r="J70" s="36"/>
      <c r="K70" s="36"/>
    </row>
    <row r="71" spans="1:11" x14ac:dyDescent="0.25">
      <c r="A71" s="28"/>
      <c r="B71" s="29"/>
      <c r="C71" s="30"/>
      <c r="D71" s="30"/>
      <c r="E71" s="29"/>
      <c r="F71" s="30"/>
      <c r="G71" s="31"/>
      <c r="H71" s="36"/>
      <c r="I71" s="36"/>
      <c r="J71" s="36"/>
      <c r="K71" s="36"/>
    </row>
    <row r="72" spans="1:11" x14ac:dyDescent="0.25">
      <c r="A72" s="28"/>
      <c r="B72" s="29"/>
      <c r="C72" s="30"/>
      <c r="D72" s="30"/>
      <c r="E72" s="29"/>
      <c r="F72" s="30"/>
      <c r="G72" s="31"/>
      <c r="H72" s="36"/>
      <c r="I72" s="36"/>
      <c r="J72" s="36"/>
      <c r="K72" s="36"/>
    </row>
    <row r="73" spans="1:11" x14ac:dyDescent="0.25">
      <c r="A73" s="28"/>
      <c r="B73" s="29"/>
      <c r="C73" s="30"/>
      <c r="D73" s="30"/>
      <c r="E73" s="29"/>
      <c r="F73" s="30"/>
      <c r="G73" s="31"/>
      <c r="H73" s="36"/>
      <c r="I73" s="36"/>
      <c r="J73" s="36"/>
      <c r="K73" s="36"/>
    </row>
    <row r="74" spans="1:11" x14ac:dyDescent="0.25">
      <c r="A74" s="28"/>
      <c r="B74" s="33"/>
      <c r="C74" s="30"/>
      <c r="D74" s="34"/>
      <c r="E74" s="33"/>
      <c r="F74" s="34"/>
      <c r="G74" s="35"/>
      <c r="H74" s="36"/>
      <c r="I74" s="36"/>
      <c r="J74" s="36"/>
      <c r="K74" s="36"/>
    </row>
    <row r="75" spans="1:11" x14ac:dyDescent="0.25">
      <c r="A75" s="28"/>
      <c r="B75" s="33"/>
      <c r="C75" s="30"/>
      <c r="D75" s="34"/>
      <c r="E75" s="33"/>
      <c r="F75" s="34"/>
      <c r="G75" s="35"/>
      <c r="H75" s="36"/>
      <c r="I75" s="36"/>
      <c r="J75" s="36"/>
      <c r="K75" s="36"/>
    </row>
    <row r="76" spans="1:11" x14ac:dyDescent="0.25">
      <c r="A76" s="28"/>
      <c r="B76" s="33"/>
      <c r="C76" s="30"/>
      <c r="D76" s="34"/>
      <c r="E76" s="33"/>
      <c r="F76" s="34"/>
      <c r="G76" s="35"/>
      <c r="H76" s="36"/>
      <c r="I76" s="36"/>
      <c r="J76" s="36"/>
      <c r="K76" s="36"/>
    </row>
    <row r="77" spans="1:11" x14ac:dyDescent="0.25">
      <c r="A77" s="28"/>
      <c r="B77" s="33"/>
      <c r="C77" s="30"/>
      <c r="D77" s="34"/>
      <c r="E77" s="33"/>
      <c r="F77" s="34"/>
      <c r="G77" s="35"/>
      <c r="H77" s="36"/>
      <c r="I77" s="36"/>
      <c r="J77" s="36"/>
      <c r="K77" s="36"/>
    </row>
    <row r="78" spans="1:11" x14ac:dyDescent="0.25">
      <c r="A78" s="28"/>
      <c r="B78" s="29"/>
      <c r="C78" s="30"/>
      <c r="D78" s="30"/>
      <c r="E78" s="29"/>
      <c r="F78" s="30"/>
      <c r="G78" s="31"/>
      <c r="H78" s="36"/>
      <c r="I78" s="36"/>
      <c r="J78" s="36"/>
      <c r="K78" s="36"/>
    </row>
    <row r="79" spans="1:11" x14ac:dyDescent="0.25">
      <c r="A79" s="28"/>
      <c r="B79" s="29"/>
      <c r="C79" s="30"/>
      <c r="D79" s="30"/>
      <c r="E79" s="29"/>
      <c r="F79" s="30"/>
      <c r="G79" s="31"/>
      <c r="H79" s="36"/>
      <c r="I79" s="36"/>
      <c r="J79" s="36"/>
      <c r="K79" s="36"/>
    </row>
    <row r="80" spans="1:11" x14ac:dyDescent="0.25">
      <c r="A80" s="28"/>
      <c r="B80" s="33"/>
      <c r="C80" s="30"/>
      <c r="D80" s="34"/>
      <c r="E80" s="33"/>
      <c r="F80" s="34"/>
      <c r="G80" s="35"/>
      <c r="H80" s="36"/>
      <c r="I80" s="36"/>
      <c r="J80" s="36"/>
      <c r="K80" s="36"/>
    </row>
    <row r="81" spans="1:11" x14ac:dyDescent="0.25">
      <c r="A81" s="28"/>
      <c r="B81" s="33"/>
      <c r="C81" s="30"/>
      <c r="D81" s="34"/>
      <c r="E81" s="33"/>
      <c r="F81" s="34"/>
      <c r="G81" s="35"/>
      <c r="H81" s="36"/>
      <c r="I81" s="36"/>
      <c r="J81" s="36"/>
      <c r="K81" s="36"/>
    </row>
    <row r="82" spans="1:11" x14ac:dyDescent="0.25">
      <c r="A82" s="28"/>
      <c r="B82" s="29"/>
      <c r="C82" s="30"/>
      <c r="D82" s="30"/>
      <c r="E82" s="29"/>
      <c r="F82" s="30"/>
      <c r="G82" s="31"/>
      <c r="H82" s="36"/>
      <c r="I82" s="36"/>
      <c r="J82" s="36"/>
      <c r="K82" s="36"/>
    </row>
    <row r="83" spans="1:11" x14ac:dyDescent="0.25">
      <c r="A83" s="28"/>
      <c r="B83" s="29"/>
      <c r="C83" s="30"/>
      <c r="D83" s="30"/>
      <c r="E83" s="29"/>
      <c r="F83" s="30"/>
      <c r="G83" s="31"/>
      <c r="H83" s="36"/>
      <c r="I83" s="36"/>
      <c r="J83" s="36"/>
      <c r="K83" s="36"/>
    </row>
    <row r="84" spans="1:11" x14ac:dyDescent="0.25">
      <c r="A84" s="28"/>
      <c r="B84" s="33"/>
      <c r="C84" s="30"/>
      <c r="D84" s="34"/>
      <c r="E84" s="33"/>
      <c r="F84" s="34"/>
      <c r="G84" s="35"/>
      <c r="H84" s="36"/>
      <c r="I84" s="36"/>
      <c r="J84" s="36"/>
      <c r="K84" s="36"/>
    </row>
    <row r="85" spans="1:11" x14ac:dyDescent="0.25">
      <c r="A85" s="28"/>
      <c r="B85" s="33"/>
      <c r="C85" s="30"/>
      <c r="D85" s="34"/>
      <c r="E85" s="33"/>
      <c r="F85" s="34"/>
      <c r="G85" s="35"/>
      <c r="H85" s="36"/>
      <c r="I85" s="36"/>
      <c r="J85" s="36"/>
      <c r="K85" s="36"/>
    </row>
    <row r="86" spans="1:11" x14ac:dyDescent="0.25">
      <c r="A86" s="28"/>
      <c r="B86" s="29"/>
      <c r="C86" s="30"/>
      <c r="D86" s="30"/>
      <c r="E86" s="29"/>
      <c r="F86" s="30"/>
      <c r="G86" s="31"/>
      <c r="H86" s="36"/>
      <c r="I86" s="36"/>
      <c r="J86" s="36"/>
      <c r="K86" s="36"/>
    </row>
    <row r="87" spans="1:11" x14ac:dyDescent="0.25">
      <c r="A87" s="28"/>
      <c r="B87" s="29"/>
      <c r="C87" s="30"/>
      <c r="D87" s="30"/>
      <c r="E87" s="29"/>
      <c r="F87" s="30"/>
      <c r="G87" s="31"/>
      <c r="H87" s="36"/>
      <c r="I87" s="36"/>
      <c r="J87" s="36"/>
      <c r="K87" s="36"/>
    </row>
    <row r="88" spans="1:11" x14ac:dyDescent="0.25">
      <c r="A88" s="28"/>
      <c r="B88" s="33"/>
      <c r="C88" s="30"/>
      <c r="D88" s="34"/>
      <c r="E88" s="33"/>
      <c r="F88" s="34"/>
      <c r="G88" s="35"/>
      <c r="H88" s="36"/>
      <c r="I88" s="36"/>
      <c r="J88" s="36"/>
      <c r="K88" s="36"/>
    </row>
    <row r="89" spans="1:11" x14ac:dyDescent="0.25">
      <c r="A89" s="28"/>
      <c r="B89" s="33"/>
      <c r="C89" s="30"/>
      <c r="D89" s="34"/>
      <c r="E89" s="33"/>
      <c r="F89" s="34"/>
      <c r="G89" s="35"/>
      <c r="H89" s="36"/>
      <c r="I89" s="36"/>
      <c r="J89" s="36"/>
      <c r="K89" s="36"/>
    </row>
    <row r="90" spans="1:11" x14ac:dyDescent="0.25">
      <c r="A90" s="28"/>
      <c r="B90" s="29"/>
      <c r="C90" s="30"/>
      <c r="D90" s="30"/>
      <c r="E90" s="29"/>
      <c r="F90" s="30"/>
      <c r="G90" s="31"/>
      <c r="H90" s="36"/>
      <c r="I90" s="36"/>
      <c r="J90" s="36"/>
      <c r="K90" s="36"/>
    </row>
    <row r="91" spans="1:11" x14ac:dyDescent="0.25">
      <c r="A91" s="28"/>
      <c r="B91" s="33"/>
      <c r="C91" s="30"/>
      <c r="D91" s="34"/>
      <c r="E91" s="33"/>
      <c r="F91" s="34"/>
      <c r="G91" s="35"/>
      <c r="H91" s="36"/>
      <c r="I91" s="36"/>
      <c r="J91" s="36"/>
      <c r="K91" s="36"/>
    </row>
    <row r="92" spans="1:11" x14ac:dyDescent="0.25">
      <c r="A92" s="28"/>
      <c r="B92" s="29"/>
      <c r="C92" s="30"/>
      <c r="D92" s="30"/>
      <c r="E92" s="29"/>
      <c r="F92" s="30"/>
      <c r="G92" s="31"/>
      <c r="H92" s="36"/>
      <c r="I92" s="36"/>
      <c r="J92" s="36"/>
      <c r="K92" s="36"/>
    </row>
    <row r="93" spans="1:11" x14ac:dyDescent="0.25">
      <c r="A93" s="28"/>
      <c r="B93" s="29"/>
      <c r="C93" s="30"/>
      <c r="D93" s="30"/>
      <c r="E93" s="29"/>
      <c r="F93" s="30"/>
      <c r="G93" s="31"/>
      <c r="H93" s="36"/>
      <c r="I93" s="36"/>
      <c r="J93" s="36"/>
      <c r="K93" s="36"/>
    </row>
    <row r="94" spans="1:11" x14ac:dyDescent="0.25">
      <c r="A94" s="28"/>
      <c r="B94" s="29"/>
      <c r="C94" s="30"/>
      <c r="D94" s="30"/>
      <c r="E94" s="29"/>
      <c r="F94" s="30"/>
      <c r="G94" s="31"/>
      <c r="H94" s="36"/>
      <c r="I94" s="36"/>
      <c r="J94" s="36"/>
      <c r="K94" s="36"/>
    </row>
    <row r="95" spans="1:11" x14ac:dyDescent="0.25">
      <c r="A95" s="28"/>
      <c r="B95" s="29"/>
      <c r="C95" s="30"/>
      <c r="D95" s="30"/>
      <c r="E95" s="29"/>
      <c r="F95" s="30"/>
      <c r="G95" s="31"/>
      <c r="H95" s="36"/>
      <c r="I95" s="36"/>
      <c r="J95" s="36"/>
      <c r="K95" s="36"/>
    </row>
    <row r="96" spans="1:11" x14ac:dyDescent="0.25">
      <c r="A96" s="28"/>
      <c r="B96" s="33"/>
      <c r="C96" s="30"/>
      <c r="D96" s="34"/>
      <c r="E96" s="33"/>
      <c r="F96" s="34"/>
      <c r="G96" s="35"/>
      <c r="H96" s="36"/>
      <c r="I96" s="36"/>
      <c r="J96" s="36"/>
      <c r="K96" s="36"/>
    </row>
    <row r="97" spans="1:11" x14ac:dyDescent="0.25">
      <c r="A97" s="28"/>
      <c r="B97" s="33"/>
      <c r="C97" s="30"/>
      <c r="D97" s="34"/>
      <c r="E97" s="33"/>
      <c r="F97" s="34"/>
      <c r="G97" s="35"/>
      <c r="H97" s="36"/>
      <c r="I97" s="36"/>
      <c r="J97" s="36"/>
      <c r="K97" s="36"/>
    </row>
    <row r="98" spans="1:11" x14ac:dyDescent="0.25">
      <c r="A98" s="28"/>
      <c r="B98" s="33"/>
      <c r="C98" s="30"/>
      <c r="D98" s="34"/>
      <c r="E98" s="33"/>
      <c r="F98" s="34"/>
      <c r="G98" s="35"/>
      <c r="H98" s="36"/>
      <c r="I98" s="36"/>
      <c r="J98" s="36"/>
      <c r="K98" s="36"/>
    </row>
    <row r="99" spans="1:11" x14ac:dyDescent="0.25">
      <c r="A99" s="28"/>
      <c r="B99" s="33"/>
      <c r="C99" s="30"/>
      <c r="D99" s="34"/>
      <c r="E99" s="33"/>
      <c r="F99" s="34"/>
      <c r="G99" s="35"/>
      <c r="H99" s="36"/>
      <c r="I99" s="36"/>
      <c r="J99" s="36"/>
      <c r="K99" s="36"/>
    </row>
    <row r="100" spans="1:11" x14ac:dyDescent="0.25">
      <c r="A100" s="28"/>
      <c r="B100" s="33"/>
      <c r="C100" s="30"/>
      <c r="D100" s="34"/>
      <c r="E100" s="33"/>
      <c r="F100" s="34"/>
      <c r="G100" s="35"/>
      <c r="H100" s="36"/>
      <c r="I100" s="36"/>
      <c r="J100" s="36"/>
      <c r="K100" s="36"/>
    </row>
    <row r="101" spans="1:1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Identificação Postos</vt:lpstr>
      <vt:lpstr>Identificação VLAN</vt:lpstr>
      <vt:lpstr>Calculo Cablagem</vt:lpstr>
      <vt:lpstr>IP</vt:lpstr>
      <vt:lpstr>Cablagem 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Gomes</dc:creator>
  <cp:lastModifiedBy>Joao Gomes</cp:lastModifiedBy>
  <dcterms:created xsi:type="dcterms:W3CDTF">2019-01-11T15:18:20Z</dcterms:created>
  <dcterms:modified xsi:type="dcterms:W3CDTF">2019-02-04T19:10:44Z</dcterms:modified>
</cp:coreProperties>
</file>