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665" windowHeight="823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<sst xmlns="http://schemas.openxmlformats.org/spreadsheetml/2006/main" count="35" uniqueCount="25">
  <si>
    <t>TORNEIO DO MEDONHO - MDFC - MEDONHO FUTEBOL CLUBE</t>
  </si>
  <si>
    <t>CASA</t>
  </si>
  <si>
    <t>VISITANTE</t>
  </si>
  <si>
    <t>RESULTADO</t>
  </si>
  <si>
    <t>PONTOS</t>
  </si>
  <si>
    <t>DESEMPENHO-MEDFC</t>
  </si>
  <si>
    <t>MEDFC</t>
  </si>
  <si>
    <t>x</t>
  </si>
  <si>
    <t>CLUBE A</t>
  </si>
  <si>
    <t>Total de gols favoráveis</t>
  </si>
  <si>
    <t>CLUBE B</t>
  </si>
  <si>
    <t>Total de gols contra</t>
  </si>
  <si>
    <t>CLUBE C</t>
  </si>
  <si>
    <t>Média de gols a favor</t>
  </si>
  <si>
    <t>CLUBE D</t>
  </si>
  <si>
    <t>Média de gols contra</t>
  </si>
  <si>
    <t>CLUBE E</t>
  </si>
  <si>
    <t>Maior número de gols favoraveis</t>
  </si>
  <si>
    <t>CLUBE F</t>
  </si>
  <si>
    <t>Menor número de gols favoraveis</t>
  </si>
  <si>
    <t>TOTAL</t>
  </si>
  <si>
    <t>CAMPANHA</t>
  </si>
  <si>
    <t>VITÓRIA</t>
  </si>
  <si>
    <t>EMPATE</t>
  </si>
  <si>
    <t>DERROTAS</t>
  </si>
</sst>
</file>

<file path=xl/styles.xml><?xml version="1.0" encoding="utf-8"?>
<styleSheet xmlns="http://schemas.openxmlformats.org/spreadsheetml/2006/main">
  <numFmts count="5">
    <numFmt numFmtId="176" formatCode="0.0_ "/>
    <numFmt numFmtId="44" formatCode="_-&quot;£&quot;* #,##0.00_-;\-&quot;£&quot;* #,##0.00_-;_-&quot;£&quot;* &quot;-&quot;??_-;_-@_-"/>
    <numFmt numFmtId="43" formatCode="_-* #,##0.00_-;\-* #,##0.00_-;_-* &quot;-&quot;??_-;_-@_-"/>
    <numFmt numFmtId="42" formatCode="_-&quot;£&quot;* #,##0_-;\-&quot;£&quot;* #,##0_-;_-&quot;£&quot;* &quot;-&quot;_-;_-@_-"/>
    <numFmt numFmtId="41" formatCode="_-* #,##0_-;\-* #,##0_-;_-* &quot;-&quot;_-;_-@_-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</font>
    <font>
      <b/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3" fillId="18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6" fillId="8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0" fillId="10" borderId="5" applyNumberFormat="0" applyFont="0" applyAlignment="0" applyProtection="0">
      <alignment vertical="center"/>
    </xf>
    <xf numFmtId="0" fontId="13" fillId="9" borderId="4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2" fillId="8" borderId="4" applyNumberFormat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3" borderId="2" applyNumberFormat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1" xfId="0" applyFont="1" applyBorder="1">
      <alignment vertical="center"/>
    </xf>
    <xf numFmtId="0" fontId="2" fillId="0" borderId="1" xfId="0" applyFont="1" applyBorder="1" applyAlignment="1">
      <alignment vertical="center"/>
    </xf>
    <xf numFmtId="0" fontId="0" fillId="0" borderId="0" xfId="0" applyBorder="1" applyAlignment="1">
      <alignment vertical="center"/>
    </xf>
    <xf numFmtId="176" fontId="0" fillId="0" borderId="1" xfId="0" applyNumberFormat="1" applyBorder="1" applyAlignment="1">
      <alignment horizontal="center" vertical="center"/>
    </xf>
    <xf numFmtId="0" fontId="1" fillId="0" borderId="0" xfId="0" applyFont="1" applyBorder="1" applyAlignment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3">
    <dxf>
      <font>
        <b val="1"/>
        <i val="0"/>
        <color theme="9" tint="-0.5"/>
      </font>
      <fill>
        <patternFill patternType="solid">
          <bgColor rgb="FF92D050"/>
        </patternFill>
      </fill>
    </dxf>
    <dxf>
      <font>
        <b val="1"/>
        <i val="0"/>
        <color theme="5"/>
      </font>
      <fill>
        <patternFill patternType="solid">
          <bgColor theme="7" tint="0.4"/>
        </patternFill>
      </fill>
    </dxf>
    <dxf>
      <font>
        <b val="1"/>
        <i val="0"/>
        <color rgb="FFFF0000"/>
      </font>
      <fill>
        <patternFill patternType="solid">
          <bgColor rgb="FFD36BCA"/>
        </patternFill>
      </fill>
    </dxf>
  </dxfs>
  <tableStyles count="0" defaultTableStyle="TableStyleMedium2" defaultPivotStyle="PivotStyleLight16"/>
  <colors>
    <mruColors>
      <color rgb="00D36BC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pattFill prst="ltUpDiag">
                <a:fgClr>
                  <a:schemeClr val="accent1"/>
                </a:fgClr>
                <a:bgClr>
                  <a:schemeClr val="accent1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1"/>
                </a:innerShdw>
              </a:effectLst>
            </c:spPr>
          </c:dPt>
          <c:dPt>
            <c:idx val="1"/>
            <c:bubble3D val="0"/>
            <c:spPr>
              <a:pattFill prst="ltUpDiag">
                <a:fgClr>
                  <a:schemeClr val="accent2"/>
                </a:fgClr>
                <a:bgClr>
                  <a:schemeClr val="accent2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/>
                </a:innerShdw>
              </a:effectLst>
            </c:spPr>
          </c:dPt>
          <c:dPt>
            <c:idx val="2"/>
            <c:bubble3D val="0"/>
            <c:spPr>
              <a:pattFill prst="ltUpDiag">
                <a:fgClr>
                  <a:schemeClr val="accent3"/>
                </a:fgClr>
                <a:bgClr>
                  <a:schemeClr val="accent3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3"/>
                </a:innerShdw>
              </a:effectLst>
            </c:spPr>
          </c:dPt>
          <c:dLbls>
            <c:dLbl>
              <c:idx val="0"/>
              <c:layout/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 defTabSz="914400">
                      <a:defRPr lang="en-US"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>
                        <a:solidFill>
                          <a:schemeClr val="tx1"/>
                        </a:solidFill>
                      </a:rPr>
                      <a:t>VITÓRIA50%</a:t>
                    </a:r>
                    <a:endParaRPr>
                      <a:solidFill>
                        <a:schemeClr val="tx1"/>
                      </a:solidFill>
                    </a:endParaRPr>
                  </a:p>
                </c:rich>
              </c:tx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339567966280295"/>
                      <c:h val="0.207868467410452"/>
                    </c:manualLayout>
                  </c15:layout>
                </c:ext>
              </c:extLst>
            </c:dLbl>
            <c:dLbl>
              <c:idx val="1"/>
              <c:layout/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 defTabSz="914400">
                      <a:defRPr lang="en-US"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>
                        <a:solidFill>
                          <a:schemeClr val="tx1"/>
                        </a:solidFill>
                      </a:rPr>
                      <a:t>EMPATE</a:t>
                    </a:r>
                    <a:endParaRPr>
                      <a:solidFill>
                        <a:schemeClr val="tx1"/>
                      </a:solidFill>
                    </a:endParaRPr>
                  </a:p>
                  <a:p>
                    <a:pPr defTabSz="914400">
                      <a:defRPr lang="en-US"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>
                        <a:ln>
                          <a:noFill/>
                        </a:ln>
                        <a:solidFill>
                          <a:schemeClr val="tx1"/>
                        </a:solidFill>
                      </a:rPr>
                      <a:t>33</a:t>
                    </a:r>
                    <a:r>
                      <a:rPr>
                        <a:solidFill>
                          <a:schemeClr val="tx1"/>
                        </a:solidFill>
                      </a:rPr>
                      <a:t>%</a:t>
                    </a:r>
                    <a:endParaRPr>
                      <a:solidFill>
                        <a:schemeClr val="tx1"/>
                      </a:solidFill>
                    </a:endParaRPr>
                  </a:p>
                </c:rich>
              </c:tx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  <c:separator> </c:separator>
              <c:extLst>
                <c:ext xmlns:c15="http://schemas.microsoft.com/office/drawing/2012/chart" uri="{CE6537A1-D6FC-4f65-9D91-7224C49458BB}">
                  <c15:layout>
                    <c:manualLayout>
                      <c:w val="0.266332982086407"/>
                      <c:h val="0.207868467410452"/>
                    </c:manualLayout>
                  </c15:layout>
                </c:ext>
              </c:extLst>
            </c:dLbl>
            <c:dLbl>
              <c:idx val="2"/>
              <c:layout>
                <c:manualLayout>
                  <c:x val="0.118388424351754"/>
                  <c:y val="0.162218429212865"/>
                </c:manualLayout>
              </c:layout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 defTabSz="914400">
                      <a:defRPr lang="en-US"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>
                        <a:solidFill>
                          <a:schemeClr val="tx1"/>
                        </a:solidFill>
                      </a:rPr>
                      <a:t>DERROTAS17%</a:t>
                    </a:r>
                    <a:endParaRPr>
                      <a:solidFill>
                        <a:schemeClr val="tx1"/>
                      </a:solidFill>
                    </a:endParaRPr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36854583772392"/>
                      <c:h val="0.163241338813858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Sheet1!$G$13:$G$15</c:f>
              <c:strCache>
                <c:ptCount val="3"/>
                <c:pt idx="0">
                  <c:v>VITÓRIA</c:v>
                </c:pt>
                <c:pt idx="1">
                  <c:v>EMPATE</c:v>
                </c:pt>
                <c:pt idx="2">
                  <c:v>DERROTAS</c:v>
                </c:pt>
              </c:strCache>
            </c:strRef>
          </c:cat>
          <c:val>
            <c:numRef>
              <c:f>Sheet1!$H$13:$H$15</c:f>
              <c:numCache>
                <c:formatCode>General</c:formatCode>
                <c:ptCount val="3"/>
                <c:pt idx="0">
                  <c:v>3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922660246765"/>
          <c:y val="0.0898728627794827"/>
          <c:w val="0.7741348179356"/>
          <c:h val="0.692415607189829"/>
        </c:manualLayout>
      </c:layout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Sheet1!$G$13:$G$15</c:f>
              <c:strCache>
                <c:ptCount val="3"/>
                <c:pt idx="0">
                  <c:v>VITÓRIA</c:v>
                </c:pt>
                <c:pt idx="1">
                  <c:v>EMPATE</c:v>
                </c:pt>
                <c:pt idx="2">
                  <c:v>DERROTAS</c:v>
                </c:pt>
              </c:strCache>
            </c:strRef>
          </c:cat>
          <c:val>
            <c:numRef>
              <c:f>Sheet1!$H$13:$H$15</c:f>
              <c:numCache>
                <c:formatCode>General</c:formatCode>
                <c:ptCount val="3"/>
                <c:pt idx="0">
                  <c:v>3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0"/>
        <c:axId val="369833745"/>
        <c:axId val="190069687"/>
      </c:barChart>
      <c:catAx>
        <c:axId val="369833745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28575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90069687"/>
        <c:crosses val="autoZero"/>
        <c:auto val="1"/>
        <c:lblAlgn val="ctr"/>
        <c:lblOffset val="100"/>
        <c:noMultiLvlLbl val="0"/>
      </c:catAx>
      <c:valAx>
        <c:axId val="190069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6983374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>
      <a:noFill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31750</xdr:colOff>
      <xdr:row>9</xdr:row>
      <xdr:rowOff>110490</xdr:rowOff>
    </xdr:from>
    <xdr:to>
      <xdr:col>5</xdr:col>
      <xdr:colOff>108585</xdr:colOff>
      <xdr:row>20</xdr:row>
      <xdr:rowOff>73025</xdr:rowOff>
    </xdr:to>
    <xdr:graphicFrame>
      <xdr:nvGraphicFramePr>
        <xdr:cNvPr id="4" name="Chart 3"/>
        <xdr:cNvGraphicFramePr/>
      </xdr:nvGraphicFramePr>
      <xdr:xfrm>
        <a:off x="31750" y="1910715"/>
        <a:ext cx="2410460" cy="21628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171450</xdr:colOff>
      <xdr:row>9</xdr:row>
      <xdr:rowOff>123825</xdr:rowOff>
    </xdr:from>
    <xdr:to>
      <xdr:col>11</xdr:col>
      <xdr:colOff>686435</xdr:colOff>
      <xdr:row>16</xdr:row>
      <xdr:rowOff>172085</xdr:rowOff>
    </xdr:to>
    <xdr:graphicFrame>
      <xdr:nvGraphicFramePr>
        <xdr:cNvPr id="5" name="Chart 4"/>
        <xdr:cNvGraphicFramePr/>
      </xdr:nvGraphicFramePr>
      <xdr:xfrm>
        <a:off x="4686300" y="1924050"/>
        <a:ext cx="4220210" cy="14484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5"/>
  <sheetViews>
    <sheetView tabSelected="1" zoomScale="115" zoomScaleNormal="115" workbookViewId="0">
      <selection activeCell="G5" sqref="G5"/>
    </sheetView>
  </sheetViews>
  <sheetFormatPr defaultColWidth="8.8" defaultRowHeight="15.75"/>
  <cols>
    <col min="1" max="1" width="6.6" customWidth="1"/>
    <col min="2" max="2" width="3.4" customWidth="1"/>
    <col min="3" max="3" width="3.3" customWidth="1"/>
    <col min="4" max="4" width="3.4" customWidth="1"/>
    <col min="5" max="5" width="7.8" customWidth="1"/>
    <col min="6" max="6" width="2.3" customWidth="1"/>
    <col min="7" max="7" width="11.8" customWidth="1"/>
    <col min="9" max="9" width="1.9" customWidth="1"/>
    <col min="10" max="10" width="28.2" customWidth="1"/>
  </cols>
  <sheetData>
    <row r="1" spans="1:1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2"/>
      <c r="N1" s="12"/>
      <c r="O1" s="12"/>
    </row>
    <row r="3" spans="1:11">
      <c r="A3" s="2" t="s">
        <v>1</v>
      </c>
      <c r="B3" s="3"/>
      <c r="C3" s="4"/>
      <c r="D3" s="2" t="s">
        <v>2</v>
      </c>
      <c r="E3" s="3"/>
      <c r="G3" s="8" t="s">
        <v>3</v>
      </c>
      <c r="H3" s="8" t="s">
        <v>4</v>
      </c>
      <c r="J3" s="9" t="s">
        <v>5</v>
      </c>
      <c r="K3" s="10"/>
    </row>
    <row r="4" spans="1:11">
      <c r="A4" s="5" t="s">
        <v>6</v>
      </c>
      <c r="B4" s="6">
        <v>2</v>
      </c>
      <c r="C4" s="7" t="s">
        <v>7</v>
      </c>
      <c r="D4" s="6">
        <v>2</v>
      </c>
      <c r="E4" s="5" t="s">
        <v>8</v>
      </c>
      <c r="G4" s="5" t="str">
        <f t="shared" ref="G4:G9" si="0">IF(B4&gt;D4,"Vitória",IF(B4=D4,"Empate","Derrota"))</f>
        <v>Empate</v>
      </c>
      <c r="H4" s="3">
        <f t="shared" ref="H4:H9" si="1">IF(B4&gt;D4,3,IF(B4=D4,1,0))</f>
        <v>1</v>
      </c>
      <c r="J4" s="5" t="s">
        <v>9</v>
      </c>
      <c r="K4" s="11">
        <v>19</v>
      </c>
    </row>
    <row r="5" spans="1:11">
      <c r="A5" s="5" t="s">
        <v>6</v>
      </c>
      <c r="B5" s="6">
        <v>6</v>
      </c>
      <c r="C5" s="7" t="s">
        <v>7</v>
      </c>
      <c r="D5" s="6">
        <v>0</v>
      </c>
      <c r="E5" s="5" t="s">
        <v>10</v>
      </c>
      <c r="G5" s="5" t="str">
        <f t="shared" si="0"/>
        <v>Vitória</v>
      </c>
      <c r="H5" s="3">
        <f t="shared" si="1"/>
        <v>3</v>
      </c>
      <c r="J5" s="5" t="s">
        <v>11</v>
      </c>
      <c r="K5" s="11">
        <v>5</v>
      </c>
    </row>
    <row r="6" spans="1:11">
      <c r="A6" s="5" t="s">
        <v>6</v>
      </c>
      <c r="B6" s="6">
        <v>1</v>
      </c>
      <c r="C6" s="7" t="s">
        <v>7</v>
      </c>
      <c r="D6" s="6">
        <v>1</v>
      </c>
      <c r="E6" s="5" t="s">
        <v>12</v>
      </c>
      <c r="G6" s="5" t="str">
        <f t="shared" si="0"/>
        <v>Empate</v>
      </c>
      <c r="H6" s="3">
        <f t="shared" si="1"/>
        <v>1</v>
      </c>
      <c r="J6" s="5" t="s">
        <v>13</v>
      </c>
      <c r="K6" s="11">
        <v>3.2</v>
      </c>
    </row>
    <row r="7" spans="1:11">
      <c r="A7" s="5" t="s">
        <v>6</v>
      </c>
      <c r="B7" s="6">
        <v>4</v>
      </c>
      <c r="C7" s="7" t="s">
        <v>7</v>
      </c>
      <c r="D7" s="6">
        <v>0</v>
      </c>
      <c r="E7" s="5" t="s">
        <v>14</v>
      </c>
      <c r="G7" s="5" t="str">
        <f t="shared" si="0"/>
        <v>Vitória</v>
      </c>
      <c r="H7" s="3">
        <f t="shared" si="1"/>
        <v>3</v>
      </c>
      <c r="J7" s="5" t="s">
        <v>15</v>
      </c>
      <c r="K7" s="11">
        <v>0.8</v>
      </c>
    </row>
    <row r="8" spans="1:11">
      <c r="A8" s="5" t="s">
        <v>6</v>
      </c>
      <c r="B8" s="6">
        <v>5</v>
      </c>
      <c r="C8" s="7" t="s">
        <v>7</v>
      </c>
      <c r="D8" s="6">
        <v>0</v>
      </c>
      <c r="E8" s="5" t="s">
        <v>16</v>
      </c>
      <c r="G8" s="5" t="str">
        <f t="shared" si="0"/>
        <v>Vitória</v>
      </c>
      <c r="H8" s="3">
        <f t="shared" si="1"/>
        <v>3</v>
      </c>
      <c r="J8" s="5" t="s">
        <v>17</v>
      </c>
      <c r="K8" s="11">
        <v>6</v>
      </c>
    </row>
    <row r="9" spans="1:11">
      <c r="A9" s="5" t="s">
        <v>6</v>
      </c>
      <c r="B9" s="6">
        <v>1</v>
      </c>
      <c r="C9" s="7" t="s">
        <v>7</v>
      </c>
      <c r="D9" s="6">
        <v>2</v>
      </c>
      <c r="E9" s="5" t="s">
        <v>18</v>
      </c>
      <c r="G9" s="5" t="str">
        <f t="shared" si="0"/>
        <v>Derrota</v>
      </c>
      <c r="H9" s="3">
        <f t="shared" si="1"/>
        <v>0</v>
      </c>
      <c r="J9" s="5" t="s">
        <v>19</v>
      </c>
      <c r="K9" s="11">
        <v>1</v>
      </c>
    </row>
    <row r="10" spans="7:8">
      <c r="G10" s="8" t="s">
        <v>20</v>
      </c>
      <c r="H10" s="3">
        <f>SUM(H4:H9)</f>
        <v>11</v>
      </c>
    </row>
    <row r="12" spans="7:8">
      <c r="G12" s="2" t="s">
        <v>21</v>
      </c>
      <c r="H12" s="2"/>
    </row>
    <row r="13" spans="7:8">
      <c r="G13" s="5" t="s">
        <v>22</v>
      </c>
      <c r="H13" s="3">
        <f>COUNTIF($G$4:$G$9,"Vitória")</f>
        <v>3</v>
      </c>
    </row>
    <row r="14" spans="7:8">
      <c r="G14" s="5" t="s">
        <v>23</v>
      </c>
      <c r="H14" s="3">
        <f>COUNTIF($G$4:$G$9,"Empate")</f>
        <v>2</v>
      </c>
    </row>
    <row r="15" spans="7:8">
      <c r="G15" s="5" t="s">
        <v>24</v>
      </c>
      <c r="H15" s="3">
        <f>COUNTIF($G$4:$G$9,"Derrota")</f>
        <v>1</v>
      </c>
    </row>
  </sheetData>
  <mergeCells count="4">
    <mergeCell ref="A1:L1"/>
    <mergeCell ref="A3:B3"/>
    <mergeCell ref="D3:E3"/>
    <mergeCell ref="G12:H12"/>
  </mergeCells>
  <conditionalFormatting sqref="G4:G9">
    <cfRule type="containsText" dxfId="0" priority="3" operator="between" text="Vitória">
      <formula>NOT(ISERROR(SEARCH("Vitória",G4)))</formula>
    </cfRule>
    <cfRule type="containsText" dxfId="1" priority="2" operator="between" text="Empate">
      <formula>NOT(ISERROR(SEARCH("Empate",G4)))</formula>
    </cfRule>
    <cfRule type="containsText" dxfId="2" priority="1" operator="between" text="Derrota">
      <formula>NOT(ISERROR(SEARCH("Derrota",G4)))</formula>
    </cfRule>
  </conditionalFormatting>
  <pageMargins left="0.75" right="0.75" top="1" bottom="1" header="0.5" footer="0.5"/>
  <pageSetup paperSize="9" orientation="landscape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caustic</dc:creator>
  <cp:lastModifiedBy>caustic</cp:lastModifiedBy>
  <dcterms:created xsi:type="dcterms:W3CDTF">2020-06-05T12:01:00Z</dcterms:created>
  <dcterms:modified xsi:type="dcterms:W3CDTF">2020-06-09T20:41:13Z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1033-11.1.0.8865</vt:lpwstr>
  </property>
</Properties>
</file>