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/>
  <bookViews>
    <workbookView xWindow="-120" yWindow="-120" windowWidth="29040" windowHeight="17640"/>
  </bookViews>
  <sheets>
    <sheet name="Visão Geral do Orçamento" sheetId="4" r:id="rId1"/>
    <sheet name="Resumo do Orçamento" sheetId="2" r:id="rId2"/>
    <sheet name="Despesas Mensais" sheetId="3" r:id="rId3"/>
    <sheet name="Dados adicionais" sheetId="5" r:id="rId4"/>
  </sheets>
  <definedNames>
    <definedName name="Despesas_Projetadas">'Visão Geral do Orçamento'!$F$8</definedName>
    <definedName name="Despesas_Reais">'Visão Geral do Orçamento'!$G$8</definedName>
    <definedName name="Lista_de_Categorias">Tabela_Lista_de_Categorias[Para adicionar uma categoria, digite abaixo]</definedName>
    <definedName name="Receita_Projetada">'Visão Geral do Orçamento'!$C$11</definedName>
    <definedName name="Receita_Real">'Visão Geral do Orçamento'!$D$11</definedName>
    <definedName name="SegmentaçãodeDados_Categoria">#N/A</definedName>
    <definedName name="_xlnm.Print_Titles" localSheetId="2">'Despesas Mensais'!$1:$2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3" l="1"/>
  <c r="G8" i="4"/>
  <c r="F8" i="4"/>
  <c r="D11" i="4"/>
  <c r="C11" i="4"/>
  <c r="D3" i="4"/>
  <c r="F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D4" i="4" l="1"/>
  <c r="D5" i="4" s="1"/>
</calcChain>
</file>

<file path=xl/sharedStrings.xml><?xml version="1.0" encoding="utf-8"?>
<sst xmlns="http://schemas.openxmlformats.org/spreadsheetml/2006/main" count="207" uniqueCount="98">
  <si>
    <t>Saldo</t>
  </si>
  <si>
    <t>Saldo Previsto</t>
  </si>
  <si>
    <t xml:space="preserve">Saldo Real </t>
  </si>
  <si>
    <t>Diferença</t>
  </si>
  <si>
    <t>Receita</t>
  </si>
  <si>
    <t>Receita 1</t>
  </si>
  <si>
    <t>Receita extra</t>
  </si>
  <si>
    <t>Total de receita</t>
  </si>
  <si>
    <t>Divisão das despesas reais</t>
  </si>
  <si>
    <t>Projetado</t>
  </si>
  <si>
    <t>Real</t>
  </si>
  <si>
    <t>Projetado menos as despesas</t>
  </si>
  <si>
    <t>Real menos as despesas</t>
  </si>
  <si>
    <t>Real menos o projetado</t>
  </si>
  <si>
    <t>Despesas</t>
  </si>
  <si>
    <t xml:space="preserve"> </t>
  </si>
  <si>
    <t>Resumo do Orçamento</t>
  </si>
  <si>
    <t>Categorias</t>
  </si>
  <si>
    <t>Filhos</t>
  </si>
  <si>
    <t>Atividades extracurriculares</t>
  </si>
  <si>
    <t>Médico</t>
  </si>
  <si>
    <t>Material escolar</t>
  </si>
  <si>
    <t>Mensalidade escolar</t>
  </si>
  <si>
    <t>Entretenimento</t>
  </si>
  <si>
    <t>Shows</t>
  </si>
  <si>
    <t>Teatro ao vivo</t>
  </si>
  <si>
    <t>Filmes</t>
  </si>
  <si>
    <t>Música (CDs, downloads, etc.)</t>
  </si>
  <si>
    <t>Eventos esportivos</t>
  </si>
  <si>
    <t>Vídeo/DVD (compra)</t>
  </si>
  <si>
    <t>Vídeo/Dvd (locação)</t>
  </si>
  <si>
    <t>Alimentação</t>
  </si>
  <si>
    <t>Presentes e instituição de caridade</t>
  </si>
  <si>
    <t>Moradia</t>
  </si>
  <si>
    <t>Seguro</t>
  </si>
  <si>
    <t>Empréstimos</t>
  </si>
  <si>
    <t>Cuidados pessoais</t>
  </si>
  <si>
    <t>Animais de estimação</t>
  </si>
  <si>
    <t>Impostos</t>
  </si>
  <si>
    <t>Transporte</t>
  </si>
  <si>
    <t>Poupança</t>
  </si>
  <si>
    <t>Conta de investimentos</t>
  </si>
  <si>
    <t>Conta de aposentadoria</t>
  </si>
  <si>
    <t xml:space="preserve">Custo Real </t>
  </si>
  <si>
    <t xml:space="preserve">Diferença </t>
  </si>
  <si>
    <t>Descrição</t>
  </si>
  <si>
    <t>Jantar fora</t>
  </si>
  <si>
    <t>Supermercado</t>
  </si>
  <si>
    <t>Instituição beneficente 1</t>
  </si>
  <si>
    <t>Instituição beneficente 2</t>
  </si>
  <si>
    <t>Presente 1</t>
  </si>
  <si>
    <t>Presente 2</t>
  </si>
  <si>
    <t>TV a cabo/satélite</t>
  </si>
  <si>
    <t>Eletricidade</t>
  </si>
  <si>
    <t>Gás</t>
  </si>
  <si>
    <t>Serviço de limpeza de casa</t>
  </si>
  <si>
    <t>Manutenção</t>
  </si>
  <si>
    <t>Hipoteca ou aluguel</t>
  </si>
  <si>
    <t>Gás de cozinha</t>
  </si>
  <si>
    <t>Serviço de Internet/online</t>
  </si>
  <si>
    <t>Telefone (celular)</t>
  </si>
  <si>
    <t>Telefone (residencial)</t>
  </si>
  <si>
    <t>Suprimentos</t>
  </si>
  <si>
    <t>Lixeira e remoção desperdício</t>
  </si>
  <si>
    <t>Água e esgoto</t>
  </si>
  <si>
    <t>Saúde</t>
  </si>
  <si>
    <t>Residencial</t>
  </si>
  <si>
    <t>Vida</t>
  </si>
  <si>
    <t>Cartão de crédito 1</t>
  </si>
  <si>
    <t>Cartão de crédito 2</t>
  </si>
  <si>
    <t>Cartão de crédito 3</t>
  </si>
  <si>
    <t>Pessoal</t>
  </si>
  <si>
    <t>Estudante</t>
  </si>
  <si>
    <t>Vestuário</t>
  </si>
  <si>
    <t>Lavagem a seco</t>
  </si>
  <si>
    <t>Cabelo/unhas</t>
  </si>
  <si>
    <t>Academia</t>
  </si>
  <si>
    <t>Dia da Beleza</t>
  </si>
  <si>
    <t>Brinquedos</t>
  </si>
  <si>
    <t>Federal</t>
  </si>
  <si>
    <t>Local</t>
  </si>
  <si>
    <t>Estadual</t>
  </si>
  <si>
    <t>Transporte público/táxi</t>
  </si>
  <si>
    <t>Combustível</t>
  </si>
  <si>
    <t xml:space="preserve">Licenciamento </t>
  </si>
  <si>
    <t>Taxas de estacionamento</t>
  </si>
  <si>
    <t>Pagamento do veículo</t>
  </si>
  <si>
    <t>Categoria</t>
  </si>
  <si>
    <t>Custo previsto</t>
  </si>
  <si>
    <t>Custo Real</t>
  </si>
  <si>
    <t>Visão Geral de Custo Real</t>
  </si>
  <si>
    <t>Tabela Dinâmica no Gráfico de Orçamento</t>
  </si>
  <si>
    <t>Custo</t>
  </si>
  <si>
    <t>Lista de Categorias</t>
  </si>
  <si>
    <t>Para adicionar uma categoria, digite abaixo</t>
  </si>
  <si>
    <t xml:space="preserve">Custo previsto </t>
  </si>
  <si>
    <t>Grand Total</t>
  </si>
  <si>
    <t>Receita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</si>
</sst>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R$&quot;\ #,##0;[Red]\-&quot;R$&quot;\ #,##0"/>
    <numFmt numFmtId="164" formatCode="&quot;$&quot;#,##0"/>
    <numFmt numFmtId="165" formatCode="&quot;R$&quot;\ #,##0"/>
  </numFmts>
  <fonts count="30">
    <font>
      <sz val="11"/>
      <color theme="1"/>
      <name val="Malgun Gothic"/>
      <family val="2"/>
      <scheme val="minor"/>
    </font>
    <font>
      <sz val="11"/>
      <color theme="1"/>
      <name val="Corbel"/>
      <family val="2"/>
    </font>
    <font>
      <sz val="28"/>
      <color theme="1"/>
      <name val="Franklin Gothic Book"/>
      <family val="2"/>
    </font>
    <font>
      <sz val="14"/>
      <color theme="1"/>
      <name val="Corbel"/>
      <family val="2"/>
    </font>
    <font>
      <sz val="10"/>
      <color theme="1"/>
      <name val="Malgun Gothic"/>
      <family val="2"/>
    </font>
    <font>
      <sz val="28"/>
      <color theme="4" tint="-0.499984740745262"/>
      <name val="Rockwell"/>
      <family val="1"/>
    </font>
    <font>
      <sz val="9"/>
      <color theme="1"/>
      <name val="Malgun Gothic"/>
      <family val="2"/>
    </font>
    <font>
      <sz val="16"/>
      <color theme="4" tint="-0.249977111117893"/>
      <name val="Corbel"/>
      <family val="2"/>
    </font>
    <font>
      <sz val="9"/>
      <color theme="1" tint="0.249977111117893"/>
      <name val="Malgun Gothic"/>
      <family val="2"/>
    </font>
    <font>
      <sz val="10"/>
      <color theme="4" tint="-0.249977111117893"/>
      <name val="Malgun Gothic"/>
      <family val="2"/>
    </font>
    <font>
      <sz val="12"/>
      <color theme="1"/>
      <name val="Malgun Gothic"/>
      <family val="2"/>
    </font>
    <font>
      <sz val="8"/>
      <color theme="1"/>
      <name val="Malgun Gothic"/>
      <family val="2"/>
    </font>
    <font>
      <sz val="11"/>
      <color theme="1" tint="0.249977111117893"/>
      <name val="Corbel"/>
      <family val="2"/>
    </font>
    <font>
      <sz val="24"/>
      <color theme="9" tint="-0.499984740745262"/>
      <name val="Franklin Gothic Book"/>
      <family val="2"/>
    </font>
    <font>
      <sz val="11"/>
      <color theme="1" tint="0.249977111117893"/>
      <name val="Malgun Gothic"/>
      <family val="2"/>
      <scheme val="minor"/>
    </font>
    <font>
      <sz val="14"/>
      <color theme="9" tint="-0.499984740745262"/>
      <name val="Franklin Gothic Medium"/>
      <family val="2"/>
      <scheme val="major"/>
    </font>
    <font>
      <sz val="11"/>
      <color theme="9" tint="-0.499984740745262"/>
      <name val="Franklin Gothic Medium"/>
      <family val="2"/>
      <scheme val="major"/>
    </font>
    <font>
      <sz val="9"/>
      <color theme="1" tint="0.249977111117893"/>
      <name val="Malgun Gothic"/>
      <family val="2"/>
      <scheme val="minor"/>
    </font>
    <font>
      <sz val="14"/>
      <color theme="9" tint="-0.499984740745262"/>
      <name val="Corbel"/>
      <family val="2"/>
    </font>
    <font>
      <sz val="14"/>
      <color theme="9" tint="-0.499984740745262"/>
      <name val="Malgun Gothic"/>
      <family val="2"/>
    </font>
    <font>
      <sz val="16"/>
      <color theme="1" tint="0.249977111117893"/>
      <name val="Malgun Gothic"/>
      <family val="2"/>
      <scheme val="minor"/>
    </font>
    <font>
      <sz val="11"/>
      <color theme="9" tint="-0.249977111117893"/>
      <name val="Malgun Gothic"/>
      <family val="2"/>
      <scheme val="minor"/>
    </font>
    <font>
      <sz val="10"/>
      <color theme="9" tint="-0.249977111117893"/>
      <name val="Malgun Gothic"/>
      <family val="2"/>
      <scheme val="minor"/>
    </font>
    <font>
      <sz val="14"/>
      <color theme="1" tint="0.249977111117893"/>
      <name val="Malgun Gothic"/>
      <family val="2"/>
      <scheme val="minor"/>
    </font>
    <font>
      <sz val="10"/>
      <color theme="1" tint="0.249977111117893"/>
      <name val="Franklin Gothic Medium"/>
      <family val="2"/>
      <scheme val="major"/>
    </font>
    <font>
      <sz val="9"/>
      <color theme="9" tint="-0.499984740745262"/>
      <name val="Malgun Gothic"/>
      <family val="2"/>
      <scheme val="minor"/>
    </font>
    <font>
      <sz val="9"/>
      <color theme="1" tint="0.249977111117893"/>
      <name val="Malgun Gothic"/>
    </font>
    <font>
      <sz val="10"/>
      <color theme="9" tint="-0.499984740745262"/>
      <name val="Franklin Gothic Medium"/>
      <scheme val="major"/>
    </font>
    <font>
      <b/>
      <sz val="9"/>
      <color theme="9" tint="-0.499984740745262"/>
      <name val="Malgun Gothic"/>
    </font>
    <font>
      <sz val="10"/>
      <color theme="1" tint="0.249977111117893"/>
      <name val="Malgun Gothic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2" xfId="0" applyFont="1" applyBorder="1"/>
    <xf numFmtId="0" fontId="8" fillId="0" borderId="0" xfId="0" applyFont="1"/>
    <xf numFmtId="0" fontId="7" fillId="0" borderId="1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indent="1"/>
    </xf>
    <xf numFmtId="0" fontId="15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17" fillId="0" borderId="2" xfId="0" applyFont="1" applyBorder="1"/>
    <xf numFmtId="0" fontId="17" fillId="0" borderId="0" xfId="0" applyFont="1"/>
    <xf numFmtId="0" fontId="14" fillId="0" borderId="0" xfId="0" applyFon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2" fillId="0" borderId="0" xfId="0" applyFont="1"/>
    <xf numFmtId="0" fontId="14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3" xfId="0" applyFont="1" applyBorder="1" applyAlignment="1">
      <alignment vertical="center"/>
    </xf>
    <xf numFmtId="6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/>
    </xf>
    <xf numFmtId="6" fontId="17" fillId="0" borderId="0" xfId="0" applyNumberFormat="1" applyFont="1" applyAlignment="1">
      <alignment horizontal="center"/>
    </xf>
    <xf numFmtId="165" fontId="20" fillId="0" borderId="2" xfId="0" applyNumberFormat="1" applyFont="1" applyBorder="1" applyAlignment="1">
      <alignment horizontal="left"/>
    </xf>
    <xf numFmtId="165" fontId="20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/>
    </xf>
    <xf numFmtId="6" fontId="26" fillId="0" borderId="0" xfId="0" applyNumberFormat="1" applyFont="1" applyAlignment="1">
      <alignment horizontal="center"/>
    </xf>
    <xf numFmtId="0" fontId="27" fillId="0" borderId="3" xfId="0" pivotButton="1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6" fontId="28" fillId="0" borderId="4" xfId="0" applyNumberFormat="1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left" indent="1"/>
    </xf>
    <xf numFmtId="0" fontId="14" fillId="0" borderId="2" xfId="0" applyFont="1" applyBorder="1" applyAlignment="1">
      <alignment horizontal="left" indent="1"/>
    </xf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Franklin Gothic Medium"/>
        <scheme val="major"/>
      </font>
      <alignment horizontal="general" vertical="center" textRotation="0" wrapText="0" indent="0" justifyLastLine="0" shrinkToFit="0" readingOrder="0"/>
    </dxf>
    <dxf>
      <font>
        <color theme="1" tint="0.249977111117893"/>
      </font>
    </dxf>
    <dxf>
      <font>
        <color theme="1" tint="0.249977111117893"/>
      </font>
    </dxf>
    <dxf>
      <numFmt numFmtId="10" formatCode="&quot;R$&quot;\ #,##0;[Red]\-&quot;R$&quot;\ #,##0"/>
    </dxf>
    <dxf>
      <alignment horizontal="center"/>
    </dxf>
    <dxf>
      <font>
        <name val="Franklin Gothic Medium"/>
        <scheme val="major"/>
      </font>
    </dxf>
    <dxf>
      <border>
        <top style="thin">
          <color theme="0" tint="-0.34998626667073579"/>
        </top>
      </border>
    </dxf>
    <dxf>
      <font>
        <color theme="9" tint="-0.499984740745262"/>
      </font>
      <border>
        <top style="thin">
          <color theme="0"/>
        </top>
      </border>
    </dxf>
    <dxf>
      <font>
        <name val="Malgun Gothic"/>
        <scheme val="none"/>
      </font>
    </dxf>
    <dxf>
      <font>
        <name val="Lato"/>
      </font>
    </dxf>
    <dxf>
      <font>
        <name val="Lato Black"/>
      </font>
    </dxf>
    <dxf>
      <font>
        <name val="Franklin Gothic Medium"/>
        <scheme val="major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alignment horizontal="center" readingOrder="0"/>
    </dxf>
    <dxf>
      <alignment horizontal="center" readingOrder="0"/>
    </dxf>
    <dxf>
      <font>
        <color theme="4" tint="-0.249977111117893"/>
      </font>
      <fill>
        <patternFill patternType="solid">
          <fgColor indexed="64"/>
          <bgColor theme="0"/>
        </patternFill>
      </fill>
    </dxf>
    <dxf>
      <font>
        <color theme="4" tint="-0.249977111117893"/>
      </font>
      <fill>
        <patternFill patternType="solid">
          <fgColor indexed="64"/>
          <bgColor theme="0"/>
        </patternFill>
      </fill>
    </dxf>
    <dxf>
      <border>
        <top style="thin">
          <color theme="0" tint="-0.34998626667073579"/>
        </top>
      </border>
    </dxf>
    <dxf>
      <border>
        <top style="thin">
          <color theme="0" tint="-0.24994659260841701"/>
        </top>
      </border>
    </dxf>
    <dxf>
      <border>
        <top style="thin">
          <color theme="0" tint="-0.24994659260841701"/>
        </top>
      </border>
    </dxf>
    <dxf>
      <font>
        <color theme="4" tint="-0.249977111117893"/>
      </font>
    </dxf>
    <dxf>
      <font>
        <color theme="4" tint="-0.249977111117893"/>
      </font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numFmt numFmtId="10" formatCode="&quot;R$&quot;\ #,##0;[Red]\-&quot;R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numFmt numFmtId="10" formatCode="&quot;R$&quot;\ #,##0;[Red]\-&quot;R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numFmt numFmtId="10" formatCode="&quot;R$&quot;\ #,##0;[Red]\-&quot;R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algun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Franklin Gothic Medium"/>
        <scheme val="major"/>
      </font>
      <alignment horizontal="center" vertical="center" textRotation="0" wrapText="1" indent="0" justifyLastLine="0" shrinkToFit="0" readingOrder="0"/>
    </dxf>
    <dxf>
      <font>
        <color rgb="FFC00000"/>
      </font>
    </dxf>
    <dxf>
      <numFmt numFmtId="10" formatCode="&quot;R$&quot;\ #,##0;[Red]\-&quot;R$&quot;\ #,##0"/>
    </dxf>
    <dxf>
      <numFmt numFmtId="10" formatCode="&quot;R$&quot;\ #,##0;[Red]\-&quot;R$&quot;\ #,##0"/>
    </dxf>
    <dxf>
      <numFmt numFmtId="10" formatCode="&quot;R$&quot;\ #,##0;[Red]\-&quot;R$&quot;\ #,##0"/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font>
        <name val="Malgun Gothic"/>
        <scheme val="minor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center"/>
    </dxf>
    <dxf>
      <alignment horizontal="center"/>
    </dxf>
    <dxf>
      <font>
        <color theme="9" tint="-0.499984740745262"/>
      </font>
    </dxf>
    <dxf>
      <font>
        <color theme="9" tint="-0.499984740745262"/>
      </font>
    </dxf>
    <dxf>
      <font>
        <sz val="10"/>
      </font>
    </dxf>
    <dxf>
      <font>
        <sz val="10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ont>
        <color theme="9" tint="-0.499984740745262"/>
      </font>
    </dxf>
    <dxf>
      <font>
        <color theme="4" tint="-0.499984740745262"/>
      </font>
    </dxf>
    <dxf>
      <alignment horizontal="center" readingOrder="0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color rgb="FFC00000"/>
      </font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CustomSlicerStyle1" pivot="0" table="0" count="10">
      <tableStyleElement type="wholeTable" dxfId="149"/>
      <tableStyleElement type="headerRow" dxfId="148"/>
    </tableStyle>
    <tableStyle name="EstilodeSegmentaçãoPersonalizado1" pivot="0" table="0" count="2">
      <tableStyleElement type="wholeTable" dxfId="147"/>
      <tableStyleElement type="headerRow" dxfId="146"/>
    </tableStyle>
  </tableStyles>
  <colors>
    <mruColors>
      <color rgb="FFCCECFF"/>
      <color rgb="FF663300"/>
      <color rgb="FF3E2E00"/>
      <color rgb="FF543E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algun Gothic"/>
            <scheme val="minor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SlicerStyle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[Orçamentodomesticomensal1.xlsx]Dados adicionais!TabelaDinâmica_Gráfico_Orçamento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6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dLbl>
          <c:idx val="0"/>
          <c:layout>
            <c:manualLayout>
              <c:x val="6.6283267545885509E-3"/>
              <c:y val="4.2598509052183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2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5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6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7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8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9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0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1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2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3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4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5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</c:pivotFmt>
      <c:pivotFmt>
        <c:idx val="96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0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1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2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3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4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5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6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7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8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9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0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4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5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6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7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8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9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0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1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2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3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4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</c:pivotFmts>
    <c:plotArea>
      <c:layout>
        <c:manualLayout>
          <c:layoutTarget val="inner"/>
          <c:xMode val="edge"/>
          <c:yMode val="edge"/>
          <c:x val="0.20319585650292385"/>
          <c:y val="7.5528899822527862E-2"/>
          <c:w val="0.75500731720877456"/>
          <c:h val="0.84502614197170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adicionais'!$C$4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6350">
              <a:solidFill>
                <a:schemeClr val="lt1"/>
              </a:solidFill>
            </a:ln>
            <a:effectLst/>
            <a:scene3d>
              <a:camera prst="orthographicFront"/>
              <a:lightRig rig="chilly" dir="t"/>
            </a:scene3d>
            <a:sp3d prstMaterial="dkEdge"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7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EC-45CF-828D-0C80D3F2D6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62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EC-45CF-828D-0C80D3F2D6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95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4EC-45CF-828D-0C80D3F2D6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4EC-45CF-828D-0C80D3F2D6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8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4EC-45CF-828D-0C80D3F2D6A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4EC-45CF-828D-0C80D3F2D6A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52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4EC-45CF-828D-0C80D3F2D6A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6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4EC-45CF-828D-0C80D3F2D6A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41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4EC-45CF-828D-0C80D3F2D6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4EC-45CF-828D-0C80D3F2D6A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shade val="8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4EC-45CF-828D-0C80D3F2D6A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shade val="51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4EC-45CF-828D-0C80D3F2D6AC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84EC-45CF-828D-0C80D3F2D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adicionais'!$B$5:$B$17</c:f>
              <c:strCache>
                <c:ptCount val="12"/>
                <c:pt idx="0">
                  <c:v>Animais de estimação</c:v>
                </c:pt>
                <c:pt idx="1">
                  <c:v>Presentes e instituição de caridade</c:v>
                </c:pt>
                <c:pt idx="2">
                  <c:v>Filhos</c:v>
                </c:pt>
                <c:pt idx="3">
                  <c:v>Cuidados pessoais</c:v>
                </c:pt>
                <c:pt idx="4">
                  <c:v>Empréstimos</c:v>
                </c:pt>
                <c:pt idx="5">
                  <c:v>Poupança</c:v>
                </c:pt>
                <c:pt idx="6">
                  <c:v>Impostos</c:v>
                </c:pt>
                <c:pt idx="7">
                  <c:v>Entretenimento</c:v>
                </c:pt>
                <c:pt idx="8">
                  <c:v>Seguro</c:v>
                </c:pt>
                <c:pt idx="9">
                  <c:v>Alimentação</c:v>
                </c:pt>
                <c:pt idx="10">
                  <c:v>Transporte</c:v>
                </c:pt>
                <c:pt idx="11">
                  <c:v>Moradia</c:v>
                </c:pt>
              </c:strCache>
            </c:strRef>
          </c:cat>
          <c:val>
            <c:numRef>
              <c:f>'Dados adicionais'!$C$5:$C$17</c:f>
              <c:numCache>
                <c:formatCode>"R$"#,##0_);[Red]\("R$"#,##0\)</c:formatCode>
                <c:ptCount val="12"/>
                <c:pt idx="0">
                  <c:v>100</c:v>
                </c:pt>
                <c:pt idx="1">
                  <c:v>125</c:v>
                </c:pt>
                <c:pt idx="2">
                  <c:v>140</c:v>
                </c:pt>
                <c:pt idx="3">
                  <c:v>140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358</c:v>
                </c:pt>
                <c:pt idx="8">
                  <c:v>900</c:v>
                </c:pt>
                <c:pt idx="9">
                  <c:v>1320</c:v>
                </c:pt>
                <c:pt idx="10">
                  <c:v>1375</c:v>
                </c:pt>
                <c:pt idx="11">
                  <c:v>2702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4EC-45CF-828D-0C80D3F2D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20015088"/>
        <c:axId val="220014696"/>
      </c:barChart>
      <c:valAx>
        <c:axId val="22001469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1508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6467825169753263"/>
                <c:y val="0.92815671416215506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catAx>
        <c:axId val="22001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14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133347</xdr:colOff>
      <xdr:row>0</xdr:row>
      <xdr:rowOff>137629</xdr:rowOff>
    </xdr:from>
    <xdr:to>
      <xdr:col>7</xdr:col>
      <xdr:colOff>0</xdr:colOff>
      <xdr:row>1</xdr:row>
      <xdr:rowOff>0</xdr:rowOff>
    </xdr:to>
    <xdr:pic>
      <xdr:nvPicPr>
        <xdr:cNvPr id="2" name="Imagem 1" descr="Gráfico de estilo desenho animado de uma família organizando o orçamento" title="Faixa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7" y="137629"/>
          <a:ext cx="6543678" cy="120539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914399</xdr:rowOff>
    </xdr:from>
    <xdr:to>
      <xdr:col>7</xdr:col>
      <xdr:colOff>1</xdr:colOff>
      <xdr:row>1</xdr:row>
      <xdr:rowOff>38100</xdr:rowOff>
    </xdr:to>
    <xdr:sp macro="" textlink="">
      <xdr:nvSpPr>
        <xdr:cNvPr id="4" name="Caixa de texto 3" descr="Visão Geral do Orçamento" title="Título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33351" y="914399"/>
          <a:ext cx="5753100" cy="46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+mj-lt"/>
            </a:rPr>
            <a:t>Visão Geral do Orçamento</a:t>
          </a:r>
        </a:p>
      </xdr:txBody>
    </xdr:sp>
    <xdr:clientData/>
  </xdr:twoCellAnchor>
  <xdr:twoCellAnchor>
    <xdr:from>
      <xdr:col>1</xdr:col>
      <xdr:colOff>76200</xdr:colOff>
      <xdr:row>12</xdr:row>
      <xdr:rowOff>57150</xdr:rowOff>
    </xdr:from>
    <xdr:to>
      <xdr:col>6</xdr:col>
      <xdr:colOff>1185582</xdr:colOff>
      <xdr:row>24</xdr:row>
      <xdr:rowOff>106680</xdr:rowOff>
    </xdr:to>
    <xdr:graphicFrame macro="">
      <xdr:nvGraphicFramePr>
        <xdr:cNvPr id="5" name="Gráfico_de_Orçamento" descr="Gráfico de Tabela Dinâmica para mostrar o detalhamento das despesas reais" title="Divisão das despesas reais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870652</xdr:colOff>
      <xdr:row>0</xdr:row>
      <xdr:rowOff>0</xdr:rowOff>
    </xdr:from>
    <xdr:to>
      <xdr:col>5</xdr:col>
      <xdr:colOff>1059180</xdr:colOff>
      <xdr:row>41</xdr:row>
      <xdr:rowOff>9525</xdr:rowOff>
    </xdr:to>
    <xdr:pic>
      <xdr:nvPicPr>
        <xdr:cNvPr id="4" name="Imagem 3" descr="Gráfico de estilo desenho animado mostrando várias categorias de despesas como ícones" title="Banner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477" y="0"/>
          <a:ext cx="1226753" cy="791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66676</xdr:rowOff>
    </xdr:from>
    <xdr:to>
      <xdr:col>4</xdr:col>
      <xdr:colOff>838200</xdr:colOff>
      <xdr:row>1</xdr:row>
      <xdr:rowOff>1304926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xmlns="" id="{81BE1D5C-B2A6-4CAB-8664-6CD24D173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47701"/>
              <a:ext cx="5095875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133348</xdr:colOff>
      <xdr:row>0</xdr:row>
      <xdr:rowOff>132774</xdr:rowOff>
    </xdr:from>
    <xdr:to>
      <xdr:col>6</xdr:col>
      <xdr:colOff>1638299</xdr:colOff>
      <xdr:row>0</xdr:row>
      <xdr:rowOff>1627675</xdr:rowOff>
    </xdr:to>
    <xdr:pic>
      <xdr:nvPicPr>
        <xdr:cNvPr id="4" name="Imagem 3" descr="Gráfico de estilo desenho animado de um casal no mercado" title="Faixa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8" y="132774"/>
          <a:ext cx="8553451" cy="149490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1057274</xdr:rowOff>
    </xdr:from>
    <xdr:to>
      <xdr:col>7</xdr:col>
      <xdr:colOff>0</xdr:colOff>
      <xdr:row>0</xdr:row>
      <xdr:rowOff>1619249</xdr:rowOff>
    </xdr:to>
    <xdr:sp macro="" textlink="">
      <xdr:nvSpPr>
        <xdr:cNvPr id="3" name="Caixa de texto 2" descr="Despesas mensais" title="Título 3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42875" y="1057274"/>
          <a:ext cx="646747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+mj-lt"/>
            </a:rPr>
            <a:t>Despesas Mensais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127790</xdr:rowOff>
    </xdr:from>
    <xdr:to>
      <xdr:col>5</xdr:col>
      <xdr:colOff>9525</xdr:colOff>
      <xdr:row>1</xdr:row>
      <xdr:rowOff>0</xdr:rowOff>
    </xdr:to>
    <xdr:pic>
      <xdr:nvPicPr>
        <xdr:cNvPr id="4" name="Imagem 3" descr="Gráfico de estilo de um bloco de notas e uma calculadora&#10;" title="Faixa 4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7790"/>
          <a:ext cx="6553200" cy="121523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923924</xdr:rowOff>
    </xdr:from>
    <xdr:to>
      <xdr:col>5</xdr:col>
      <xdr:colOff>0</xdr:colOff>
      <xdr:row>1</xdr:row>
      <xdr:rowOff>47625</xdr:rowOff>
    </xdr:to>
    <xdr:sp macro="" textlink="">
      <xdr:nvSpPr>
        <xdr:cNvPr id="3" name="Caixa de texto 2" descr="Dados adicionais" title="Título 4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133350" y="923924"/>
          <a:ext cx="5753100" cy="46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+mj-lt"/>
            </a:rPr>
            <a:t>Dados</a:t>
          </a:r>
          <a:r>
            <a:rPr lang="pt-BR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adicionais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r&#231;amento%20dom&#233;stico%20mensal.xlt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707.354756828703" createdVersion="6" refreshedVersion="6" minRefreshableVersion="3" recordCount="59">
  <cacheSource type="worksheet">
    <worksheetSource name="Tabela_Despesas_Mensais" r:id="rId2"/>
  </cacheSource>
  <cacheFields count="6">
    <cacheField name="Descrição" numFmtId="0">
      <sharedItems count="56">
        <s v="Atividades extracurriculares"/>
        <s v="Médico"/>
        <s v="Material escolar"/>
        <s v="Mensalidade escolar"/>
        <s v="Shows"/>
        <s v="Teatro ao vivo"/>
        <s v="Filmes"/>
        <s v="Música (CDs, downloads, etc.)"/>
        <s v="Eventos esportivos"/>
        <s v="Vídeo/DVD (compra)"/>
        <s v="Vídeo/Dvd (locação)"/>
        <s v="Jantar fora"/>
        <s v="Supermercado"/>
        <s v="Instituição beneficente 1"/>
        <s v="Instituição beneficente 2"/>
        <s v="Presente 1"/>
        <s v="Presente 2"/>
        <s v="TV a cabo/satélite"/>
        <s v="Eletricidade"/>
        <s v="Gás"/>
        <s v="Serviço de limpeza de casa"/>
        <s v="Manutenção"/>
        <s v="Hipoteca ou aluguel"/>
        <s v="Gás de cozinha"/>
        <s v="Serviço de Internet/online"/>
        <s v="Telefone (celular)"/>
        <s v="Telefone (residencial)"/>
        <s v="Suprimentos"/>
        <s v="Lixeira e remoção desperdício"/>
        <s v="Água e esgoto"/>
        <s v="Saúde"/>
        <s v="Residencial"/>
        <s v="Vida"/>
        <s v="Cartão de crédito 1"/>
        <s v="Cartão de crédito 2"/>
        <s v="Cartão de crédito 3"/>
        <s v="Pessoal"/>
        <s v="Estudante"/>
        <s v="Vestuário"/>
        <s v="Lavagem a seco"/>
        <s v="Cabelo/unhas"/>
        <s v="Academia"/>
        <s v="Alimentação"/>
        <s v="Dia da Beleza"/>
        <s v="Brinquedos"/>
        <s v="Conta de investimentos"/>
        <s v="Conta de aposentadoria"/>
        <s v="Federal"/>
        <s v="Local"/>
        <s v="Estadual"/>
        <s v="Transporte público/táxi"/>
        <s v="Combustível"/>
        <s v="Seguro"/>
        <s v="Licenciamento "/>
        <s v="Taxas de estacionamento"/>
        <s v="Pagamento do veículo"/>
      </sharedItems>
    </cacheField>
    <cacheField name="Categoria" numFmtId="0">
      <sharedItems count="12">
        <s v="Filhos"/>
        <s v="Entretenimento"/>
        <s v="Alimentação"/>
        <s v="Presentes e instituição de caridade"/>
        <s v="Moradia"/>
        <s v="Seguro"/>
        <s v="Empréstimos"/>
        <s v="Cuidados pessoais"/>
        <s v="Animais de estimação"/>
        <s v="Poupança"/>
        <s v="Impostos"/>
        <s v="Transporte"/>
      </sharedItems>
    </cacheField>
    <cacheField name="Custo previsto" numFmtId="6">
      <sharedItems containsString="0" containsBlank="1" containsNumber="1" containsInteger="1" minValue="0" maxValue="1700"/>
    </cacheField>
    <cacheField name="Custo Real" numFmtId="6">
      <sharedItems containsString="0" containsBlank="1" containsNumber="1" containsInteger="1" minValue="20" maxValue="1700"/>
    </cacheField>
    <cacheField name="Diferença" numFmtId="6">
      <sharedItems containsMixedTypes="1" containsNumber="1" containsInteger="1" minValue="-200" maxValue="75"/>
    </cacheField>
    <cacheField name="Visão Geral de Custo Real" numFmtId="0">
      <sharedItems containsSemiMixedTypes="0" containsString="0" containsNumber="1" containsInteger="1" minValue="0" maxValue="17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n v="40"/>
    <n v="40"/>
    <n v="0"/>
    <n v="40"/>
  </r>
  <r>
    <x v="1"/>
    <x v="0"/>
    <m/>
    <m/>
    <s v=""/>
    <n v="0"/>
  </r>
  <r>
    <x v="2"/>
    <x v="0"/>
    <m/>
    <m/>
    <s v=""/>
    <n v="0"/>
  </r>
  <r>
    <x v="3"/>
    <x v="0"/>
    <n v="100"/>
    <n v="100"/>
    <n v="0"/>
    <n v="100"/>
  </r>
  <r>
    <x v="4"/>
    <x v="1"/>
    <n v="50"/>
    <n v="40"/>
    <n v="10"/>
    <n v="40"/>
  </r>
  <r>
    <x v="5"/>
    <x v="1"/>
    <n v="200"/>
    <n v="150"/>
    <n v="50"/>
    <n v="150"/>
  </r>
  <r>
    <x v="6"/>
    <x v="1"/>
    <n v="50"/>
    <n v="28"/>
    <n v="22"/>
    <n v="28"/>
  </r>
  <r>
    <x v="7"/>
    <x v="1"/>
    <n v="50"/>
    <n v="30"/>
    <n v="20"/>
    <n v="30"/>
  </r>
  <r>
    <x v="8"/>
    <x v="1"/>
    <n v="0"/>
    <n v="40"/>
    <n v="-40"/>
    <n v="40"/>
  </r>
  <r>
    <x v="9"/>
    <x v="1"/>
    <n v="20"/>
    <n v="50"/>
    <n v="-30"/>
    <n v="50"/>
  </r>
  <r>
    <x v="10"/>
    <x v="1"/>
    <n v="30"/>
    <n v="20"/>
    <n v="10"/>
    <n v="20"/>
  </r>
  <r>
    <x v="11"/>
    <x v="2"/>
    <n v="1000"/>
    <n v="1200"/>
    <n v="-200"/>
    <n v="1200"/>
  </r>
  <r>
    <x v="12"/>
    <x v="2"/>
    <n v="100"/>
    <n v="120"/>
    <n v="-20"/>
    <n v="120"/>
  </r>
  <r>
    <x v="13"/>
    <x v="3"/>
    <n v="75"/>
    <n v="100"/>
    <n v="-25"/>
    <n v="100"/>
  </r>
  <r>
    <x v="14"/>
    <x v="3"/>
    <n v="25"/>
    <n v="25"/>
    <n v="0"/>
    <n v="25"/>
  </r>
  <r>
    <x v="15"/>
    <x v="3"/>
    <m/>
    <m/>
    <s v=""/>
    <n v="0"/>
  </r>
  <r>
    <x v="16"/>
    <x v="3"/>
    <m/>
    <m/>
    <s v=""/>
    <n v="0"/>
  </r>
  <r>
    <x v="17"/>
    <x v="4"/>
    <n v="100"/>
    <n v="100"/>
    <n v="0"/>
    <n v="100"/>
  </r>
  <r>
    <x v="18"/>
    <x v="4"/>
    <n v="45"/>
    <n v="50"/>
    <n v="-5"/>
    <n v="50"/>
  </r>
  <r>
    <x v="19"/>
    <x v="4"/>
    <n v="300"/>
    <n v="400"/>
    <n v="-100"/>
    <n v="400"/>
  </r>
  <r>
    <x v="20"/>
    <x v="4"/>
    <n v="200"/>
    <m/>
    <s v=""/>
    <n v="0"/>
  </r>
  <r>
    <x v="21"/>
    <x v="4"/>
    <n v="200"/>
    <n v="150"/>
    <n v="50"/>
    <n v="150"/>
  </r>
  <r>
    <x v="22"/>
    <x v="4"/>
    <n v="1700"/>
    <n v="1700"/>
    <n v="0"/>
    <n v="1700"/>
  </r>
  <r>
    <x v="23"/>
    <x v="4"/>
    <m/>
    <m/>
    <s v=""/>
    <n v="0"/>
  </r>
  <r>
    <x v="24"/>
    <x v="4"/>
    <n v="100"/>
    <n v="100"/>
    <n v="0"/>
    <n v="100"/>
  </r>
  <r>
    <x v="25"/>
    <x v="4"/>
    <n v="60"/>
    <n v="60"/>
    <n v="0"/>
    <n v="60"/>
  </r>
  <r>
    <x v="26"/>
    <x v="4"/>
    <n v="35"/>
    <n v="39"/>
    <n v="-4"/>
    <n v="39"/>
  </r>
  <r>
    <x v="27"/>
    <x v="4"/>
    <n v="40"/>
    <n v="55"/>
    <n v="-15"/>
    <n v="55"/>
  </r>
  <r>
    <x v="28"/>
    <x v="4"/>
    <n v="25"/>
    <n v="22"/>
    <n v="3"/>
    <n v="22"/>
  </r>
  <r>
    <x v="29"/>
    <x v="4"/>
    <n v="25"/>
    <n v="26"/>
    <n v="-1"/>
    <n v="26"/>
  </r>
  <r>
    <x v="30"/>
    <x v="5"/>
    <n v="400"/>
    <n v="400"/>
    <n v="0"/>
    <n v="400"/>
  </r>
  <r>
    <x v="31"/>
    <x v="5"/>
    <n v="400"/>
    <n v="400"/>
    <n v="0"/>
    <n v="400"/>
  </r>
  <r>
    <x v="32"/>
    <x v="5"/>
    <n v="100"/>
    <n v="100"/>
    <n v="0"/>
    <n v="100"/>
  </r>
  <r>
    <x v="33"/>
    <x v="6"/>
    <n v="200"/>
    <n v="200"/>
    <n v="0"/>
    <n v="200"/>
  </r>
  <r>
    <x v="34"/>
    <x v="6"/>
    <m/>
    <m/>
    <s v=""/>
    <n v="0"/>
  </r>
  <r>
    <x v="35"/>
    <x v="6"/>
    <m/>
    <m/>
    <s v=""/>
    <n v="0"/>
  </r>
  <r>
    <x v="36"/>
    <x v="6"/>
    <m/>
    <m/>
    <s v=""/>
    <n v="0"/>
  </r>
  <r>
    <x v="37"/>
    <x v="6"/>
    <m/>
    <m/>
    <s v=""/>
    <n v="0"/>
  </r>
  <r>
    <x v="38"/>
    <x v="7"/>
    <n v="150"/>
    <n v="140"/>
    <n v="10"/>
    <n v="140"/>
  </r>
  <r>
    <x v="39"/>
    <x v="7"/>
    <m/>
    <m/>
    <s v=""/>
    <n v="0"/>
  </r>
  <r>
    <x v="40"/>
    <x v="7"/>
    <m/>
    <m/>
    <s v=""/>
    <n v="0"/>
  </r>
  <r>
    <x v="41"/>
    <x v="7"/>
    <m/>
    <m/>
    <s v=""/>
    <n v="0"/>
  </r>
  <r>
    <x v="1"/>
    <x v="7"/>
    <m/>
    <m/>
    <s v=""/>
    <n v="0"/>
  </r>
  <r>
    <x v="42"/>
    <x v="8"/>
    <n v="150"/>
    <n v="75"/>
    <n v="75"/>
    <n v="75"/>
  </r>
  <r>
    <x v="43"/>
    <x v="8"/>
    <n v="20"/>
    <n v="25"/>
    <n v="-5"/>
    <n v="25"/>
  </r>
  <r>
    <x v="1"/>
    <x v="8"/>
    <m/>
    <m/>
    <s v=""/>
    <n v="0"/>
  </r>
  <r>
    <x v="44"/>
    <x v="8"/>
    <m/>
    <m/>
    <s v=""/>
    <n v="0"/>
  </r>
  <r>
    <x v="45"/>
    <x v="9"/>
    <n v="200"/>
    <n v="200"/>
    <n v="0"/>
    <n v="200"/>
  </r>
  <r>
    <x v="46"/>
    <x v="9"/>
    <m/>
    <m/>
    <s v=""/>
    <n v="0"/>
  </r>
  <r>
    <x v="47"/>
    <x v="10"/>
    <n v="300"/>
    <n v="300"/>
    <n v="0"/>
    <n v="300"/>
  </r>
  <r>
    <x v="48"/>
    <x v="10"/>
    <m/>
    <m/>
    <s v=""/>
    <n v="0"/>
  </r>
  <r>
    <x v="49"/>
    <x v="10"/>
    <m/>
    <m/>
    <s v=""/>
    <n v="0"/>
  </r>
  <r>
    <x v="50"/>
    <x v="11"/>
    <n v="100"/>
    <n v="150"/>
    <n v="-50"/>
    <n v="150"/>
  </r>
  <r>
    <x v="51"/>
    <x v="11"/>
    <n v="450"/>
    <n v="400"/>
    <n v="50"/>
    <n v="400"/>
  </r>
  <r>
    <x v="52"/>
    <x v="11"/>
    <n v="300"/>
    <n v="300"/>
    <n v="0"/>
    <n v="300"/>
  </r>
  <r>
    <x v="53"/>
    <x v="11"/>
    <n v="25"/>
    <n v="25"/>
    <n v="0"/>
    <n v="25"/>
  </r>
  <r>
    <x v="21"/>
    <x v="11"/>
    <n v="100"/>
    <n v="50"/>
    <n v="50"/>
    <n v="50"/>
  </r>
  <r>
    <x v="54"/>
    <x v="11"/>
    <m/>
    <m/>
    <s v=""/>
    <n v="0"/>
  </r>
  <r>
    <x v="55"/>
    <x v="11"/>
    <n v="450"/>
    <n v="450"/>
    <n v="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Dinâmica_Resumo_Orçamento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ategorias">
  <location ref="B3:E41" firstHeaderRow="0" firstDataRow="1" firstDataCol="1"/>
  <pivotFields count="6">
    <pivotField axis="axisRow" showAll="0" insertBlankRow="1">
      <items count="57">
        <item x="41"/>
        <item x="29"/>
        <item x="42"/>
        <item x="0"/>
        <item x="44"/>
        <item x="40"/>
        <item x="33"/>
        <item x="34"/>
        <item x="35"/>
        <item x="51"/>
        <item x="46"/>
        <item x="45"/>
        <item x="43"/>
        <item x="18"/>
        <item x="49"/>
        <item x="37"/>
        <item x="8"/>
        <item x="47"/>
        <item x="6"/>
        <item x="19"/>
        <item x="23"/>
        <item x="22"/>
        <item x="13"/>
        <item x="14"/>
        <item x="11"/>
        <item x="39"/>
        <item x="53"/>
        <item x="28"/>
        <item x="48"/>
        <item x="21"/>
        <item x="2"/>
        <item x="1"/>
        <item x="3"/>
        <item x="7"/>
        <item x="55"/>
        <item x="36"/>
        <item x="15"/>
        <item x="16"/>
        <item x="31"/>
        <item x="30"/>
        <item x="52"/>
        <item x="24"/>
        <item x="20"/>
        <item x="4"/>
        <item x="12"/>
        <item x="27"/>
        <item x="54"/>
        <item x="5"/>
        <item x="25"/>
        <item x="26"/>
        <item x="50"/>
        <item x="17"/>
        <item x="38"/>
        <item x="32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13">
        <item x="2"/>
        <item x="8"/>
        <item sd="0" x="7"/>
        <item sd="0" x="6"/>
        <item sd="0" x="1"/>
        <item sd="0" x="0"/>
        <item sd="0" x="10"/>
        <item sd="0" x="4"/>
        <item sd="0" x="9"/>
        <item sd="0" x="3"/>
        <item sd="0" x="5"/>
        <item x="1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8">
    <i>
      <x/>
    </i>
    <i r="1">
      <x v="24"/>
    </i>
    <i r="1">
      <x v="44"/>
    </i>
    <i t="blank">
      <x/>
    </i>
    <i>
      <x v="1"/>
    </i>
    <i r="1">
      <x v="2"/>
    </i>
    <i r="1">
      <x v="4"/>
    </i>
    <i r="1">
      <x v="12"/>
    </i>
    <i r="1">
      <x v="3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r="1">
      <x v="9"/>
    </i>
    <i r="1">
      <x v="26"/>
    </i>
    <i r="1">
      <x v="29"/>
    </i>
    <i r="1">
      <x v="34"/>
    </i>
    <i r="1">
      <x v="40"/>
    </i>
    <i r="1">
      <x v="46"/>
    </i>
    <i r="1">
      <x v="50"/>
    </i>
    <i t="blank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to previsto " fld="2" baseField="1" baseItem="1" numFmtId="6"/>
    <dataField name="Custo Real " fld="3" baseField="1" baseItem="1" numFmtId="6"/>
    <dataField name="Diferença " fld="4" baseField="1" baseItem="1" numFmtId="6"/>
  </dataFields>
  <formats count="47"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dataOnly="0" labelOnly="1" grandRow="1" outline="0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dataOnly="0" labelOnly="1" grandRow="1" outline="0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dataOnly="0" labelOnly="1" grandRow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grandRow="1" outline="0" fieldPosition="0"/>
    </format>
    <format dxfId="128">
      <pivotArea outline="0" collapsedLevelsAreSubtotals="1" fieldPosition="0"/>
    </format>
    <format dxfId="127">
      <pivotArea dataOnly="0" labelOnly="1" grandRow="1" outline="0" fieldPosition="0"/>
    </format>
    <format dxfId="126">
      <pivotArea dataOnly="0" labelOnly="1" grandRow="1" outline="0" fieldPosition="0"/>
    </format>
    <format dxfId="125">
      <pivotArea field="1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3">
      <pivotArea field="1" type="button" dataOnly="0" labelOnly="1" outline="0" axis="axisRow" fieldPosition="0"/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1">
      <pivotArea field="1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9">
      <pivotArea field="1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7">
      <pivotArea field="1" type="button" dataOnly="0" labelOnly="1" outline="0" axis="axisRow" fieldPosition="0"/>
    </format>
    <format dxfId="1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outline="0" collapsedLevelsAreSubtotals="1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2">
          <reference field="0" count="2">
            <x v="24"/>
            <x v="44"/>
          </reference>
          <reference field="1" count="1" selected="0">
            <x v="0"/>
          </reference>
        </references>
      </pivotArea>
    </format>
    <format dxfId="111">
      <pivotArea dataOnly="0" labelOnly="1" fieldPosition="0">
        <references count="2">
          <reference field="0" count="4">
            <x v="2"/>
            <x v="4"/>
            <x v="12"/>
            <x v="31"/>
          </reference>
          <reference field="1" count="1" selected="0">
            <x v="1"/>
          </reference>
        </references>
      </pivotArea>
    </format>
    <format dxfId="110">
      <pivotArea dataOnly="0" labelOnly="1" fieldPosition="0">
        <references count="2">
          <reference field="0" count="5">
            <x v="0"/>
            <x v="5"/>
            <x v="25"/>
            <x v="31"/>
            <x v="52"/>
          </reference>
          <reference field="1" count="1" selected="0">
            <x v="2"/>
          </reference>
        </references>
      </pivotArea>
    </format>
    <format dxfId="109">
      <pivotArea dataOnly="0" labelOnly="1" fieldPosition="0">
        <references count="2">
          <reference field="0" count="5">
            <x v="6"/>
            <x v="7"/>
            <x v="8"/>
            <x v="15"/>
            <x v="35"/>
          </reference>
          <reference field="1" count="1" selected="0">
            <x v="3"/>
          </reference>
        </references>
      </pivotArea>
    </format>
    <format dxfId="108">
      <pivotArea dataOnly="0" labelOnly="1" fieldPosition="0">
        <references count="2">
          <reference field="0" count="7">
            <x v="16"/>
            <x v="18"/>
            <x v="33"/>
            <x v="43"/>
            <x v="47"/>
            <x v="54"/>
            <x v="55"/>
          </reference>
          <reference field="1" count="1" selected="0">
            <x v="4"/>
          </reference>
        </references>
      </pivotArea>
    </format>
    <format dxfId="107">
      <pivotArea dataOnly="0" labelOnly="1" fieldPosition="0">
        <references count="2">
          <reference field="0" count="4">
            <x v="3"/>
            <x v="30"/>
            <x v="31"/>
            <x v="32"/>
          </reference>
          <reference field="1" count="1" selected="0">
            <x v="5"/>
          </reference>
        </references>
      </pivotArea>
    </format>
    <format dxfId="106">
      <pivotArea dataOnly="0" labelOnly="1" fieldPosition="0">
        <references count="2">
          <reference field="0" count="3">
            <x v="14"/>
            <x v="17"/>
            <x v="28"/>
          </reference>
          <reference field="1" count="1" selected="0">
            <x v="6"/>
          </reference>
        </references>
      </pivotArea>
    </format>
    <format dxfId="105">
      <pivotArea dataOnly="0" labelOnly="1" fieldPosition="0">
        <references count="2">
          <reference field="0" count="13">
            <x v="1"/>
            <x v="13"/>
            <x v="19"/>
            <x v="20"/>
            <x v="21"/>
            <x v="27"/>
            <x v="29"/>
            <x v="41"/>
            <x v="42"/>
            <x v="45"/>
            <x v="48"/>
            <x v="49"/>
            <x v="51"/>
          </reference>
          <reference field="1" count="1" selected="0">
            <x v="7"/>
          </reference>
        </references>
      </pivotArea>
    </format>
    <format dxfId="104">
      <pivotArea dataOnly="0" labelOnly="1" fieldPosition="0">
        <references count="2">
          <reference field="0" count="2">
            <x v="10"/>
            <x v="11"/>
          </reference>
          <reference field="1" count="1" selected="0">
            <x v="8"/>
          </reference>
        </references>
      </pivotArea>
    </format>
    <format dxfId="103">
      <pivotArea dataOnly="0" labelOnly="1" fieldPosition="0">
        <references count="2">
          <reference field="0" count="4">
            <x v="22"/>
            <x v="23"/>
            <x v="36"/>
            <x v="37"/>
          </reference>
          <reference field="1" count="1" selected="0">
            <x v="9"/>
          </reference>
        </references>
      </pivotArea>
    </format>
    <format dxfId="102">
      <pivotArea dataOnly="0" labelOnly="1" fieldPosition="0">
        <references count="2">
          <reference field="0" count="3">
            <x v="38"/>
            <x v="39"/>
            <x v="53"/>
          </reference>
          <reference field="1" count="1" selected="0">
            <x v="10"/>
          </reference>
        </references>
      </pivotArea>
    </format>
    <format dxfId="101">
      <pivotArea dataOnly="0" labelOnly="1" fieldPosition="0">
        <references count="2">
          <reference field="0" count="7">
            <x v="9"/>
            <x v="26"/>
            <x v="29"/>
            <x v="34"/>
            <x v="40"/>
            <x v="46"/>
            <x v="50"/>
          </reference>
          <reference field="1" count="1" selected="0">
            <x v="11"/>
          </reference>
        </references>
      </pivotArea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outline="0" fieldPosition="0">
        <references count="1">
          <reference field="4294967294" count="1">
            <x v="1"/>
          </reference>
        </references>
      </pivotArea>
    </format>
    <format dxfId="9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Resumo do Orçamento" altTextSummary="Tabela Dinâmica mostrando os detalhes das Despesas Mensai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Dinâmica_Gráfico_Orçamento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3" rowHeaderCaption="Categorias">
  <location ref="B4:C17" firstHeaderRow="1" firstDataRow="1" firstDataCol="1"/>
  <pivotFields count="6">
    <pivotField showAll="0"/>
    <pivotField axis="axisRow" showAll="0" sortType="ascending">
      <items count="13">
        <item x="2"/>
        <item x="8"/>
        <item x="7"/>
        <item x="6"/>
        <item x="1"/>
        <item x="0"/>
        <item x="10"/>
        <item x="4"/>
        <item x="9"/>
        <item x="3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13">
    <i>
      <x v="1"/>
    </i>
    <i>
      <x v="9"/>
    </i>
    <i>
      <x v="5"/>
    </i>
    <i>
      <x v="2"/>
    </i>
    <i>
      <x v="3"/>
    </i>
    <i>
      <x v="8"/>
    </i>
    <i>
      <x v="6"/>
    </i>
    <i>
      <x v="4"/>
    </i>
    <i>
      <x v="10"/>
    </i>
    <i>
      <x/>
    </i>
    <i>
      <x v="11"/>
    </i>
    <i>
      <x v="7"/>
    </i>
    <i t="grand">
      <x/>
    </i>
  </rowItems>
  <colItems count="1">
    <i/>
  </colItems>
  <dataFields count="1">
    <dataField name="Custo" fld="3" baseField="1" baseItem="0" numFmtId="6"/>
  </dataFields>
  <formats count="80">
    <format dxfId="82">
      <pivotArea outline="0" collapsedLevelsAreSubtotals="1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dataOnly="0" grandRow="1" axis="axisRow" fieldPosition="0"/>
    </format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dataOnly="0" labelOnly="1" outline="0" axis="axisValues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type="all" dataOnly="0" outline="0" fieldPosition="0"/>
    </format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field="1" type="button" dataOnly="0" labelOnly="1" outline="0" axis="axisRow" fieldPosition="0"/>
    </format>
    <format dxfId="6">
      <pivotArea field="1" type="button" dataOnly="0" labelOnly="1" outline="0" axis="axisRow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13">
    <chartFormat chart="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ivotTable for Budget Chart" altTextSummary="Tabela dinâmica para servir como dados de origem para o gráfico de Visão Geral do Orçamento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2" name="TabelaDinâmica_Resumo_Orçamento"/>
  </pivotTables>
  <data>
    <tabular pivotCacheId="1">
      <items count="12">
        <i x="2" s="1"/>
        <i x="8" s="1"/>
        <i x="7" s="1"/>
        <i x="6" s="1"/>
        <i x="1" s="1"/>
        <i x="0" s="1"/>
        <i x="10" s="1"/>
        <i x="4" s="1"/>
        <i x="9" s="1"/>
        <i x="3" s="1"/>
        <i x="5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Mantenha a tecla Ctrl para selecionar várias categorias" columnCount="4" style="CustomSlicerStyle1" rowHeight="273050"/>
</slicers>
</file>

<file path=xl/tables/table1.xml><?xml version="1.0" encoding="utf-8"?>
<table xmlns="http://schemas.openxmlformats.org/spreadsheetml/2006/main" id="1" name="Tabela_Despesas_Mensais" displayName="Tabela_Despesas_Mensais" ref="B2:G61" headerRowDxfId="96" dataDxfId="95">
  <tableColumns count="6">
    <tableColumn id="1" name="Descrição" totalsRowLabel="Total" dataDxfId="94" totalsRowDxfId="93"/>
    <tableColumn id="2" name="Categoria" dataDxfId="92" totalsRowDxfId="91"/>
    <tableColumn id="3" name="Custo previsto" dataDxfId="90" totalsRowDxfId="89"/>
    <tableColumn id="4" name="Custo Real" dataDxfId="88" totalsRowDxfId="87"/>
    <tableColumn id="5" name="Diferença" dataDxfId="86" totalsRowDxfId="85">
      <calculatedColumnFormula>IF(OR(Tabela_Despesas_Mensais[[#This Row],[Custo previsto]]="",Tabela_Despesas_Mensais[[#This Row],[Custo Real]]=""),"",Tabela_Despesas_Mensais[[#This Row],[Custo previsto]]-Tabela_Despesas_Mensais[[#This Row],[Custo Real]])</calculatedColumnFormula>
    </tableColumn>
    <tableColumn id="6" name="Visão Geral de Custo Real" totalsRowFunction="sum" dataDxfId="84" totalsRowDxfId="83">
      <calculatedColumnFormula>Tabela_Despesas_Mensais[[#This Row],[Custo Real]]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ela_Lista_de_Categorias" displayName="Tabela_Lista_de_Categorias" ref="E4:E16" totalsRowShown="0" headerRowDxfId="2" dataDxfId="1">
  <tableColumns count="1">
    <tableColumn id="1" name="Para adicionar uma categoria, digite abaixo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">
      <a:majorFont>
        <a:latin typeface="Franklin Gothic Medium"/>
        <a:ea typeface=""/>
        <a:cs typeface=""/>
      </a:majorFont>
      <a:minorFont>
        <a:latin typeface="Malgun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showRowColHeaders="0" tabSelected="1" zoomScaleNormal="100" workbookViewId="0"/>
  </sheetViews>
  <sheetFormatPr defaultColWidth="9" defaultRowHeight="21.75" customHeight="1"/>
  <cols>
    <col min="1" max="1" width="1.875" style="3" customWidth="1"/>
    <col min="2" max="3" width="16.625" style="3" customWidth="1"/>
    <col min="4" max="4" width="16.625" style="46" customWidth="1"/>
    <col min="5" max="5" width="2.625" style="3" customWidth="1"/>
    <col min="6" max="6" width="16.625" style="3" customWidth="1"/>
    <col min="7" max="7" width="16.625" style="46" customWidth="1"/>
    <col min="8" max="8" width="1.875" style="3" customWidth="1"/>
    <col min="9" max="16384" width="9" style="3"/>
  </cols>
  <sheetData>
    <row r="1" spans="2:11" s="1" customFormat="1" ht="105.95" customHeight="1">
      <c r="D1" s="42"/>
      <c r="G1" s="42"/>
      <c r="H1" s="1" t="s">
        <v>15</v>
      </c>
      <c r="I1" s="5"/>
    </row>
    <row r="2" spans="2:11" s="2" customFormat="1" ht="45" customHeight="1">
      <c r="B2" s="33" t="s">
        <v>0</v>
      </c>
      <c r="C2" s="4"/>
      <c r="D2" s="43"/>
      <c r="E2" s="4"/>
      <c r="F2" s="4"/>
      <c r="G2" s="43"/>
    </row>
    <row r="3" spans="2:11" ht="27.95" customHeight="1">
      <c r="B3" s="65" t="s">
        <v>1</v>
      </c>
      <c r="C3" s="65"/>
      <c r="D3" s="51">
        <f>Receita_Projetada-Despesas_Projetadas</f>
        <v>1585</v>
      </c>
      <c r="E3" s="34"/>
      <c r="F3" s="35" t="s">
        <v>11</v>
      </c>
      <c r="G3" s="10"/>
      <c r="I3" s="2"/>
      <c r="J3" s="2"/>
      <c r="K3" s="2"/>
    </row>
    <row r="4" spans="2:11" ht="27.95" customHeight="1">
      <c r="B4" s="64" t="s">
        <v>2</v>
      </c>
      <c r="C4" s="64"/>
      <c r="D4" s="52">
        <f>Receita_Real-Despesas_Reais</f>
        <v>1740</v>
      </c>
      <c r="E4" s="34"/>
      <c r="F4" s="36" t="s">
        <v>12</v>
      </c>
      <c r="G4" s="11"/>
      <c r="I4" s="2"/>
      <c r="J4" s="2"/>
      <c r="K4" s="2"/>
    </row>
    <row r="5" spans="2:11" ht="27.95" customHeight="1">
      <c r="B5" s="64" t="s">
        <v>3</v>
      </c>
      <c r="C5" s="64"/>
      <c r="D5" s="52">
        <f>D4-D3</f>
        <v>155</v>
      </c>
      <c r="E5" s="34"/>
      <c r="F5" s="36" t="s">
        <v>13</v>
      </c>
      <c r="G5" s="11"/>
      <c r="I5" s="2"/>
      <c r="J5" s="2"/>
      <c r="K5" s="2"/>
    </row>
    <row r="6" spans="2:11" s="2" customFormat="1" ht="45" customHeight="1">
      <c r="B6" s="33" t="s">
        <v>4</v>
      </c>
      <c r="C6" s="4"/>
      <c r="D6" s="43"/>
      <c r="F6" s="28" t="s">
        <v>14</v>
      </c>
      <c r="G6" s="43"/>
    </row>
    <row r="7" spans="2:11" ht="21.95" customHeight="1">
      <c r="B7" s="37"/>
      <c r="C7" s="38" t="s">
        <v>9</v>
      </c>
      <c r="D7" s="38" t="s">
        <v>10</v>
      </c>
      <c r="E7" s="39"/>
      <c r="F7" s="38" t="s">
        <v>9</v>
      </c>
      <c r="G7" s="38" t="s">
        <v>10</v>
      </c>
      <c r="I7" s="2"/>
      <c r="J7" s="2"/>
      <c r="K7" s="2"/>
    </row>
    <row r="8" spans="2:11" ht="21.95" customHeight="1">
      <c r="B8" s="37" t="s">
        <v>5</v>
      </c>
      <c r="C8" s="53">
        <v>6000</v>
      </c>
      <c r="D8" s="53">
        <v>5800</v>
      </c>
      <c r="E8" s="40"/>
      <c r="F8" s="53">
        <f>SUM(Tabela_Despesas_Mensais[Custo previsto])</f>
        <v>7915</v>
      </c>
      <c r="G8" s="53">
        <f>SUM(Tabela_Despesas_Mensais[Custo Real])</f>
        <v>7860</v>
      </c>
    </row>
    <row r="9" spans="2:11" ht="21.95" customHeight="1">
      <c r="B9" s="37" t="s">
        <v>97</v>
      </c>
      <c r="C9" s="53">
        <v>1000</v>
      </c>
      <c r="D9" s="53">
        <v>2300</v>
      </c>
      <c r="E9" s="40"/>
      <c r="F9" s="40"/>
      <c r="G9" s="44"/>
    </row>
    <row r="10" spans="2:11" ht="21.95" customHeight="1">
      <c r="B10" s="37" t="s">
        <v>6</v>
      </c>
      <c r="C10" s="54">
        <v>2500</v>
      </c>
      <c r="D10" s="54">
        <v>1500</v>
      </c>
      <c r="E10" s="40"/>
      <c r="F10" s="40"/>
      <c r="G10" s="40"/>
    </row>
    <row r="11" spans="2:11" ht="21.95" customHeight="1">
      <c r="B11" s="37" t="s">
        <v>7</v>
      </c>
      <c r="C11" s="53">
        <f>SUM(C8:C10)</f>
        <v>9500</v>
      </c>
      <c r="D11" s="53">
        <f>SUM(D8:D10)</f>
        <v>9600</v>
      </c>
      <c r="E11" s="21"/>
      <c r="F11" s="21"/>
      <c r="G11" s="45"/>
    </row>
    <row r="12" spans="2:11" s="2" customFormat="1" ht="45" customHeight="1">
      <c r="B12" s="33" t="s">
        <v>8</v>
      </c>
      <c r="C12" s="4"/>
      <c r="D12" s="43"/>
      <c r="E12" s="43"/>
      <c r="F12" s="12"/>
      <c r="G12" s="43"/>
    </row>
    <row r="13" spans="2:11" ht="21.75" customHeight="1">
      <c r="D13" s="3"/>
    </row>
    <row r="14" spans="2:11" ht="21.75" customHeight="1">
      <c r="D14" s="3"/>
    </row>
    <row r="15" spans="2:11" ht="21.75" customHeight="1">
      <c r="D15" s="3"/>
    </row>
    <row r="16" spans="2:11" ht="21.75" customHeight="1">
      <c r="D16" s="3"/>
    </row>
  </sheetData>
  <mergeCells count="3">
    <mergeCell ref="B4:C4"/>
    <mergeCell ref="B5:C5"/>
    <mergeCell ref="B3:C3"/>
  </mergeCells>
  <conditionalFormatting sqref="D5">
    <cfRule type="cellIs" dxfId="145" priority="1" operator="lessThan">
      <formula>0</formula>
    </cfRule>
  </conditionalFormatting>
  <dataValidations count="4">
    <dataValidation allowBlank="1" showInputMessage="1" showErrorMessage="1" prompt="Analise seu Saldo do Orçamento Projetado versus Real._x000a__x000a_Digite sua Receita Projetada e Real nas células C8, D8, C9, D9, C10 e D11._x000a__x000a_ Insira os detalhes de suas despesas na guia Despesas Mensais." sqref="A1"/>
    <dataValidation allowBlank="1" showInputMessage="1" showErrorMessage="1" prompt="Os valores de Despesas serão extraídos da guia Despesas Mensais." sqref="F6"/>
    <dataValidation allowBlank="1" showInputMessage="1" showErrorMessage="1" prompt="Digite sua Receita Projetada e Real nas células C8, D8, C9, D9, C10 e D11." sqref="B6"/>
    <dataValidation allowBlank="1" showInputMessage="1" showErrorMessage="1" prompt="O gráfico abaixo mostra o detalhamento das suas despesas reais. _x000a__x000a_Os dados são extraídos da guia Dados Adicionais. Para atualizar esse gráfico, atualize a Tabela Dinâmica do Gráfico de Orçamento na guia Dados Adicionais." sqref="B12"/>
  </dataValidation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8"/>
  <sheetViews>
    <sheetView showGridLines="0" showRowColHeaders="0" zoomScaleNormal="100" workbookViewId="0"/>
  </sheetViews>
  <sheetFormatPr defaultColWidth="9" defaultRowHeight="12"/>
  <cols>
    <col min="1" max="1" width="1.875" style="11" customWidth="1"/>
    <col min="2" max="2" width="28.625" style="11" customWidth="1"/>
    <col min="3" max="5" width="13.625" style="19" customWidth="1"/>
    <col min="6" max="6" width="16.75" style="11" customWidth="1"/>
    <col min="7" max="7" width="1.875" style="11" customWidth="1"/>
    <col min="8" max="16384" width="9" style="11"/>
  </cols>
  <sheetData>
    <row r="1" spans="2:7" s="14" customFormat="1" ht="45.75" customHeight="1">
      <c r="B1" s="24" t="s">
        <v>16</v>
      </c>
      <c r="C1" s="23"/>
      <c r="D1" s="23"/>
      <c r="E1" s="23"/>
      <c r="G1" s="18" t="s">
        <v>15</v>
      </c>
    </row>
    <row r="2" spans="2:7" ht="107.25" customHeight="1">
      <c r="B2"/>
      <c r="C2"/>
      <c r="D2"/>
      <c r="E2"/>
    </row>
    <row r="3" spans="2:7" s="20" customFormat="1" ht="13.5">
      <c r="B3" s="57" t="s">
        <v>17</v>
      </c>
      <c r="C3" s="58" t="s">
        <v>95</v>
      </c>
      <c r="D3" s="58" t="s">
        <v>43</v>
      </c>
      <c r="E3" s="58" t="s">
        <v>44</v>
      </c>
    </row>
    <row r="4" spans="2:7">
      <c r="B4" s="32" t="s">
        <v>31</v>
      </c>
      <c r="C4" s="50">
        <v>1100</v>
      </c>
      <c r="D4" s="50">
        <v>1320</v>
      </c>
      <c r="E4" s="50">
        <v>-220</v>
      </c>
    </row>
    <row r="5" spans="2:7">
      <c r="B5" s="27" t="s">
        <v>46</v>
      </c>
      <c r="C5" s="50">
        <v>1000</v>
      </c>
      <c r="D5" s="50">
        <v>1200</v>
      </c>
      <c r="E5" s="50">
        <v>-200</v>
      </c>
    </row>
    <row r="6" spans="2:7">
      <c r="B6" s="27" t="s">
        <v>47</v>
      </c>
      <c r="C6" s="50">
        <v>100</v>
      </c>
      <c r="D6" s="50">
        <v>120</v>
      </c>
      <c r="E6" s="50">
        <v>-20</v>
      </c>
    </row>
    <row r="7" spans="2:7">
      <c r="B7" s="55"/>
      <c r="C7" s="50"/>
      <c r="D7" s="50"/>
      <c r="E7" s="50"/>
    </row>
    <row r="8" spans="2:7">
      <c r="B8" s="32" t="s">
        <v>37</v>
      </c>
      <c r="C8" s="50">
        <v>170</v>
      </c>
      <c r="D8" s="50">
        <v>100</v>
      </c>
      <c r="E8" s="50">
        <v>70</v>
      </c>
    </row>
    <row r="9" spans="2:7">
      <c r="B9" s="27" t="s">
        <v>31</v>
      </c>
      <c r="C9" s="50">
        <v>150</v>
      </c>
      <c r="D9" s="50">
        <v>75</v>
      </c>
      <c r="E9" s="50">
        <v>75</v>
      </c>
    </row>
    <row r="10" spans="2:7">
      <c r="B10" s="27" t="s">
        <v>78</v>
      </c>
      <c r="C10" s="50"/>
      <c r="D10" s="50"/>
      <c r="E10" s="50">
        <v>0</v>
      </c>
    </row>
    <row r="11" spans="2:7">
      <c r="B11" s="27" t="s">
        <v>77</v>
      </c>
      <c r="C11" s="50">
        <v>20</v>
      </c>
      <c r="D11" s="50">
        <v>25</v>
      </c>
      <c r="E11" s="50">
        <v>-5</v>
      </c>
    </row>
    <row r="12" spans="2:7">
      <c r="B12" s="27" t="s">
        <v>20</v>
      </c>
      <c r="C12" s="50"/>
      <c r="D12" s="50"/>
      <c r="E12" s="50">
        <v>0</v>
      </c>
    </row>
    <row r="13" spans="2:7">
      <c r="B13" s="55"/>
      <c r="C13" s="50"/>
      <c r="D13" s="50"/>
      <c r="E13" s="50"/>
    </row>
    <row r="14" spans="2:7">
      <c r="B14" s="32" t="s">
        <v>36</v>
      </c>
      <c r="C14" s="50">
        <v>150</v>
      </c>
      <c r="D14" s="50">
        <v>140</v>
      </c>
      <c r="E14" s="50">
        <v>10</v>
      </c>
    </row>
    <row r="15" spans="2:7">
      <c r="B15" s="55"/>
      <c r="C15" s="50"/>
      <c r="D15" s="50"/>
      <c r="E15" s="50"/>
    </row>
    <row r="16" spans="2:7">
      <c r="B16" s="32" t="s">
        <v>35</v>
      </c>
      <c r="C16" s="50">
        <v>200</v>
      </c>
      <c r="D16" s="50">
        <v>200</v>
      </c>
      <c r="E16" s="50">
        <v>0</v>
      </c>
    </row>
    <row r="17" spans="2:5">
      <c r="B17" s="55"/>
      <c r="C17" s="50"/>
      <c r="D17" s="50"/>
      <c r="E17" s="50"/>
    </row>
    <row r="18" spans="2:5">
      <c r="B18" s="32" t="s">
        <v>23</v>
      </c>
      <c r="C18" s="50">
        <v>400</v>
      </c>
      <c r="D18" s="50">
        <v>358</v>
      </c>
      <c r="E18" s="50">
        <v>42</v>
      </c>
    </row>
    <row r="19" spans="2:5">
      <c r="B19" s="55"/>
      <c r="C19" s="50"/>
      <c r="D19" s="50"/>
      <c r="E19" s="50"/>
    </row>
    <row r="20" spans="2:5">
      <c r="B20" s="32" t="s">
        <v>18</v>
      </c>
      <c r="C20" s="50">
        <v>140</v>
      </c>
      <c r="D20" s="50">
        <v>140</v>
      </c>
      <c r="E20" s="50">
        <v>0</v>
      </c>
    </row>
    <row r="21" spans="2:5">
      <c r="B21" s="55"/>
      <c r="C21" s="50"/>
      <c r="D21" s="50"/>
      <c r="E21" s="50"/>
    </row>
    <row r="22" spans="2:5">
      <c r="B22" s="32" t="s">
        <v>38</v>
      </c>
      <c r="C22" s="50">
        <v>300</v>
      </c>
      <c r="D22" s="50">
        <v>300</v>
      </c>
      <c r="E22" s="50">
        <v>0</v>
      </c>
    </row>
    <row r="23" spans="2:5">
      <c r="B23" s="55"/>
      <c r="C23" s="50"/>
      <c r="D23" s="50"/>
      <c r="E23" s="50"/>
    </row>
    <row r="24" spans="2:5">
      <c r="B24" s="32" t="s">
        <v>33</v>
      </c>
      <c r="C24" s="50">
        <v>2830</v>
      </c>
      <c r="D24" s="50">
        <v>2702</v>
      </c>
      <c r="E24" s="50">
        <v>-72</v>
      </c>
    </row>
    <row r="25" spans="2:5">
      <c r="B25" s="55"/>
      <c r="C25" s="50"/>
      <c r="D25" s="50"/>
      <c r="E25" s="50"/>
    </row>
    <row r="26" spans="2:5">
      <c r="B26" s="32" t="s">
        <v>40</v>
      </c>
      <c r="C26" s="50">
        <v>200</v>
      </c>
      <c r="D26" s="50">
        <v>200</v>
      </c>
      <c r="E26" s="50">
        <v>0</v>
      </c>
    </row>
    <row r="27" spans="2:5">
      <c r="B27" s="55"/>
      <c r="C27" s="50"/>
      <c r="D27" s="50"/>
      <c r="E27" s="50"/>
    </row>
    <row r="28" spans="2:5">
      <c r="B28" s="32" t="s">
        <v>32</v>
      </c>
      <c r="C28" s="50">
        <v>100</v>
      </c>
      <c r="D28" s="50">
        <v>125</v>
      </c>
      <c r="E28" s="50">
        <v>-25</v>
      </c>
    </row>
    <row r="29" spans="2:5">
      <c r="B29" s="55"/>
      <c r="C29" s="50"/>
      <c r="D29" s="50"/>
      <c r="E29" s="50"/>
    </row>
    <row r="30" spans="2:5">
      <c r="B30" s="32" t="s">
        <v>34</v>
      </c>
      <c r="C30" s="50">
        <v>900</v>
      </c>
      <c r="D30" s="50">
        <v>900</v>
      </c>
      <c r="E30" s="50">
        <v>0</v>
      </c>
    </row>
    <row r="31" spans="2:5">
      <c r="B31" s="55"/>
      <c r="C31" s="50"/>
      <c r="D31" s="50"/>
      <c r="E31" s="50"/>
    </row>
    <row r="32" spans="2:5">
      <c r="B32" s="32" t="s">
        <v>39</v>
      </c>
      <c r="C32" s="50">
        <v>1425</v>
      </c>
      <c r="D32" s="50">
        <v>1375</v>
      </c>
      <c r="E32" s="50">
        <v>50</v>
      </c>
    </row>
    <row r="33" spans="2:5">
      <c r="B33" s="27" t="s">
        <v>83</v>
      </c>
      <c r="C33" s="50">
        <v>450</v>
      </c>
      <c r="D33" s="50">
        <v>400</v>
      </c>
      <c r="E33" s="50">
        <v>50</v>
      </c>
    </row>
    <row r="34" spans="2:5">
      <c r="B34" s="27" t="s">
        <v>84</v>
      </c>
      <c r="C34" s="50">
        <v>25</v>
      </c>
      <c r="D34" s="50">
        <v>25</v>
      </c>
      <c r="E34" s="50">
        <v>0</v>
      </c>
    </row>
    <row r="35" spans="2:5">
      <c r="B35" s="27" t="s">
        <v>56</v>
      </c>
      <c r="C35" s="50">
        <v>100</v>
      </c>
      <c r="D35" s="50">
        <v>50</v>
      </c>
      <c r="E35" s="50">
        <v>50</v>
      </c>
    </row>
    <row r="36" spans="2:5">
      <c r="B36" s="27" t="s">
        <v>86</v>
      </c>
      <c r="C36" s="50">
        <v>450</v>
      </c>
      <c r="D36" s="50">
        <v>450</v>
      </c>
      <c r="E36" s="50">
        <v>0</v>
      </c>
    </row>
    <row r="37" spans="2:5">
      <c r="B37" s="27" t="s">
        <v>34</v>
      </c>
      <c r="C37" s="50">
        <v>300</v>
      </c>
      <c r="D37" s="50">
        <v>300</v>
      </c>
      <c r="E37" s="50">
        <v>0</v>
      </c>
    </row>
    <row r="38" spans="2:5">
      <c r="B38" s="27" t="s">
        <v>85</v>
      </c>
      <c r="C38" s="50"/>
      <c r="D38" s="50"/>
      <c r="E38" s="50">
        <v>0</v>
      </c>
    </row>
    <row r="39" spans="2:5">
      <c r="B39" s="27" t="s">
        <v>82</v>
      </c>
      <c r="C39" s="50">
        <v>100</v>
      </c>
      <c r="D39" s="50">
        <v>150</v>
      </c>
      <c r="E39" s="50">
        <v>-50</v>
      </c>
    </row>
    <row r="40" spans="2:5">
      <c r="B40" s="55"/>
      <c r="C40" s="50"/>
      <c r="D40" s="50"/>
      <c r="E40" s="50"/>
    </row>
    <row r="41" spans="2:5">
      <c r="B41" s="49" t="s">
        <v>96</v>
      </c>
      <c r="C41" s="50">
        <v>7915</v>
      </c>
      <c r="D41" s="50">
        <v>7860</v>
      </c>
      <c r="E41" s="50">
        <v>-145</v>
      </c>
    </row>
    <row r="42" spans="2:5" ht="16.5">
      <c r="B42"/>
      <c r="C42"/>
      <c r="D42"/>
      <c r="E42"/>
    </row>
    <row r="43" spans="2:5" ht="16.5">
      <c r="B43"/>
      <c r="C43"/>
      <c r="D43"/>
      <c r="E43"/>
    </row>
    <row r="44" spans="2:5" ht="16.5">
      <c r="B44"/>
      <c r="C44"/>
      <c r="D44"/>
      <c r="E44"/>
    </row>
    <row r="45" spans="2:5" ht="16.5">
      <c r="B45"/>
      <c r="C45"/>
      <c r="D45"/>
      <c r="E45"/>
    </row>
    <row r="46" spans="2:5" ht="16.5">
      <c r="B46"/>
      <c r="C46"/>
      <c r="D46"/>
      <c r="E46"/>
    </row>
    <row r="47" spans="2:5" ht="16.5">
      <c r="B47"/>
      <c r="C47"/>
      <c r="D47"/>
      <c r="E47"/>
    </row>
    <row r="48" spans="2:5" ht="16.5">
      <c r="B48"/>
      <c r="C48"/>
      <c r="D48"/>
      <c r="E48"/>
    </row>
    <row r="49" spans="2:5" ht="16.5">
      <c r="B49"/>
      <c r="C49"/>
      <c r="D49"/>
      <c r="E49"/>
    </row>
    <row r="50" spans="2:5" ht="16.5">
      <c r="B50"/>
      <c r="C50"/>
      <c r="D50"/>
      <c r="E50"/>
    </row>
    <row r="51" spans="2:5" ht="16.5">
      <c r="B51"/>
      <c r="C51"/>
      <c r="D51"/>
      <c r="E51"/>
    </row>
    <row r="52" spans="2:5" ht="16.5">
      <c r="B52"/>
      <c r="C52"/>
      <c r="D52"/>
      <c r="E52"/>
    </row>
    <row r="53" spans="2:5" ht="16.5">
      <c r="B53"/>
      <c r="C53"/>
      <c r="D53"/>
      <c r="E53"/>
    </row>
    <row r="54" spans="2:5" ht="16.5">
      <c r="B54"/>
      <c r="C54"/>
      <c r="D54"/>
      <c r="E54"/>
    </row>
    <row r="55" spans="2:5" ht="16.5">
      <c r="B55"/>
      <c r="C55"/>
      <c r="D55"/>
      <c r="E55"/>
    </row>
    <row r="56" spans="2:5" ht="16.5">
      <c r="B56"/>
      <c r="C56"/>
      <c r="D56"/>
      <c r="E56"/>
    </row>
    <row r="57" spans="2:5" ht="16.5">
      <c r="B57"/>
      <c r="C57"/>
      <c r="D57"/>
      <c r="E57"/>
    </row>
    <row r="58" spans="2:5" ht="16.5">
      <c r="B58"/>
      <c r="C58"/>
      <c r="D58"/>
      <c r="E58"/>
    </row>
    <row r="59" spans="2:5" ht="16.5">
      <c r="B59"/>
      <c r="C59"/>
      <c r="D59"/>
      <c r="E59"/>
    </row>
    <row r="60" spans="2:5" ht="16.5">
      <c r="B60"/>
      <c r="C60"/>
      <c r="D60"/>
      <c r="E60"/>
    </row>
    <row r="61" spans="2:5" ht="16.5">
      <c r="B61"/>
      <c r="C61"/>
      <c r="D61"/>
      <c r="E61"/>
    </row>
    <row r="62" spans="2:5" ht="16.5">
      <c r="B62"/>
      <c r="C62"/>
      <c r="D62"/>
      <c r="E62"/>
    </row>
    <row r="63" spans="2:5" ht="16.5">
      <c r="B63"/>
      <c r="C63"/>
      <c r="D63"/>
      <c r="E63"/>
    </row>
    <row r="64" spans="2:5" ht="16.5">
      <c r="B64"/>
      <c r="C64"/>
      <c r="D64"/>
      <c r="E64"/>
    </row>
    <row r="65" spans="2:5" ht="16.5">
      <c r="B65"/>
      <c r="C65"/>
      <c r="D65"/>
      <c r="E65"/>
    </row>
    <row r="66" spans="2:5" ht="16.5">
      <c r="B66"/>
      <c r="C66"/>
      <c r="D66"/>
      <c r="E66"/>
    </row>
    <row r="67" spans="2:5" ht="16.5">
      <c r="B67"/>
      <c r="C67"/>
      <c r="D67"/>
      <c r="E67"/>
    </row>
    <row r="68" spans="2:5" ht="16.5">
      <c r="B68"/>
      <c r="C68"/>
      <c r="D68"/>
      <c r="E68"/>
    </row>
    <row r="69" spans="2:5" ht="16.5">
      <c r="B69"/>
      <c r="C69"/>
      <c r="D69"/>
      <c r="E69"/>
    </row>
    <row r="70" spans="2:5" ht="16.5">
      <c r="B70"/>
      <c r="C70"/>
      <c r="D70"/>
      <c r="E70"/>
    </row>
    <row r="71" spans="2:5" ht="16.5">
      <c r="B71"/>
      <c r="C71"/>
      <c r="D71"/>
      <c r="E71"/>
    </row>
    <row r="72" spans="2:5" ht="16.5">
      <c r="B72"/>
      <c r="C72"/>
      <c r="D72"/>
      <c r="E72"/>
    </row>
    <row r="73" spans="2:5" ht="16.5">
      <c r="B73"/>
      <c r="C73"/>
      <c r="D73"/>
      <c r="E73"/>
    </row>
    <row r="74" spans="2:5" ht="16.5">
      <c r="B74"/>
      <c r="C74"/>
      <c r="D74"/>
      <c r="E74"/>
    </row>
    <row r="75" spans="2:5" ht="16.5">
      <c r="B75"/>
      <c r="C75"/>
      <c r="D75"/>
      <c r="E75"/>
    </row>
    <row r="76" spans="2:5" ht="16.5">
      <c r="B76"/>
      <c r="C76"/>
      <c r="D76"/>
    </row>
    <row r="77" spans="2:5" ht="16.5">
      <c r="B77"/>
      <c r="C77"/>
      <c r="D77"/>
    </row>
    <row r="78" spans="2:5" ht="16.5">
      <c r="B78"/>
      <c r="C78"/>
      <c r="D78"/>
    </row>
    <row r="79" spans="2:5" ht="16.5">
      <c r="B79"/>
      <c r="C79"/>
      <c r="D79"/>
    </row>
    <row r="80" spans="2:5" ht="16.5">
      <c r="B80"/>
      <c r="C80"/>
      <c r="D80"/>
    </row>
    <row r="81" spans="2:4" ht="16.5">
      <c r="B81"/>
      <c r="C81"/>
      <c r="D81"/>
    </row>
    <row r="82" spans="2:4" ht="16.5">
      <c r="B82"/>
      <c r="C82"/>
      <c r="D82"/>
    </row>
    <row r="83" spans="2:4" ht="16.5">
      <c r="B83"/>
      <c r="C83"/>
      <c r="D83"/>
    </row>
    <row r="84" spans="2:4" ht="16.5">
      <c r="B84"/>
      <c r="C84"/>
      <c r="D84"/>
    </row>
    <row r="85" spans="2:4" ht="16.5">
      <c r="B85"/>
      <c r="C85"/>
      <c r="D85"/>
    </row>
    <row r="86" spans="2:4" ht="16.5">
      <c r="B86"/>
      <c r="C86"/>
      <c r="D86"/>
    </row>
    <row r="87" spans="2:4" ht="16.5">
      <c r="B87"/>
      <c r="C87"/>
      <c r="D87"/>
    </row>
    <row r="88" spans="2:4" ht="16.5">
      <c r="B88"/>
      <c r="C88"/>
      <c r="D88"/>
    </row>
    <row r="89" spans="2:4" ht="16.5">
      <c r="B89"/>
      <c r="C89"/>
      <c r="D89"/>
    </row>
    <row r="90" spans="2:4" ht="16.5">
      <c r="B90"/>
      <c r="C90"/>
      <c r="D90"/>
    </row>
    <row r="91" spans="2:4" ht="16.5">
      <c r="B91"/>
      <c r="C91"/>
      <c r="D91"/>
    </row>
    <row r="92" spans="2:4" ht="16.5">
      <c r="B92"/>
      <c r="C92"/>
      <c r="D92"/>
    </row>
    <row r="93" spans="2:4" ht="16.5">
      <c r="B93"/>
      <c r="C93"/>
      <c r="D93"/>
    </row>
    <row r="94" spans="2:4" ht="16.5">
      <c r="B94"/>
      <c r="C94"/>
      <c r="D94"/>
    </row>
    <row r="95" spans="2:4" ht="16.5">
      <c r="B95"/>
      <c r="C95"/>
      <c r="D95"/>
    </row>
    <row r="96" spans="2:4" ht="16.5">
      <c r="B96"/>
      <c r="C96"/>
      <c r="D96"/>
    </row>
    <row r="97" spans="2:4" ht="16.5">
      <c r="B97"/>
      <c r="C97"/>
      <c r="D97"/>
    </row>
    <row r="98" spans="2:4" ht="16.5">
      <c r="B98"/>
      <c r="C98"/>
      <c r="D98"/>
    </row>
    <row r="99" spans="2:4" ht="16.5">
      <c r="B99"/>
      <c r="C99"/>
      <c r="D99"/>
    </row>
    <row r="100" spans="2:4" ht="16.5">
      <c r="B100"/>
      <c r="C100"/>
      <c r="D100"/>
    </row>
    <row r="101" spans="2:4" ht="16.5">
      <c r="B101"/>
      <c r="C101"/>
      <c r="D101"/>
    </row>
    <row r="102" spans="2:4" ht="16.5">
      <c r="B102"/>
      <c r="C102"/>
      <c r="D102"/>
    </row>
    <row r="103" spans="2:4" ht="16.5">
      <c r="B103"/>
      <c r="C103"/>
      <c r="D103"/>
    </row>
    <row r="104" spans="2:4" ht="16.5">
      <c r="B104"/>
      <c r="C104"/>
      <c r="D104"/>
    </row>
    <row r="105" spans="2:4" ht="16.5">
      <c r="B105"/>
      <c r="C105"/>
      <c r="D105"/>
    </row>
    <row r="106" spans="2:4" ht="16.5">
      <c r="B106"/>
      <c r="C106"/>
      <c r="D106"/>
    </row>
    <row r="107" spans="2:4" ht="16.5">
      <c r="B107"/>
      <c r="C107"/>
      <c r="D107"/>
    </row>
    <row r="108" spans="2:4" ht="16.5">
      <c r="B108"/>
      <c r="C108"/>
      <c r="D108"/>
    </row>
    <row r="109" spans="2:4" ht="16.5">
      <c r="B109"/>
      <c r="C109"/>
      <c r="D109"/>
    </row>
    <row r="110" spans="2:4" ht="16.5">
      <c r="B110"/>
      <c r="C110"/>
      <c r="D110"/>
    </row>
    <row r="111" spans="2:4" ht="16.5">
      <c r="B111"/>
      <c r="C111"/>
      <c r="D111"/>
    </row>
    <row r="112" spans="2:4" ht="16.5">
      <c r="B112"/>
      <c r="C112"/>
      <c r="D112"/>
    </row>
    <row r="113" spans="2:4" ht="16.5">
      <c r="B113"/>
      <c r="C113"/>
      <c r="D113"/>
    </row>
    <row r="114" spans="2:4" ht="16.5">
      <c r="B114"/>
      <c r="C114"/>
      <c r="D114"/>
    </row>
    <row r="115" spans="2:4" ht="16.5">
      <c r="B115"/>
      <c r="C115"/>
      <c r="D115"/>
    </row>
    <row r="116" spans="2:4" ht="16.5">
      <c r="B116"/>
      <c r="C116"/>
      <c r="D116"/>
    </row>
    <row r="117" spans="2:4" ht="16.5">
      <c r="B117"/>
      <c r="C117"/>
      <c r="D117"/>
    </row>
    <row r="118" spans="2:4" ht="16.5">
      <c r="B118"/>
      <c r="C118"/>
      <c r="D118"/>
    </row>
    <row r="119" spans="2:4" ht="16.5">
      <c r="B119"/>
      <c r="C119"/>
      <c r="D119"/>
    </row>
    <row r="120" spans="2:4" ht="16.5">
      <c r="B120"/>
      <c r="C120"/>
      <c r="D120"/>
    </row>
    <row r="121" spans="2:4" ht="16.5">
      <c r="B121"/>
      <c r="C121"/>
      <c r="D121"/>
    </row>
    <row r="122" spans="2:4" ht="16.5">
      <c r="B122"/>
      <c r="C122"/>
      <c r="D122"/>
    </row>
    <row r="123" spans="2:4" ht="16.5">
      <c r="B123"/>
      <c r="C123"/>
      <c r="D123"/>
    </row>
    <row r="124" spans="2:4" ht="16.5">
      <c r="B124"/>
      <c r="C124"/>
      <c r="D124"/>
    </row>
    <row r="125" spans="2:4" ht="16.5">
      <c r="B125"/>
      <c r="C125"/>
      <c r="D125"/>
    </row>
    <row r="126" spans="2:4" ht="16.5">
      <c r="B126"/>
      <c r="C126"/>
      <c r="D126"/>
    </row>
    <row r="127" spans="2:4" ht="16.5">
      <c r="B127"/>
      <c r="C127"/>
      <c r="D127"/>
    </row>
    <row r="128" spans="2:4" ht="16.5">
      <c r="B128"/>
      <c r="C128"/>
      <c r="D128"/>
    </row>
    <row r="129" spans="2:4" ht="16.5">
      <c r="B129"/>
      <c r="C129"/>
      <c r="D129"/>
    </row>
    <row r="130" spans="2:4" ht="16.5">
      <c r="B130"/>
      <c r="C130"/>
      <c r="D130"/>
    </row>
    <row r="131" spans="2:4" ht="16.5">
      <c r="B131"/>
      <c r="C131"/>
      <c r="D131"/>
    </row>
    <row r="132" spans="2:4" ht="16.5">
      <c r="B132"/>
      <c r="C132"/>
      <c r="D132"/>
    </row>
    <row r="133" spans="2:4" ht="16.5">
      <c r="B133"/>
      <c r="C133"/>
      <c r="D133"/>
    </row>
    <row r="134" spans="2:4" ht="16.5">
      <c r="B134"/>
      <c r="C134"/>
      <c r="D134"/>
    </row>
    <row r="135" spans="2:4" ht="16.5">
      <c r="B135"/>
      <c r="C135"/>
      <c r="D135"/>
    </row>
    <row r="136" spans="2:4" ht="16.5">
      <c r="B136"/>
      <c r="C136"/>
      <c r="D136"/>
    </row>
    <row r="137" spans="2:4" ht="16.5">
      <c r="B137"/>
      <c r="C137"/>
      <c r="D137"/>
    </row>
    <row r="138" spans="2:4" ht="16.5">
      <c r="B138"/>
      <c r="C138"/>
      <c r="D138"/>
    </row>
    <row r="139" spans="2:4" ht="16.5">
      <c r="B139"/>
      <c r="C139"/>
      <c r="D139"/>
    </row>
    <row r="140" spans="2:4" ht="16.5">
      <c r="B140"/>
      <c r="C140"/>
      <c r="D140"/>
    </row>
    <row r="141" spans="2:4" ht="16.5">
      <c r="B141"/>
      <c r="C141"/>
      <c r="D141"/>
    </row>
    <row r="142" spans="2:4" ht="16.5">
      <c r="B142"/>
      <c r="C142"/>
      <c r="D142"/>
    </row>
    <row r="143" spans="2:4" ht="16.5">
      <c r="B143"/>
      <c r="C143"/>
      <c r="D143"/>
    </row>
    <row r="144" spans="2:4" ht="16.5">
      <c r="B144"/>
      <c r="C144"/>
      <c r="D144"/>
    </row>
    <row r="145" spans="2:4" ht="16.5">
      <c r="B145"/>
      <c r="C145"/>
      <c r="D145"/>
    </row>
    <row r="146" spans="2:4" ht="16.5">
      <c r="B146"/>
      <c r="C146"/>
      <c r="D146"/>
    </row>
    <row r="147" spans="2:4" ht="16.5">
      <c r="B147"/>
      <c r="C147"/>
      <c r="D147"/>
    </row>
    <row r="148" spans="2:4" ht="16.5">
      <c r="B148"/>
      <c r="C148"/>
      <c r="D148"/>
    </row>
    <row r="149" spans="2:4" ht="16.5">
      <c r="B149"/>
      <c r="C149"/>
      <c r="D149"/>
    </row>
    <row r="150" spans="2:4" ht="16.5">
      <c r="B150"/>
      <c r="C150"/>
      <c r="D150"/>
    </row>
    <row r="151" spans="2:4" ht="16.5">
      <c r="B151"/>
      <c r="C151"/>
      <c r="D151"/>
    </row>
    <row r="152" spans="2:4" ht="16.5">
      <c r="B152"/>
      <c r="C152"/>
      <c r="D152"/>
    </row>
    <row r="153" spans="2:4" ht="16.5">
      <c r="B153"/>
      <c r="C153"/>
      <c r="D153"/>
    </row>
    <row r="154" spans="2:4" ht="16.5">
      <c r="B154"/>
      <c r="C154"/>
      <c r="D154"/>
    </row>
    <row r="155" spans="2:4" ht="16.5">
      <c r="B155"/>
      <c r="C155"/>
      <c r="D155"/>
    </row>
    <row r="156" spans="2:4" ht="16.5">
      <c r="B156"/>
      <c r="C156"/>
      <c r="D156"/>
    </row>
    <row r="157" spans="2:4" ht="16.5">
      <c r="B157"/>
      <c r="C157"/>
      <c r="D157"/>
    </row>
    <row r="158" spans="2:4" ht="16.5">
      <c r="B158"/>
      <c r="C158"/>
      <c r="D158"/>
    </row>
    <row r="159" spans="2:4" ht="16.5">
      <c r="B159"/>
      <c r="C159"/>
      <c r="D159"/>
    </row>
    <row r="160" spans="2:4" ht="16.5">
      <c r="B160"/>
      <c r="C160"/>
      <c r="D160"/>
    </row>
    <row r="161" spans="2:4" ht="16.5">
      <c r="B161"/>
      <c r="C161"/>
      <c r="D161"/>
    </row>
    <row r="162" spans="2:4" ht="16.5">
      <c r="B162"/>
      <c r="C162"/>
      <c r="D162"/>
    </row>
    <row r="163" spans="2:4" ht="16.5">
      <c r="B163"/>
      <c r="C163"/>
      <c r="D163"/>
    </row>
    <row r="164" spans="2:4" ht="16.5">
      <c r="B164"/>
      <c r="C164"/>
      <c r="D164"/>
    </row>
    <row r="165" spans="2:4" ht="16.5">
      <c r="B165"/>
      <c r="C165"/>
      <c r="D165"/>
    </row>
    <row r="166" spans="2:4" ht="16.5">
      <c r="B166"/>
      <c r="C166"/>
      <c r="D166"/>
    </row>
    <row r="167" spans="2:4" ht="16.5">
      <c r="B167"/>
      <c r="C167"/>
      <c r="D167"/>
    </row>
    <row r="168" spans="2:4" ht="16.5">
      <c r="B168"/>
      <c r="C168"/>
      <c r="D168"/>
    </row>
    <row r="169" spans="2:4" ht="16.5">
      <c r="B169"/>
      <c r="C169"/>
      <c r="D169"/>
    </row>
    <row r="170" spans="2:4" ht="16.5">
      <c r="B170"/>
      <c r="C170"/>
      <c r="D170"/>
    </row>
    <row r="171" spans="2:4" ht="16.5">
      <c r="B171"/>
      <c r="C171"/>
      <c r="D171"/>
    </row>
    <row r="172" spans="2:4" ht="16.5">
      <c r="B172"/>
      <c r="C172"/>
      <c r="D172"/>
    </row>
    <row r="173" spans="2:4" ht="16.5">
      <c r="B173"/>
      <c r="C173"/>
      <c r="D173"/>
    </row>
    <row r="174" spans="2:4" ht="16.5">
      <c r="B174"/>
      <c r="C174"/>
      <c r="D174"/>
    </row>
    <row r="175" spans="2:4" ht="16.5">
      <c r="B175"/>
      <c r="C175"/>
      <c r="D175"/>
    </row>
    <row r="176" spans="2:4" ht="16.5">
      <c r="B176"/>
      <c r="C176"/>
      <c r="D176"/>
    </row>
    <row r="177" spans="2:4" ht="16.5">
      <c r="B177"/>
      <c r="C177"/>
      <c r="D177"/>
    </row>
    <row r="178" spans="2:4" ht="16.5">
      <c r="B178"/>
      <c r="C178"/>
      <c r="D178"/>
    </row>
  </sheetData>
  <dataValidations count="1">
    <dataValidation allowBlank="1" showInputMessage="1" showErrorMessage="1" prompt="Esta guia mostra os detalhes de despesas por categoria._x000a__x000a_-Mantenha o botão Ctrl pressionado para selecionar várias categorias na segmentação de dados._x000a_-Para atualizar a Tabela Dinâmica, clique com o botão direito e selecione Atualizar." sqref="A1"/>
  </dataValidation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61"/>
  <sheetViews>
    <sheetView showGridLines="0" showRowColHeaders="0" workbookViewId="0">
      <pane ySplit="2" topLeftCell="A3" activePane="bottomLeft" state="frozen"/>
      <selection activeCell="B4" sqref="B4:C4"/>
      <selection pane="bottomLeft"/>
    </sheetView>
  </sheetViews>
  <sheetFormatPr defaultColWidth="9" defaultRowHeight="18" customHeight="1"/>
  <cols>
    <col min="1" max="1" width="1.875" style="7" customWidth="1"/>
    <col min="2" max="2" width="25.375" style="7" customWidth="1"/>
    <col min="3" max="3" width="24.375" style="7" bestFit="1" customWidth="1"/>
    <col min="4" max="6" width="13.625" style="8" customWidth="1"/>
    <col min="7" max="7" width="21.5" style="9" customWidth="1"/>
    <col min="8" max="8" width="1.875" style="7" customWidth="1"/>
    <col min="9" max="16384" width="9" style="7"/>
  </cols>
  <sheetData>
    <row r="1" spans="2:8" ht="137.25" customHeight="1">
      <c r="H1" s="7" t="s">
        <v>15</v>
      </c>
    </row>
    <row r="2" spans="2:8" ht="27" customHeight="1">
      <c r="B2" s="25" t="s">
        <v>45</v>
      </c>
      <c r="C2" s="25" t="s">
        <v>87</v>
      </c>
      <c r="D2" s="25" t="s">
        <v>88</v>
      </c>
      <c r="E2" s="25" t="s">
        <v>89</v>
      </c>
      <c r="F2" s="25" t="s">
        <v>3</v>
      </c>
      <c r="G2" s="25" t="s">
        <v>90</v>
      </c>
    </row>
    <row r="3" spans="2:8" ht="18" customHeight="1">
      <c r="B3" s="31" t="s">
        <v>19</v>
      </c>
      <c r="C3" s="26" t="s">
        <v>18</v>
      </c>
      <c r="D3" s="48">
        <v>40</v>
      </c>
      <c r="E3" s="48">
        <v>40</v>
      </c>
      <c r="F3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3" s="41">
        <f>Tabela_Despesas_Mensais[[#This Row],[Custo Real]]</f>
        <v>40</v>
      </c>
    </row>
    <row r="4" spans="2:8" ht="18" customHeight="1">
      <c r="B4" s="31" t="s">
        <v>20</v>
      </c>
      <c r="C4" s="26" t="s">
        <v>18</v>
      </c>
      <c r="D4" s="48"/>
      <c r="E4" s="48"/>
      <c r="F4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" s="41">
        <f>Tabela_Despesas_Mensais[[#This Row],[Custo Real]]</f>
        <v>0</v>
      </c>
    </row>
    <row r="5" spans="2:8" ht="18" customHeight="1">
      <c r="B5" s="31" t="s">
        <v>21</v>
      </c>
      <c r="C5" s="26" t="s">
        <v>18</v>
      </c>
      <c r="D5" s="48"/>
      <c r="E5" s="48"/>
      <c r="F5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5" s="41">
        <f>Tabela_Despesas_Mensais[[#This Row],[Custo Real]]</f>
        <v>0</v>
      </c>
    </row>
    <row r="6" spans="2:8" ht="18" customHeight="1">
      <c r="B6" s="31" t="s">
        <v>22</v>
      </c>
      <c r="C6" s="26" t="s">
        <v>18</v>
      </c>
      <c r="D6" s="48">
        <v>100</v>
      </c>
      <c r="E6" s="48">
        <v>100</v>
      </c>
      <c r="F6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6" s="41">
        <f>Tabela_Despesas_Mensais[[#This Row],[Custo Real]]</f>
        <v>100</v>
      </c>
    </row>
    <row r="7" spans="2:8" ht="18" customHeight="1">
      <c r="B7" s="31" t="s">
        <v>24</v>
      </c>
      <c r="C7" s="26" t="s">
        <v>23</v>
      </c>
      <c r="D7" s="48">
        <v>50</v>
      </c>
      <c r="E7" s="48">
        <v>40</v>
      </c>
      <c r="F7" s="48">
        <f>IF(OR(Tabela_Despesas_Mensais[[#This Row],[Custo previsto]]="",Tabela_Despesas_Mensais[[#This Row],[Custo Real]]=""),"",Tabela_Despesas_Mensais[[#This Row],[Custo previsto]]-Tabela_Despesas_Mensais[[#This Row],[Custo Real]])</f>
        <v>10</v>
      </c>
      <c r="G7" s="41">
        <f>Tabela_Despesas_Mensais[[#This Row],[Custo Real]]</f>
        <v>40</v>
      </c>
    </row>
    <row r="8" spans="2:8" ht="18" customHeight="1">
      <c r="B8" s="31" t="s">
        <v>25</v>
      </c>
      <c r="C8" s="26" t="s">
        <v>23</v>
      </c>
      <c r="D8" s="48">
        <v>200</v>
      </c>
      <c r="E8" s="48">
        <v>150</v>
      </c>
      <c r="F8" s="48">
        <f>IF(OR(Tabela_Despesas_Mensais[[#This Row],[Custo previsto]]="",Tabela_Despesas_Mensais[[#This Row],[Custo Real]]=""),"",Tabela_Despesas_Mensais[[#This Row],[Custo previsto]]-Tabela_Despesas_Mensais[[#This Row],[Custo Real]])</f>
        <v>50</v>
      </c>
      <c r="G8" s="41">
        <f>Tabela_Despesas_Mensais[[#This Row],[Custo Real]]</f>
        <v>150</v>
      </c>
    </row>
    <row r="9" spans="2:8" ht="18" customHeight="1">
      <c r="B9" s="31" t="s">
        <v>26</v>
      </c>
      <c r="C9" s="26" t="s">
        <v>23</v>
      </c>
      <c r="D9" s="48">
        <v>50</v>
      </c>
      <c r="E9" s="48">
        <v>28</v>
      </c>
      <c r="F9" s="48">
        <f>IF(OR(Tabela_Despesas_Mensais[[#This Row],[Custo previsto]]="",Tabela_Despesas_Mensais[[#This Row],[Custo Real]]=""),"",Tabela_Despesas_Mensais[[#This Row],[Custo previsto]]-Tabela_Despesas_Mensais[[#This Row],[Custo Real]])</f>
        <v>22</v>
      </c>
      <c r="G9" s="41">
        <f>Tabela_Despesas_Mensais[[#This Row],[Custo Real]]</f>
        <v>28</v>
      </c>
    </row>
    <row r="10" spans="2:8" ht="18" customHeight="1">
      <c r="B10" s="31" t="s">
        <v>27</v>
      </c>
      <c r="C10" s="26" t="s">
        <v>23</v>
      </c>
      <c r="D10" s="48">
        <v>50</v>
      </c>
      <c r="E10" s="48">
        <v>30</v>
      </c>
      <c r="F10" s="48">
        <f>IF(OR(Tabela_Despesas_Mensais[[#This Row],[Custo previsto]]="",Tabela_Despesas_Mensais[[#This Row],[Custo Real]]=""),"",Tabela_Despesas_Mensais[[#This Row],[Custo previsto]]-Tabela_Despesas_Mensais[[#This Row],[Custo Real]])</f>
        <v>20</v>
      </c>
      <c r="G10" s="41">
        <f>Tabela_Despesas_Mensais[[#This Row],[Custo Real]]</f>
        <v>30</v>
      </c>
    </row>
    <row r="11" spans="2:8" ht="18" customHeight="1">
      <c r="B11" s="31" t="s">
        <v>28</v>
      </c>
      <c r="C11" s="26" t="s">
        <v>23</v>
      </c>
      <c r="D11" s="48">
        <v>0</v>
      </c>
      <c r="E11" s="48">
        <v>40</v>
      </c>
      <c r="F11" s="48">
        <f>IF(OR(Tabela_Despesas_Mensais[[#This Row],[Custo previsto]]="",Tabela_Despesas_Mensais[[#This Row],[Custo Real]]=""),"",Tabela_Despesas_Mensais[[#This Row],[Custo previsto]]-Tabela_Despesas_Mensais[[#This Row],[Custo Real]])</f>
        <v>-40</v>
      </c>
      <c r="G11" s="41">
        <f>Tabela_Despesas_Mensais[[#This Row],[Custo Real]]</f>
        <v>40</v>
      </c>
    </row>
    <row r="12" spans="2:8" ht="18" customHeight="1">
      <c r="B12" s="31" t="s">
        <v>29</v>
      </c>
      <c r="C12" s="26" t="s">
        <v>23</v>
      </c>
      <c r="D12" s="48">
        <v>20</v>
      </c>
      <c r="E12" s="48">
        <v>50</v>
      </c>
      <c r="F12" s="48">
        <f>IF(OR(Tabela_Despesas_Mensais[[#This Row],[Custo previsto]]="",Tabela_Despesas_Mensais[[#This Row],[Custo Real]]=""),"",Tabela_Despesas_Mensais[[#This Row],[Custo previsto]]-Tabela_Despesas_Mensais[[#This Row],[Custo Real]])</f>
        <v>-30</v>
      </c>
      <c r="G12" s="41">
        <f>Tabela_Despesas_Mensais[[#This Row],[Custo Real]]</f>
        <v>50</v>
      </c>
    </row>
    <row r="13" spans="2:8" ht="18" customHeight="1">
      <c r="B13" s="31" t="s">
        <v>30</v>
      </c>
      <c r="C13" s="26" t="s">
        <v>23</v>
      </c>
      <c r="D13" s="48">
        <v>30</v>
      </c>
      <c r="E13" s="48">
        <v>20</v>
      </c>
      <c r="F13" s="48">
        <f>IF(OR(Tabela_Despesas_Mensais[[#This Row],[Custo previsto]]="",Tabela_Despesas_Mensais[[#This Row],[Custo Real]]=""),"",Tabela_Despesas_Mensais[[#This Row],[Custo previsto]]-Tabela_Despesas_Mensais[[#This Row],[Custo Real]])</f>
        <v>10</v>
      </c>
      <c r="G13" s="41">
        <f>Tabela_Despesas_Mensais[[#This Row],[Custo Real]]</f>
        <v>20</v>
      </c>
    </row>
    <row r="14" spans="2:8" ht="18" customHeight="1">
      <c r="B14" s="31" t="s">
        <v>46</v>
      </c>
      <c r="C14" s="26" t="s">
        <v>31</v>
      </c>
      <c r="D14" s="48">
        <v>1000</v>
      </c>
      <c r="E14" s="48">
        <v>1200</v>
      </c>
      <c r="F14" s="48">
        <f>IF(OR(Tabela_Despesas_Mensais[[#This Row],[Custo previsto]]="",Tabela_Despesas_Mensais[[#This Row],[Custo Real]]=""),"",Tabela_Despesas_Mensais[[#This Row],[Custo previsto]]-Tabela_Despesas_Mensais[[#This Row],[Custo Real]])</f>
        <v>-200</v>
      </c>
      <c r="G14" s="41">
        <f>Tabela_Despesas_Mensais[[#This Row],[Custo Real]]</f>
        <v>1200</v>
      </c>
    </row>
    <row r="15" spans="2:8" ht="18" customHeight="1">
      <c r="B15" s="31" t="s">
        <v>47</v>
      </c>
      <c r="C15" s="26" t="s">
        <v>31</v>
      </c>
      <c r="D15" s="48">
        <v>100</v>
      </c>
      <c r="E15" s="48">
        <v>120</v>
      </c>
      <c r="F15" s="48">
        <f>IF(OR(Tabela_Despesas_Mensais[[#This Row],[Custo previsto]]="",Tabela_Despesas_Mensais[[#This Row],[Custo Real]]=""),"",Tabela_Despesas_Mensais[[#This Row],[Custo previsto]]-Tabela_Despesas_Mensais[[#This Row],[Custo Real]])</f>
        <v>-20</v>
      </c>
      <c r="G15" s="41">
        <f>Tabela_Despesas_Mensais[[#This Row],[Custo Real]]</f>
        <v>120</v>
      </c>
    </row>
    <row r="16" spans="2:8" ht="18" customHeight="1">
      <c r="B16" s="31" t="s">
        <v>48</v>
      </c>
      <c r="C16" s="26" t="s">
        <v>32</v>
      </c>
      <c r="D16" s="48">
        <v>75</v>
      </c>
      <c r="E16" s="48">
        <v>100</v>
      </c>
      <c r="F16" s="48">
        <f>IF(OR(Tabela_Despesas_Mensais[[#This Row],[Custo previsto]]="",Tabela_Despesas_Mensais[[#This Row],[Custo Real]]=""),"",Tabela_Despesas_Mensais[[#This Row],[Custo previsto]]-Tabela_Despesas_Mensais[[#This Row],[Custo Real]])</f>
        <v>-25</v>
      </c>
      <c r="G16" s="41">
        <f>Tabela_Despesas_Mensais[[#This Row],[Custo Real]]</f>
        <v>100</v>
      </c>
    </row>
    <row r="17" spans="2:7" ht="18" customHeight="1">
      <c r="B17" s="31" t="s">
        <v>49</v>
      </c>
      <c r="C17" s="26" t="s">
        <v>32</v>
      </c>
      <c r="D17" s="48">
        <v>25</v>
      </c>
      <c r="E17" s="48">
        <v>25</v>
      </c>
      <c r="F17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17" s="41">
        <f>Tabela_Despesas_Mensais[[#This Row],[Custo Real]]</f>
        <v>25</v>
      </c>
    </row>
    <row r="18" spans="2:7" ht="18" customHeight="1">
      <c r="B18" s="31" t="s">
        <v>50</v>
      </c>
      <c r="C18" s="26" t="s">
        <v>32</v>
      </c>
      <c r="D18" s="48"/>
      <c r="E18" s="48"/>
      <c r="F18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18" s="41">
        <f>Tabela_Despesas_Mensais[[#This Row],[Custo Real]]</f>
        <v>0</v>
      </c>
    </row>
    <row r="19" spans="2:7" ht="18" customHeight="1">
      <c r="B19" s="31" t="s">
        <v>51</v>
      </c>
      <c r="C19" s="26" t="s">
        <v>32</v>
      </c>
      <c r="D19" s="48"/>
      <c r="E19" s="48"/>
      <c r="F19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19" s="41">
        <f>Tabela_Despesas_Mensais[[#This Row],[Custo Real]]</f>
        <v>0</v>
      </c>
    </row>
    <row r="20" spans="2:7" ht="18" customHeight="1">
      <c r="B20" s="31" t="s">
        <v>52</v>
      </c>
      <c r="C20" s="26" t="s">
        <v>33</v>
      </c>
      <c r="D20" s="48">
        <v>100</v>
      </c>
      <c r="E20" s="48">
        <v>100</v>
      </c>
      <c r="F20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20" s="41">
        <f>Tabela_Despesas_Mensais[[#This Row],[Custo Real]]</f>
        <v>100</v>
      </c>
    </row>
    <row r="21" spans="2:7" ht="18" customHeight="1">
      <c r="B21" s="31" t="s">
        <v>53</v>
      </c>
      <c r="C21" s="26" t="s">
        <v>33</v>
      </c>
      <c r="D21" s="48">
        <v>45</v>
      </c>
      <c r="E21" s="48">
        <v>50</v>
      </c>
      <c r="F21" s="48">
        <f>IF(OR(Tabela_Despesas_Mensais[[#This Row],[Custo previsto]]="",Tabela_Despesas_Mensais[[#This Row],[Custo Real]]=""),"",Tabela_Despesas_Mensais[[#This Row],[Custo previsto]]-Tabela_Despesas_Mensais[[#This Row],[Custo Real]])</f>
        <v>-5</v>
      </c>
      <c r="G21" s="41">
        <f>Tabela_Despesas_Mensais[[#This Row],[Custo Real]]</f>
        <v>50</v>
      </c>
    </row>
    <row r="22" spans="2:7" ht="18" customHeight="1">
      <c r="B22" s="31" t="s">
        <v>54</v>
      </c>
      <c r="C22" s="26" t="s">
        <v>33</v>
      </c>
      <c r="D22" s="48">
        <v>300</v>
      </c>
      <c r="E22" s="48">
        <v>400</v>
      </c>
      <c r="F22" s="48">
        <f>IF(OR(Tabela_Despesas_Mensais[[#This Row],[Custo previsto]]="",Tabela_Despesas_Mensais[[#This Row],[Custo Real]]=""),"",Tabela_Despesas_Mensais[[#This Row],[Custo previsto]]-Tabela_Despesas_Mensais[[#This Row],[Custo Real]])</f>
        <v>-100</v>
      </c>
      <c r="G22" s="41">
        <f>Tabela_Despesas_Mensais[[#This Row],[Custo Real]]</f>
        <v>400</v>
      </c>
    </row>
    <row r="23" spans="2:7" ht="18" customHeight="1">
      <c r="B23" s="31" t="s">
        <v>55</v>
      </c>
      <c r="C23" s="26" t="s">
        <v>33</v>
      </c>
      <c r="D23" s="48">
        <v>200</v>
      </c>
      <c r="E23" s="48"/>
      <c r="F23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23" s="41">
        <f>Tabela_Despesas_Mensais[[#This Row],[Custo Real]]</f>
        <v>0</v>
      </c>
    </row>
    <row r="24" spans="2:7" ht="18" customHeight="1">
      <c r="B24" s="31" t="s">
        <v>56</v>
      </c>
      <c r="C24" s="26" t="s">
        <v>33</v>
      </c>
      <c r="D24" s="48">
        <v>200</v>
      </c>
      <c r="E24" s="48">
        <v>150</v>
      </c>
      <c r="F24" s="48">
        <f>IF(OR(Tabela_Despesas_Mensais[[#This Row],[Custo previsto]]="",Tabela_Despesas_Mensais[[#This Row],[Custo Real]]=""),"",Tabela_Despesas_Mensais[[#This Row],[Custo previsto]]-Tabela_Despesas_Mensais[[#This Row],[Custo Real]])</f>
        <v>50</v>
      </c>
      <c r="G24" s="41">
        <f>Tabela_Despesas_Mensais[[#This Row],[Custo Real]]</f>
        <v>150</v>
      </c>
    </row>
    <row r="25" spans="2:7" ht="18" customHeight="1">
      <c r="B25" s="31" t="s">
        <v>57</v>
      </c>
      <c r="C25" s="26" t="s">
        <v>33</v>
      </c>
      <c r="D25" s="48">
        <v>1700</v>
      </c>
      <c r="E25" s="48">
        <v>1700</v>
      </c>
      <c r="F25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25" s="41">
        <f>Tabela_Despesas_Mensais[[#This Row],[Custo Real]]</f>
        <v>1700</v>
      </c>
    </row>
    <row r="26" spans="2:7" ht="18" customHeight="1">
      <c r="B26" s="31" t="s">
        <v>58</v>
      </c>
      <c r="C26" s="26" t="s">
        <v>33</v>
      </c>
      <c r="D26" s="48"/>
      <c r="E26" s="48"/>
      <c r="F26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26" s="41">
        <f>Tabela_Despesas_Mensais[[#This Row],[Custo Real]]</f>
        <v>0</v>
      </c>
    </row>
    <row r="27" spans="2:7" ht="18" customHeight="1">
      <c r="B27" s="31" t="s">
        <v>59</v>
      </c>
      <c r="C27" s="26" t="s">
        <v>33</v>
      </c>
      <c r="D27" s="48">
        <v>100</v>
      </c>
      <c r="E27" s="48">
        <v>100</v>
      </c>
      <c r="F27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27" s="41">
        <f>Tabela_Despesas_Mensais[[#This Row],[Custo Real]]</f>
        <v>100</v>
      </c>
    </row>
    <row r="28" spans="2:7" ht="18" customHeight="1">
      <c r="B28" s="31" t="s">
        <v>60</v>
      </c>
      <c r="C28" s="26" t="s">
        <v>33</v>
      </c>
      <c r="D28" s="48">
        <v>60</v>
      </c>
      <c r="E28" s="48">
        <v>60</v>
      </c>
      <c r="F28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28" s="41">
        <f>Tabela_Despesas_Mensais[[#This Row],[Custo Real]]</f>
        <v>60</v>
      </c>
    </row>
    <row r="29" spans="2:7" ht="18" customHeight="1">
      <c r="B29" s="31" t="s">
        <v>61</v>
      </c>
      <c r="C29" s="26" t="s">
        <v>33</v>
      </c>
      <c r="D29" s="48">
        <v>35</v>
      </c>
      <c r="E29" s="48">
        <v>39</v>
      </c>
      <c r="F29" s="48">
        <f>IF(OR(Tabela_Despesas_Mensais[[#This Row],[Custo previsto]]="",Tabela_Despesas_Mensais[[#This Row],[Custo Real]]=""),"",Tabela_Despesas_Mensais[[#This Row],[Custo previsto]]-Tabela_Despesas_Mensais[[#This Row],[Custo Real]])</f>
        <v>-4</v>
      </c>
      <c r="G29" s="41">
        <f>Tabela_Despesas_Mensais[[#This Row],[Custo Real]]</f>
        <v>39</v>
      </c>
    </row>
    <row r="30" spans="2:7" ht="18" customHeight="1">
      <c r="B30" s="31" t="s">
        <v>62</v>
      </c>
      <c r="C30" s="26" t="s">
        <v>33</v>
      </c>
      <c r="D30" s="48">
        <v>40</v>
      </c>
      <c r="E30" s="48">
        <v>55</v>
      </c>
      <c r="F30" s="48">
        <f>IF(OR(Tabela_Despesas_Mensais[[#This Row],[Custo previsto]]="",Tabela_Despesas_Mensais[[#This Row],[Custo Real]]=""),"",Tabela_Despesas_Mensais[[#This Row],[Custo previsto]]-Tabela_Despesas_Mensais[[#This Row],[Custo Real]])</f>
        <v>-15</v>
      </c>
      <c r="G30" s="41">
        <f>Tabela_Despesas_Mensais[[#This Row],[Custo Real]]</f>
        <v>55</v>
      </c>
    </row>
    <row r="31" spans="2:7" ht="18" customHeight="1">
      <c r="B31" s="31" t="s">
        <v>63</v>
      </c>
      <c r="C31" s="26" t="s">
        <v>33</v>
      </c>
      <c r="D31" s="48">
        <v>25</v>
      </c>
      <c r="E31" s="48">
        <v>22</v>
      </c>
      <c r="F31" s="48">
        <f>IF(OR(Tabela_Despesas_Mensais[[#This Row],[Custo previsto]]="",Tabela_Despesas_Mensais[[#This Row],[Custo Real]]=""),"",Tabela_Despesas_Mensais[[#This Row],[Custo previsto]]-Tabela_Despesas_Mensais[[#This Row],[Custo Real]])</f>
        <v>3</v>
      </c>
      <c r="G31" s="41">
        <f>Tabela_Despesas_Mensais[[#This Row],[Custo Real]]</f>
        <v>22</v>
      </c>
    </row>
    <row r="32" spans="2:7" ht="18" customHeight="1">
      <c r="B32" s="31" t="s">
        <v>64</v>
      </c>
      <c r="C32" s="26" t="s">
        <v>33</v>
      </c>
      <c r="D32" s="48">
        <v>25</v>
      </c>
      <c r="E32" s="48">
        <v>26</v>
      </c>
      <c r="F32" s="48">
        <f>IF(OR(Tabela_Despesas_Mensais[[#This Row],[Custo previsto]]="",Tabela_Despesas_Mensais[[#This Row],[Custo Real]]=""),"",Tabela_Despesas_Mensais[[#This Row],[Custo previsto]]-Tabela_Despesas_Mensais[[#This Row],[Custo Real]])</f>
        <v>-1</v>
      </c>
      <c r="G32" s="41">
        <f>Tabela_Despesas_Mensais[[#This Row],[Custo Real]]</f>
        <v>26</v>
      </c>
    </row>
    <row r="33" spans="2:7" ht="18" customHeight="1">
      <c r="B33" s="31" t="s">
        <v>65</v>
      </c>
      <c r="C33" s="26" t="s">
        <v>34</v>
      </c>
      <c r="D33" s="48">
        <v>400</v>
      </c>
      <c r="E33" s="48">
        <v>400</v>
      </c>
      <c r="F33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33" s="41">
        <f>Tabela_Despesas_Mensais[[#This Row],[Custo Real]]</f>
        <v>400</v>
      </c>
    </row>
    <row r="34" spans="2:7" ht="18" customHeight="1">
      <c r="B34" s="31" t="s">
        <v>66</v>
      </c>
      <c r="C34" s="26" t="s">
        <v>34</v>
      </c>
      <c r="D34" s="48">
        <v>400</v>
      </c>
      <c r="E34" s="48">
        <v>400</v>
      </c>
      <c r="F34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34" s="41">
        <f>Tabela_Despesas_Mensais[[#This Row],[Custo Real]]</f>
        <v>400</v>
      </c>
    </row>
    <row r="35" spans="2:7" ht="18" customHeight="1">
      <c r="B35" s="31" t="s">
        <v>67</v>
      </c>
      <c r="C35" s="26" t="s">
        <v>34</v>
      </c>
      <c r="D35" s="48">
        <v>100</v>
      </c>
      <c r="E35" s="48">
        <v>100</v>
      </c>
      <c r="F35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35" s="41">
        <f>Tabela_Despesas_Mensais[[#This Row],[Custo Real]]</f>
        <v>100</v>
      </c>
    </row>
    <row r="36" spans="2:7" ht="18" customHeight="1">
      <c r="B36" s="31" t="s">
        <v>68</v>
      </c>
      <c r="C36" s="26" t="s">
        <v>35</v>
      </c>
      <c r="D36" s="48">
        <v>200</v>
      </c>
      <c r="E36" s="48">
        <v>200</v>
      </c>
      <c r="F36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36" s="41">
        <f>Tabela_Despesas_Mensais[[#This Row],[Custo Real]]</f>
        <v>200</v>
      </c>
    </row>
    <row r="37" spans="2:7" ht="18" customHeight="1">
      <c r="B37" s="31" t="s">
        <v>69</v>
      </c>
      <c r="C37" s="26" t="s">
        <v>35</v>
      </c>
      <c r="D37" s="48"/>
      <c r="E37" s="48"/>
      <c r="F37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37" s="41">
        <f>Tabela_Despesas_Mensais[[#This Row],[Custo Real]]</f>
        <v>0</v>
      </c>
    </row>
    <row r="38" spans="2:7" ht="18" customHeight="1">
      <c r="B38" s="31" t="s">
        <v>70</v>
      </c>
      <c r="C38" s="26" t="s">
        <v>35</v>
      </c>
      <c r="D38" s="48"/>
      <c r="E38" s="48"/>
      <c r="F38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38" s="41">
        <f>Tabela_Despesas_Mensais[[#This Row],[Custo Real]]</f>
        <v>0</v>
      </c>
    </row>
    <row r="39" spans="2:7" ht="18" customHeight="1">
      <c r="B39" s="31" t="s">
        <v>71</v>
      </c>
      <c r="C39" s="26" t="s">
        <v>35</v>
      </c>
      <c r="D39" s="48"/>
      <c r="E39" s="48"/>
      <c r="F39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39" s="41">
        <f>Tabela_Despesas_Mensais[[#This Row],[Custo Real]]</f>
        <v>0</v>
      </c>
    </row>
    <row r="40" spans="2:7" ht="18" customHeight="1">
      <c r="B40" s="31" t="s">
        <v>72</v>
      </c>
      <c r="C40" s="26" t="s">
        <v>35</v>
      </c>
      <c r="D40" s="48"/>
      <c r="E40" s="48"/>
      <c r="F40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0" s="41">
        <f>Tabela_Despesas_Mensais[[#This Row],[Custo Real]]</f>
        <v>0</v>
      </c>
    </row>
    <row r="41" spans="2:7" ht="18" customHeight="1">
      <c r="B41" s="31" t="s">
        <v>73</v>
      </c>
      <c r="C41" s="26" t="s">
        <v>36</v>
      </c>
      <c r="D41" s="48">
        <v>150</v>
      </c>
      <c r="E41" s="48">
        <v>140</v>
      </c>
      <c r="F41" s="48">
        <f>IF(OR(Tabela_Despesas_Mensais[[#This Row],[Custo previsto]]="",Tabela_Despesas_Mensais[[#This Row],[Custo Real]]=""),"",Tabela_Despesas_Mensais[[#This Row],[Custo previsto]]-Tabela_Despesas_Mensais[[#This Row],[Custo Real]])</f>
        <v>10</v>
      </c>
      <c r="G41" s="41">
        <f>Tabela_Despesas_Mensais[[#This Row],[Custo Real]]</f>
        <v>140</v>
      </c>
    </row>
    <row r="42" spans="2:7" ht="18" customHeight="1">
      <c r="B42" s="31" t="s">
        <v>74</v>
      </c>
      <c r="C42" s="26" t="s">
        <v>36</v>
      </c>
      <c r="D42" s="48"/>
      <c r="E42" s="48"/>
      <c r="F42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2" s="41">
        <f>Tabela_Despesas_Mensais[[#This Row],[Custo Real]]</f>
        <v>0</v>
      </c>
    </row>
    <row r="43" spans="2:7" ht="18" customHeight="1">
      <c r="B43" s="31" t="s">
        <v>75</v>
      </c>
      <c r="C43" s="26" t="s">
        <v>36</v>
      </c>
      <c r="D43" s="48"/>
      <c r="E43" s="48"/>
      <c r="F43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3" s="41">
        <f>Tabela_Despesas_Mensais[[#This Row],[Custo Real]]</f>
        <v>0</v>
      </c>
    </row>
    <row r="44" spans="2:7" ht="18" customHeight="1">
      <c r="B44" s="31" t="s">
        <v>76</v>
      </c>
      <c r="C44" s="26" t="s">
        <v>36</v>
      </c>
      <c r="D44" s="48"/>
      <c r="E44" s="48"/>
      <c r="F44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4" s="41">
        <f>Tabela_Despesas_Mensais[[#This Row],[Custo Real]]</f>
        <v>0</v>
      </c>
    </row>
    <row r="45" spans="2:7" ht="18" customHeight="1">
      <c r="B45" s="31" t="s">
        <v>20</v>
      </c>
      <c r="C45" s="26" t="s">
        <v>36</v>
      </c>
      <c r="D45" s="48"/>
      <c r="E45" s="48"/>
      <c r="F45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5" s="41">
        <f>Tabela_Despesas_Mensais[[#This Row],[Custo Real]]</f>
        <v>0</v>
      </c>
    </row>
    <row r="46" spans="2:7" ht="18" customHeight="1">
      <c r="B46" s="31" t="s">
        <v>31</v>
      </c>
      <c r="C46" s="26" t="s">
        <v>37</v>
      </c>
      <c r="D46" s="48">
        <v>150</v>
      </c>
      <c r="E46" s="48">
        <v>75</v>
      </c>
      <c r="F46" s="48">
        <f>IF(OR(Tabela_Despesas_Mensais[[#This Row],[Custo previsto]]="",Tabela_Despesas_Mensais[[#This Row],[Custo Real]]=""),"",Tabela_Despesas_Mensais[[#This Row],[Custo previsto]]-Tabela_Despesas_Mensais[[#This Row],[Custo Real]])</f>
        <v>75</v>
      </c>
      <c r="G46" s="41">
        <f>Tabela_Despesas_Mensais[[#This Row],[Custo Real]]</f>
        <v>75</v>
      </c>
    </row>
    <row r="47" spans="2:7" ht="18" customHeight="1">
      <c r="B47" s="31" t="s">
        <v>77</v>
      </c>
      <c r="C47" s="26" t="s">
        <v>37</v>
      </c>
      <c r="D47" s="48">
        <v>20</v>
      </c>
      <c r="E47" s="48">
        <v>25</v>
      </c>
      <c r="F47" s="48">
        <f>IF(OR(Tabela_Despesas_Mensais[[#This Row],[Custo previsto]]="",Tabela_Despesas_Mensais[[#This Row],[Custo Real]]=""),"",Tabela_Despesas_Mensais[[#This Row],[Custo previsto]]-Tabela_Despesas_Mensais[[#This Row],[Custo Real]])</f>
        <v>-5</v>
      </c>
      <c r="G47" s="41">
        <f>Tabela_Despesas_Mensais[[#This Row],[Custo Real]]</f>
        <v>25</v>
      </c>
    </row>
    <row r="48" spans="2:7" ht="18" customHeight="1">
      <c r="B48" s="31" t="s">
        <v>20</v>
      </c>
      <c r="C48" s="26" t="s">
        <v>37</v>
      </c>
      <c r="D48" s="48"/>
      <c r="E48" s="48"/>
      <c r="F48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8" s="41">
        <f>Tabela_Despesas_Mensais[[#This Row],[Custo Real]]</f>
        <v>0</v>
      </c>
    </row>
    <row r="49" spans="2:7" ht="18" customHeight="1">
      <c r="B49" s="31" t="s">
        <v>78</v>
      </c>
      <c r="C49" s="26" t="s">
        <v>37</v>
      </c>
      <c r="D49" s="48"/>
      <c r="E49" s="48"/>
      <c r="F49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49" s="41">
        <f>Tabela_Despesas_Mensais[[#This Row],[Custo Real]]</f>
        <v>0</v>
      </c>
    </row>
    <row r="50" spans="2:7" ht="18" customHeight="1">
      <c r="B50" s="31" t="s">
        <v>41</v>
      </c>
      <c r="C50" s="26" t="s">
        <v>40</v>
      </c>
      <c r="D50" s="48">
        <v>200</v>
      </c>
      <c r="E50" s="48">
        <v>200</v>
      </c>
      <c r="F50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50" s="41">
        <f>Tabela_Despesas_Mensais[[#This Row],[Custo Real]]</f>
        <v>200</v>
      </c>
    </row>
    <row r="51" spans="2:7" ht="18" customHeight="1">
      <c r="B51" s="31" t="s">
        <v>42</v>
      </c>
      <c r="C51" s="26" t="s">
        <v>40</v>
      </c>
      <c r="D51" s="48"/>
      <c r="E51" s="48"/>
      <c r="F51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51" s="41">
        <f>Tabela_Despesas_Mensais[[#This Row],[Custo Real]]</f>
        <v>0</v>
      </c>
    </row>
    <row r="52" spans="2:7" ht="18" customHeight="1">
      <c r="B52" s="31" t="s">
        <v>79</v>
      </c>
      <c r="C52" s="26" t="s">
        <v>38</v>
      </c>
      <c r="D52" s="48">
        <v>300</v>
      </c>
      <c r="E52" s="48">
        <v>300</v>
      </c>
      <c r="F52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52" s="41">
        <f>Tabela_Despesas_Mensais[[#This Row],[Custo Real]]</f>
        <v>300</v>
      </c>
    </row>
    <row r="53" spans="2:7" ht="18" customHeight="1">
      <c r="B53" s="31" t="s">
        <v>80</v>
      </c>
      <c r="C53" s="26" t="s">
        <v>38</v>
      </c>
      <c r="D53" s="48"/>
      <c r="E53" s="48"/>
      <c r="F53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53" s="41">
        <f>Tabela_Despesas_Mensais[[#This Row],[Custo Real]]</f>
        <v>0</v>
      </c>
    </row>
    <row r="54" spans="2:7" ht="18" customHeight="1">
      <c r="B54" s="31" t="s">
        <v>81</v>
      </c>
      <c r="C54" s="26" t="s">
        <v>38</v>
      </c>
      <c r="D54" s="48"/>
      <c r="E54" s="48"/>
      <c r="F54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54" s="41">
        <f>Tabela_Despesas_Mensais[[#This Row],[Custo Real]]</f>
        <v>0</v>
      </c>
    </row>
    <row r="55" spans="2:7" ht="18" customHeight="1">
      <c r="B55" s="31" t="s">
        <v>82</v>
      </c>
      <c r="C55" s="26" t="s">
        <v>39</v>
      </c>
      <c r="D55" s="48">
        <v>100</v>
      </c>
      <c r="E55" s="48">
        <v>150</v>
      </c>
      <c r="F55" s="48">
        <f>IF(OR(Tabela_Despesas_Mensais[[#This Row],[Custo previsto]]="",Tabela_Despesas_Mensais[[#This Row],[Custo Real]]=""),"",Tabela_Despesas_Mensais[[#This Row],[Custo previsto]]-Tabela_Despesas_Mensais[[#This Row],[Custo Real]])</f>
        <v>-50</v>
      </c>
      <c r="G55" s="41">
        <f>Tabela_Despesas_Mensais[[#This Row],[Custo Real]]</f>
        <v>150</v>
      </c>
    </row>
    <row r="56" spans="2:7" ht="18" customHeight="1">
      <c r="B56" s="31" t="s">
        <v>83</v>
      </c>
      <c r="C56" s="26" t="s">
        <v>39</v>
      </c>
      <c r="D56" s="48">
        <v>450</v>
      </c>
      <c r="E56" s="48">
        <v>400</v>
      </c>
      <c r="F56" s="48">
        <f>IF(OR(Tabela_Despesas_Mensais[[#This Row],[Custo previsto]]="",Tabela_Despesas_Mensais[[#This Row],[Custo Real]]=""),"",Tabela_Despesas_Mensais[[#This Row],[Custo previsto]]-Tabela_Despesas_Mensais[[#This Row],[Custo Real]])</f>
        <v>50</v>
      </c>
      <c r="G56" s="41">
        <f>Tabela_Despesas_Mensais[[#This Row],[Custo Real]]</f>
        <v>400</v>
      </c>
    </row>
    <row r="57" spans="2:7" ht="18" customHeight="1">
      <c r="B57" s="31" t="s">
        <v>34</v>
      </c>
      <c r="C57" s="26" t="s">
        <v>39</v>
      </c>
      <c r="D57" s="48">
        <v>300</v>
      </c>
      <c r="E57" s="48">
        <v>300</v>
      </c>
      <c r="F57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57" s="41">
        <f>Tabela_Despesas_Mensais[[#This Row],[Custo Real]]</f>
        <v>300</v>
      </c>
    </row>
    <row r="58" spans="2:7" ht="18" customHeight="1">
      <c r="B58" s="31" t="s">
        <v>84</v>
      </c>
      <c r="C58" s="26" t="s">
        <v>39</v>
      </c>
      <c r="D58" s="48">
        <v>25</v>
      </c>
      <c r="E58" s="48">
        <v>25</v>
      </c>
      <c r="F58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58" s="41">
        <f>Tabela_Despesas_Mensais[[#This Row],[Custo Real]]</f>
        <v>25</v>
      </c>
    </row>
    <row r="59" spans="2:7" ht="18" customHeight="1">
      <c r="B59" s="31" t="s">
        <v>56</v>
      </c>
      <c r="C59" s="26" t="s">
        <v>39</v>
      </c>
      <c r="D59" s="48">
        <v>100</v>
      </c>
      <c r="E59" s="48">
        <v>50</v>
      </c>
      <c r="F59" s="48">
        <f>IF(OR(Tabela_Despesas_Mensais[[#This Row],[Custo previsto]]="",Tabela_Despesas_Mensais[[#This Row],[Custo Real]]=""),"",Tabela_Despesas_Mensais[[#This Row],[Custo previsto]]-Tabela_Despesas_Mensais[[#This Row],[Custo Real]])</f>
        <v>50</v>
      </c>
      <c r="G59" s="41">
        <f>Tabela_Despesas_Mensais[[#This Row],[Custo Real]]</f>
        <v>50</v>
      </c>
    </row>
    <row r="60" spans="2:7" ht="18" customHeight="1">
      <c r="B60" s="31" t="s">
        <v>85</v>
      </c>
      <c r="C60" s="26" t="s">
        <v>39</v>
      </c>
      <c r="D60" s="48"/>
      <c r="E60" s="48"/>
      <c r="F60" s="48" t="str">
        <f>IF(OR(Tabela_Despesas_Mensais[[#This Row],[Custo previsto]]="",Tabela_Despesas_Mensais[[#This Row],[Custo Real]]=""),"",Tabela_Despesas_Mensais[[#This Row],[Custo previsto]]-Tabela_Despesas_Mensais[[#This Row],[Custo Real]])</f>
        <v/>
      </c>
      <c r="G60" s="41">
        <f>Tabela_Despesas_Mensais[[#This Row],[Custo Real]]</f>
        <v>0</v>
      </c>
    </row>
    <row r="61" spans="2:7" ht="18" customHeight="1">
      <c r="B61" s="31" t="s">
        <v>86</v>
      </c>
      <c r="C61" s="26" t="s">
        <v>39</v>
      </c>
      <c r="D61" s="48">
        <v>450</v>
      </c>
      <c r="E61" s="48">
        <v>450</v>
      </c>
      <c r="F61" s="48">
        <f>IF(OR(Tabela_Despesas_Mensais[[#This Row],[Custo previsto]]="",Tabela_Despesas_Mensais[[#This Row],[Custo Real]]=""),"",Tabela_Despesas_Mensais[[#This Row],[Custo previsto]]-Tabela_Despesas_Mensais[[#This Row],[Custo Real]])</f>
        <v>0</v>
      </c>
      <c r="G61" s="41">
        <f>Tabela_Despesas_Mensais[[#This Row],[Custo Real]]</f>
        <v>450</v>
      </c>
    </row>
  </sheetData>
  <conditionalFormatting sqref="G3:G61">
    <cfRule type="dataBar" priority="7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{AC984355-00B8-4B76-BAF8-E383A62358A4}</x14:id>
        </ext>
      </extLst>
    </cfRule>
  </conditionalFormatting>
  <conditionalFormatting sqref="F3:F61">
    <cfRule type="cellIs" dxfId="97" priority="1" operator="lessThan">
      <formula>0</formula>
    </cfRule>
  </conditionalFormatting>
  <dataValidations count="2">
    <dataValidation type="list" allowBlank="1" showInputMessage="1" showErrorMessage="1" errorTitle="Categoria Inválida" error="Para adicionar uma nova categoria, vá para a tabela Lista de Categorias na guia Dados Adicionais." sqref="C3:C61">
      <formula1>Lista_de_Categorias</formula1>
    </dataValidation>
    <dataValidation allowBlank="1" showInputMessage="1" showErrorMessage="1" prompt="Insira seus detalhes de despesas mensais na tabela abaixo._x000a__x000a_Para adicionar uma nova categoria, vá para a tabela Lista de Categorias na guia Dados Adicionais." sqref="A1"/>
  </dataValidations>
  <printOptions horizontalCentered="1"/>
  <pageMargins left="0.7" right="0.7" top="0.75" bottom="0.75" header="0.3" footer="0.3"/>
  <pageSetup scale="82" fitToHeight="1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84355-00B8-4B76-BAF8-E383A6235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showRowColHeaders="0" zoomScaleNormal="100" workbookViewId="0"/>
  </sheetViews>
  <sheetFormatPr defaultColWidth="9" defaultRowHeight="12"/>
  <cols>
    <col min="1" max="1" width="1.875" style="7" customWidth="1"/>
    <col min="2" max="2" width="28.625" style="7" customWidth="1"/>
    <col min="3" max="3" width="15.75" style="8" customWidth="1"/>
    <col min="4" max="4" width="2.625" style="7" customWidth="1"/>
    <col min="5" max="5" width="38.875" style="7" customWidth="1"/>
    <col min="6" max="6" width="1.875" style="7" customWidth="1"/>
    <col min="7" max="16384" width="9" style="7"/>
  </cols>
  <sheetData>
    <row r="1" spans="2:6" s="6" customFormat="1" ht="105.95" customHeight="1">
      <c r="C1" s="13"/>
      <c r="F1" s="22" t="s">
        <v>15</v>
      </c>
    </row>
    <row r="2" spans="2:6" s="6" customFormat="1" ht="45" customHeight="1">
      <c r="B2" s="28" t="s">
        <v>91</v>
      </c>
      <c r="C2" s="29"/>
      <c r="D2" s="30"/>
      <c r="E2" s="28" t="s">
        <v>93</v>
      </c>
    </row>
    <row r="3" spans="2:6" s="15" customFormat="1" ht="13.5">
      <c r="C3" s="16"/>
    </row>
    <row r="4" spans="2:6" s="17" customFormat="1" ht="17.25">
      <c r="B4" s="57" t="s">
        <v>17</v>
      </c>
      <c r="C4" s="61" t="s">
        <v>92</v>
      </c>
      <c r="D4"/>
      <c r="E4" s="47" t="s">
        <v>94</v>
      </c>
    </row>
    <row r="5" spans="2:6" ht="16.5">
      <c r="B5" s="63" t="s">
        <v>37</v>
      </c>
      <c r="C5" s="56">
        <v>100</v>
      </c>
      <c r="D5"/>
      <c r="E5" s="26" t="s">
        <v>18</v>
      </c>
    </row>
    <row r="6" spans="2:6" ht="16.5">
      <c r="B6" s="63" t="s">
        <v>32</v>
      </c>
      <c r="C6" s="56">
        <v>125</v>
      </c>
      <c r="D6"/>
      <c r="E6" s="26" t="s">
        <v>23</v>
      </c>
    </row>
    <row r="7" spans="2:6" ht="16.5">
      <c r="B7" s="63" t="s">
        <v>18</v>
      </c>
      <c r="C7" s="56">
        <v>140</v>
      </c>
      <c r="D7"/>
      <c r="E7" s="26" t="s">
        <v>31</v>
      </c>
    </row>
    <row r="8" spans="2:6" ht="16.5">
      <c r="B8" s="63" t="s">
        <v>36</v>
      </c>
      <c r="C8" s="56">
        <v>140</v>
      </c>
      <c r="D8"/>
      <c r="E8" s="26" t="s">
        <v>32</v>
      </c>
    </row>
    <row r="9" spans="2:6" ht="16.5">
      <c r="B9" s="63" t="s">
        <v>35</v>
      </c>
      <c r="C9" s="56">
        <v>200</v>
      </c>
      <c r="D9"/>
      <c r="E9" s="26" t="s">
        <v>33</v>
      </c>
    </row>
    <row r="10" spans="2:6" ht="16.5">
      <c r="B10" s="63" t="s">
        <v>40</v>
      </c>
      <c r="C10" s="56">
        <v>200</v>
      </c>
      <c r="D10"/>
      <c r="E10" s="26" t="s">
        <v>34</v>
      </c>
    </row>
    <row r="11" spans="2:6" ht="16.5">
      <c r="B11" s="63" t="s">
        <v>38</v>
      </c>
      <c r="C11" s="56">
        <v>300</v>
      </c>
      <c r="D11"/>
      <c r="E11" s="26" t="s">
        <v>35</v>
      </c>
    </row>
    <row r="12" spans="2:6" ht="16.5">
      <c r="B12" s="63" t="s">
        <v>23</v>
      </c>
      <c r="C12" s="56">
        <v>358</v>
      </c>
      <c r="D12"/>
      <c r="E12" s="26" t="s">
        <v>36</v>
      </c>
    </row>
    <row r="13" spans="2:6" ht="16.5">
      <c r="B13" s="63" t="s">
        <v>34</v>
      </c>
      <c r="C13" s="56">
        <v>900</v>
      </c>
      <c r="D13"/>
      <c r="E13" s="26" t="s">
        <v>37</v>
      </c>
    </row>
    <row r="14" spans="2:6" ht="16.5">
      <c r="B14" s="62" t="s">
        <v>31</v>
      </c>
      <c r="C14" s="56">
        <v>1320</v>
      </c>
      <c r="D14"/>
      <c r="E14" s="26" t="s">
        <v>40</v>
      </c>
    </row>
    <row r="15" spans="2:6" ht="16.5">
      <c r="B15" s="63" t="s">
        <v>39</v>
      </c>
      <c r="C15" s="56">
        <v>1375</v>
      </c>
      <c r="D15"/>
      <c r="E15" s="26" t="s">
        <v>38</v>
      </c>
    </row>
    <row r="16" spans="2:6" ht="16.5">
      <c r="B16" s="63" t="s">
        <v>33</v>
      </c>
      <c r="C16" s="56">
        <v>2702</v>
      </c>
      <c r="D16"/>
      <c r="E16" s="26" t="s">
        <v>39</v>
      </c>
    </row>
    <row r="17" spans="2:5" ht="16.5">
      <c r="B17" s="60" t="s">
        <v>96</v>
      </c>
      <c r="C17" s="59">
        <v>7860</v>
      </c>
      <c r="D17"/>
      <c r="E17" s="14"/>
    </row>
    <row r="18" spans="2:5" ht="16.5">
      <c r="B18"/>
      <c r="C18"/>
      <c r="D18"/>
    </row>
    <row r="19" spans="2:5" ht="16.5">
      <c r="B19"/>
      <c r="C19"/>
      <c r="D19"/>
    </row>
    <row r="20" spans="2:5" ht="16.5">
      <c r="B20"/>
      <c r="C20"/>
      <c r="D20"/>
    </row>
    <row r="21" spans="2:5" ht="16.5">
      <c r="B21"/>
      <c r="C21"/>
      <c r="D21"/>
    </row>
  </sheetData>
  <dataValidations count="1">
    <dataValidation allowBlank="1" showInputMessage="1" showErrorMessage="1" prompt="A Tabela Dinâmica do Gráfico de Orçamento controla o gráfico na guia Visão Geral do Orçamento._x000a__x000a_A tabela Lista de Categorias controla as categorias disponíveis na guia Despesas Mensais." sqref="A1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0CAFC-A4CA-4D3C-91F9-BA62D077EA56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409E34-2FFF-40B7-A328-B37BC86A40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C32786-B404-4925-B3AC-4B5F5955D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Visão Geral do Orçamento</vt:lpstr>
      <vt:lpstr>Resumo do Orçamento</vt:lpstr>
      <vt:lpstr>Despesas Mensais</vt:lpstr>
      <vt:lpstr>Dados adicionais</vt:lpstr>
      <vt:lpstr>Despesas_Projetadas</vt:lpstr>
      <vt:lpstr>Despesas_Reais</vt:lpstr>
      <vt:lpstr>Lista_de_Categorias</vt:lpstr>
      <vt:lpstr>Receita_Projetada</vt:lpstr>
      <vt:lpstr>Receita_Real</vt:lpstr>
      <vt:lpstr>'Despesas Mensais'!Titulos_de_impressao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2019-07-07T23:57:26Z</dcterms:created>
  <dcterms:modified xsi:type="dcterms:W3CDTF">2021-11-01T22:04:22Z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