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ebus\Desktop\"/>
    </mc:Choice>
  </mc:AlternateContent>
  <xr:revisionPtr revIDLastSave="0" documentId="8_{C443C845-5AA6-4722-AA52-AD3D4628F51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Template" sheetId="2" r:id="rId1"/>
    <sheet name="Sheet1" sheetId="3" r:id="rId2"/>
  </sheets>
  <externalReferences>
    <externalReference r:id="rId3"/>
  </externalReferences>
  <definedNames>
    <definedName name="Correlation_Options">'[1]Data Validation Sources'!$C$2:$C$6</definedName>
    <definedName name="_xlnm.Print_Area" localSheetId="0">Template!$A$1:$R$38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2" l="1"/>
  <c r="R18" i="2"/>
  <c r="R20" i="2"/>
  <c r="R21" i="2"/>
  <c r="R17" i="2"/>
  <c r="R16" i="2"/>
  <c r="R14" i="2"/>
  <c r="R15" i="2"/>
  <c r="R12" i="2"/>
  <c r="R13" i="2"/>
  <c r="E22" i="2" l="1"/>
  <c r="D22" i="2"/>
  <c r="Q22" i="2"/>
  <c r="P22" i="2"/>
  <c r="O22" i="2"/>
  <c r="N22" i="2"/>
  <c r="M22" i="2"/>
  <c r="L22" i="2"/>
  <c r="K22" i="2"/>
  <c r="J22" i="2"/>
  <c r="I22" i="2"/>
  <c r="G22" i="2"/>
  <c r="H22" i="2"/>
  <c r="F22" i="2"/>
  <c r="P24" i="2" l="1"/>
  <c r="L24" i="2"/>
  <c r="I24" i="2"/>
  <c r="M24" i="2"/>
  <c r="Q24" i="2"/>
  <c r="J24" i="2"/>
  <c r="N24" i="2"/>
  <c r="R22" i="2"/>
  <c r="P23" i="2" s="1"/>
  <c r="D24" i="2"/>
  <c r="H24" i="2"/>
  <c r="K24" i="2"/>
  <c r="O24" i="2"/>
  <c r="E24" i="2"/>
  <c r="F24" i="2"/>
  <c r="G24" i="2"/>
  <c r="E23" i="2" l="1"/>
  <c r="K23" i="2"/>
  <c r="M23" i="2"/>
  <c r="D23" i="2"/>
  <c r="J23" i="2"/>
  <c r="L23" i="2"/>
  <c r="O23" i="2"/>
  <c r="H23" i="2"/>
  <c r="Q23" i="2"/>
  <c r="I23" i="2"/>
  <c r="N23" i="2"/>
  <c r="F23" i="2"/>
  <c r="G23" i="2"/>
  <c r="R23" i="2" l="1"/>
</calcChain>
</file>

<file path=xl/sharedStrings.xml><?xml version="1.0" encoding="utf-8"?>
<sst xmlns="http://schemas.openxmlformats.org/spreadsheetml/2006/main" count="79" uniqueCount="67">
  <si>
    <t>Continuous Improvement Toolkit . www.citoolkit.com</t>
  </si>
  <si>
    <t>Comments/Conclusion:</t>
  </si>
  <si>
    <t>Quality Function Deployment</t>
  </si>
  <si>
    <t>Importance %</t>
  </si>
  <si>
    <t>Benchmark</t>
  </si>
  <si>
    <t>Target</t>
  </si>
  <si>
    <t>+</t>
  </si>
  <si>
    <t>Positive</t>
  </si>
  <si>
    <t>.</t>
  </si>
  <si>
    <t>-</t>
  </si>
  <si>
    <t>Negative</t>
  </si>
  <si>
    <t>Date:</t>
  </si>
  <si>
    <t>Priorities rank</t>
  </si>
  <si>
    <t>Strong</t>
  </si>
  <si>
    <t>Weak</t>
  </si>
  <si>
    <t>None</t>
  </si>
  <si>
    <t>Moderate</t>
  </si>
  <si>
    <t>Technical importance score</t>
  </si>
  <si>
    <t>1: very easy, 5: very difficult</t>
  </si>
  <si>
    <t>1: low, 5: high</t>
  </si>
  <si>
    <t>Difficulty</t>
  </si>
  <si>
    <t>Current performance</t>
  </si>
  <si>
    <t>Cost and time</t>
  </si>
  <si>
    <t>Priority to improve</t>
  </si>
  <si>
    <t>Guide:</t>
  </si>
  <si>
    <t>Project Title:</t>
  </si>
  <si>
    <t>Project Leader:</t>
  </si>
  <si>
    <t>Customer importance rating</t>
  </si>
  <si>
    <t>Fill the “How's” listing the processes or characteristics that are needed to meet the customer requirements.</t>
  </si>
  <si>
    <t>No correlation</t>
  </si>
  <si>
    <t>Desired direction of improvement (↑,0,↓)</t>
  </si>
  <si>
    <t>Correlation:</t>
  </si>
  <si>
    <t>Relationships:</t>
  </si>
  <si>
    <t>You need only to fill the white and blue cells.</t>
  </si>
  <si>
    <t>Functional Requirements (How)
→</t>
  </si>
  <si>
    <t>Customer Requirements - (What)
↓</t>
  </si>
  <si>
    <t>Fill in the “What's” the customer requirements and the importance rating per requirement.</t>
  </si>
  <si>
    <t>Fill in the matrix the impact that the 'How's' has on each 'What'.</t>
  </si>
  <si>
    <t>Look at the bottom to see which “How” should be given highest priority.</t>
  </si>
  <si>
    <t>RF-CAR</t>
  </si>
  <si>
    <t>Nuno Rodrigues</t>
  </si>
  <si>
    <t>doesn’t matter</t>
  </si>
  <si>
    <t>Battery Life(Autonomy)</t>
  </si>
  <si>
    <t>Safe to use</t>
  </si>
  <si>
    <t>Provide Environment Feedback Smoothly</t>
  </si>
  <si>
    <t>Frame Rate</t>
  </si>
  <si>
    <t>Camera Range</t>
  </si>
  <si>
    <t>Resolution</t>
  </si>
  <si>
    <t>Colour Scale</t>
  </si>
  <si>
    <t>Communicate Reliably With User</t>
  </si>
  <si>
    <t>Maximum Velocity</t>
  </si>
  <si>
    <t>Comms Range</t>
  </si>
  <si>
    <t>Max Distance to Obstacle</t>
  </si>
  <si>
    <t>Obstacle Avoidant</t>
  </si>
  <si>
    <t>Have a fast response</t>
  </si>
  <si>
    <t>Fast</t>
  </si>
  <si>
    <t>Able to transport load</t>
  </si>
  <si>
    <t>Small</t>
  </si>
  <si>
    <t>Wallet Friendly</t>
  </si>
  <si>
    <t>Low Consumption</t>
  </si>
  <si>
    <t>Cost of production</t>
  </si>
  <si>
    <t>Weight</t>
  </si>
  <si>
    <t>Engine Power</t>
  </si>
  <si>
    <t>Engine Expectancy</t>
  </si>
  <si>
    <t>Dimensions</t>
  </si>
  <si>
    <t>0 to max speed time</t>
  </si>
  <si>
    <t>Weighted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</si>
</sst>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</font>
    <font>
      <sz val="10"/>
      <name val="Calibri"/>
      <family val="2"/>
      <scheme val="minor"/>
    </font>
    <font>
      <sz val="10"/>
      <color rgb="FF0000CC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9"/>
      <color rgb="FF0000CC"/>
      <name val="Calibri"/>
      <family val="2"/>
      <scheme val="minor"/>
    </font>
    <font>
      <sz val="8"/>
      <color indexed="55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1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3E1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5" fillId="4" borderId="0" xfId="0" applyFont="1" applyFill="1" applyAlignment="1" applyProtection="1">
      <alignment horizontal="right" vertical="center"/>
    </xf>
    <xf numFmtId="0" fontId="6" fillId="4" borderId="12" xfId="0" applyFont="1" applyFill="1" applyBorder="1" applyAlignment="1" applyProtection="1">
      <alignment horizontal="center" vertical="center"/>
    </xf>
    <xf numFmtId="0" fontId="5" fillId="4" borderId="12" xfId="0" quotePrefix="1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horizontal="center" vertical="center"/>
    </xf>
    <xf numFmtId="0" fontId="9" fillId="4" borderId="12" xfId="0" quotePrefix="1" applyFont="1" applyFill="1" applyBorder="1" applyAlignment="1" applyProtection="1">
      <alignment horizontal="center" vertical="center"/>
    </xf>
    <xf numFmtId="0" fontId="9" fillId="4" borderId="12" xfId="0" applyFont="1" applyFill="1" applyBorder="1" applyAlignment="1" applyProtection="1">
      <alignment horizontal="center" vertical="center"/>
    </xf>
    <xf numFmtId="0" fontId="2" fillId="4" borderId="0" xfId="0" applyFont="1" applyFill="1" applyProtection="1"/>
    <xf numFmtId="0" fontId="4" fillId="4" borderId="0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left" vertical="center"/>
    </xf>
    <xf numFmtId="0" fontId="5" fillId="4" borderId="0" xfId="0" applyFont="1" applyFill="1" applyBorder="1" applyAlignment="1" applyProtection="1">
      <alignment vertical="center"/>
    </xf>
    <xf numFmtId="0" fontId="6" fillId="4" borderId="0" xfId="0" applyFont="1" applyFill="1" applyBorder="1" applyProtection="1"/>
    <xf numFmtId="0" fontId="2" fillId="4" borderId="0" xfId="0" applyFont="1" applyFill="1" applyBorder="1" applyAlignment="1" applyProtection="1">
      <alignment horizontal="right" vertical="center"/>
    </xf>
    <xf numFmtId="0" fontId="8" fillId="4" borderId="0" xfId="0" applyFont="1" applyFill="1" applyAlignment="1" applyProtection="1">
      <alignment horizontal="center"/>
    </xf>
    <xf numFmtId="0" fontId="9" fillId="4" borderId="0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vertical="center"/>
    </xf>
    <xf numFmtId="0" fontId="16" fillId="4" borderId="0" xfId="0" applyFont="1" applyFill="1" applyBorder="1" applyAlignment="1" applyProtection="1">
      <alignment horizontal="left" vertical="center"/>
    </xf>
    <xf numFmtId="0" fontId="12" fillId="4" borderId="6" xfId="0" applyFont="1" applyFill="1" applyBorder="1" applyAlignment="1" applyProtection="1">
      <alignment horizontal="right" vertical="center"/>
    </xf>
    <xf numFmtId="0" fontId="2" fillId="4" borderId="0" xfId="0" applyFont="1" applyFill="1" applyBorder="1" applyProtection="1"/>
    <xf numFmtId="0" fontId="10" fillId="4" borderId="0" xfId="0" applyFont="1" applyFill="1" applyBorder="1" applyAlignment="1" applyProtection="1">
      <alignment horizontal="center"/>
    </xf>
    <xf numFmtId="0" fontId="11" fillId="4" borderId="9" xfId="0" applyFont="1" applyFill="1" applyBorder="1" applyAlignment="1" applyProtection="1">
      <alignment horizontal="right" vertical="center" wrapText="1"/>
    </xf>
    <xf numFmtId="0" fontId="8" fillId="4" borderId="0" xfId="0" applyFont="1" applyFill="1" applyBorder="1" applyAlignment="1" applyProtection="1">
      <alignment horizontal="center"/>
    </xf>
    <xf numFmtId="0" fontId="12" fillId="4" borderId="6" xfId="0" applyFont="1" applyFill="1" applyBorder="1" applyAlignment="1" applyProtection="1">
      <alignment horizontal="center" vertical="center" wrapText="1"/>
    </xf>
    <xf numFmtId="0" fontId="11" fillId="4" borderId="8" xfId="0" applyFont="1" applyFill="1" applyBorder="1" applyAlignment="1" applyProtection="1">
      <alignment horizontal="center" wrapText="1"/>
    </xf>
    <xf numFmtId="0" fontId="12" fillId="4" borderId="2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vertical="center"/>
    </xf>
    <xf numFmtId="0" fontId="12" fillId="4" borderId="8" xfId="0" applyFont="1" applyFill="1" applyBorder="1" applyAlignment="1" applyProtection="1">
      <alignment horizontal="right" vertical="center"/>
    </xf>
    <xf numFmtId="0" fontId="4" fillId="4" borderId="8" xfId="0" applyFont="1" applyFill="1" applyBorder="1" applyAlignment="1" applyProtection="1">
      <alignment horizontal="center" vertical="center"/>
    </xf>
    <xf numFmtId="0" fontId="14" fillId="4" borderId="4" xfId="0" applyFont="1" applyFill="1" applyBorder="1" applyAlignment="1" applyProtection="1">
      <alignment horizontal="center"/>
    </xf>
    <xf numFmtId="9" fontId="4" fillId="4" borderId="6" xfId="0" applyNumberFormat="1" applyFont="1" applyFill="1" applyBorder="1" applyAlignment="1" applyProtection="1">
      <alignment horizontal="center" vertical="center"/>
    </xf>
    <xf numFmtId="9" fontId="14" fillId="4" borderId="0" xfId="0" applyNumberFormat="1" applyFont="1" applyFill="1" applyBorder="1" applyAlignment="1" applyProtection="1">
      <alignment horizontal="center"/>
    </xf>
    <xf numFmtId="0" fontId="15" fillId="4" borderId="6" xfId="0" applyFont="1" applyFill="1" applyBorder="1" applyAlignment="1" applyProtection="1">
      <alignment horizontal="center" vertical="center"/>
    </xf>
    <xf numFmtId="0" fontId="16" fillId="4" borderId="0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vertical="center"/>
    </xf>
    <xf numFmtId="0" fontId="12" fillId="4" borderId="3" xfId="0" applyFont="1" applyFill="1" applyBorder="1" applyAlignment="1" applyProtection="1">
      <alignment horizontal="right" vertical="center"/>
    </xf>
    <xf numFmtId="0" fontId="12" fillId="4" borderId="5" xfId="0" applyFont="1" applyFill="1" applyBorder="1" applyAlignment="1" applyProtection="1">
      <alignment horizontal="right" vertical="center"/>
    </xf>
    <xf numFmtId="0" fontId="17" fillId="4" borderId="0" xfId="0" applyFont="1" applyFill="1" applyBorder="1" applyAlignment="1" applyProtection="1">
      <alignment horizontal="center"/>
    </xf>
    <xf numFmtId="0" fontId="10" fillId="4" borderId="0" xfId="0" applyFont="1" applyFill="1" applyBorder="1" applyAlignment="1" applyProtection="1">
      <alignment horizontal="left"/>
    </xf>
    <xf numFmtId="0" fontId="19" fillId="4" borderId="2" xfId="0" applyFont="1" applyFill="1" applyBorder="1" applyAlignment="1" applyProtection="1">
      <alignment horizontal="right" vertical="center"/>
    </xf>
    <xf numFmtId="0" fontId="8" fillId="4" borderId="0" xfId="0" applyFont="1" applyFill="1" applyBorder="1" applyAlignment="1" applyProtection="1">
      <alignment horizontal="right"/>
    </xf>
    <xf numFmtId="0" fontId="10" fillId="4" borderId="0" xfId="0" applyFont="1" applyFill="1" applyBorder="1" applyAlignment="1" applyProtection="1">
      <alignment horizontal="center" vertical="center"/>
    </xf>
    <xf numFmtId="0" fontId="4" fillId="4" borderId="0" xfId="0" applyFont="1" applyFill="1" applyProtection="1"/>
    <xf numFmtId="0" fontId="2" fillId="4" borderId="0" xfId="0" applyFont="1" applyFill="1" applyAlignment="1" applyProtection="1">
      <alignment vertical="center"/>
    </xf>
    <xf numFmtId="0" fontId="18" fillId="4" borderId="0" xfId="0" applyFont="1" applyFill="1" applyAlignment="1" applyProtection="1">
      <alignment vertical="center"/>
    </xf>
    <xf numFmtId="0" fontId="16" fillId="4" borderId="0" xfId="0" applyFont="1" applyFill="1" applyAlignment="1" applyProtection="1">
      <alignment vertical="center"/>
    </xf>
    <xf numFmtId="0" fontId="7" fillId="3" borderId="12" xfId="0" applyFont="1" applyFill="1" applyBorder="1" applyAlignment="1" applyProtection="1">
      <alignment horizontal="left" vertical="center"/>
      <protection locked="0"/>
    </xf>
    <xf numFmtId="0" fontId="4" fillId="5" borderId="7" xfId="0" applyFont="1" applyFill="1" applyBorder="1" applyAlignment="1" applyProtection="1">
      <alignment horizontal="left" vertical="center" wrapTex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left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/>
      <protection locked="0"/>
    </xf>
    <xf numFmtId="0" fontId="12" fillId="3" borderId="10" xfId="0" applyFont="1" applyFill="1" applyBorder="1" applyAlignment="1" applyProtection="1">
      <alignment horizontal="center" vertical="center"/>
      <protection locked="0"/>
    </xf>
    <xf numFmtId="0" fontId="12" fillId="3" borderId="6" xfId="0" applyFont="1" applyFill="1" applyBorder="1" applyAlignment="1" applyProtection="1">
      <alignment horizontal="center" vertical="center"/>
      <protection locked="0"/>
    </xf>
    <xf numFmtId="0" fontId="12" fillId="3" borderId="11" xfId="0" applyFont="1" applyFill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5" fillId="3" borderId="6" xfId="0" applyFont="1" applyFill="1" applyBorder="1" applyAlignment="1" applyProtection="1">
      <alignment horizontal="center" vertical="center"/>
      <protection locked="0"/>
    </xf>
    <xf numFmtId="0" fontId="16" fillId="3" borderId="5" xfId="0" applyFont="1" applyFill="1" applyBorder="1" applyAlignment="1" applyProtection="1">
      <alignment horizontal="center" vertical="center"/>
      <protection locked="0"/>
    </xf>
    <xf numFmtId="0" fontId="16" fillId="3" borderId="9" xfId="0" applyFont="1" applyFill="1" applyBorder="1" applyAlignment="1" applyProtection="1">
      <alignment horizontal="center" vertical="center"/>
      <protection locked="0"/>
    </xf>
    <xf numFmtId="0" fontId="16" fillId="3" borderId="6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Protection="1">
      <protection locked="0"/>
    </xf>
    <xf numFmtId="0" fontId="4" fillId="3" borderId="14" xfId="0" applyFont="1" applyFill="1" applyBorder="1" applyProtection="1">
      <protection locked="0"/>
    </xf>
    <xf numFmtId="0" fontId="4" fillId="3" borderId="14" xfId="0" applyFont="1" applyFill="1" applyBorder="1" applyAlignment="1" applyProtection="1">
      <alignment vertical="center"/>
      <protection locked="0"/>
    </xf>
    <xf numFmtId="0" fontId="4" fillId="3" borderId="15" xfId="0" applyFont="1" applyFill="1" applyBorder="1" applyProtection="1">
      <protection locked="0"/>
    </xf>
    <xf numFmtId="0" fontId="4" fillId="3" borderId="16" xfId="0" applyFont="1" applyFill="1" applyBorder="1" applyProtection="1">
      <protection locked="0"/>
    </xf>
    <xf numFmtId="0" fontId="4" fillId="3" borderId="17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Border="1" applyAlignment="1" applyProtection="1">
      <alignment vertical="center"/>
      <protection locked="0"/>
    </xf>
    <xf numFmtId="0" fontId="21" fillId="4" borderId="0" xfId="0" applyFont="1" applyFill="1" applyBorder="1" applyProtection="1"/>
    <xf numFmtId="0" fontId="13" fillId="3" borderId="2" xfId="0" applyFont="1" applyFill="1" applyBorder="1" applyAlignment="1" applyProtection="1">
      <alignment horizontal="center" vertical="center"/>
      <protection locked="0"/>
    </xf>
    <xf numFmtId="0" fontId="9" fillId="4" borderId="0" xfId="0" quotePrefix="1" applyFont="1" applyFill="1" applyBorder="1" applyAlignment="1" applyProtection="1">
      <alignment horizontal="center" vertical="center"/>
    </xf>
    <xf numFmtId="0" fontId="5" fillId="4" borderId="0" xfId="0" quotePrefix="1" applyFont="1" applyFill="1" applyBorder="1" applyAlignment="1" applyProtection="1">
      <alignment horizontal="center" vertical="center"/>
    </xf>
    <xf numFmtId="0" fontId="12" fillId="6" borderId="6" xfId="0" applyFont="1" applyFill="1" applyBorder="1" applyAlignment="1" applyProtection="1">
      <alignment horizontal="center" vertical="center" wrapText="1"/>
      <protection locked="0"/>
    </xf>
    <xf numFmtId="0" fontId="2" fillId="6" borderId="6" xfId="0" applyFont="1" applyFill="1" applyBorder="1" applyProtection="1">
      <protection locked="0"/>
    </xf>
    <xf numFmtId="0" fontId="4" fillId="6" borderId="6" xfId="0" applyFont="1" applyFill="1" applyBorder="1" applyAlignment="1" applyProtection="1">
      <alignment horizontal="center" vertical="center" wrapText="1"/>
      <protection locked="0"/>
    </xf>
    <xf numFmtId="0" fontId="4" fillId="6" borderId="9" xfId="0" applyFont="1" applyFill="1" applyBorder="1" applyAlignment="1" applyProtection="1">
      <alignment horizontal="center" vertical="center" wrapText="1"/>
      <protection locked="0"/>
    </xf>
    <xf numFmtId="0" fontId="4" fillId="6" borderId="8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3E1FF"/>
      <color rgb="FF99CCFF"/>
      <color rgb="FF0000CC"/>
      <color rgb="FFEAEAEA"/>
      <color rgb="FFFFFF99"/>
      <color rgb="FF66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13139</xdr:colOff>
      <xdr:row>1</xdr:row>
      <xdr:rowOff>3336</xdr:rowOff>
    </xdr:from>
    <xdr:to>
      <xdr:col>16</xdr:col>
      <xdr:colOff>571501</xdr:colOff>
      <xdr:row>8</xdr:row>
      <xdr:rowOff>438</xdr:rowOff>
    </xdr:to>
    <xdr:grpSp>
      <xdr:nvGrpSpPr>
        <xdr:cNvPr id="2" name="Group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067708" y="404043"/>
          <a:ext cx="8763000" cy="1146671"/>
          <a:chOff x="364" y="70"/>
          <a:chExt cx="376" cy="134"/>
        </a:xfrm>
      </xdr:grpSpPr>
      <xdr:sp macro="" textlink="">
        <xdr:nvSpPr>
          <xdr:cNvPr id="3" name="AutoShape 3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364" y="70"/>
            <a:ext cx="376" cy="134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12700">
            <a:solidFill>
              <a:schemeClr val="bg1">
                <a:lumMod val="65000"/>
              </a:schemeClr>
            </a:solidFill>
            <a:miter lim="800000"/>
            <a:headEnd/>
            <a:tailEnd/>
          </a:ln>
        </xdr:spPr>
      </xdr:sp>
      <xdr:sp macro="" textlink="">
        <xdr:nvSpPr>
          <xdr:cNvPr id="4" name="Rectangle 3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22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5" name="Rectangle 3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5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6" name="Rectangle 3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7" name="Rectangle 3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97" y="115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8" name="Rectangle 3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141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9" name="Rectangle 3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10" name="Rectangle 3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534" y="8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11" name="Rectangle 4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71" y="114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12" name="Rectangle 4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09" y="140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  <xdr:sp macro="" textlink="">
        <xdr:nvSpPr>
          <xdr:cNvPr id="13" name="Rectangle 4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647" y="167"/>
            <a:ext cx="33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FFFFFF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10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aadeddin/Desktop/QFD/House%20of%20Quality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showGridLines="0" tabSelected="1" zoomScale="145" zoomScaleNormal="145" workbookViewId="0">
      <selection activeCell="D9" sqref="D9"/>
    </sheetView>
  </sheetViews>
  <sheetFormatPr defaultColWidth="8.85546875" defaultRowHeight="12.75" x14ac:dyDescent="0.2"/>
  <cols>
    <col min="1" max="1" width="2.7109375" style="7" customWidth="1"/>
    <col min="2" max="2" width="12.28515625" style="7" customWidth="1"/>
    <col min="3" max="3" width="30.7109375" style="7" customWidth="1"/>
    <col min="4" max="8" width="10.7109375" style="7" customWidth="1"/>
    <col min="9" max="17" width="8.7109375" style="7" customWidth="1"/>
    <col min="18" max="18" width="10" style="7" customWidth="1"/>
    <col min="19" max="16384" width="8.85546875" style="7"/>
  </cols>
  <sheetData>
    <row r="1" spans="1:18" ht="31.5" x14ac:dyDescent="0.5">
      <c r="B1" s="66" t="s">
        <v>2</v>
      </c>
    </row>
    <row r="2" spans="1:18" ht="13.15" customHeight="1" x14ac:dyDescent="0.2">
      <c r="B2" s="8"/>
      <c r="G2" s="9"/>
      <c r="H2" s="9"/>
      <c r="L2" s="10"/>
      <c r="M2" s="10"/>
      <c r="N2" s="11"/>
      <c r="O2" s="11"/>
      <c r="P2" s="11"/>
      <c r="Q2" s="11"/>
    </row>
    <row r="3" spans="1:18" ht="13.15" customHeight="1" x14ac:dyDescent="0.2">
      <c r="B3" s="8" t="s">
        <v>25</v>
      </c>
      <c r="C3" s="45" t="s">
        <v>39</v>
      </c>
      <c r="D3" s="12"/>
      <c r="E3" s="9"/>
      <c r="F3" s="13"/>
      <c r="G3" s="12"/>
      <c r="L3" s="14"/>
      <c r="M3" s="14"/>
      <c r="N3" s="15"/>
      <c r="O3" s="15"/>
      <c r="P3" s="15"/>
      <c r="Q3" s="15"/>
    </row>
    <row r="4" spans="1:18" x14ac:dyDescent="0.2">
      <c r="B4" s="8" t="s">
        <v>26</v>
      </c>
      <c r="C4" s="45" t="s">
        <v>40</v>
      </c>
      <c r="D4" s="12"/>
      <c r="E4" s="9"/>
      <c r="F4" s="13"/>
      <c r="G4" s="12"/>
      <c r="I4" s="1" t="s">
        <v>31</v>
      </c>
      <c r="J4" s="5" t="s">
        <v>6</v>
      </c>
      <c r="K4" s="5"/>
      <c r="L4" s="6" t="s">
        <v>8</v>
      </c>
      <c r="M4" s="6"/>
      <c r="N4" s="5" t="s">
        <v>9</v>
      </c>
      <c r="O4" s="68"/>
      <c r="P4" s="68"/>
      <c r="Q4" s="68"/>
    </row>
    <row r="5" spans="1:18" x14ac:dyDescent="0.2">
      <c r="B5" s="8" t="s">
        <v>11</v>
      </c>
      <c r="C5" s="45" t="s">
        <v>41</v>
      </c>
      <c r="D5" s="12"/>
      <c r="E5" s="9"/>
      <c r="F5" s="13"/>
      <c r="G5" s="12"/>
      <c r="J5" s="3" t="s">
        <v>7</v>
      </c>
      <c r="K5" s="3"/>
      <c r="L5" s="4" t="s">
        <v>29</v>
      </c>
      <c r="M5" s="4"/>
      <c r="N5" s="3" t="s">
        <v>10</v>
      </c>
      <c r="O5" s="69"/>
      <c r="P5" s="69"/>
      <c r="Q5" s="69"/>
    </row>
    <row r="6" spans="1:18" x14ac:dyDescent="0.2">
      <c r="B6" s="12"/>
      <c r="C6" s="9"/>
      <c r="D6" s="12"/>
      <c r="E6" s="9"/>
      <c r="F6" s="13"/>
      <c r="G6" s="12"/>
      <c r="L6" s="14"/>
      <c r="M6" s="14"/>
      <c r="N6" s="15"/>
      <c r="O6" s="15"/>
      <c r="P6" s="15"/>
      <c r="Q6" s="15"/>
    </row>
    <row r="7" spans="1:18" x14ac:dyDescent="0.2">
      <c r="B7" s="12"/>
      <c r="C7" s="16" t="s">
        <v>33</v>
      </c>
      <c r="D7" s="12"/>
      <c r="E7" s="9"/>
      <c r="F7" s="13"/>
      <c r="G7" s="12"/>
      <c r="I7" s="1" t="s">
        <v>32</v>
      </c>
      <c r="J7" s="4">
        <v>9</v>
      </c>
      <c r="K7" s="4"/>
      <c r="L7" s="4">
        <v>3</v>
      </c>
      <c r="M7" s="4"/>
      <c r="N7" s="4">
        <v>1</v>
      </c>
      <c r="O7" s="4"/>
      <c r="P7" s="4"/>
      <c r="Q7" s="4"/>
    </row>
    <row r="8" spans="1:18" x14ac:dyDescent="0.2">
      <c r="B8" s="12"/>
      <c r="C8" s="9"/>
      <c r="D8" s="12"/>
      <c r="E8" s="9"/>
      <c r="F8" s="13"/>
      <c r="G8" s="12"/>
      <c r="H8" s="9"/>
      <c r="J8" s="2" t="s">
        <v>13</v>
      </c>
      <c r="K8" s="2"/>
      <c r="L8" s="2" t="s">
        <v>16</v>
      </c>
      <c r="M8" s="2"/>
      <c r="N8" s="2" t="s">
        <v>14</v>
      </c>
      <c r="O8" s="2"/>
      <c r="P8" s="2"/>
      <c r="Q8" s="2"/>
    </row>
    <row r="9" spans="1:18" x14ac:dyDescent="0.2">
      <c r="B9" s="12"/>
      <c r="C9" s="17" t="s">
        <v>30</v>
      </c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8" ht="25.5" customHeight="1" x14ac:dyDescent="0.2">
      <c r="A10" s="18"/>
      <c r="B10" s="19" t="s">
        <v>19</v>
      </c>
      <c r="C10" s="20" t="s">
        <v>34</v>
      </c>
      <c r="D10" s="70" t="s">
        <v>42</v>
      </c>
      <c r="E10" s="72" t="s">
        <v>52</v>
      </c>
      <c r="F10" s="72" t="s">
        <v>50</v>
      </c>
      <c r="G10" s="72" t="s">
        <v>45</v>
      </c>
      <c r="H10" s="73" t="s">
        <v>46</v>
      </c>
      <c r="I10" s="73" t="s">
        <v>47</v>
      </c>
      <c r="J10" s="73" t="s">
        <v>48</v>
      </c>
      <c r="K10" s="73" t="s">
        <v>63</v>
      </c>
      <c r="L10" s="73" t="s">
        <v>51</v>
      </c>
      <c r="M10" s="73" t="s">
        <v>62</v>
      </c>
      <c r="N10" s="73" t="s">
        <v>60</v>
      </c>
      <c r="O10" s="73" t="s">
        <v>65</v>
      </c>
      <c r="P10" s="73" t="s">
        <v>64</v>
      </c>
      <c r="Q10" s="73" t="s">
        <v>61</v>
      </c>
      <c r="R10" s="18"/>
    </row>
    <row r="11" spans="1:18" ht="33.75" x14ac:dyDescent="0.2">
      <c r="A11" s="21"/>
      <c r="B11" s="22" t="s">
        <v>27</v>
      </c>
      <c r="C11" s="23" t="s">
        <v>35</v>
      </c>
      <c r="D11" s="71"/>
      <c r="E11" s="71"/>
      <c r="F11" s="71"/>
      <c r="G11" s="71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24" t="s">
        <v>66</v>
      </c>
    </row>
    <row r="12" spans="1:18" ht="15" customHeight="1" x14ac:dyDescent="0.2">
      <c r="A12" s="21">
        <v>1</v>
      </c>
      <c r="B12" s="57">
        <v>5</v>
      </c>
      <c r="C12" s="46" t="s">
        <v>43</v>
      </c>
      <c r="D12" s="47">
        <v>0</v>
      </c>
      <c r="E12" s="47">
        <v>9</v>
      </c>
      <c r="F12" s="47">
        <v>9</v>
      </c>
      <c r="G12" s="47">
        <v>1</v>
      </c>
      <c r="H12" s="47">
        <v>3</v>
      </c>
      <c r="I12" s="67">
        <v>3</v>
      </c>
      <c r="J12" s="67">
        <v>0</v>
      </c>
      <c r="K12" s="67">
        <v>0</v>
      </c>
      <c r="L12" s="67">
        <v>1</v>
      </c>
      <c r="M12" s="67">
        <v>1</v>
      </c>
      <c r="N12" s="67">
        <v>0</v>
      </c>
      <c r="O12" s="67">
        <v>9</v>
      </c>
      <c r="P12" s="67">
        <v>0</v>
      </c>
      <c r="Q12" s="67">
        <v>1</v>
      </c>
      <c r="R12" s="49">
        <f>(D12*B12)+(E12*B12)+(F12*B12)+(G12*B12)+(H12*B12)+(I12*B12)+(J12*B12)+(K12*B12)+(L12*B12)+(M12*B12)+(N12*B12)+(O12*B12)+(P12*B12)+(Q12*B12)</f>
        <v>185</v>
      </c>
    </row>
    <row r="13" spans="1:18" ht="15" customHeight="1" x14ac:dyDescent="0.2">
      <c r="A13" s="21">
        <v>2</v>
      </c>
      <c r="B13" s="57">
        <v>5</v>
      </c>
      <c r="C13" s="48" t="s">
        <v>53</v>
      </c>
      <c r="D13" s="47">
        <v>0</v>
      </c>
      <c r="E13" s="47">
        <v>9</v>
      </c>
      <c r="F13" s="47">
        <v>9</v>
      </c>
      <c r="G13" s="47">
        <v>1</v>
      </c>
      <c r="H13" s="47">
        <v>3</v>
      </c>
      <c r="I13" s="67">
        <v>3</v>
      </c>
      <c r="J13" s="67">
        <v>0</v>
      </c>
      <c r="K13" s="67">
        <v>0</v>
      </c>
      <c r="L13" s="67">
        <v>1</v>
      </c>
      <c r="M13" s="67">
        <v>1</v>
      </c>
      <c r="N13" s="67">
        <v>0</v>
      </c>
      <c r="O13" s="67">
        <v>0</v>
      </c>
      <c r="P13" s="67">
        <v>3</v>
      </c>
      <c r="Q13" s="67">
        <v>1</v>
      </c>
      <c r="R13" s="50">
        <f>(D13*B13)+(E13*B13)+(F13*B13)+(G13*B13)+(H13*B13)+(I13*B13)+(J13*B13)+(K13*B13)+(L13*B13)+(M13*B13)+(N13*B13)+(O13*B13)+(P13*B13)+(Q13*B13)</f>
        <v>155</v>
      </c>
    </row>
    <row r="14" spans="1:18" ht="30.75" customHeight="1" x14ac:dyDescent="0.2">
      <c r="A14" s="21">
        <v>3</v>
      </c>
      <c r="B14" s="57">
        <v>4</v>
      </c>
      <c r="C14" s="48" t="s">
        <v>44</v>
      </c>
      <c r="D14" s="47">
        <v>0</v>
      </c>
      <c r="E14" s="47">
        <v>0</v>
      </c>
      <c r="F14" s="47">
        <v>0</v>
      </c>
      <c r="G14" s="47">
        <v>9</v>
      </c>
      <c r="H14" s="47">
        <v>9</v>
      </c>
      <c r="I14" s="67">
        <v>9</v>
      </c>
      <c r="J14" s="67">
        <v>9</v>
      </c>
      <c r="K14" s="67">
        <v>0</v>
      </c>
      <c r="L14" s="67">
        <v>9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50">
        <f>(D14*B14)+(E14*B14)+(F14*B14)+(G14*B14)+(H14*B14)+(I14*B14)+(J14*B14)+(K14*B14)+(L14*B14)+(M14*B14)+(N14*B14)+(O14*B14)+(P14*B14)+(Q14*B14)</f>
        <v>180</v>
      </c>
    </row>
    <row r="15" spans="1:18" ht="15" customHeight="1" x14ac:dyDescent="0.2">
      <c r="A15" s="21">
        <v>5</v>
      </c>
      <c r="B15" s="57">
        <v>1</v>
      </c>
      <c r="C15" s="48" t="s">
        <v>56</v>
      </c>
      <c r="D15" s="47">
        <v>3</v>
      </c>
      <c r="E15" s="47">
        <v>0</v>
      </c>
      <c r="F15" s="47">
        <v>0</v>
      </c>
      <c r="G15" s="47">
        <v>0</v>
      </c>
      <c r="H15" s="4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9</v>
      </c>
      <c r="N15" s="67">
        <v>0</v>
      </c>
      <c r="O15" s="67">
        <v>0</v>
      </c>
      <c r="P15" s="67">
        <v>9</v>
      </c>
      <c r="Q15" s="67">
        <v>9</v>
      </c>
      <c r="R15" s="50">
        <f>(D15*B15)+(E15*B15)+(F15*B15)+(G15*B15)+(H15*B15)+(I15*B15)+(J15*B15)+(K15*B15)+(L15*B15)+(M15*B15)+(N15*B15)+(O15*B15)+(P15*B15)+(Q15*B15)</f>
        <v>30</v>
      </c>
    </row>
    <row r="16" spans="1:18" ht="15" customHeight="1" x14ac:dyDescent="0.2">
      <c r="A16" s="21">
        <v>6</v>
      </c>
      <c r="B16" s="57">
        <v>4</v>
      </c>
      <c r="C16" s="48" t="s">
        <v>54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67">
        <v>0</v>
      </c>
      <c r="J16" s="67">
        <v>0</v>
      </c>
      <c r="K16" s="67">
        <v>0</v>
      </c>
      <c r="L16" s="67">
        <v>9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50">
        <f>(D16*B16)+(E16*B16)+(F16*B16)+(G16*B16)+(H16*B16)+(I16*B16)+(J16*B16)+(K16*B16)+(L16*B16)+(M16*B16)+(N16*B16)+(O16*B16)+(P16*B16)+(Q16*B16)</f>
        <v>36</v>
      </c>
    </row>
    <row r="17" spans="1:18" ht="15" customHeight="1" x14ac:dyDescent="0.2">
      <c r="A17" s="21">
        <v>7</v>
      </c>
      <c r="B17" s="57">
        <v>5</v>
      </c>
      <c r="C17" s="48" t="s">
        <v>49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50">
        <f>(D17*B17)+(E17*B17)+(F17*B17)+(G17*B17)+(H17*B17)+(I17*B17)+(J17*B17)+(K17*B17)+(L17*B17)+(M17*B17)+(N17*B17)+(O17*B17)+(P17*B17)+(Q17*B17)</f>
        <v>0</v>
      </c>
    </row>
    <row r="18" spans="1:18" ht="15" customHeight="1" x14ac:dyDescent="0.2">
      <c r="A18" s="21">
        <v>8</v>
      </c>
      <c r="B18" s="57">
        <v>2</v>
      </c>
      <c r="C18" s="48" t="s">
        <v>55</v>
      </c>
      <c r="D18" s="47">
        <v>9</v>
      </c>
      <c r="E18" s="47">
        <v>3</v>
      </c>
      <c r="F18" s="47">
        <v>9</v>
      </c>
      <c r="G18" s="47">
        <v>0</v>
      </c>
      <c r="H18" s="47">
        <v>0</v>
      </c>
      <c r="I18" s="67">
        <v>0</v>
      </c>
      <c r="J18" s="67">
        <v>0</v>
      </c>
      <c r="K18" s="67">
        <v>3</v>
      </c>
      <c r="L18" s="67">
        <v>0</v>
      </c>
      <c r="M18" s="67">
        <v>9</v>
      </c>
      <c r="N18" s="67">
        <v>3</v>
      </c>
      <c r="O18" s="67">
        <v>9</v>
      </c>
      <c r="P18" s="67">
        <v>1</v>
      </c>
      <c r="Q18" s="67">
        <v>9</v>
      </c>
      <c r="R18" s="50">
        <f>(D18*B18)+(E18*B18)+(F18*B18)+(G18*B18)+(H18*B18)+(I18*B18)+(J18*B18)+(K18*B18)+(L18*B18)+(M18*B18)+(N18*B18)+(O18*B18)+(P18*B18)+(Q18*B18)</f>
        <v>110</v>
      </c>
    </row>
    <row r="19" spans="1:18" ht="15" customHeight="1" x14ac:dyDescent="0.2">
      <c r="A19" s="21"/>
      <c r="B19" s="57">
        <v>4</v>
      </c>
      <c r="C19" s="48" t="s">
        <v>58</v>
      </c>
      <c r="D19" s="47">
        <v>3</v>
      </c>
      <c r="E19" s="47">
        <v>3</v>
      </c>
      <c r="F19" s="47">
        <v>3</v>
      </c>
      <c r="G19" s="47">
        <v>3</v>
      </c>
      <c r="H19" s="47">
        <v>3</v>
      </c>
      <c r="I19" s="67">
        <v>9</v>
      </c>
      <c r="J19" s="67">
        <v>3</v>
      </c>
      <c r="K19" s="67">
        <v>3</v>
      </c>
      <c r="L19" s="67">
        <v>3</v>
      </c>
      <c r="M19" s="67">
        <v>9</v>
      </c>
      <c r="N19" s="67">
        <v>3</v>
      </c>
      <c r="O19" s="67">
        <v>3</v>
      </c>
      <c r="P19" s="67">
        <v>3</v>
      </c>
      <c r="Q19" s="67">
        <v>3</v>
      </c>
      <c r="R19" s="50">
        <f>(D19*B19)+(E19*B19)+(F19*B19)+(G19*B19)+(H19*B19)+(I19*B19)+(J19*B19)+(K19*B19)+(L19*B19)+(M19*B19)+(N19*B19)+(O19*B19)+(P19*B19)+(Q19*B19)</f>
        <v>216</v>
      </c>
    </row>
    <row r="20" spans="1:18" ht="15" customHeight="1" x14ac:dyDescent="0.2">
      <c r="A20" s="21"/>
      <c r="B20" s="57">
        <v>3</v>
      </c>
      <c r="C20" s="48" t="s">
        <v>59</v>
      </c>
      <c r="D20" s="47">
        <v>9</v>
      </c>
      <c r="E20" s="47">
        <v>0</v>
      </c>
      <c r="F20" s="47">
        <v>0</v>
      </c>
      <c r="G20" s="47">
        <v>0</v>
      </c>
      <c r="H20" s="47">
        <v>0</v>
      </c>
      <c r="I20" s="67">
        <v>0</v>
      </c>
      <c r="J20" s="67">
        <v>0</v>
      </c>
      <c r="K20" s="67">
        <v>3</v>
      </c>
      <c r="L20" s="67">
        <v>0</v>
      </c>
      <c r="M20" s="67">
        <v>9</v>
      </c>
      <c r="N20" s="67">
        <v>3</v>
      </c>
      <c r="O20" s="67">
        <v>9</v>
      </c>
      <c r="P20" s="67">
        <v>1</v>
      </c>
      <c r="Q20" s="67">
        <v>3</v>
      </c>
      <c r="R20" s="50">
        <f>(D20*B20)+(E20*B20)+(F20*B20)+(G20*B20)+(H20*B20)+(I20*B20)+(J20*B20)+(K20*B20)+(L20*B20)+(M20*B20)+(N20*B20)+(O20*B20)+(P20*B20)+(Q20*B20)</f>
        <v>111</v>
      </c>
    </row>
    <row r="21" spans="1:18" ht="15" customHeight="1" x14ac:dyDescent="0.2">
      <c r="A21" s="21">
        <v>9</v>
      </c>
      <c r="B21" s="57">
        <v>3</v>
      </c>
      <c r="C21" s="48" t="s">
        <v>57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0</v>
      </c>
      <c r="N21" s="67">
        <v>0</v>
      </c>
      <c r="O21" s="67">
        <v>0</v>
      </c>
      <c r="P21" s="67">
        <v>9</v>
      </c>
      <c r="Q21" s="67">
        <v>0</v>
      </c>
      <c r="R21" s="50">
        <f>(D21*B21)+(E21*B21)+(F21*B21)+(G21*B21)+(H21*B21)+(I21*B21)+(J21*B21)+(K21*B21)+(L21*B21)+(M21*B21)+(N21*B21)+(O21*B21)+(P21*B21)+(Q21*B21)</f>
        <v>27</v>
      </c>
    </row>
    <row r="22" spans="1:18" ht="12.75" customHeight="1" x14ac:dyDescent="0.2">
      <c r="A22" s="18"/>
      <c r="B22" s="25"/>
      <c r="C22" s="26" t="s">
        <v>17</v>
      </c>
      <c r="D22" s="27">
        <f>D12*B12+D13*B13+D14*B14+D15*B15+D16*B16+D17*B17+D18*B18+D19*B19+D20*B20+D21*B21</f>
        <v>60</v>
      </c>
      <c r="E22" s="27">
        <f>E12*B12+E13*B13+E14*B14+E15*B15+E16*B16+E17*B17+E18*B18+E19*B19+E20*B20+E21*B21</f>
        <v>108</v>
      </c>
      <c r="F22" s="27">
        <f>F12*B12+F13*B13+F14*B14+F19*B19+F20*B20+F15*B15+F16*B16+F17*B17+F18*B18+F21*B21</f>
        <v>120</v>
      </c>
      <c r="G22" s="27">
        <f>G12*B12+G13*B13+G14*B14+G19*B19+G20*B20+G15*B15+G16*B16+G17*B17+G18*B18+G21*B21</f>
        <v>58</v>
      </c>
      <c r="H22" s="27">
        <f>H12*B12+H13*B13+H14*B14+H19*B19+H20*B20+H15*B15+H16*B16+H17*B17+H18*B18+H21*B21</f>
        <v>78</v>
      </c>
      <c r="I22" s="27">
        <f>I12*B12+I13*B13+I14*B14+I19*B19+I20*B20+I15*B15+I16*B16+I17*B17+I18*B18+I21*B21</f>
        <v>102</v>
      </c>
      <c r="J22" s="27">
        <f>J12*B12+J13*B13+J14*B14+J19*B19+J20*B20+J15*B15+J16*B16+J17*B17+J18*B18+J21*B21</f>
        <v>48</v>
      </c>
      <c r="K22" s="27">
        <f>K12*B12+K13*B13+K14*B14+K19*B19+K20*B20+K15*B15+K16*B16+K17*B17+K18*B18+K21*B21</f>
        <v>27</v>
      </c>
      <c r="L22" s="27">
        <f>L12*B12+L13*B13+L14*B14+L19*B19+L20*B20+L15*B15+L16*B16+L17*B17+L18*B18+L21*B21</f>
        <v>94</v>
      </c>
      <c r="M22" s="27">
        <f>M12*B12+M13*B13+M14*B14+M19*B19+M20*B20+M15*B15+M16*B16+M17*B17+M18*B18+M21*B21</f>
        <v>100</v>
      </c>
      <c r="N22" s="27">
        <f>N12*B12+N13*B13+N14*B14+N19*B19+N20*B20+N15*B15+N16*B16+N17*B17+N18*B18+N21*B21</f>
        <v>27</v>
      </c>
      <c r="O22" s="27">
        <f>O12*B12+O13*B13+O14*B14+O19*B19+O20*B20+O15*B15+O16*B16+O17*B17+O18*B18+O21*B21</f>
        <v>102</v>
      </c>
      <c r="P22" s="27">
        <f>P12*B12+P13*B13+P14*B14+P19*B19+P20*B20+P15*B15+P16*B16+P17*B17+P18*B18+P21*B21</f>
        <v>68</v>
      </c>
      <c r="Q22" s="27">
        <f>Q12*B12+Q13*B13+Q14*B14+Q19*B19+Q20*B20+Q15*B15+Q16*B16+Q17*B17+Q18*B18+Q21*B21</f>
        <v>58</v>
      </c>
      <c r="R22" s="28">
        <f>SUM(D22:Q22)</f>
        <v>1050</v>
      </c>
    </row>
    <row r="23" spans="1:18" ht="12.75" customHeight="1" x14ac:dyDescent="0.2">
      <c r="A23" s="18"/>
      <c r="B23" s="25"/>
      <c r="C23" s="17" t="s">
        <v>3</v>
      </c>
      <c r="D23" s="29">
        <f>IF(ISERROR(D22/R22)," ",D22/R22)</f>
        <v>5.7142857142857141E-2</v>
      </c>
      <c r="E23" s="29">
        <f>IF(ISERROR(E22/R22)," ",E22/R22)</f>
        <v>0.10285714285714286</v>
      </c>
      <c r="F23" s="29">
        <f>IF(ISERROR(F22/R22)," ",F22/R22)</f>
        <v>0.11428571428571428</v>
      </c>
      <c r="G23" s="29">
        <f>IF(ISERROR(G22/R22)," ",G22/R22)</f>
        <v>5.5238095238095239E-2</v>
      </c>
      <c r="H23" s="29">
        <f>IF(ISERROR(H22/R22)," ",H22/R22)</f>
        <v>7.4285714285714288E-2</v>
      </c>
      <c r="I23" s="29">
        <f>IF(ISERROR(I22/R22)," ",I22/R22)</f>
        <v>9.7142857142857142E-2</v>
      </c>
      <c r="J23" s="29">
        <f>IF(ISERROR(J22/R22)," ",J22/R22)</f>
        <v>4.5714285714285714E-2</v>
      </c>
      <c r="K23" s="29">
        <f>IF(ISERROR(K22/R22)," ",K22/R22)</f>
        <v>2.5714285714285714E-2</v>
      </c>
      <c r="L23" s="29">
        <f>IF(ISERROR(L22/R22)," ",L22/R22)</f>
        <v>8.9523809523809519E-2</v>
      </c>
      <c r="M23" s="29">
        <f>IF(ISERROR(M22/R22)," ",M22/R22)</f>
        <v>9.5238095238095233E-2</v>
      </c>
      <c r="N23" s="29">
        <f>IF(ISERROR(N22/R22)," ",N22/R22)</f>
        <v>2.5714285714285714E-2</v>
      </c>
      <c r="O23" s="29">
        <f>IF(ISERROR(O22/R22)," ",O22/R22)</f>
        <v>9.7142857142857142E-2</v>
      </c>
      <c r="P23" s="29">
        <f>IF(ISERROR(P22/R22)," ",P22/R22)</f>
        <v>6.4761904761904757E-2</v>
      </c>
      <c r="Q23" s="29">
        <f>IF(ISERROR(Q22/R22)," ",Q22/R22)</f>
        <v>5.5238095238095239E-2</v>
      </c>
      <c r="R23" s="30">
        <f>SUM(D23:Q23)</f>
        <v>1.0000000000000002</v>
      </c>
    </row>
    <row r="24" spans="1:18" ht="12.75" customHeight="1" x14ac:dyDescent="0.2">
      <c r="A24" s="18"/>
      <c r="B24" s="25"/>
      <c r="C24" s="17" t="s">
        <v>12</v>
      </c>
      <c r="D24" s="31">
        <f>IF(ISERROR(RANK(D22,D22:Q22,0)),"",RANK(D22,D22:Q22,0))</f>
        <v>9</v>
      </c>
      <c r="E24" s="31">
        <f>IF(ISERROR(RANK(E22,D22:Q22,0)),"",RANK(E22,D22:Q22,0))</f>
        <v>2</v>
      </c>
      <c r="F24" s="31">
        <f>IF(ISERROR(RANK(F22,D22:Q22,0)),"",RANK(F22,D22:Q22,0))</f>
        <v>1</v>
      </c>
      <c r="G24" s="31">
        <f>IF(ISERROR(RANK(G22,D22:Q22,0)),"",RANK(G22,D22:Q22,0))</f>
        <v>10</v>
      </c>
      <c r="H24" s="31">
        <f>IF(ISERROR(RANK(H22,D22:Q22,0)),"",RANK(H22,D22:Q22,0))</f>
        <v>7</v>
      </c>
      <c r="I24" s="31">
        <f>IF(ISERROR(RANK(I22,D22:Q22,0)),"",RANK(I22,D22:Q22,0))</f>
        <v>3</v>
      </c>
      <c r="J24" s="31">
        <f>IF(ISERROR(RANK(J22,D22:Q22,0)),"",RANK(J22,D22:Q22,0))</f>
        <v>12</v>
      </c>
      <c r="K24" s="31">
        <f>IF(ISERROR(RANK(K22,D22:Q22,0)),"",RANK(K22,D22:Q22,0))</f>
        <v>13</v>
      </c>
      <c r="L24" s="31">
        <f>IF(ISERROR(RANK(L22,D22:Q22,0)),"",RANK(L22,D22:Q22,0))</f>
        <v>6</v>
      </c>
      <c r="M24" s="31">
        <f>IF(ISERROR(RANK(M22,D22:Q22,0)),"",RANK(M22,D22:Q22,0))</f>
        <v>5</v>
      </c>
      <c r="N24" s="31">
        <f>IF(ISERROR(RANK(N22,D22:Q22,0)),"",RANK(N22,D22:Q22,0))</f>
        <v>13</v>
      </c>
      <c r="O24" s="31">
        <f>IF(ISERROR(RANK(O22,D22:Q22,0)),"",RANK(O22,D22:Q22,0))</f>
        <v>3</v>
      </c>
      <c r="P24" s="31">
        <f>IF(ISERROR(RANK(P22,D22:Q22,0)),"",RANK(P22,D22:Q22,0))</f>
        <v>8</v>
      </c>
      <c r="Q24" s="31">
        <f>IF(ISERROR(RANK(Q22,D22:Q22,0)),"",RANK(Q22,D22:Q22,0))</f>
        <v>10</v>
      </c>
      <c r="R24" s="32"/>
    </row>
    <row r="25" spans="1:18" ht="12.75" customHeight="1" x14ac:dyDescent="0.2">
      <c r="A25" s="18"/>
      <c r="B25" s="33"/>
      <c r="C25" s="34" t="s">
        <v>21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32"/>
    </row>
    <row r="26" spans="1:18" ht="12.75" customHeight="1" x14ac:dyDescent="0.2">
      <c r="A26" s="18"/>
      <c r="B26" s="33"/>
      <c r="C26" s="35" t="s">
        <v>5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36"/>
    </row>
    <row r="27" spans="1:18" ht="12.75" customHeight="1" x14ac:dyDescent="0.2">
      <c r="A27" s="18"/>
      <c r="B27" s="33"/>
      <c r="C27" s="35" t="s">
        <v>4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36"/>
    </row>
    <row r="28" spans="1:18" ht="12.75" customHeight="1" x14ac:dyDescent="0.2">
      <c r="A28" s="18"/>
      <c r="B28" s="33"/>
      <c r="C28" s="35" t="s">
        <v>20</v>
      </c>
      <c r="D28" s="53"/>
      <c r="E28" s="53"/>
      <c r="F28" s="53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37" t="s">
        <v>18</v>
      </c>
    </row>
    <row r="29" spans="1:18" ht="12.75" customHeight="1" x14ac:dyDescent="0.2">
      <c r="A29" s="18"/>
      <c r="B29" s="33"/>
      <c r="C29" s="35" t="s">
        <v>22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37" t="s">
        <v>19</v>
      </c>
    </row>
    <row r="30" spans="1:18" ht="12.75" customHeight="1" x14ac:dyDescent="0.2">
      <c r="A30" s="18"/>
      <c r="B30" s="33"/>
      <c r="C30" s="38" t="s">
        <v>23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37"/>
    </row>
    <row r="31" spans="1:18" ht="12.75" customHeight="1" x14ac:dyDescent="0.2">
      <c r="A31" s="18"/>
      <c r="C31" s="39"/>
      <c r="D31" s="40"/>
      <c r="E31" s="40"/>
      <c r="F31" s="40"/>
      <c r="G31" s="40"/>
      <c r="H31" s="40"/>
      <c r="I31" s="18"/>
    </row>
    <row r="32" spans="1:18" x14ac:dyDescent="0.2">
      <c r="B32" s="41" t="s">
        <v>1</v>
      </c>
    </row>
    <row r="33" spans="2:17" x14ac:dyDescent="0.2">
      <c r="B33" s="58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2:17" x14ac:dyDescent="0.2">
      <c r="B34" s="63"/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2:17" x14ac:dyDescent="0.2"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</row>
    <row r="36" spans="2:17" x14ac:dyDescent="0.2">
      <c r="B36" s="42"/>
      <c r="C36" s="42"/>
      <c r="D36" s="42"/>
      <c r="E36" s="42"/>
      <c r="F36" s="42"/>
      <c r="G36" s="42"/>
      <c r="H36" s="42"/>
    </row>
    <row r="37" spans="2:17" ht="15" x14ac:dyDescent="0.2">
      <c r="B37" s="75" t="s">
        <v>0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</row>
    <row r="39" spans="2:17" x14ac:dyDescent="0.2">
      <c r="B39" s="43" t="s">
        <v>24</v>
      </c>
    </row>
    <row r="40" spans="2:17" x14ac:dyDescent="0.2">
      <c r="B40" s="44" t="s">
        <v>36</v>
      </c>
    </row>
    <row r="41" spans="2:17" x14ac:dyDescent="0.2">
      <c r="B41" s="44" t="s">
        <v>28</v>
      </c>
    </row>
    <row r="42" spans="2:17" x14ac:dyDescent="0.2">
      <c r="B42" s="44" t="s">
        <v>37</v>
      </c>
    </row>
    <row r="43" spans="2:17" x14ac:dyDescent="0.2">
      <c r="B43" s="44" t="s">
        <v>38</v>
      </c>
    </row>
  </sheetData>
  <mergeCells count="15">
    <mergeCell ref="B37:Q37"/>
    <mergeCell ref="H10:H11"/>
    <mergeCell ref="I10:I11"/>
    <mergeCell ref="J10:J11"/>
    <mergeCell ref="L10:L11"/>
    <mergeCell ref="D10:D11"/>
    <mergeCell ref="E10:E11"/>
    <mergeCell ref="F10:F11"/>
    <mergeCell ref="G10:G11"/>
    <mergeCell ref="N10:N11"/>
    <mergeCell ref="Q10:Q11"/>
    <mergeCell ref="M10:M11"/>
    <mergeCell ref="K10:K11"/>
    <mergeCell ref="P10:P11"/>
    <mergeCell ref="O10:O11"/>
  </mergeCells>
  <phoneticPr fontId="1" type="noConversion"/>
  <printOptions horizontalCentered="1" verticalCentered="1"/>
  <pageMargins left="0.1" right="0.1" top="0.1" bottom="0.1" header="0.2" footer="0.2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4:M49"/>
  <sheetViews>
    <sheetView workbookViewId="0">
      <selection activeCell="F44" sqref="F44:M49"/>
    </sheetView>
  </sheetViews>
  <sheetFormatPr defaultRowHeight="12.75" x14ac:dyDescent="0.2"/>
  <sheetData>
    <row r="44" spans="6:13" x14ac:dyDescent="0.2">
      <c r="F44" s="7"/>
      <c r="G44" s="7"/>
      <c r="H44" s="7"/>
      <c r="I44" s="14"/>
      <c r="J44" s="15"/>
      <c r="K44" s="7"/>
      <c r="L44" s="7"/>
      <c r="M44" s="7"/>
    </row>
    <row r="45" spans="6:13" x14ac:dyDescent="0.2">
      <c r="F45" s="7"/>
      <c r="G45" s="1" t="s">
        <v>31</v>
      </c>
      <c r="H45" s="5" t="s">
        <v>6</v>
      </c>
      <c r="I45" s="6" t="s">
        <v>8</v>
      </c>
      <c r="J45" s="5" t="s">
        <v>9</v>
      </c>
      <c r="K45" s="7"/>
      <c r="L45" s="7"/>
      <c r="M45" s="7"/>
    </row>
    <row r="46" spans="6:13" x14ac:dyDescent="0.2">
      <c r="F46" s="7"/>
      <c r="G46" s="7"/>
      <c r="H46" s="3" t="s">
        <v>7</v>
      </c>
      <c r="I46" s="4" t="s">
        <v>29</v>
      </c>
      <c r="J46" s="3" t="s">
        <v>10</v>
      </c>
      <c r="K46" s="7"/>
      <c r="L46" s="7"/>
      <c r="M46" s="7"/>
    </row>
    <row r="47" spans="6:13" x14ac:dyDescent="0.2">
      <c r="F47" s="7"/>
      <c r="G47" s="7"/>
      <c r="H47" s="7"/>
      <c r="I47" s="14"/>
      <c r="J47" s="15"/>
      <c r="K47" s="7"/>
      <c r="L47" s="7"/>
      <c r="M47" s="7"/>
    </row>
    <row r="48" spans="6:13" x14ac:dyDescent="0.2">
      <c r="F48" s="7"/>
      <c r="G48" s="1" t="s">
        <v>32</v>
      </c>
      <c r="H48" s="4">
        <v>9</v>
      </c>
      <c r="I48" s="4">
        <v>3</v>
      </c>
      <c r="J48" s="4">
        <v>1</v>
      </c>
      <c r="K48" s="4"/>
      <c r="L48" s="7"/>
      <c r="M48" s="7"/>
    </row>
    <row r="49" spans="6:13" x14ac:dyDescent="0.2">
      <c r="F49" s="9"/>
      <c r="G49" s="7"/>
      <c r="H49" s="2" t="s">
        <v>13</v>
      </c>
      <c r="I49" s="2" t="s">
        <v>16</v>
      </c>
      <c r="J49" s="2" t="s">
        <v>14</v>
      </c>
      <c r="K49" s="2" t="s">
        <v>15</v>
      </c>
      <c r="L49" s="7"/>
      <c r="M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Sheet1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Erebus</cp:lastModifiedBy>
  <cp:lastPrinted>2019-03-18T18:37:29Z</cp:lastPrinted>
  <dcterms:created xsi:type="dcterms:W3CDTF">1996-10-14T23:33:28Z</dcterms:created>
  <dcterms:modified xsi:type="dcterms:W3CDTF">2020-04-12T20:31:11Z</dcterms:modified>
</cp:coreProperties>
</file>