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vi\Documents\project-ml\"/>
    </mc:Choice>
  </mc:AlternateContent>
  <xr:revisionPtr revIDLastSave="0" documentId="8_{6598EBF1-49F2-49AD-9DE2-18F13A9FDECA}" xr6:coauthVersionLast="45" xr6:coauthVersionMax="45" xr10:uidLastSave="{00000000-0000-0000-0000-000000000000}"/>
  <bookViews>
    <workbookView xWindow="-108" yWindow="-108" windowWidth="23256" windowHeight="12576" xr2:uid="{E52C0364-785F-4F27-A29D-8F9A5880230E}"/>
  </bookViews>
  <sheets>
    <sheet name="Hoja1" sheetId="1" r:id="rId1"/>
    <sheet name="Hoja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" i="1" l="1"/>
  <c r="J11" i="1"/>
  <c r="P7" i="1"/>
  <c r="L10" i="1"/>
  <c r="L11" i="1" s="1"/>
  <c r="L12" i="1" s="1"/>
  <c r="K8" i="1"/>
  <c r="K10" i="1"/>
  <c r="D4" i="1" l="1"/>
  <c r="H3" i="1"/>
  <c r="B36" i="1"/>
  <c r="A36" i="1"/>
  <c r="A37" i="1" s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C4" i="1"/>
  <c r="B4" i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19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5" i="1"/>
  <c r="C37" i="1" l="1"/>
  <c r="B37" i="1"/>
  <c r="E37" i="1"/>
  <c r="A38" i="1"/>
  <c r="D37" i="1"/>
  <c r="C36" i="1"/>
  <c r="E36" i="1"/>
  <c r="D36" i="1"/>
  <c r="E38" i="1" l="1"/>
  <c r="B38" i="1"/>
  <c r="A39" i="1"/>
  <c r="D38" i="1"/>
  <c r="C38" i="1"/>
  <c r="E39" i="1" l="1"/>
  <c r="D39" i="1"/>
  <c r="C39" i="1"/>
  <c r="B39" i="1"/>
  <c r="A40" i="1"/>
  <c r="B40" i="1" l="1"/>
  <c r="D40" i="1"/>
  <c r="A41" i="1"/>
  <c r="E40" i="1"/>
  <c r="C40" i="1"/>
  <c r="A42" i="1" l="1"/>
  <c r="E41" i="1"/>
  <c r="D41" i="1"/>
  <c r="C41" i="1"/>
  <c r="B41" i="1"/>
  <c r="B42" i="1" l="1"/>
  <c r="A43" i="1"/>
  <c r="E42" i="1"/>
  <c r="D42" i="1"/>
  <c r="C42" i="1"/>
  <c r="A44" i="1" l="1"/>
  <c r="E43" i="1"/>
  <c r="D43" i="1"/>
  <c r="C43" i="1"/>
  <c r="B43" i="1"/>
  <c r="D44" i="1" l="1"/>
  <c r="C44" i="1"/>
  <c r="B44" i="1"/>
  <c r="A45" i="1"/>
  <c r="E44" i="1"/>
  <c r="A46" i="1" l="1"/>
  <c r="E45" i="1"/>
  <c r="D45" i="1"/>
  <c r="C45" i="1"/>
  <c r="B45" i="1"/>
  <c r="A47" i="1" l="1"/>
  <c r="E46" i="1"/>
  <c r="D46" i="1"/>
  <c r="C46" i="1"/>
  <c r="B46" i="1"/>
  <c r="D47" i="1" l="1"/>
  <c r="E47" i="1"/>
  <c r="C47" i="1"/>
  <c r="A48" i="1"/>
  <c r="B47" i="1"/>
  <c r="C48" i="1" l="1"/>
  <c r="A49" i="1"/>
  <c r="E48" i="1"/>
  <c r="D48" i="1"/>
  <c r="B48" i="1"/>
  <c r="C49" i="1" l="1"/>
  <c r="A50" i="1"/>
  <c r="B49" i="1"/>
  <c r="D49" i="1"/>
  <c r="E49" i="1"/>
  <c r="E50" i="1" l="1"/>
  <c r="A51" i="1"/>
  <c r="D50" i="1"/>
  <c r="C50" i="1"/>
  <c r="B50" i="1"/>
  <c r="E51" i="1" l="1"/>
  <c r="D51" i="1"/>
  <c r="C51" i="1"/>
  <c r="B51" i="1"/>
  <c r="A52" i="1"/>
  <c r="B52" i="1" l="1"/>
  <c r="C52" i="1"/>
  <c r="A53" i="1"/>
  <c r="E52" i="1"/>
  <c r="D52" i="1"/>
  <c r="A54" i="1" l="1"/>
  <c r="E53" i="1"/>
  <c r="D53" i="1"/>
  <c r="C53" i="1"/>
  <c r="B53" i="1"/>
  <c r="B54" i="1" l="1"/>
  <c r="A55" i="1"/>
  <c r="D54" i="1"/>
  <c r="C54" i="1"/>
  <c r="E54" i="1"/>
  <c r="D55" i="1" l="1"/>
  <c r="A56" i="1"/>
  <c r="E55" i="1"/>
  <c r="C55" i="1"/>
  <c r="B55" i="1"/>
  <c r="D56" i="1" l="1"/>
  <c r="C56" i="1"/>
  <c r="B56" i="1"/>
  <c r="A57" i="1"/>
  <c r="E56" i="1"/>
  <c r="B57" i="1" l="1"/>
  <c r="A58" i="1"/>
  <c r="E57" i="1"/>
  <c r="D57" i="1"/>
  <c r="C57" i="1"/>
  <c r="A59" i="1" l="1"/>
  <c r="E58" i="1"/>
  <c r="D58" i="1"/>
  <c r="C58" i="1"/>
  <c r="B58" i="1"/>
  <c r="A60" i="1" l="1"/>
  <c r="D59" i="1"/>
  <c r="C59" i="1"/>
  <c r="E59" i="1"/>
  <c r="B59" i="1"/>
  <c r="A61" i="1" l="1"/>
  <c r="E60" i="1"/>
  <c r="D60" i="1"/>
  <c r="C60" i="1"/>
  <c r="B60" i="1"/>
  <c r="C61" i="1" l="1"/>
  <c r="E61" i="1"/>
  <c r="B61" i="1"/>
  <c r="A62" i="1"/>
  <c r="D61" i="1"/>
  <c r="A63" i="1" l="1"/>
  <c r="E62" i="1"/>
  <c r="D62" i="1"/>
  <c r="B62" i="1"/>
  <c r="C62" i="1"/>
  <c r="E63" i="1" l="1"/>
  <c r="D63" i="1"/>
  <c r="C63" i="1"/>
  <c r="B63" i="1"/>
  <c r="A64" i="1"/>
  <c r="B64" i="1" l="1"/>
  <c r="D64" i="1"/>
  <c r="C64" i="1"/>
  <c r="A65" i="1"/>
  <c r="E64" i="1"/>
  <c r="A66" i="1" l="1"/>
  <c r="E65" i="1"/>
  <c r="D65" i="1"/>
  <c r="B65" i="1"/>
  <c r="C65" i="1"/>
  <c r="B66" i="1" l="1"/>
  <c r="D66" i="1"/>
  <c r="A67" i="1"/>
  <c r="E66" i="1"/>
  <c r="C66" i="1"/>
  <c r="A68" i="1" l="1"/>
  <c r="E67" i="1"/>
  <c r="D67" i="1"/>
  <c r="C67" i="1"/>
  <c r="B67" i="1"/>
  <c r="D68" i="1" l="1"/>
  <c r="C68" i="1"/>
  <c r="B68" i="1"/>
  <c r="E68" i="1"/>
  <c r="A69" i="1"/>
  <c r="A70" i="1" l="1"/>
  <c r="E69" i="1"/>
  <c r="B69" i="1"/>
  <c r="D69" i="1"/>
  <c r="C69" i="1"/>
  <c r="A71" i="1" l="1"/>
  <c r="E70" i="1"/>
  <c r="D70" i="1"/>
  <c r="C70" i="1"/>
  <c r="B70" i="1"/>
  <c r="D71" i="1" l="1"/>
  <c r="C71" i="1"/>
  <c r="A72" i="1"/>
  <c r="E71" i="1"/>
  <c r="B71" i="1"/>
  <c r="A73" i="1" l="1"/>
  <c r="C72" i="1"/>
  <c r="E72" i="1"/>
  <c r="D72" i="1"/>
  <c r="B72" i="1"/>
  <c r="C73" i="1" l="1"/>
  <c r="B73" i="1"/>
  <c r="A74" i="1"/>
  <c r="E73" i="1"/>
  <c r="D73" i="1"/>
  <c r="E74" i="1" l="1"/>
  <c r="A75" i="1"/>
  <c r="B74" i="1"/>
  <c r="D74" i="1"/>
  <c r="C74" i="1"/>
  <c r="E75" i="1" l="1"/>
  <c r="D75" i="1"/>
  <c r="C75" i="1"/>
  <c r="B75" i="1"/>
  <c r="A76" i="1"/>
  <c r="C76" i="1" l="1"/>
  <c r="D76" i="1"/>
  <c r="B76" i="1"/>
  <c r="A77" i="1"/>
  <c r="E76" i="1"/>
  <c r="A78" i="1" l="1"/>
  <c r="B77" i="1"/>
  <c r="E77" i="1"/>
  <c r="D77" i="1"/>
  <c r="C77" i="1"/>
  <c r="B78" i="1" l="1"/>
  <c r="D78" i="1"/>
  <c r="A79" i="1"/>
  <c r="E78" i="1"/>
  <c r="C78" i="1"/>
  <c r="A80" i="1" l="1"/>
  <c r="E79" i="1"/>
  <c r="D79" i="1"/>
  <c r="C79" i="1"/>
  <c r="B79" i="1"/>
  <c r="D80" i="1" l="1"/>
  <c r="C80" i="1"/>
  <c r="B80" i="1"/>
  <c r="A81" i="1"/>
  <c r="E80" i="1"/>
  <c r="B81" i="1" l="1"/>
  <c r="A82" i="1"/>
  <c r="E81" i="1"/>
  <c r="D81" i="1"/>
  <c r="C81" i="1"/>
  <c r="A83" i="1" l="1"/>
  <c r="E82" i="1"/>
  <c r="D82" i="1"/>
  <c r="C82" i="1"/>
  <c r="B82" i="1"/>
  <c r="D83" i="1" l="1"/>
  <c r="C83" i="1"/>
  <c r="A84" i="1"/>
  <c r="E83" i="1"/>
  <c r="B83" i="1"/>
  <c r="A85" i="1" l="1"/>
  <c r="E84" i="1"/>
  <c r="D84" i="1"/>
  <c r="C84" i="1"/>
  <c r="B84" i="1"/>
  <c r="C85" i="1" l="1"/>
  <c r="B85" i="1"/>
  <c r="E85" i="1"/>
  <c r="A86" i="1"/>
  <c r="D85" i="1"/>
  <c r="A87" i="1" l="1"/>
  <c r="E86" i="1"/>
  <c r="D86" i="1"/>
  <c r="C86" i="1"/>
  <c r="B86" i="1"/>
  <c r="E87" i="1" l="1"/>
  <c r="D87" i="1"/>
  <c r="C87" i="1"/>
  <c r="B87" i="1"/>
</calcChain>
</file>

<file path=xl/sharedStrings.xml><?xml version="1.0" encoding="utf-8"?>
<sst xmlns="http://schemas.openxmlformats.org/spreadsheetml/2006/main" count="530" uniqueCount="449">
  <si>
    <t>lenght</t>
  </si>
  <si>
    <t>size</t>
  </si>
  <si>
    <t>step</t>
  </si>
  <si>
    <t>min</t>
  </si>
  <si>
    <t>Size Hrs</t>
  </si>
  <si>
    <t>Step Hrs</t>
  </si>
  <si>
    <t>Symbol</t>
  </si>
  <si>
    <t>Name</t>
  </si>
  <si>
    <t>Price (Intraday)</t>
  </si>
  <si>
    <t>Change</t>
  </si>
  <si>
    <t>% Change</t>
  </si>
  <si>
    <t>Volume</t>
  </si>
  <si>
    <t>Avg Vol (3 month)</t>
  </si>
  <si>
    <t>Market Cap</t>
  </si>
  <si>
    <t>PE Ratio (TTM)</t>
  </si>
  <si>
    <t>52 Week Range</t>
  </si>
  <si>
    <t>RIG</t>
  </si>
  <si>
    <t>Transocean Ltd.</t>
  </si>
  <si>
    <t>20.198M</t>
  </si>
  <si>
    <t>24.685M</t>
  </si>
  <si>
    <t>605.578M</t>
  </si>
  <si>
    <t>N/A</t>
  </si>
  <si>
    <t>SHLO</t>
  </si>
  <si>
    <t>Shiloh Industries, Inc.</t>
  </si>
  <si>
    <t>12.618M</t>
  </si>
  <si>
    <t>7.471M</t>
  </si>
  <si>
    <t>9.205M</t>
  </si>
  <si>
    <t>NBR</t>
  </si>
  <si>
    <t>Nabors Industries Ltd.</t>
  </si>
  <si>
    <t>207.346M</t>
  </si>
  <si>
    <t>INO</t>
  </si>
  <si>
    <t>Inovio Pharmaceuticals, Inc.</t>
  </si>
  <si>
    <t>9.38M</t>
  </si>
  <si>
    <t>31.404M</t>
  </si>
  <si>
    <t>1.689B</t>
  </si>
  <si>
    <t>PTEN</t>
  </si>
  <si>
    <t>Patterson-UTI Energy, Inc.</t>
  </si>
  <si>
    <t>1.908M</t>
  </si>
  <si>
    <t>5.203M</t>
  </si>
  <si>
    <t>600.565M</t>
  </si>
  <si>
    <t>HTZ</t>
  </si>
  <si>
    <t>Hertz Global Holdings, Inc.</t>
  </si>
  <si>
    <t>6.9M</t>
  </si>
  <si>
    <t>28.865M</t>
  </si>
  <si>
    <t>212.44M</t>
  </si>
  <si>
    <t>COMM</t>
  </si>
  <si>
    <t>CommScope Holding Company, Inc.</t>
  </si>
  <si>
    <t>6.563M</t>
  </si>
  <si>
    <t>4.449M</t>
  </si>
  <si>
    <t>1.847B</t>
  </si>
  <si>
    <t>IVR</t>
  </si>
  <si>
    <t>Invesco Mortgage Capital Inc.</t>
  </si>
  <si>
    <t>5.805M</t>
  </si>
  <si>
    <t>10.394M</t>
  </si>
  <si>
    <t>491.396M</t>
  </si>
  <si>
    <t>CDE</t>
  </si>
  <si>
    <t>Coeur Mining, Inc.</t>
  </si>
  <si>
    <t>4.136M</t>
  </si>
  <si>
    <t>7.114M</t>
  </si>
  <si>
    <t>1.867B</t>
  </si>
  <si>
    <t>MUX</t>
  </si>
  <si>
    <t>McEwen Mining Inc.</t>
  </si>
  <si>
    <t>5.699M</t>
  </si>
  <si>
    <t>4.871M</t>
  </si>
  <si>
    <t>507.137M</t>
  </si>
  <si>
    <t>AMC</t>
  </si>
  <si>
    <t>AMC Entertainment Holdings, Inc.</t>
  </si>
  <si>
    <t>4.82M</t>
  </si>
  <si>
    <t>7.185M</t>
  </si>
  <si>
    <t>632.957M</t>
  </si>
  <si>
    <t>CBL</t>
  </si>
  <si>
    <t>CBL &amp; Associates Properties, Inc.</t>
  </si>
  <si>
    <t>4.731M</t>
  </si>
  <si>
    <t>18.627M</t>
  </si>
  <si>
    <t>35.904M</t>
  </si>
  <si>
    <t>IAG</t>
  </si>
  <si>
    <t>IAMGOLD Corporation</t>
  </si>
  <si>
    <t>4.565M</t>
  </si>
  <si>
    <t>4.841M</t>
  </si>
  <si>
    <t>1.918B</t>
  </si>
  <si>
    <t>HEXO</t>
  </si>
  <si>
    <t>HEXO Corp.</t>
  </si>
  <si>
    <t>4.424M</t>
  </si>
  <si>
    <t>9.81M</t>
  </si>
  <si>
    <t>326.75M</t>
  </si>
  <si>
    <t>ACB</t>
  </si>
  <si>
    <t>Aurora Cannabis Inc.</t>
  </si>
  <si>
    <t>4.373M</t>
  </si>
  <si>
    <t>3.487M</t>
  </si>
  <si>
    <t>785.725M</t>
  </si>
  <si>
    <t>CLNY</t>
  </si>
  <si>
    <t>Colony Capital, Inc.</t>
  </si>
  <si>
    <t>4.165M</t>
  </si>
  <si>
    <t>7.686M</t>
  </si>
  <si>
    <t>1.225B</t>
  </si>
  <si>
    <t>TLRY</t>
  </si>
  <si>
    <t>Tilray, Inc.</t>
  </si>
  <si>
    <t>4.033M</t>
  </si>
  <si>
    <t>6.142M</t>
  </si>
  <si>
    <t>675.315M</t>
  </si>
  <si>
    <t>FRO</t>
  </si>
  <si>
    <t>Frontline Ltd.</t>
  </si>
  <si>
    <t>3.446M</t>
  </si>
  <si>
    <t>2.605M</t>
  </si>
  <si>
    <t>1.481B</t>
  </si>
  <si>
    <t>VRTU</t>
  </si>
  <si>
    <t>Virtusa Corporation</t>
  </si>
  <si>
    <t>3.09M</t>
  </si>
  <si>
    <t>1.522B</t>
  </si>
  <si>
    <t>WTRH</t>
  </si>
  <si>
    <t>Waitr Holdings Inc.</t>
  </si>
  <si>
    <t>3.431M</t>
  </si>
  <si>
    <t>5.251M</t>
  </si>
  <si>
    <t>414.436M</t>
  </si>
  <si>
    <t>APHA</t>
  </si>
  <si>
    <t>Aphria Inc.</t>
  </si>
  <si>
    <t>3.136M</t>
  </si>
  <si>
    <t>5.465M</t>
  </si>
  <si>
    <t>1.301B</t>
  </si>
  <si>
    <t>FIT</t>
  </si>
  <si>
    <t>Fitbit, Inc.</t>
  </si>
  <si>
    <t>3.041M</t>
  </si>
  <si>
    <t>5.856M</t>
  </si>
  <si>
    <t>1.715B</t>
  </si>
  <si>
    <t>EXK</t>
  </si>
  <si>
    <t>Endeavour Silver Corp.</t>
  </si>
  <si>
    <t>2.941M</t>
  </si>
  <si>
    <t>5.897M</t>
  </si>
  <si>
    <t>629.251M</t>
  </si>
  <si>
    <t>TGI</t>
  </si>
  <si>
    <t>Triumph Group, Inc.</t>
  </si>
  <si>
    <t>2.564M</t>
  </si>
  <si>
    <t>1.772M</t>
  </si>
  <si>
    <t>338.473M</t>
  </si>
  <si>
    <t>SNDL</t>
  </si>
  <si>
    <t>Sundial Growers Inc.</t>
  </si>
  <si>
    <t>2.881M</t>
  </si>
  <si>
    <t>6.227M</t>
  </si>
  <si>
    <t>43.169M</t>
  </si>
  <si>
    <t>TWO</t>
  </si>
  <si>
    <t>Two Harbors Investment Corp.</t>
  </si>
  <si>
    <t>2.314M</t>
  </si>
  <si>
    <t>6.021M</t>
  </si>
  <si>
    <t>1.399B</t>
  </si>
  <si>
    <t>SPRO</t>
  </si>
  <si>
    <t>Spero Therapeutics, Inc.</t>
  </si>
  <si>
    <t>209.621M</t>
  </si>
  <si>
    <t>HMHC</t>
  </si>
  <si>
    <t>Houghton Mifflin Harcourt Company</t>
  </si>
  <si>
    <t>2.5M</t>
  </si>
  <si>
    <t>5.121M</t>
  </si>
  <si>
    <t>286.418M</t>
  </si>
  <si>
    <t>MGY</t>
  </si>
  <si>
    <t>Magnolia Oil &amp; Gas Corporation</t>
  </si>
  <si>
    <t>2.372M</t>
  </si>
  <si>
    <t>1.704M</t>
  </si>
  <si>
    <t>1.499B</t>
  </si>
  <si>
    <t>HP</t>
  </si>
  <si>
    <t>Helmerich &amp; Payne, Inc.</t>
  </si>
  <si>
    <t>2.435M</t>
  </si>
  <si>
    <t>1.898M</t>
  </si>
  <si>
    <t>1.607B</t>
  </si>
  <si>
    <t>ERJ</t>
  </si>
  <si>
    <t>Embraer S.A.</t>
  </si>
  <si>
    <t>2.293M</t>
  </si>
  <si>
    <t>2.533M</t>
  </si>
  <si>
    <t>971.62M</t>
  </si>
  <si>
    <t>PTY</t>
  </si>
  <si>
    <t>PIMCO Corporate &amp; Income Opportunity Fund</t>
  </si>
  <si>
    <t>1.563B</t>
  </si>
  <si>
    <t>CPG</t>
  </si>
  <si>
    <t>Crescent Point Energy Corp.</t>
  </si>
  <si>
    <t>2.223M</t>
  </si>
  <si>
    <t>2.151M</t>
  </si>
  <si>
    <t>747.094M</t>
  </si>
  <si>
    <t>ZYME</t>
  </si>
  <si>
    <t>Zymeworks Inc.</t>
  </si>
  <si>
    <t>2.201M</t>
  </si>
  <si>
    <t>1.746B</t>
  </si>
  <si>
    <t>ENLC</t>
  </si>
  <si>
    <t>EnLink Midstream, LLC</t>
  </si>
  <si>
    <t>2.172M</t>
  </si>
  <si>
    <t>3.451M</t>
  </si>
  <si>
    <t>1.24B</t>
  </si>
  <si>
    <t>TEN</t>
  </si>
  <si>
    <t>Tenneco Inc.</t>
  </si>
  <si>
    <t>1.128M</t>
  </si>
  <si>
    <t>650.911M</t>
  </si>
  <si>
    <t>EXPR</t>
  </si>
  <si>
    <t>Express, Inc.</t>
  </si>
  <si>
    <t>1.987M</t>
  </si>
  <si>
    <t>2.044M</t>
  </si>
  <si>
    <t>57.375M</t>
  </si>
  <si>
    <t>SUM</t>
  </si>
  <si>
    <t>Summit Materials, Inc.</t>
  </si>
  <si>
    <t>1.756M</t>
  </si>
  <si>
    <t>1.172M</t>
  </si>
  <si>
    <t>1.93B</t>
  </si>
  <si>
    <t>GERN</t>
  </si>
  <si>
    <t>Geron Corporation</t>
  </si>
  <si>
    <t>1.937M</t>
  </si>
  <si>
    <t>3.114M</t>
  </si>
  <si>
    <t>599.2M</t>
  </si>
  <si>
    <t>ETM</t>
  </si>
  <si>
    <t>Entercom Communications Corp.</t>
  </si>
  <si>
    <t>1.459M</t>
  </si>
  <si>
    <t>207.006M</t>
  </si>
  <si>
    <t>PEB</t>
  </si>
  <si>
    <t>Pebblebrook Hotel Trust</t>
  </si>
  <si>
    <t>1.784M</t>
  </si>
  <si>
    <t>2.128M</t>
  </si>
  <si>
    <t>1.674B</t>
  </si>
  <si>
    <t>AVYA</t>
  </si>
  <si>
    <t>Avaya Holdings Corp.</t>
  </si>
  <si>
    <t>1.644M</t>
  </si>
  <si>
    <t>1.642M</t>
  </si>
  <si>
    <t>1.187B</t>
  </si>
  <si>
    <t>JKS</t>
  </si>
  <si>
    <t>JinkoSolar Holding Co., Ltd.</t>
  </si>
  <si>
    <t>1.475M</t>
  </si>
  <si>
    <t>1.349M</t>
  </si>
  <si>
    <t>939.185M</t>
  </si>
  <si>
    <t>CCO</t>
  </si>
  <si>
    <t>Clear Channel Outdoor Holdings, Inc.</t>
  </si>
  <si>
    <t>1.67M</t>
  </si>
  <si>
    <t>2.165M</t>
  </si>
  <si>
    <t>634.861M</t>
  </si>
  <si>
    <t>KDMN</t>
  </si>
  <si>
    <t>Kadmon Holdings, Inc.</t>
  </si>
  <si>
    <t>1.577M</t>
  </si>
  <si>
    <t>2.436M</t>
  </si>
  <si>
    <t>718.775M</t>
  </si>
  <si>
    <t>INSG</t>
  </si>
  <si>
    <t>Inseego Corp.</t>
  </si>
  <si>
    <t>1.43M</t>
  </si>
  <si>
    <t>3.82M</t>
  </si>
  <si>
    <t>1.062B</t>
  </si>
  <si>
    <t>BIG</t>
  </si>
  <si>
    <t>Big Lots, Inc.</t>
  </si>
  <si>
    <t>1.392M</t>
  </si>
  <si>
    <t>1.776M</t>
  </si>
  <si>
    <t>1.858B</t>
  </si>
  <si>
    <t>CHS</t>
  </si>
  <si>
    <t>Chico's FAS, Inc.</t>
  </si>
  <si>
    <t>1.503M</t>
  </si>
  <si>
    <t>2.271M</t>
  </si>
  <si>
    <t>137.761M</t>
  </si>
  <si>
    <t>GPRO</t>
  </si>
  <si>
    <t>GoPro, Inc.</t>
  </si>
  <si>
    <t>1.412M</t>
  </si>
  <si>
    <t>2.261M</t>
  </si>
  <si>
    <t>591.855M</t>
  </si>
  <si>
    <t>BEST</t>
  </si>
  <si>
    <t>BEST Inc.</t>
  </si>
  <si>
    <t>1.322M</t>
  </si>
  <si>
    <t>1.338M</t>
  </si>
  <si>
    <t>1.425B</t>
  </si>
  <si>
    <t>GEL</t>
  </si>
  <si>
    <t>Genesis Energy, L.P.</t>
  </si>
  <si>
    <t>1.34M</t>
  </si>
  <si>
    <t>1.279M</t>
  </si>
  <si>
    <t>579.799M</t>
  </si>
  <si>
    <t>MBI</t>
  </si>
  <si>
    <t>MBIA Inc.</t>
  </si>
  <si>
    <t>1.336M</t>
  </si>
  <si>
    <t>375.386M</t>
  </si>
  <si>
    <t>PRTS</t>
  </si>
  <si>
    <t>CarParts.com, Inc.</t>
  </si>
  <si>
    <t>1.329M</t>
  </si>
  <si>
    <t>1.507M</t>
  </si>
  <si>
    <t>459.483M</t>
  </si>
  <si>
    <t>OII</t>
  </si>
  <si>
    <t>Oceaneering International, Inc.</t>
  </si>
  <si>
    <t>1.139M</t>
  </si>
  <si>
    <t>1.353M</t>
  </si>
  <si>
    <t>396.154M</t>
  </si>
  <si>
    <t>LUB</t>
  </si>
  <si>
    <t>Luby's, Inc.</t>
  </si>
  <si>
    <t>1.311M</t>
  </si>
  <si>
    <t>2.86M</t>
  </si>
  <si>
    <t>73.191M</t>
  </si>
  <si>
    <t>TTMI</t>
  </si>
  <si>
    <t>TTM Technologies, Inc.</t>
  </si>
  <si>
    <t>1.321M</t>
  </si>
  <si>
    <t>1.159M</t>
  </si>
  <si>
    <t>1.213B</t>
  </si>
  <si>
    <t>GOL</t>
  </si>
  <si>
    <t>Gol Linhas Aéreas Inteligentes S.A.</t>
  </si>
  <si>
    <t>1.225M</t>
  </si>
  <si>
    <t>1.787M</t>
  </si>
  <si>
    <t>1.357B</t>
  </si>
  <si>
    <t>KIRK</t>
  </si>
  <si>
    <t>Kirkland's, Inc.</t>
  </si>
  <si>
    <t>1.22M</t>
  </si>
  <si>
    <t>2.295M</t>
  </si>
  <si>
    <t>102.871M</t>
  </si>
  <si>
    <t>UXIN</t>
  </si>
  <si>
    <t>Uxin Limited</t>
  </si>
  <si>
    <t>1.213M</t>
  </si>
  <si>
    <t>1.348M</t>
  </si>
  <si>
    <t>266.4M</t>
  </si>
  <si>
    <t>EGHT</t>
  </si>
  <si>
    <t>8x8, Inc.</t>
  </si>
  <si>
    <t>1.187M</t>
  </si>
  <si>
    <t>1.451M</t>
  </si>
  <si>
    <t>1.549B</t>
  </si>
  <si>
    <t>DXLG</t>
  </si>
  <si>
    <t>Destination XL Group, Inc.</t>
  </si>
  <si>
    <t>1.168M</t>
  </si>
  <si>
    <t>3.948M</t>
  </si>
  <si>
    <t>13.626M</t>
  </si>
  <si>
    <t>ORC</t>
  </si>
  <si>
    <t>Orchid Island Capital, Inc.</t>
  </si>
  <si>
    <t>334.668M</t>
  </si>
  <si>
    <t>OXLC</t>
  </si>
  <si>
    <t>Oxford Lane Capital Corp.</t>
  </si>
  <si>
    <t>1.11M</t>
  </si>
  <si>
    <t>1.107M</t>
  </si>
  <si>
    <t>388.886M</t>
  </si>
  <si>
    <t>KYN</t>
  </si>
  <si>
    <t>Kayne Anderson MLP/Midstream Investment Company</t>
  </si>
  <si>
    <t>1.104M</t>
  </si>
  <si>
    <t>555.183M</t>
  </si>
  <si>
    <t>AHT</t>
  </si>
  <si>
    <t>Ashford Hospitality Trust, Inc.</t>
  </si>
  <si>
    <t>1.083M</t>
  </si>
  <si>
    <t>20.741M</t>
  </si>
  <si>
    <t>TTI</t>
  </si>
  <si>
    <t>TETRA Technologies, Inc.</t>
  </si>
  <si>
    <t>1.047M</t>
  </si>
  <si>
    <t>4.886M</t>
  </si>
  <si>
    <t>68.77M</t>
  </si>
  <si>
    <t>SPWH</t>
  </si>
  <si>
    <t>Sportsman's Warehouse Holdings, Inc.</t>
  </si>
  <si>
    <t>1.046M</t>
  </si>
  <si>
    <t>1.076M</t>
  </si>
  <si>
    <t>579.977M</t>
  </si>
  <si>
    <t>EXTR</t>
  </si>
  <si>
    <t>Extreme Networks, Inc.</t>
  </si>
  <si>
    <t>1.166M</t>
  </si>
  <si>
    <t>468.118M</t>
  </si>
  <si>
    <t>ATSG</t>
  </si>
  <si>
    <t>Air Transport Services Group, Inc.</t>
  </si>
  <si>
    <t>1.459B</t>
  </si>
  <si>
    <t>RPT</t>
  </si>
  <si>
    <t>RPT Realty</t>
  </si>
  <si>
    <t>457.371M</t>
  </si>
  <si>
    <t>AXL</t>
  </si>
  <si>
    <t>American Axle &amp; Manufacturing Holdings, Inc.</t>
  </si>
  <si>
    <t>1.583M</t>
  </si>
  <si>
    <t>848.415M</t>
  </si>
  <si>
    <t>OIS</t>
  </si>
  <si>
    <t>Oil States International, Inc.</t>
  </si>
  <si>
    <t>1.093M</t>
  </si>
  <si>
    <t>202.011M</t>
  </si>
  <si>
    <t>FLWS</t>
  </si>
  <si>
    <t>1-800-FLOWERS.COM, Inc.</t>
  </si>
  <si>
    <t>1.501B</t>
  </si>
  <si>
    <t>MWA</t>
  </si>
  <si>
    <t>Mueller Water Products, Inc.</t>
  </si>
  <si>
    <t>1.758B</t>
  </si>
  <si>
    <t>RST</t>
  </si>
  <si>
    <t>Rosetta Stone Inc.</t>
  </si>
  <si>
    <t>1.034M</t>
  </si>
  <si>
    <t>720.735M</t>
  </si>
  <si>
    <t>DRNA</t>
  </si>
  <si>
    <t>Dicerna Pharmaceuticals, Inc.</t>
  </si>
  <si>
    <t>1.297B</t>
  </si>
  <si>
    <t>REPL</t>
  </si>
  <si>
    <t>Replimune Group, Inc.</t>
  </si>
  <si>
    <t>983.034M</t>
  </si>
  <si>
    <t>JRO</t>
  </si>
  <si>
    <t>Nuveen Floating Rate Income Opportunity Fund</t>
  </si>
  <si>
    <t>339.757M</t>
  </si>
  <si>
    <t>UE</t>
  </si>
  <si>
    <t>Urban Edge Properties</t>
  </si>
  <si>
    <t>1.174B</t>
  </si>
  <si>
    <t>ABUS</t>
  </si>
  <si>
    <t>Arbutus Biopharma Corporation</t>
  </si>
  <si>
    <t>8.812M</t>
  </si>
  <si>
    <t>191.755M</t>
  </si>
  <si>
    <t>PFL</t>
  </si>
  <si>
    <t>PIMCO Income Strategy Fund</t>
  </si>
  <si>
    <t>313.565M</t>
  </si>
  <si>
    <t>HBM</t>
  </si>
  <si>
    <t>Hudbay Minerals Inc.</t>
  </si>
  <si>
    <t>1.183B</t>
  </si>
  <si>
    <t>PLT</t>
  </si>
  <si>
    <t>Plantronics, Inc.</t>
  </si>
  <si>
    <t>1.049M</t>
  </si>
  <si>
    <t>505.377M</t>
  </si>
  <si>
    <t>LC</t>
  </si>
  <si>
    <t>LendingClub Corporation</t>
  </si>
  <si>
    <t>1.301M</t>
  </si>
  <si>
    <t>336.838M</t>
  </si>
  <si>
    <t>ACOR</t>
  </si>
  <si>
    <t>Acorda Therapeutics, Inc.</t>
  </si>
  <si>
    <t>2.122M</t>
  </si>
  <si>
    <t>21.591M</t>
  </si>
  <si>
    <t>EHTH</t>
  </si>
  <si>
    <t>eHealth, Inc.</t>
  </si>
  <si>
    <t>1.181M</t>
  </si>
  <si>
    <t>1.848B</t>
  </si>
  <si>
    <t>FET</t>
  </si>
  <si>
    <t>Forum Energy Technologies, Inc.</t>
  </si>
  <si>
    <t>3.524M</t>
  </si>
  <si>
    <t>55.716M</t>
  </si>
  <si>
    <t>EVH</t>
  </si>
  <si>
    <t>Evolent Health, Inc.</t>
  </si>
  <si>
    <t>1.586M</t>
  </si>
  <si>
    <t>1.102B</t>
  </si>
  <si>
    <t>BITA</t>
  </si>
  <si>
    <t>Bitauto Holdings Limited</t>
  </si>
  <si>
    <t>1.164B</t>
  </si>
  <si>
    <t>YEXT</t>
  </si>
  <si>
    <t>Yext, Inc.</t>
  </si>
  <si>
    <t>1.052M</t>
  </si>
  <si>
    <t>1.91B</t>
  </si>
  <si>
    <t>RYAM</t>
  </si>
  <si>
    <t>Rayonier Advanced Materials Inc.</t>
  </si>
  <si>
    <t>255.939M</t>
  </si>
  <si>
    <t>UIS</t>
  </si>
  <si>
    <t>Unisys Corporation</t>
  </si>
  <si>
    <t>718.396M</t>
  </si>
  <si>
    <t>EB</t>
  </si>
  <si>
    <t>Eventbrite, Inc.</t>
  </si>
  <si>
    <t>1.067B</t>
  </si>
  <si>
    <t>KRA</t>
  </si>
  <si>
    <t>Kraton Corporation</t>
  </si>
  <si>
    <t>549.315M</t>
  </si>
  <si>
    <t>MD</t>
  </si>
  <si>
    <t>MEDNAX, Inc.</t>
  </si>
  <si>
    <t>1.547B</t>
  </si>
  <si>
    <t>PRDO</t>
  </si>
  <si>
    <t>Perdoceo Education Corporation</t>
  </si>
  <si>
    <t>850.49M</t>
  </si>
  <si>
    <t>FI</t>
  </si>
  <si>
    <t>Frank's International N.V.</t>
  </si>
  <si>
    <t>447.761M</t>
  </si>
  <si>
    <t>BLU</t>
  </si>
  <si>
    <t>BELLUS Health Inc.</t>
  </si>
  <si>
    <t>1.375M</t>
  </si>
  <si>
    <t>4.473M</t>
  </si>
  <si>
    <t>140.641M</t>
  </si>
  <si>
    <t>MDLY</t>
  </si>
  <si>
    <t>Medley Management Inc.</t>
  </si>
  <si>
    <t>1.162M</t>
  </si>
  <si>
    <t>21.404M</t>
  </si>
  <si>
    <t>RRGB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</si>
</sst>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14" fontId="0" fillId="0" borderId="0" xfId="0" applyNumberFormat="1"/>
    <xf numFmtId="43" fontId="0" fillId="0" borderId="0" xfId="1" applyFont="1"/>
    <xf numFmtId="10" fontId="0" fillId="0" borderId="0" xfId="0" applyNumberFormat="1"/>
    <xf numFmtId="3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B8414-50E6-44F2-8FB6-C5F4410D3CCF}">
  <dimension ref="A2:P87"/>
  <sheetViews>
    <sheetView tabSelected="1" topLeftCell="A3" workbookViewId="0">
      <selection activeCell="L10" sqref="L10"/>
    </sheetView>
  </sheetViews>
  <sheetFormatPr baseColWidth="10" defaultRowHeight="15" x14ac:dyDescent="0.25"/>
  <cols>
    <col min="10" max="12" width="12" bestFit="1" customWidth="1"/>
  </cols>
  <sheetData>
    <row r="2" spans="1:16" x14ac:dyDescent="0.25">
      <c r="H2" s="2">
        <v>44083</v>
      </c>
    </row>
    <row r="3" spans="1:16" x14ac:dyDescent="0.25">
      <c r="B3">
        <v>15</v>
      </c>
      <c r="C3">
        <v>10</v>
      </c>
      <c r="D3">
        <v>5</v>
      </c>
      <c r="E3">
        <v>1</v>
      </c>
      <c r="H3" s="2">
        <f>EOMONTH(H2,-6)-30+DAY(H2)</f>
        <v>43900</v>
      </c>
    </row>
    <row r="4" spans="1:16" x14ac:dyDescent="0.25">
      <c r="A4">
        <v>1</v>
      </c>
      <c r="B4">
        <f t="shared" ref="B4:B36" si="0">60/B$3*$A4</f>
        <v>4</v>
      </c>
      <c r="C4">
        <f t="shared" ref="C4:E36" si="1">60/C$3*$A4</f>
        <v>6</v>
      </c>
      <c r="D4">
        <f>60/D$3*$A4</f>
        <v>12</v>
      </c>
      <c r="E4">
        <f t="shared" si="1"/>
        <v>60</v>
      </c>
    </row>
    <row r="5" spans="1:16" x14ac:dyDescent="0.25">
      <c r="A5">
        <f>A4+1</f>
        <v>2</v>
      </c>
      <c r="B5">
        <f t="shared" si="0"/>
        <v>8</v>
      </c>
      <c r="C5">
        <f t="shared" si="1"/>
        <v>12</v>
      </c>
      <c r="D5">
        <f t="shared" si="1"/>
        <v>24</v>
      </c>
      <c r="E5">
        <f t="shared" si="1"/>
        <v>120</v>
      </c>
      <c r="N5">
        <v>500</v>
      </c>
    </row>
    <row r="6" spans="1:16" x14ac:dyDescent="0.25">
      <c r="A6">
        <f t="shared" ref="A6:A35" si="2">A5+1</f>
        <v>3</v>
      </c>
      <c r="B6">
        <f t="shared" si="0"/>
        <v>12</v>
      </c>
      <c r="C6">
        <f t="shared" si="1"/>
        <v>18</v>
      </c>
      <c r="D6">
        <f t="shared" si="1"/>
        <v>36</v>
      </c>
      <c r="E6">
        <f t="shared" si="1"/>
        <v>180</v>
      </c>
    </row>
    <row r="7" spans="1:16" x14ac:dyDescent="0.25">
      <c r="A7" s="1">
        <f t="shared" si="2"/>
        <v>4</v>
      </c>
      <c r="B7" s="1">
        <f t="shared" si="0"/>
        <v>16</v>
      </c>
      <c r="C7" s="1">
        <f t="shared" si="1"/>
        <v>24</v>
      </c>
      <c r="D7" s="1">
        <f t="shared" si="1"/>
        <v>48</v>
      </c>
      <c r="E7" s="1">
        <f t="shared" si="1"/>
        <v>240</v>
      </c>
      <c r="I7" t="s">
        <v>0</v>
      </c>
      <c r="J7">
        <v>16984</v>
      </c>
      <c r="N7">
        <v>80</v>
      </c>
      <c r="O7">
        <v>6</v>
      </c>
      <c r="P7">
        <f>O7*N7</f>
        <v>480</v>
      </c>
    </row>
    <row r="8" spans="1:16" x14ac:dyDescent="0.25">
      <c r="A8">
        <f t="shared" si="2"/>
        <v>5</v>
      </c>
      <c r="B8">
        <f t="shared" si="0"/>
        <v>20</v>
      </c>
      <c r="C8">
        <f t="shared" si="1"/>
        <v>30</v>
      </c>
      <c r="D8">
        <f t="shared" si="1"/>
        <v>60</v>
      </c>
      <c r="E8">
        <f t="shared" si="1"/>
        <v>300</v>
      </c>
      <c r="I8" t="s">
        <v>1</v>
      </c>
      <c r="J8">
        <v>432</v>
      </c>
      <c r="K8">
        <f>J8+J9</f>
        <v>480</v>
      </c>
    </row>
    <row r="9" spans="1:16" x14ac:dyDescent="0.25">
      <c r="A9">
        <f t="shared" si="2"/>
        <v>6</v>
      </c>
      <c r="B9">
        <f t="shared" si="0"/>
        <v>24</v>
      </c>
      <c r="C9">
        <f t="shared" si="1"/>
        <v>36</v>
      </c>
      <c r="D9">
        <f t="shared" si="1"/>
        <v>72</v>
      </c>
      <c r="E9">
        <f t="shared" si="1"/>
        <v>360</v>
      </c>
      <c r="I9" t="s">
        <v>2</v>
      </c>
      <c r="J9">
        <v>48</v>
      </c>
    </row>
    <row r="10" spans="1:16" x14ac:dyDescent="0.25">
      <c r="A10">
        <f t="shared" si="2"/>
        <v>7</v>
      </c>
      <c r="B10">
        <f t="shared" si="0"/>
        <v>28</v>
      </c>
      <c r="C10">
        <f t="shared" si="1"/>
        <v>42</v>
      </c>
      <c r="D10">
        <f t="shared" si="1"/>
        <v>84</v>
      </c>
      <c r="E10">
        <f t="shared" si="1"/>
        <v>420</v>
      </c>
      <c r="I10" t="s">
        <v>3</v>
      </c>
      <c r="J10">
        <v>5</v>
      </c>
      <c r="K10">
        <f>ROUNDDOWN(J7/J9,0)</f>
        <v>353</v>
      </c>
      <c r="L10">
        <f>ROUNDDOWN((J7-J8)/J9,2)</f>
        <v>344.83</v>
      </c>
    </row>
    <row r="11" spans="1:16" x14ac:dyDescent="0.25">
      <c r="A11" s="1">
        <f t="shared" si="2"/>
        <v>8</v>
      </c>
      <c r="B11" s="1">
        <f t="shared" si="0"/>
        <v>32</v>
      </c>
      <c r="C11" s="1">
        <f t="shared" si="1"/>
        <v>48</v>
      </c>
      <c r="D11" s="1">
        <f t="shared" si="1"/>
        <v>96</v>
      </c>
      <c r="E11" s="1">
        <f t="shared" si="1"/>
        <v>480</v>
      </c>
      <c r="I11" t="s">
        <v>4</v>
      </c>
      <c r="J11" s="3">
        <f>J8*J10/60</f>
        <v>36</v>
      </c>
      <c r="L11">
        <f>L10*48</f>
        <v>16551.84</v>
      </c>
    </row>
    <row r="12" spans="1:16" x14ac:dyDescent="0.25">
      <c r="A12">
        <f t="shared" si="2"/>
        <v>9</v>
      </c>
      <c r="B12">
        <f t="shared" si="0"/>
        <v>36</v>
      </c>
      <c r="C12">
        <f t="shared" si="1"/>
        <v>54</v>
      </c>
      <c r="D12">
        <f t="shared" si="1"/>
        <v>108</v>
      </c>
      <c r="E12">
        <f t="shared" si="1"/>
        <v>540</v>
      </c>
      <c r="I12" t="s">
        <v>5</v>
      </c>
      <c r="J12" s="3">
        <f>J9*J10/60</f>
        <v>4</v>
      </c>
      <c r="L12">
        <f>J7-L11</f>
        <v>432.15999999999985</v>
      </c>
    </row>
    <row r="13" spans="1:16" x14ac:dyDescent="0.25">
      <c r="A13">
        <f t="shared" si="2"/>
        <v>10</v>
      </c>
      <c r="B13">
        <f t="shared" si="0"/>
        <v>40</v>
      </c>
      <c r="C13">
        <f t="shared" si="1"/>
        <v>60</v>
      </c>
      <c r="D13">
        <f t="shared" si="1"/>
        <v>120</v>
      </c>
      <c r="E13">
        <f t="shared" si="1"/>
        <v>600</v>
      </c>
    </row>
    <row r="14" spans="1:16" x14ac:dyDescent="0.25">
      <c r="A14">
        <f t="shared" si="2"/>
        <v>11</v>
      </c>
      <c r="B14">
        <f t="shared" si="0"/>
        <v>44</v>
      </c>
      <c r="C14">
        <f t="shared" si="1"/>
        <v>66</v>
      </c>
      <c r="D14">
        <f t="shared" si="1"/>
        <v>132</v>
      </c>
      <c r="E14">
        <f t="shared" si="1"/>
        <v>660</v>
      </c>
    </row>
    <row r="15" spans="1:16" x14ac:dyDescent="0.25">
      <c r="A15" s="1">
        <f t="shared" si="2"/>
        <v>12</v>
      </c>
      <c r="B15" s="1">
        <f t="shared" si="0"/>
        <v>48</v>
      </c>
      <c r="C15" s="1">
        <f t="shared" si="1"/>
        <v>72</v>
      </c>
      <c r="D15" s="1">
        <f t="shared" si="1"/>
        <v>144</v>
      </c>
      <c r="E15" s="1">
        <f t="shared" si="1"/>
        <v>720</v>
      </c>
    </row>
    <row r="16" spans="1:16" x14ac:dyDescent="0.25">
      <c r="A16">
        <f t="shared" si="2"/>
        <v>13</v>
      </c>
      <c r="B16">
        <f t="shared" si="0"/>
        <v>52</v>
      </c>
      <c r="C16">
        <f t="shared" si="1"/>
        <v>78</v>
      </c>
      <c r="D16">
        <f t="shared" si="1"/>
        <v>156</v>
      </c>
      <c r="E16">
        <f t="shared" si="1"/>
        <v>780</v>
      </c>
    </row>
    <row r="17" spans="1:5" x14ac:dyDescent="0.25">
      <c r="A17">
        <f t="shared" si="2"/>
        <v>14</v>
      </c>
      <c r="B17">
        <f t="shared" si="0"/>
        <v>56</v>
      </c>
      <c r="C17">
        <f t="shared" si="1"/>
        <v>84</v>
      </c>
      <c r="D17">
        <f t="shared" si="1"/>
        <v>168</v>
      </c>
      <c r="E17">
        <f t="shared" si="1"/>
        <v>840</v>
      </c>
    </row>
    <row r="18" spans="1:5" x14ac:dyDescent="0.25">
      <c r="A18">
        <f t="shared" si="2"/>
        <v>15</v>
      </c>
      <c r="B18">
        <f t="shared" si="0"/>
        <v>60</v>
      </c>
      <c r="C18">
        <f t="shared" si="1"/>
        <v>90</v>
      </c>
      <c r="D18">
        <f t="shared" si="1"/>
        <v>180</v>
      </c>
      <c r="E18">
        <f t="shared" si="1"/>
        <v>900</v>
      </c>
    </row>
    <row r="19" spans="1:5" x14ac:dyDescent="0.25">
      <c r="A19" s="1">
        <f t="shared" si="2"/>
        <v>16</v>
      </c>
      <c r="B19" s="1">
        <f t="shared" si="0"/>
        <v>64</v>
      </c>
      <c r="C19" s="1">
        <f t="shared" si="1"/>
        <v>96</v>
      </c>
      <c r="D19" s="1">
        <f t="shared" si="1"/>
        <v>192</v>
      </c>
      <c r="E19" s="1">
        <f t="shared" si="1"/>
        <v>960</v>
      </c>
    </row>
    <row r="20" spans="1:5" x14ac:dyDescent="0.25">
      <c r="A20">
        <f t="shared" si="2"/>
        <v>17</v>
      </c>
      <c r="B20">
        <f t="shared" si="0"/>
        <v>68</v>
      </c>
      <c r="C20">
        <f t="shared" si="1"/>
        <v>102</v>
      </c>
      <c r="D20">
        <f t="shared" si="1"/>
        <v>204</v>
      </c>
      <c r="E20">
        <f t="shared" si="1"/>
        <v>1020</v>
      </c>
    </row>
    <row r="21" spans="1:5" x14ac:dyDescent="0.25">
      <c r="A21">
        <f t="shared" si="2"/>
        <v>18</v>
      </c>
      <c r="B21">
        <f t="shared" si="0"/>
        <v>72</v>
      </c>
      <c r="C21">
        <f t="shared" si="1"/>
        <v>108</v>
      </c>
      <c r="D21">
        <f t="shared" si="1"/>
        <v>216</v>
      </c>
      <c r="E21">
        <f t="shared" si="1"/>
        <v>1080</v>
      </c>
    </row>
    <row r="22" spans="1:5" x14ac:dyDescent="0.25">
      <c r="A22">
        <f t="shared" si="2"/>
        <v>19</v>
      </c>
      <c r="B22">
        <f t="shared" si="0"/>
        <v>76</v>
      </c>
      <c r="C22">
        <f t="shared" si="1"/>
        <v>114</v>
      </c>
      <c r="D22">
        <f t="shared" si="1"/>
        <v>228</v>
      </c>
      <c r="E22">
        <f t="shared" si="1"/>
        <v>1140</v>
      </c>
    </row>
    <row r="23" spans="1:5" x14ac:dyDescent="0.25">
      <c r="A23">
        <f t="shared" si="2"/>
        <v>20</v>
      </c>
      <c r="B23">
        <f t="shared" si="0"/>
        <v>80</v>
      </c>
      <c r="C23">
        <f t="shared" si="1"/>
        <v>120</v>
      </c>
      <c r="D23">
        <f t="shared" si="1"/>
        <v>240</v>
      </c>
      <c r="E23">
        <f t="shared" si="1"/>
        <v>1200</v>
      </c>
    </row>
    <row r="24" spans="1:5" x14ac:dyDescent="0.25">
      <c r="A24">
        <f t="shared" si="2"/>
        <v>21</v>
      </c>
      <c r="B24">
        <f t="shared" si="0"/>
        <v>84</v>
      </c>
      <c r="C24">
        <f t="shared" si="1"/>
        <v>126</v>
      </c>
      <c r="D24">
        <f t="shared" si="1"/>
        <v>252</v>
      </c>
      <c r="E24">
        <f t="shared" si="1"/>
        <v>1260</v>
      </c>
    </row>
    <row r="25" spans="1:5" x14ac:dyDescent="0.25">
      <c r="A25">
        <f t="shared" si="2"/>
        <v>22</v>
      </c>
      <c r="B25">
        <f t="shared" si="0"/>
        <v>88</v>
      </c>
      <c r="C25">
        <f t="shared" si="1"/>
        <v>132</v>
      </c>
      <c r="D25">
        <f t="shared" si="1"/>
        <v>264</v>
      </c>
      <c r="E25">
        <f t="shared" si="1"/>
        <v>1320</v>
      </c>
    </row>
    <row r="26" spans="1:5" x14ac:dyDescent="0.25">
      <c r="A26">
        <f t="shared" si="2"/>
        <v>23</v>
      </c>
      <c r="B26">
        <f t="shared" si="0"/>
        <v>92</v>
      </c>
      <c r="C26">
        <f t="shared" si="1"/>
        <v>138</v>
      </c>
      <c r="D26">
        <f t="shared" si="1"/>
        <v>276</v>
      </c>
      <c r="E26">
        <f t="shared" si="1"/>
        <v>1380</v>
      </c>
    </row>
    <row r="27" spans="1:5" x14ac:dyDescent="0.25">
      <c r="A27" s="1">
        <f t="shared" si="2"/>
        <v>24</v>
      </c>
      <c r="B27" s="1">
        <f t="shared" si="0"/>
        <v>96</v>
      </c>
      <c r="C27" s="1">
        <f t="shared" si="1"/>
        <v>144</v>
      </c>
      <c r="D27" s="1">
        <f t="shared" si="1"/>
        <v>288</v>
      </c>
      <c r="E27" s="1">
        <f t="shared" si="1"/>
        <v>1440</v>
      </c>
    </row>
    <row r="28" spans="1:5" x14ac:dyDescent="0.25">
      <c r="A28">
        <f t="shared" si="2"/>
        <v>25</v>
      </c>
      <c r="B28">
        <f t="shared" si="0"/>
        <v>100</v>
      </c>
      <c r="C28">
        <f t="shared" si="1"/>
        <v>150</v>
      </c>
      <c r="D28">
        <f t="shared" si="1"/>
        <v>300</v>
      </c>
      <c r="E28">
        <f t="shared" si="1"/>
        <v>1500</v>
      </c>
    </row>
    <row r="29" spans="1:5" x14ac:dyDescent="0.25">
      <c r="A29">
        <f t="shared" si="2"/>
        <v>26</v>
      </c>
      <c r="B29">
        <f t="shared" si="0"/>
        <v>104</v>
      </c>
      <c r="C29">
        <f t="shared" si="1"/>
        <v>156</v>
      </c>
      <c r="D29">
        <f t="shared" si="1"/>
        <v>312</v>
      </c>
      <c r="E29">
        <f t="shared" si="1"/>
        <v>1560</v>
      </c>
    </row>
    <row r="30" spans="1:5" x14ac:dyDescent="0.25">
      <c r="A30">
        <f t="shared" si="2"/>
        <v>27</v>
      </c>
      <c r="B30">
        <f t="shared" si="0"/>
        <v>108</v>
      </c>
      <c r="C30">
        <f t="shared" si="1"/>
        <v>162</v>
      </c>
      <c r="D30">
        <f t="shared" si="1"/>
        <v>324</v>
      </c>
      <c r="E30">
        <f t="shared" si="1"/>
        <v>1620</v>
      </c>
    </row>
    <row r="31" spans="1:5" x14ac:dyDescent="0.25">
      <c r="A31">
        <f t="shared" si="2"/>
        <v>28</v>
      </c>
      <c r="B31">
        <f t="shared" si="0"/>
        <v>112</v>
      </c>
      <c r="C31">
        <f t="shared" si="1"/>
        <v>168</v>
      </c>
      <c r="D31">
        <f t="shared" si="1"/>
        <v>336</v>
      </c>
      <c r="E31">
        <f t="shared" si="1"/>
        <v>1680</v>
      </c>
    </row>
    <row r="32" spans="1:5" x14ac:dyDescent="0.25">
      <c r="A32">
        <f t="shared" si="2"/>
        <v>29</v>
      </c>
      <c r="B32">
        <f t="shared" si="0"/>
        <v>116</v>
      </c>
      <c r="C32">
        <f t="shared" si="1"/>
        <v>174</v>
      </c>
      <c r="D32">
        <f t="shared" si="1"/>
        <v>348</v>
      </c>
      <c r="E32">
        <f t="shared" si="1"/>
        <v>1740</v>
      </c>
    </row>
    <row r="33" spans="1:5" x14ac:dyDescent="0.25">
      <c r="A33">
        <f t="shared" si="2"/>
        <v>30</v>
      </c>
      <c r="B33">
        <f t="shared" si="0"/>
        <v>120</v>
      </c>
      <c r="C33">
        <f t="shared" si="1"/>
        <v>180</v>
      </c>
      <c r="D33">
        <f t="shared" si="1"/>
        <v>360</v>
      </c>
      <c r="E33">
        <f t="shared" si="1"/>
        <v>1800</v>
      </c>
    </row>
    <row r="34" spans="1:5" x14ac:dyDescent="0.25">
      <c r="A34">
        <f t="shared" si="2"/>
        <v>31</v>
      </c>
      <c r="B34">
        <f t="shared" si="0"/>
        <v>124</v>
      </c>
      <c r="C34">
        <f t="shared" si="1"/>
        <v>186</v>
      </c>
      <c r="D34">
        <f t="shared" si="1"/>
        <v>372</v>
      </c>
      <c r="E34">
        <f t="shared" si="1"/>
        <v>1860</v>
      </c>
    </row>
    <row r="35" spans="1:5" x14ac:dyDescent="0.25">
      <c r="A35">
        <f t="shared" si="2"/>
        <v>32</v>
      </c>
      <c r="B35">
        <f t="shared" si="0"/>
        <v>128</v>
      </c>
      <c r="C35">
        <f t="shared" si="1"/>
        <v>192</v>
      </c>
      <c r="D35">
        <f t="shared" si="1"/>
        <v>384</v>
      </c>
      <c r="E35">
        <f t="shared" si="1"/>
        <v>1920</v>
      </c>
    </row>
    <row r="36" spans="1:5" x14ac:dyDescent="0.25">
      <c r="A36">
        <f t="shared" ref="A36:A87" si="3">A35+1</f>
        <v>33</v>
      </c>
      <c r="B36">
        <f t="shared" si="0"/>
        <v>132</v>
      </c>
      <c r="C36">
        <f t="shared" si="1"/>
        <v>198</v>
      </c>
      <c r="D36">
        <f t="shared" si="1"/>
        <v>396</v>
      </c>
      <c r="E36">
        <f t="shared" si="1"/>
        <v>1980</v>
      </c>
    </row>
    <row r="37" spans="1:5" x14ac:dyDescent="0.25">
      <c r="A37">
        <f t="shared" si="3"/>
        <v>34</v>
      </c>
      <c r="B37">
        <f t="shared" ref="B37:E87" si="4">60/B$3*$A37</f>
        <v>136</v>
      </c>
      <c r="C37">
        <f t="shared" si="4"/>
        <v>204</v>
      </c>
      <c r="D37">
        <f t="shared" si="4"/>
        <v>408</v>
      </c>
      <c r="E37">
        <f t="shared" si="4"/>
        <v>2040</v>
      </c>
    </row>
    <row r="38" spans="1:5" x14ac:dyDescent="0.25">
      <c r="A38">
        <f t="shared" si="3"/>
        <v>35</v>
      </c>
      <c r="B38">
        <f t="shared" si="4"/>
        <v>140</v>
      </c>
      <c r="C38">
        <f t="shared" si="4"/>
        <v>210</v>
      </c>
      <c r="D38">
        <f t="shared" si="4"/>
        <v>420</v>
      </c>
      <c r="E38">
        <f t="shared" si="4"/>
        <v>2100</v>
      </c>
    </row>
    <row r="39" spans="1:5" x14ac:dyDescent="0.25">
      <c r="A39" s="1">
        <f t="shared" si="3"/>
        <v>36</v>
      </c>
      <c r="B39" s="1">
        <f t="shared" si="4"/>
        <v>144</v>
      </c>
      <c r="C39" s="1">
        <f t="shared" si="4"/>
        <v>216</v>
      </c>
      <c r="D39" s="1">
        <f t="shared" si="4"/>
        <v>432</v>
      </c>
      <c r="E39" s="1">
        <f t="shared" si="4"/>
        <v>2160</v>
      </c>
    </row>
    <row r="40" spans="1:5" x14ac:dyDescent="0.25">
      <c r="A40">
        <f t="shared" si="3"/>
        <v>37</v>
      </c>
      <c r="B40">
        <f t="shared" si="4"/>
        <v>148</v>
      </c>
      <c r="C40">
        <f t="shared" si="4"/>
        <v>222</v>
      </c>
      <c r="D40">
        <f t="shared" si="4"/>
        <v>444</v>
      </c>
      <c r="E40">
        <f t="shared" si="4"/>
        <v>2220</v>
      </c>
    </row>
    <row r="41" spans="1:5" x14ac:dyDescent="0.25">
      <c r="A41">
        <f t="shared" si="3"/>
        <v>38</v>
      </c>
      <c r="B41">
        <f t="shared" si="4"/>
        <v>152</v>
      </c>
      <c r="C41">
        <f t="shared" si="4"/>
        <v>228</v>
      </c>
      <c r="D41">
        <f t="shared" si="4"/>
        <v>456</v>
      </c>
      <c r="E41">
        <f t="shared" si="4"/>
        <v>2280</v>
      </c>
    </row>
    <row r="42" spans="1:5" x14ac:dyDescent="0.25">
      <c r="A42">
        <f t="shared" si="3"/>
        <v>39</v>
      </c>
      <c r="B42">
        <f t="shared" si="4"/>
        <v>156</v>
      </c>
      <c r="C42">
        <f t="shared" si="4"/>
        <v>234</v>
      </c>
      <c r="D42">
        <f t="shared" si="4"/>
        <v>468</v>
      </c>
      <c r="E42">
        <f t="shared" si="4"/>
        <v>2340</v>
      </c>
    </row>
    <row r="43" spans="1:5" x14ac:dyDescent="0.25">
      <c r="A43">
        <f t="shared" si="3"/>
        <v>40</v>
      </c>
      <c r="B43">
        <f t="shared" si="4"/>
        <v>160</v>
      </c>
      <c r="C43">
        <f t="shared" si="4"/>
        <v>240</v>
      </c>
      <c r="D43">
        <f t="shared" si="4"/>
        <v>480</v>
      </c>
      <c r="E43">
        <f t="shared" si="4"/>
        <v>2400</v>
      </c>
    </row>
    <row r="44" spans="1:5" x14ac:dyDescent="0.25">
      <c r="A44">
        <f t="shared" si="3"/>
        <v>41</v>
      </c>
      <c r="B44">
        <f t="shared" si="4"/>
        <v>164</v>
      </c>
      <c r="C44">
        <f t="shared" si="4"/>
        <v>246</v>
      </c>
      <c r="D44">
        <f t="shared" si="4"/>
        <v>492</v>
      </c>
      <c r="E44">
        <f t="shared" si="4"/>
        <v>2460</v>
      </c>
    </row>
    <row r="45" spans="1:5" x14ac:dyDescent="0.25">
      <c r="A45">
        <f t="shared" si="3"/>
        <v>42</v>
      </c>
      <c r="B45">
        <f t="shared" si="4"/>
        <v>168</v>
      </c>
      <c r="C45">
        <f t="shared" si="4"/>
        <v>252</v>
      </c>
      <c r="D45">
        <f t="shared" si="4"/>
        <v>504</v>
      </c>
      <c r="E45">
        <f t="shared" si="4"/>
        <v>2520</v>
      </c>
    </row>
    <row r="46" spans="1:5" x14ac:dyDescent="0.25">
      <c r="A46">
        <f t="shared" si="3"/>
        <v>43</v>
      </c>
      <c r="B46">
        <f t="shared" si="4"/>
        <v>172</v>
      </c>
      <c r="C46">
        <f t="shared" si="4"/>
        <v>258</v>
      </c>
      <c r="D46">
        <f t="shared" si="4"/>
        <v>516</v>
      </c>
      <c r="E46">
        <f t="shared" si="4"/>
        <v>2580</v>
      </c>
    </row>
    <row r="47" spans="1:5" x14ac:dyDescent="0.25">
      <c r="A47">
        <f t="shared" si="3"/>
        <v>44</v>
      </c>
      <c r="B47">
        <f t="shared" si="4"/>
        <v>176</v>
      </c>
      <c r="C47">
        <f t="shared" si="4"/>
        <v>264</v>
      </c>
      <c r="D47">
        <f t="shared" si="4"/>
        <v>528</v>
      </c>
      <c r="E47">
        <f t="shared" si="4"/>
        <v>2640</v>
      </c>
    </row>
    <row r="48" spans="1:5" x14ac:dyDescent="0.25">
      <c r="A48">
        <f t="shared" si="3"/>
        <v>45</v>
      </c>
      <c r="B48">
        <f t="shared" si="4"/>
        <v>180</v>
      </c>
      <c r="C48">
        <f t="shared" si="4"/>
        <v>270</v>
      </c>
      <c r="D48">
        <f t="shared" si="4"/>
        <v>540</v>
      </c>
      <c r="E48">
        <f t="shared" si="4"/>
        <v>2700</v>
      </c>
    </row>
    <row r="49" spans="1:5" x14ac:dyDescent="0.25">
      <c r="A49">
        <f t="shared" si="3"/>
        <v>46</v>
      </c>
      <c r="B49">
        <f t="shared" si="4"/>
        <v>184</v>
      </c>
      <c r="C49">
        <f t="shared" si="4"/>
        <v>276</v>
      </c>
      <c r="D49">
        <f t="shared" si="4"/>
        <v>552</v>
      </c>
      <c r="E49">
        <f t="shared" si="4"/>
        <v>2760</v>
      </c>
    </row>
    <row r="50" spans="1:5" x14ac:dyDescent="0.25">
      <c r="A50">
        <f t="shared" si="3"/>
        <v>47</v>
      </c>
      <c r="B50">
        <f t="shared" si="4"/>
        <v>188</v>
      </c>
      <c r="C50">
        <f t="shared" si="4"/>
        <v>282</v>
      </c>
      <c r="D50">
        <f t="shared" si="4"/>
        <v>564</v>
      </c>
      <c r="E50">
        <f t="shared" si="4"/>
        <v>2820</v>
      </c>
    </row>
    <row r="51" spans="1:5" x14ac:dyDescent="0.25">
      <c r="A51">
        <f t="shared" si="3"/>
        <v>48</v>
      </c>
      <c r="B51">
        <f t="shared" si="4"/>
        <v>192</v>
      </c>
      <c r="C51">
        <f t="shared" si="4"/>
        <v>288</v>
      </c>
      <c r="D51">
        <f t="shared" si="4"/>
        <v>576</v>
      </c>
      <c r="E51">
        <f t="shared" si="4"/>
        <v>2880</v>
      </c>
    </row>
    <row r="52" spans="1:5" x14ac:dyDescent="0.25">
      <c r="A52">
        <f t="shared" si="3"/>
        <v>49</v>
      </c>
      <c r="B52">
        <f t="shared" si="4"/>
        <v>196</v>
      </c>
      <c r="C52">
        <f t="shared" si="4"/>
        <v>294</v>
      </c>
      <c r="D52">
        <f t="shared" si="4"/>
        <v>588</v>
      </c>
      <c r="E52">
        <f t="shared" si="4"/>
        <v>2940</v>
      </c>
    </row>
    <row r="53" spans="1:5" x14ac:dyDescent="0.25">
      <c r="A53">
        <f t="shared" si="3"/>
        <v>50</v>
      </c>
      <c r="B53">
        <f t="shared" si="4"/>
        <v>200</v>
      </c>
      <c r="C53">
        <f t="shared" si="4"/>
        <v>300</v>
      </c>
      <c r="D53">
        <f t="shared" si="4"/>
        <v>600</v>
      </c>
      <c r="E53">
        <f t="shared" si="4"/>
        <v>3000</v>
      </c>
    </row>
    <row r="54" spans="1:5" x14ac:dyDescent="0.25">
      <c r="A54">
        <f t="shared" si="3"/>
        <v>51</v>
      </c>
      <c r="B54">
        <f t="shared" si="4"/>
        <v>204</v>
      </c>
      <c r="C54">
        <f t="shared" si="4"/>
        <v>306</v>
      </c>
      <c r="D54">
        <f t="shared" si="4"/>
        <v>612</v>
      </c>
      <c r="E54">
        <f t="shared" si="4"/>
        <v>3060</v>
      </c>
    </row>
    <row r="55" spans="1:5" x14ac:dyDescent="0.25">
      <c r="A55">
        <f t="shared" si="3"/>
        <v>52</v>
      </c>
      <c r="B55">
        <f t="shared" si="4"/>
        <v>208</v>
      </c>
      <c r="C55">
        <f t="shared" si="4"/>
        <v>312</v>
      </c>
      <c r="D55">
        <f t="shared" si="4"/>
        <v>624</v>
      </c>
      <c r="E55">
        <f t="shared" si="4"/>
        <v>3120</v>
      </c>
    </row>
    <row r="56" spans="1:5" x14ac:dyDescent="0.25">
      <c r="A56">
        <f t="shared" si="3"/>
        <v>53</v>
      </c>
      <c r="B56">
        <f t="shared" si="4"/>
        <v>212</v>
      </c>
      <c r="C56">
        <f t="shared" si="4"/>
        <v>318</v>
      </c>
      <c r="D56">
        <f t="shared" si="4"/>
        <v>636</v>
      </c>
      <c r="E56">
        <f t="shared" si="4"/>
        <v>3180</v>
      </c>
    </row>
    <row r="57" spans="1:5" x14ac:dyDescent="0.25">
      <c r="A57">
        <f t="shared" si="3"/>
        <v>54</v>
      </c>
      <c r="B57">
        <f t="shared" si="4"/>
        <v>216</v>
      </c>
      <c r="C57">
        <f t="shared" si="4"/>
        <v>324</v>
      </c>
      <c r="D57">
        <f t="shared" si="4"/>
        <v>648</v>
      </c>
      <c r="E57">
        <f t="shared" si="4"/>
        <v>3240</v>
      </c>
    </row>
    <row r="58" spans="1:5" x14ac:dyDescent="0.25">
      <c r="A58">
        <f t="shared" si="3"/>
        <v>55</v>
      </c>
      <c r="B58">
        <f t="shared" si="4"/>
        <v>220</v>
      </c>
      <c r="C58">
        <f t="shared" si="4"/>
        <v>330</v>
      </c>
      <c r="D58">
        <f t="shared" si="4"/>
        <v>660</v>
      </c>
      <c r="E58">
        <f t="shared" si="4"/>
        <v>3300</v>
      </c>
    </row>
    <row r="59" spans="1:5" x14ac:dyDescent="0.25">
      <c r="A59">
        <f t="shared" si="3"/>
        <v>56</v>
      </c>
      <c r="B59">
        <f t="shared" si="4"/>
        <v>224</v>
      </c>
      <c r="C59">
        <f t="shared" si="4"/>
        <v>336</v>
      </c>
      <c r="D59">
        <f t="shared" si="4"/>
        <v>672</v>
      </c>
      <c r="E59">
        <f t="shared" si="4"/>
        <v>3360</v>
      </c>
    </row>
    <row r="60" spans="1:5" x14ac:dyDescent="0.25">
      <c r="A60">
        <f t="shared" si="3"/>
        <v>57</v>
      </c>
      <c r="B60">
        <f t="shared" si="4"/>
        <v>228</v>
      </c>
      <c r="C60">
        <f t="shared" si="4"/>
        <v>342</v>
      </c>
      <c r="D60">
        <f t="shared" si="4"/>
        <v>684</v>
      </c>
      <c r="E60">
        <f t="shared" si="4"/>
        <v>3420</v>
      </c>
    </row>
    <row r="61" spans="1:5" x14ac:dyDescent="0.25">
      <c r="A61">
        <f t="shared" si="3"/>
        <v>58</v>
      </c>
      <c r="B61">
        <f t="shared" si="4"/>
        <v>232</v>
      </c>
      <c r="C61">
        <f t="shared" si="4"/>
        <v>348</v>
      </c>
      <c r="D61">
        <f t="shared" si="4"/>
        <v>696</v>
      </c>
      <c r="E61">
        <f t="shared" si="4"/>
        <v>3480</v>
      </c>
    </row>
    <row r="62" spans="1:5" x14ac:dyDescent="0.25">
      <c r="A62">
        <f t="shared" si="3"/>
        <v>59</v>
      </c>
      <c r="B62">
        <f t="shared" si="4"/>
        <v>236</v>
      </c>
      <c r="C62">
        <f t="shared" si="4"/>
        <v>354</v>
      </c>
      <c r="D62">
        <f t="shared" si="4"/>
        <v>708</v>
      </c>
      <c r="E62">
        <f t="shared" si="4"/>
        <v>3540</v>
      </c>
    </row>
    <row r="63" spans="1:5" x14ac:dyDescent="0.25">
      <c r="A63">
        <f t="shared" si="3"/>
        <v>60</v>
      </c>
      <c r="B63">
        <f t="shared" si="4"/>
        <v>240</v>
      </c>
      <c r="C63">
        <f t="shared" si="4"/>
        <v>360</v>
      </c>
      <c r="D63">
        <f t="shared" si="4"/>
        <v>720</v>
      </c>
      <c r="E63">
        <f t="shared" si="4"/>
        <v>3600</v>
      </c>
    </row>
    <row r="64" spans="1:5" x14ac:dyDescent="0.25">
      <c r="A64">
        <f t="shared" si="3"/>
        <v>61</v>
      </c>
      <c r="B64">
        <f t="shared" si="4"/>
        <v>244</v>
      </c>
      <c r="C64">
        <f t="shared" si="4"/>
        <v>366</v>
      </c>
      <c r="D64">
        <f t="shared" si="4"/>
        <v>732</v>
      </c>
      <c r="E64">
        <f t="shared" si="4"/>
        <v>3660</v>
      </c>
    </row>
    <row r="65" spans="1:5" x14ac:dyDescent="0.25">
      <c r="A65">
        <f t="shared" si="3"/>
        <v>62</v>
      </c>
      <c r="B65">
        <f t="shared" si="4"/>
        <v>248</v>
      </c>
      <c r="C65">
        <f t="shared" si="4"/>
        <v>372</v>
      </c>
      <c r="D65">
        <f t="shared" si="4"/>
        <v>744</v>
      </c>
      <c r="E65">
        <f t="shared" si="4"/>
        <v>3720</v>
      </c>
    </row>
    <row r="66" spans="1:5" x14ac:dyDescent="0.25">
      <c r="A66">
        <f t="shared" si="3"/>
        <v>63</v>
      </c>
      <c r="B66">
        <f t="shared" si="4"/>
        <v>252</v>
      </c>
      <c r="C66">
        <f t="shared" si="4"/>
        <v>378</v>
      </c>
      <c r="D66">
        <f t="shared" si="4"/>
        <v>756</v>
      </c>
      <c r="E66">
        <f t="shared" si="4"/>
        <v>3780</v>
      </c>
    </row>
    <row r="67" spans="1:5" x14ac:dyDescent="0.25">
      <c r="A67">
        <f t="shared" si="3"/>
        <v>64</v>
      </c>
      <c r="B67">
        <f t="shared" si="4"/>
        <v>256</v>
      </c>
      <c r="C67">
        <f t="shared" si="4"/>
        <v>384</v>
      </c>
      <c r="D67">
        <f t="shared" si="4"/>
        <v>768</v>
      </c>
      <c r="E67">
        <f t="shared" si="4"/>
        <v>3840</v>
      </c>
    </row>
    <row r="68" spans="1:5" x14ac:dyDescent="0.25">
      <c r="A68">
        <f t="shared" si="3"/>
        <v>65</v>
      </c>
      <c r="B68">
        <f t="shared" si="4"/>
        <v>260</v>
      </c>
      <c r="C68">
        <f t="shared" si="4"/>
        <v>390</v>
      </c>
      <c r="D68">
        <f t="shared" si="4"/>
        <v>780</v>
      </c>
      <c r="E68">
        <f t="shared" si="4"/>
        <v>3900</v>
      </c>
    </row>
    <row r="69" spans="1:5" x14ac:dyDescent="0.25">
      <c r="A69">
        <f t="shared" si="3"/>
        <v>66</v>
      </c>
      <c r="B69">
        <f t="shared" si="4"/>
        <v>264</v>
      </c>
      <c r="C69">
        <f t="shared" si="4"/>
        <v>396</v>
      </c>
      <c r="D69">
        <f t="shared" si="4"/>
        <v>792</v>
      </c>
      <c r="E69">
        <f t="shared" si="4"/>
        <v>3960</v>
      </c>
    </row>
    <row r="70" spans="1:5" x14ac:dyDescent="0.25">
      <c r="A70">
        <f t="shared" si="3"/>
        <v>67</v>
      </c>
      <c r="B70">
        <f t="shared" si="4"/>
        <v>268</v>
      </c>
      <c r="C70">
        <f t="shared" si="4"/>
        <v>402</v>
      </c>
      <c r="D70">
        <f t="shared" si="4"/>
        <v>804</v>
      </c>
      <c r="E70">
        <f t="shared" si="4"/>
        <v>4020</v>
      </c>
    </row>
    <row r="71" spans="1:5" x14ac:dyDescent="0.25">
      <c r="A71">
        <f t="shared" si="3"/>
        <v>68</v>
      </c>
      <c r="B71">
        <f t="shared" si="4"/>
        <v>272</v>
      </c>
      <c r="C71">
        <f t="shared" si="4"/>
        <v>408</v>
      </c>
      <c r="D71">
        <f t="shared" si="4"/>
        <v>816</v>
      </c>
      <c r="E71">
        <f t="shared" si="4"/>
        <v>4080</v>
      </c>
    </row>
    <row r="72" spans="1:5" x14ac:dyDescent="0.25">
      <c r="A72">
        <f t="shared" si="3"/>
        <v>69</v>
      </c>
      <c r="B72">
        <f t="shared" si="4"/>
        <v>276</v>
      </c>
      <c r="C72">
        <f t="shared" si="4"/>
        <v>414</v>
      </c>
      <c r="D72">
        <f t="shared" si="4"/>
        <v>828</v>
      </c>
      <c r="E72">
        <f t="shared" si="4"/>
        <v>4140</v>
      </c>
    </row>
    <row r="73" spans="1:5" x14ac:dyDescent="0.25">
      <c r="A73">
        <f t="shared" si="3"/>
        <v>70</v>
      </c>
      <c r="B73">
        <f t="shared" si="4"/>
        <v>280</v>
      </c>
      <c r="C73">
        <f t="shared" si="4"/>
        <v>420</v>
      </c>
      <c r="D73">
        <f t="shared" si="4"/>
        <v>840</v>
      </c>
      <c r="E73">
        <f t="shared" si="4"/>
        <v>4200</v>
      </c>
    </row>
    <row r="74" spans="1:5" x14ac:dyDescent="0.25">
      <c r="A74">
        <f t="shared" si="3"/>
        <v>71</v>
      </c>
      <c r="B74">
        <f t="shared" si="4"/>
        <v>284</v>
      </c>
      <c r="C74">
        <f t="shared" si="4"/>
        <v>426</v>
      </c>
      <c r="D74">
        <f t="shared" si="4"/>
        <v>852</v>
      </c>
      <c r="E74">
        <f t="shared" si="4"/>
        <v>4260</v>
      </c>
    </row>
    <row r="75" spans="1:5" x14ac:dyDescent="0.25">
      <c r="A75">
        <f t="shared" si="3"/>
        <v>72</v>
      </c>
      <c r="B75">
        <f t="shared" si="4"/>
        <v>288</v>
      </c>
      <c r="C75">
        <f t="shared" si="4"/>
        <v>432</v>
      </c>
      <c r="D75">
        <f t="shared" si="4"/>
        <v>864</v>
      </c>
      <c r="E75">
        <f t="shared" si="4"/>
        <v>4320</v>
      </c>
    </row>
    <row r="76" spans="1:5" x14ac:dyDescent="0.25">
      <c r="A76">
        <f t="shared" si="3"/>
        <v>73</v>
      </c>
      <c r="B76">
        <f t="shared" si="4"/>
        <v>292</v>
      </c>
      <c r="C76">
        <f t="shared" si="4"/>
        <v>438</v>
      </c>
      <c r="D76">
        <f t="shared" si="4"/>
        <v>876</v>
      </c>
      <c r="E76">
        <f t="shared" si="4"/>
        <v>4380</v>
      </c>
    </row>
    <row r="77" spans="1:5" x14ac:dyDescent="0.25">
      <c r="A77">
        <f t="shared" si="3"/>
        <v>74</v>
      </c>
      <c r="B77">
        <f t="shared" si="4"/>
        <v>296</v>
      </c>
      <c r="C77">
        <f t="shared" si="4"/>
        <v>444</v>
      </c>
      <c r="D77">
        <f t="shared" si="4"/>
        <v>888</v>
      </c>
      <c r="E77">
        <f t="shared" si="4"/>
        <v>4440</v>
      </c>
    </row>
    <row r="78" spans="1:5" x14ac:dyDescent="0.25">
      <c r="A78">
        <f t="shared" si="3"/>
        <v>75</v>
      </c>
      <c r="B78">
        <f t="shared" si="4"/>
        <v>300</v>
      </c>
      <c r="C78">
        <f t="shared" si="4"/>
        <v>450</v>
      </c>
      <c r="D78">
        <f t="shared" si="4"/>
        <v>900</v>
      </c>
      <c r="E78">
        <f t="shared" si="4"/>
        <v>4500</v>
      </c>
    </row>
    <row r="79" spans="1:5" x14ac:dyDescent="0.25">
      <c r="A79">
        <f t="shared" si="3"/>
        <v>76</v>
      </c>
      <c r="B79">
        <f t="shared" si="4"/>
        <v>304</v>
      </c>
      <c r="C79">
        <f t="shared" si="4"/>
        <v>456</v>
      </c>
      <c r="D79">
        <f t="shared" si="4"/>
        <v>912</v>
      </c>
      <c r="E79">
        <f t="shared" si="4"/>
        <v>4560</v>
      </c>
    </row>
    <row r="80" spans="1:5" x14ac:dyDescent="0.25">
      <c r="A80">
        <f t="shared" si="3"/>
        <v>77</v>
      </c>
      <c r="B80">
        <f t="shared" si="4"/>
        <v>308</v>
      </c>
      <c r="C80">
        <f t="shared" si="4"/>
        <v>462</v>
      </c>
      <c r="D80">
        <f t="shared" si="4"/>
        <v>924</v>
      </c>
      <c r="E80">
        <f t="shared" si="4"/>
        <v>4620</v>
      </c>
    </row>
    <row r="81" spans="1:5" x14ac:dyDescent="0.25">
      <c r="A81">
        <f t="shared" si="3"/>
        <v>78</v>
      </c>
      <c r="B81">
        <f t="shared" si="4"/>
        <v>312</v>
      </c>
      <c r="C81">
        <f t="shared" si="4"/>
        <v>468</v>
      </c>
      <c r="D81">
        <f t="shared" si="4"/>
        <v>936</v>
      </c>
      <c r="E81">
        <f t="shared" si="4"/>
        <v>4680</v>
      </c>
    </row>
    <row r="82" spans="1:5" x14ac:dyDescent="0.25">
      <c r="A82">
        <f t="shared" si="3"/>
        <v>79</v>
      </c>
      <c r="B82">
        <f t="shared" si="4"/>
        <v>316</v>
      </c>
      <c r="C82">
        <f t="shared" si="4"/>
        <v>474</v>
      </c>
      <c r="D82">
        <f t="shared" si="4"/>
        <v>948</v>
      </c>
      <c r="E82">
        <f t="shared" si="4"/>
        <v>4740</v>
      </c>
    </row>
    <row r="83" spans="1:5" x14ac:dyDescent="0.25">
      <c r="A83">
        <f t="shared" si="3"/>
        <v>80</v>
      </c>
      <c r="B83">
        <f t="shared" si="4"/>
        <v>320</v>
      </c>
      <c r="C83">
        <f t="shared" si="4"/>
        <v>480</v>
      </c>
      <c r="D83">
        <f t="shared" si="4"/>
        <v>960</v>
      </c>
      <c r="E83">
        <f t="shared" si="4"/>
        <v>4800</v>
      </c>
    </row>
    <row r="84" spans="1:5" x14ac:dyDescent="0.25">
      <c r="A84">
        <f t="shared" si="3"/>
        <v>81</v>
      </c>
      <c r="B84">
        <f t="shared" si="4"/>
        <v>324</v>
      </c>
      <c r="C84">
        <f t="shared" si="4"/>
        <v>486</v>
      </c>
      <c r="D84">
        <f t="shared" si="4"/>
        <v>972</v>
      </c>
      <c r="E84">
        <f t="shared" si="4"/>
        <v>4860</v>
      </c>
    </row>
    <row r="85" spans="1:5" x14ac:dyDescent="0.25">
      <c r="A85">
        <f t="shared" si="3"/>
        <v>82</v>
      </c>
      <c r="B85">
        <f t="shared" si="4"/>
        <v>328</v>
      </c>
      <c r="C85">
        <f t="shared" si="4"/>
        <v>492</v>
      </c>
      <c r="D85">
        <f t="shared" si="4"/>
        <v>984</v>
      </c>
      <c r="E85">
        <f t="shared" si="4"/>
        <v>4920</v>
      </c>
    </row>
    <row r="86" spans="1:5" x14ac:dyDescent="0.25">
      <c r="A86">
        <f t="shared" si="3"/>
        <v>83</v>
      </c>
      <c r="B86">
        <f t="shared" si="4"/>
        <v>332</v>
      </c>
      <c r="C86">
        <f t="shared" si="4"/>
        <v>498</v>
      </c>
      <c r="D86">
        <f t="shared" si="4"/>
        <v>996</v>
      </c>
      <c r="E86">
        <f t="shared" si="4"/>
        <v>4980</v>
      </c>
    </row>
    <row r="87" spans="1:5" x14ac:dyDescent="0.25">
      <c r="A87">
        <f t="shared" si="3"/>
        <v>84</v>
      </c>
      <c r="B87">
        <f t="shared" si="4"/>
        <v>336</v>
      </c>
      <c r="C87">
        <f t="shared" si="4"/>
        <v>504</v>
      </c>
      <c r="D87">
        <f t="shared" si="4"/>
        <v>1008</v>
      </c>
      <c r="E87">
        <f t="shared" si="4"/>
        <v>5040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7BA2B-4543-46C4-B8EF-8311BC541DDB}">
  <sheetPr codeName="Hoja1"/>
  <dimension ref="A1:J101"/>
  <sheetViews>
    <sheetView workbookViewId="0">
      <selection activeCell="K82" sqref="K82"/>
    </sheetView>
  </sheetViews>
  <sheetFormatPr baseColWidth="10" defaultRowHeight="15" x14ac:dyDescent="0.25"/>
  <sheetData>
    <row r="1" spans="1:10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25">
      <c r="A2" t="s">
        <v>16</v>
      </c>
      <c r="B2" t="s">
        <v>17</v>
      </c>
      <c r="C2">
        <v>0.98529999999999995</v>
      </c>
      <c r="D2">
        <v>-3.4700000000000002E-2</v>
      </c>
      <c r="E2" s="4">
        <v>-3.4000000000000002E-2</v>
      </c>
      <c r="F2" t="s">
        <v>18</v>
      </c>
      <c r="G2" t="s">
        <v>19</v>
      </c>
      <c r="H2" t="s">
        <v>20</v>
      </c>
      <c r="I2" t="s">
        <v>21</v>
      </c>
    </row>
    <row r="3" spans="1:10" x14ac:dyDescent="0.25">
      <c r="A3" t="s">
        <v>22</v>
      </c>
      <c r="B3" t="s">
        <v>23</v>
      </c>
      <c r="C3">
        <v>0.38</v>
      </c>
      <c r="D3">
        <v>-0.31950000000000001</v>
      </c>
      <c r="E3" s="4">
        <v>-0.45679999999999998</v>
      </c>
      <c r="F3" t="s">
        <v>24</v>
      </c>
      <c r="G3" t="s">
        <v>25</v>
      </c>
      <c r="H3" t="s">
        <v>26</v>
      </c>
      <c r="I3" t="s">
        <v>21</v>
      </c>
    </row>
    <row r="4" spans="1:10" x14ac:dyDescent="0.25">
      <c r="A4" t="s">
        <v>27</v>
      </c>
      <c r="B4" t="s">
        <v>28</v>
      </c>
      <c r="C4">
        <v>28.42</v>
      </c>
      <c r="D4">
        <v>-0.91</v>
      </c>
      <c r="E4" s="4">
        <v>-3.1E-2</v>
      </c>
      <c r="F4" s="5">
        <v>429265</v>
      </c>
      <c r="G4" s="5">
        <v>742750</v>
      </c>
      <c r="H4" t="s">
        <v>29</v>
      </c>
      <c r="I4" t="s">
        <v>21</v>
      </c>
    </row>
    <row r="5" spans="1:10" x14ac:dyDescent="0.25">
      <c r="A5" t="s">
        <v>30</v>
      </c>
      <c r="B5" t="s">
        <v>31</v>
      </c>
      <c r="C5">
        <v>10.08</v>
      </c>
      <c r="D5">
        <v>0.36</v>
      </c>
      <c r="E5" s="4">
        <v>3.6999999999999998E-2</v>
      </c>
      <c r="F5" t="s">
        <v>32</v>
      </c>
      <c r="G5" t="s">
        <v>33</v>
      </c>
      <c r="H5" t="s">
        <v>34</v>
      </c>
      <c r="I5" t="s">
        <v>21</v>
      </c>
    </row>
    <row r="6" spans="1:10" x14ac:dyDescent="0.25">
      <c r="A6" t="s">
        <v>35</v>
      </c>
      <c r="B6" t="s">
        <v>36</v>
      </c>
      <c r="C6">
        <v>3.165</v>
      </c>
      <c r="D6">
        <v>-4.4999999999999998E-2</v>
      </c>
      <c r="E6" s="4">
        <v>-1.4E-2</v>
      </c>
      <c r="F6" t="s">
        <v>37</v>
      </c>
      <c r="G6" t="s">
        <v>38</v>
      </c>
      <c r="H6" t="s">
        <v>39</v>
      </c>
      <c r="I6" t="s">
        <v>21</v>
      </c>
    </row>
    <row r="7" spans="1:10" x14ac:dyDescent="0.25">
      <c r="A7" t="s">
        <v>40</v>
      </c>
      <c r="B7" t="s">
        <v>41</v>
      </c>
      <c r="C7">
        <v>1.36</v>
      </c>
      <c r="D7">
        <v>-0.04</v>
      </c>
      <c r="E7" s="4">
        <v>-2.86E-2</v>
      </c>
      <c r="F7" t="s">
        <v>42</v>
      </c>
      <c r="G7" t="s">
        <v>43</v>
      </c>
      <c r="H7" t="s">
        <v>44</v>
      </c>
      <c r="I7" t="s">
        <v>21</v>
      </c>
    </row>
    <row r="8" spans="1:10" x14ac:dyDescent="0.25">
      <c r="A8" t="s">
        <v>45</v>
      </c>
      <c r="B8" t="s">
        <v>46</v>
      </c>
      <c r="C8">
        <v>8.8699999999999992</v>
      </c>
      <c r="D8">
        <v>0</v>
      </c>
      <c r="E8" s="4">
        <v>0</v>
      </c>
      <c r="F8" t="s">
        <v>47</v>
      </c>
      <c r="G8" t="s">
        <v>48</v>
      </c>
      <c r="H8" t="s">
        <v>49</v>
      </c>
      <c r="I8" t="s">
        <v>21</v>
      </c>
    </row>
    <row r="9" spans="1:10" x14ac:dyDescent="0.25">
      <c r="A9" t="s">
        <v>50</v>
      </c>
      <c r="B9" t="s">
        <v>51</v>
      </c>
      <c r="C9">
        <v>2.71</v>
      </c>
      <c r="D9">
        <v>-0.05</v>
      </c>
      <c r="E9" s="4">
        <v>-1.8100000000000002E-2</v>
      </c>
      <c r="F9" t="s">
        <v>52</v>
      </c>
      <c r="G9" t="s">
        <v>53</v>
      </c>
      <c r="H9" t="s">
        <v>54</v>
      </c>
      <c r="I9" t="s">
        <v>21</v>
      </c>
    </row>
    <row r="10" spans="1:10" x14ac:dyDescent="0.25">
      <c r="A10" t="s">
        <v>55</v>
      </c>
      <c r="B10" t="s">
        <v>56</v>
      </c>
      <c r="C10">
        <v>7.66</v>
      </c>
      <c r="D10">
        <v>-0.32</v>
      </c>
      <c r="E10" s="4">
        <v>-4.0099999999999997E-2</v>
      </c>
      <c r="F10" t="s">
        <v>57</v>
      </c>
      <c r="G10" t="s">
        <v>58</v>
      </c>
      <c r="H10" t="s">
        <v>59</v>
      </c>
      <c r="I10" t="s">
        <v>21</v>
      </c>
    </row>
    <row r="11" spans="1:10" x14ac:dyDescent="0.25">
      <c r="A11" t="s">
        <v>60</v>
      </c>
      <c r="B11" t="s">
        <v>61</v>
      </c>
      <c r="C11">
        <v>1.26</v>
      </c>
      <c r="D11">
        <v>-7.0000000000000007E-2</v>
      </c>
      <c r="E11" s="4">
        <v>-5.2600000000000001E-2</v>
      </c>
      <c r="F11" t="s">
        <v>62</v>
      </c>
      <c r="G11" t="s">
        <v>63</v>
      </c>
      <c r="H11" t="s">
        <v>64</v>
      </c>
      <c r="I11" t="s">
        <v>21</v>
      </c>
    </row>
    <row r="12" spans="1:10" x14ac:dyDescent="0.25">
      <c r="A12" t="s">
        <v>65</v>
      </c>
      <c r="B12" t="s">
        <v>66</v>
      </c>
      <c r="C12">
        <v>5.79</v>
      </c>
      <c r="D12">
        <v>-0.15</v>
      </c>
      <c r="E12" s="4">
        <v>-2.53E-2</v>
      </c>
      <c r="F12" t="s">
        <v>67</v>
      </c>
      <c r="G12" t="s">
        <v>68</v>
      </c>
      <c r="H12" t="s">
        <v>69</v>
      </c>
      <c r="I12" t="s">
        <v>21</v>
      </c>
    </row>
    <row r="13" spans="1:10" x14ac:dyDescent="0.25">
      <c r="A13" t="s">
        <v>70</v>
      </c>
      <c r="B13" t="s">
        <v>71</v>
      </c>
      <c r="C13">
        <v>0.185</v>
      </c>
      <c r="D13">
        <v>-2.5000000000000001E-3</v>
      </c>
      <c r="E13" s="4">
        <v>-1.3299999999999999E-2</v>
      </c>
      <c r="F13" t="s">
        <v>72</v>
      </c>
      <c r="G13" t="s">
        <v>73</v>
      </c>
      <c r="H13" t="s">
        <v>74</v>
      </c>
      <c r="I13" t="s">
        <v>21</v>
      </c>
    </row>
    <row r="14" spans="1:10" x14ac:dyDescent="0.25">
      <c r="A14" t="s">
        <v>75</v>
      </c>
      <c r="B14" t="s">
        <v>76</v>
      </c>
      <c r="C14">
        <v>4.05</v>
      </c>
      <c r="D14">
        <v>-0.05</v>
      </c>
      <c r="E14" s="4">
        <v>-1.2200000000000001E-2</v>
      </c>
      <c r="F14" t="s">
        <v>77</v>
      </c>
      <c r="G14" t="s">
        <v>78</v>
      </c>
      <c r="H14" t="s">
        <v>79</v>
      </c>
      <c r="I14" t="s">
        <v>21</v>
      </c>
    </row>
    <row r="15" spans="1:10" x14ac:dyDescent="0.25">
      <c r="A15" t="s">
        <v>80</v>
      </c>
      <c r="B15" t="s">
        <v>81</v>
      </c>
      <c r="C15">
        <v>0.69</v>
      </c>
      <c r="D15">
        <v>-0.02</v>
      </c>
      <c r="E15" s="4">
        <v>-2.8199999999999999E-2</v>
      </c>
      <c r="F15" t="s">
        <v>82</v>
      </c>
      <c r="G15" t="s">
        <v>83</v>
      </c>
      <c r="H15" t="s">
        <v>84</v>
      </c>
      <c r="I15" t="s">
        <v>21</v>
      </c>
    </row>
    <row r="16" spans="1:10" x14ac:dyDescent="0.25">
      <c r="A16" t="s">
        <v>85</v>
      </c>
      <c r="B16" t="s">
        <v>86</v>
      </c>
      <c r="C16">
        <v>6.98</v>
      </c>
      <c r="D16">
        <v>-0.44</v>
      </c>
      <c r="E16" s="4">
        <v>-5.9299999999999999E-2</v>
      </c>
      <c r="F16" t="s">
        <v>87</v>
      </c>
      <c r="G16" t="s">
        <v>88</v>
      </c>
      <c r="H16" t="s">
        <v>89</v>
      </c>
      <c r="I16">
        <v>32.31</v>
      </c>
    </row>
    <row r="17" spans="1:9" x14ac:dyDescent="0.25">
      <c r="A17" t="s">
        <v>90</v>
      </c>
      <c r="B17" t="s">
        <v>91</v>
      </c>
      <c r="C17">
        <v>2.54</v>
      </c>
      <c r="D17">
        <v>0</v>
      </c>
      <c r="E17" s="4">
        <v>0</v>
      </c>
      <c r="F17" t="s">
        <v>92</v>
      </c>
      <c r="G17" t="s">
        <v>93</v>
      </c>
      <c r="H17" t="s">
        <v>94</v>
      </c>
      <c r="I17" t="s">
        <v>21</v>
      </c>
    </row>
    <row r="18" spans="1:9" x14ac:dyDescent="0.25">
      <c r="A18" t="s">
        <v>95</v>
      </c>
      <c r="B18" t="s">
        <v>96</v>
      </c>
      <c r="C18">
        <v>5.31</v>
      </c>
      <c r="D18">
        <v>-0.32</v>
      </c>
      <c r="E18" s="4">
        <v>-5.6800000000000003E-2</v>
      </c>
      <c r="F18" t="s">
        <v>97</v>
      </c>
      <c r="G18" t="s">
        <v>98</v>
      </c>
      <c r="H18" t="s">
        <v>99</v>
      </c>
      <c r="I18" t="s">
        <v>21</v>
      </c>
    </row>
    <row r="19" spans="1:9" x14ac:dyDescent="0.25">
      <c r="A19" t="s">
        <v>100</v>
      </c>
      <c r="B19" t="s">
        <v>101</v>
      </c>
      <c r="C19">
        <v>7.49</v>
      </c>
      <c r="D19">
        <v>0.14000000000000001</v>
      </c>
      <c r="E19" s="4">
        <v>1.9E-2</v>
      </c>
      <c r="F19" t="s">
        <v>102</v>
      </c>
      <c r="G19" t="s">
        <v>103</v>
      </c>
      <c r="H19" t="s">
        <v>104</v>
      </c>
      <c r="I19">
        <v>3.11</v>
      </c>
    </row>
    <row r="20" spans="1:9" x14ac:dyDescent="0.25">
      <c r="A20" t="s">
        <v>105</v>
      </c>
      <c r="B20" t="s">
        <v>106</v>
      </c>
      <c r="C20">
        <v>50.33</v>
      </c>
      <c r="D20">
        <v>-0.09</v>
      </c>
      <c r="E20" s="4">
        <v>-1.8E-3</v>
      </c>
      <c r="F20" t="s">
        <v>107</v>
      </c>
      <c r="G20" s="5">
        <v>345667</v>
      </c>
      <c r="H20" t="s">
        <v>108</v>
      </c>
      <c r="I20">
        <v>39.72</v>
      </c>
    </row>
    <row r="21" spans="1:9" x14ac:dyDescent="0.25">
      <c r="A21" t="s">
        <v>109</v>
      </c>
      <c r="B21" t="s">
        <v>110</v>
      </c>
      <c r="C21">
        <v>3.7650000000000001</v>
      </c>
      <c r="D21">
        <v>-0.185</v>
      </c>
      <c r="E21" s="4">
        <v>-4.6800000000000001E-2</v>
      </c>
      <c r="F21" t="s">
        <v>111</v>
      </c>
      <c r="G21" t="s">
        <v>112</v>
      </c>
      <c r="H21" t="s">
        <v>113</v>
      </c>
      <c r="I21" t="s">
        <v>21</v>
      </c>
    </row>
    <row r="22" spans="1:9" x14ac:dyDescent="0.25">
      <c r="A22" t="s">
        <v>114</v>
      </c>
      <c r="B22" t="s">
        <v>115</v>
      </c>
      <c r="C22">
        <v>4.5</v>
      </c>
      <c r="D22">
        <v>-0.13</v>
      </c>
      <c r="E22" s="4">
        <v>-2.81E-2</v>
      </c>
      <c r="F22" t="s">
        <v>116</v>
      </c>
      <c r="G22" t="s">
        <v>117</v>
      </c>
      <c r="H22" t="s">
        <v>118</v>
      </c>
      <c r="I22">
        <v>15.05</v>
      </c>
    </row>
    <row r="23" spans="1:9" x14ac:dyDescent="0.25">
      <c r="A23" t="s">
        <v>119</v>
      </c>
      <c r="B23" t="s">
        <v>120</v>
      </c>
      <c r="C23">
        <v>6.29</v>
      </c>
      <c r="D23">
        <v>0.01</v>
      </c>
      <c r="E23" s="4">
        <v>1.6000000000000001E-3</v>
      </c>
      <c r="F23" t="s">
        <v>121</v>
      </c>
      <c r="G23" t="s">
        <v>122</v>
      </c>
      <c r="H23" t="s">
        <v>123</v>
      </c>
      <c r="I23" t="s">
        <v>21</v>
      </c>
    </row>
    <row r="24" spans="1:9" x14ac:dyDescent="0.25">
      <c r="A24" t="s">
        <v>124</v>
      </c>
      <c r="B24" t="s">
        <v>125</v>
      </c>
      <c r="C24">
        <v>4.0599999999999996</v>
      </c>
      <c r="D24">
        <v>-0.06</v>
      </c>
      <c r="E24" s="4">
        <v>-1.46E-2</v>
      </c>
      <c r="F24" t="s">
        <v>126</v>
      </c>
      <c r="G24" t="s">
        <v>127</v>
      </c>
      <c r="H24" t="s">
        <v>128</v>
      </c>
      <c r="I24" t="s">
        <v>21</v>
      </c>
    </row>
    <row r="25" spans="1:9" x14ac:dyDescent="0.25">
      <c r="A25" t="s">
        <v>129</v>
      </c>
      <c r="B25" t="s">
        <v>130</v>
      </c>
      <c r="C25">
        <v>6.5</v>
      </c>
      <c r="D25">
        <v>0.3</v>
      </c>
      <c r="E25" s="4">
        <v>4.8399999999999999E-2</v>
      </c>
      <c r="F25" t="s">
        <v>131</v>
      </c>
      <c r="G25" t="s">
        <v>132</v>
      </c>
      <c r="H25" t="s">
        <v>133</v>
      </c>
      <c r="I25" t="s">
        <v>21</v>
      </c>
    </row>
    <row r="26" spans="1:9" x14ac:dyDescent="0.25">
      <c r="A26" t="s">
        <v>134</v>
      </c>
      <c r="B26" t="s">
        <v>135</v>
      </c>
      <c r="C26">
        <v>0.29849999999999999</v>
      </c>
      <c r="D26">
        <v>-1.5E-3</v>
      </c>
      <c r="E26" s="4">
        <v>-5.0000000000000001E-3</v>
      </c>
      <c r="F26" t="s">
        <v>136</v>
      </c>
      <c r="G26" t="s">
        <v>137</v>
      </c>
      <c r="H26" t="s">
        <v>138</v>
      </c>
      <c r="I26" t="s">
        <v>21</v>
      </c>
    </row>
    <row r="27" spans="1:9" x14ac:dyDescent="0.25">
      <c r="A27" t="s">
        <v>139</v>
      </c>
      <c r="B27" t="s">
        <v>140</v>
      </c>
      <c r="C27">
        <v>5.1100000000000003</v>
      </c>
      <c r="D27">
        <v>-0.06</v>
      </c>
      <c r="E27" s="4">
        <v>-1.1599999999999999E-2</v>
      </c>
      <c r="F27" t="s">
        <v>141</v>
      </c>
      <c r="G27" t="s">
        <v>142</v>
      </c>
      <c r="H27" t="s">
        <v>143</v>
      </c>
      <c r="I27" t="s">
        <v>21</v>
      </c>
    </row>
    <row r="28" spans="1:9" x14ac:dyDescent="0.25">
      <c r="A28" t="s">
        <v>144</v>
      </c>
      <c r="B28" t="s">
        <v>145</v>
      </c>
      <c r="C28">
        <v>9.91</v>
      </c>
      <c r="D28">
        <v>-1.21</v>
      </c>
      <c r="E28" s="4">
        <v>-0.10879999999999999</v>
      </c>
      <c r="F28" t="s">
        <v>103</v>
      </c>
      <c r="G28" s="5">
        <v>281114</v>
      </c>
      <c r="H28" t="s">
        <v>146</v>
      </c>
      <c r="I28" t="s">
        <v>21</v>
      </c>
    </row>
    <row r="29" spans="1:9" x14ac:dyDescent="0.25">
      <c r="A29" t="s">
        <v>147</v>
      </c>
      <c r="B29" t="s">
        <v>148</v>
      </c>
      <c r="C29">
        <v>2.16</v>
      </c>
      <c r="D29">
        <v>-7.0000000000000007E-2</v>
      </c>
      <c r="E29" s="4">
        <v>-3.1399999999999997E-2</v>
      </c>
      <c r="F29" t="s">
        <v>149</v>
      </c>
      <c r="G29" t="s">
        <v>150</v>
      </c>
      <c r="H29" t="s">
        <v>151</v>
      </c>
      <c r="I29" t="s">
        <v>21</v>
      </c>
    </row>
    <row r="30" spans="1:9" x14ac:dyDescent="0.25">
      <c r="A30" t="s">
        <v>152</v>
      </c>
      <c r="B30" t="s">
        <v>153</v>
      </c>
      <c r="C30">
        <v>5.94</v>
      </c>
      <c r="D30">
        <v>0.08</v>
      </c>
      <c r="E30" s="4">
        <v>1.37E-2</v>
      </c>
      <c r="F30" t="s">
        <v>154</v>
      </c>
      <c r="G30" t="s">
        <v>155</v>
      </c>
      <c r="H30" t="s">
        <v>156</v>
      </c>
      <c r="I30" t="s">
        <v>21</v>
      </c>
    </row>
    <row r="31" spans="1:9" x14ac:dyDescent="0.25">
      <c r="A31" t="s">
        <v>157</v>
      </c>
      <c r="B31" t="s">
        <v>158</v>
      </c>
      <c r="C31">
        <v>14.95</v>
      </c>
      <c r="D31">
        <v>0.4</v>
      </c>
      <c r="E31" s="4">
        <v>2.75E-2</v>
      </c>
      <c r="F31" t="s">
        <v>159</v>
      </c>
      <c r="G31" t="s">
        <v>160</v>
      </c>
      <c r="H31" t="s">
        <v>161</v>
      </c>
      <c r="I31" t="s">
        <v>21</v>
      </c>
    </row>
    <row r="32" spans="1:9" x14ac:dyDescent="0.25">
      <c r="A32" t="s">
        <v>162</v>
      </c>
      <c r="B32" t="s">
        <v>163</v>
      </c>
      <c r="C32">
        <v>5.07</v>
      </c>
      <c r="D32">
        <v>-0.13</v>
      </c>
      <c r="E32" s="4">
        <v>-2.5000000000000001E-2</v>
      </c>
      <c r="F32" t="s">
        <v>164</v>
      </c>
      <c r="G32" t="s">
        <v>165</v>
      </c>
      <c r="H32" t="s">
        <v>166</v>
      </c>
      <c r="I32" t="s">
        <v>21</v>
      </c>
    </row>
    <row r="33" spans="1:9" x14ac:dyDescent="0.25">
      <c r="A33" t="s">
        <v>167</v>
      </c>
      <c r="B33" t="s">
        <v>168</v>
      </c>
      <c r="C33">
        <v>16.190000000000001</v>
      </c>
      <c r="D33">
        <v>-0.03</v>
      </c>
      <c r="E33" s="4">
        <v>-1.8E-3</v>
      </c>
      <c r="F33" s="5">
        <v>354989</v>
      </c>
      <c r="G33" s="5">
        <v>360579</v>
      </c>
      <c r="H33" t="s">
        <v>169</v>
      </c>
      <c r="I33">
        <v>9.8699999999999992</v>
      </c>
    </row>
    <row r="34" spans="1:9" x14ac:dyDescent="0.25">
      <c r="A34" t="s">
        <v>170</v>
      </c>
      <c r="B34" t="s">
        <v>171</v>
      </c>
      <c r="C34">
        <v>1.39</v>
      </c>
      <c r="D34">
        <v>-0.01</v>
      </c>
      <c r="E34" s="4">
        <v>-7.1000000000000004E-3</v>
      </c>
      <c r="F34" t="s">
        <v>172</v>
      </c>
      <c r="G34" t="s">
        <v>173</v>
      </c>
      <c r="H34" t="s">
        <v>174</v>
      </c>
      <c r="I34" t="s">
        <v>21</v>
      </c>
    </row>
    <row r="35" spans="1:9" x14ac:dyDescent="0.25">
      <c r="A35" t="s">
        <v>175</v>
      </c>
      <c r="B35" t="s">
        <v>176</v>
      </c>
      <c r="C35">
        <v>38.270000000000003</v>
      </c>
      <c r="D35">
        <v>5.75</v>
      </c>
      <c r="E35" s="4">
        <v>0.17680000000000001</v>
      </c>
      <c r="F35" t="s">
        <v>177</v>
      </c>
      <c r="G35" s="5">
        <v>418834</v>
      </c>
      <c r="H35" t="s">
        <v>178</v>
      </c>
      <c r="I35" t="s">
        <v>21</v>
      </c>
    </row>
    <row r="36" spans="1:9" x14ac:dyDescent="0.25">
      <c r="A36" t="s">
        <v>179</v>
      </c>
      <c r="B36" t="s">
        <v>180</v>
      </c>
      <c r="C36">
        <v>2.4300000000000002</v>
      </c>
      <c r="D36">
        <v>0.01</v>
      </c>
      <c r="E36" s="4">
        <v>4.1000000000000003E-3</v>
      </c>
      <c r="F36" t="s">
        <v>181</v>
      </c>
      <c r="G36" t="s">
        <v>182</v>
      </c>
      <c r="H36" t="s">
        <v>183</v>
      </c>
      <c r="I36" t="s">
        <v>21</v>
      </c>
    </row>
    <row r="37" spans="1:9" x14ac:dyDescent="0.25">
      <c r="A37" t="s">
        <v>184</v>
      </c>
      <c r="B37" t="s">
        <v>185</v>
      </c>
      <c r="C37">
        <v>8.01</v>
      </c>
      <c r="D37">
        <v>-7.0000000000000007E-2</v>
      </c>
      <c r="E37" s="4">
        <v>-8.6999999999999994E-3</v>
      </c>
      <c r="F37" s="5">
        <v>599134</v>
      </c>
      <c r="G37" t="s">
        <v>186</v>
      </c>
      <c r="H37" t="s">
        <v>187</v>
      </c>
      <c r="I37" t="s">
        <v>21</v>
      </c>
    </row>
    <row r="38" spans="1:9" x14ac:dyDescent="0.25">
      <c r="A38" t="s">
        <v>188</v>
      </c>
      <c r="B38" t="s">
        <v>189</v>
      </c>
      <c r="C38">
        <v>0.88490000000000002</v>
      </c>
      <c r="D38">
        <v>-1.49E-2</v>
      </c>
      <c r="E38" s="4">
        <v>-1.66E-2</v>
      </c>
      <c r="F38" t="s">
        <v>190</v>
      </c>
      <c r="G38" t="s">
        <v>191</v>
      </c>
      <c r="H38" t="s">
        <v>192</v>
      </c>
      <c r="I38" t="s">
        <v>21</v>
      </c>
    </row>
    <row r="39" spans="1:9" x14ac:dyDescent="0.25">
      <c r="A39" t="s">
        <v>193</v>
      </c>
      <c r="B39" t="s">
        <v>194</v>
      </c>
      <c r="C39">
        <v>16.91</v>
      </c>
      <c r="D39">
        <v>1.06</v>
      </c>
      <c r="E39" s="4">
        <v>6.6900000000000001E-2</v>
      </c>
      <c r="F39" t="s">
        <v>195</v>
      </c>
      <c r="G39" t="s">
        <v>196</v>
      </c>
      <c r="H39" t="s">
        <v>197</v>
      </c>
      <c r="I39">
        <v>18.579999999999998</v>
      </c>
    </row>
    <row r="40" spans="1:9" x14ac:dyDescent="0.25">
      <c r="A40" t="s">
        <v>198</v>
      </c>
      <c r="B40" t="s">
        <v>199</v>
      </c>
      <c r="C40">
        <v>1.82</v>
      </c>
      <c r="D40">
        <v>-0.03</v>
      </c>
      <c r="E40" s="4">
        <v>-1.6199999999999999E-2</v>
      </c>
      <c r="F40" t="s">
        <v>200</v>
      </c>
      <c r="G40" t="s">
        <v>201</v>
      </c>
      <c r="H40" t="s">
        <v>202</v>
      </c>
      <c r="I40" t="s">
        <v>21</v>
      </c>
    </row>
    <row r="41" spans="1:9" x14ac:dyDescent="0.25">
      <c r="A41" t="s">
        <v>203</v>
      </c>
      <c r="B41" t="s">
        <v>204</v>
      </c>
      <c r="C41">
        <v>1.5</v>
      </c>
      <c r="D41">
        <v>-0.01</v>
      </c>
      <c r="E41" s="4">
        <v>-6.6E-3</v>
      </c>
      <c r="F41" s="5">
        <v>890633</v>
      </c>
      <c r="G41" t="s">
        <v>205</v>
      </c>
      <c r="H41" t="s">
        <v>206</v>
      </c>
      <c r="I41" t="s">
        <v>21</v>
      </c>
    </row>
    <row r="42" spans="1:9" x14ac:dyDescent="0.25">
      <c r="A42" t="s">
        <v>207</v>
      </c>
      <c r="B42" t="s">
        <v>208</v>
      </c>
      <c r="C42">
        <v>12.79</v>
      </c>
      <c r="D42">
        <v>-0.4</v>
      </c>
      <c r="E42" s="4">
        <v>-3.0300000000000001E-2</v>
      </c>
      <c r="F42" t="s">
        <v>209</v>
      </c>
      <c r="G42" t="s">
        <v>210</v>
      </c>
      <c r="H42" t="s">
        <v>211</v>
      </c>
      <c r="I42" t="s">
        <v>21</v>
      </c>
    </row>
    <row r="43" spans="1:9" x14ac:dyDescent="0.25">
      <c r="A43" t="s">
        <v>212</v>
      </c>
      <c r="B43" t="s">
        <v>213</v>
      </c>
      <c r="C43">
        <v>14.3</v>
      </c>
      <c r="D43">
        <v>-0.11</v>
      </c>
      <c r="E43" s="4">
        <v>-7.6E-3</v>
      </c>
      <c r="F43" t="s">
        <v>214</v>
      </c>
      <c r="G43" t="s">
        <v>215</v>
      </c>
      <c r="H43" t="s">
        <v>216</v>
      </c>
      <c r="I43" t="s">
        <v>21</v>
      </c>
    </row>
    <row r="44" spans="1:9" x14ac:dyDescent="0.25">
      <c r="A44" t="s">
        <v>217</v>
      </c>
      <c r="B44" t="s">
        <v>218</v>
      </c>
      <c r="C44">
        <v>21.14</v>
      </c>
      <c r="D44">
        <v>0.66</v>
      </c>
      <c r="E44" s="4">
        <v>3.2199999999999999E-2</v>
      </c>
      <c r="F44" t="s">
        <v>219</v>
      </c>
      <c r="G44" t="s">
        <v>220</v>
      </c>
      <c r="H44" t="s">
        <v>221</v>
      </c>
      <c r="I44">
        <v>16.43</v>
      </c>
    </row>
    <row r="45" spans="1:9" x14ac:dyDescent="0.25">
      <c r="A45" t="s">
        <v>222</v>
      </c>
      <c r="B45" t="s">
        <v>223</v>
      </c>
      <c r="C45">
        <v>1.37</v>
      </c>
      <c r="D45">
        <v>7.0000000000000007E-2</v>
      </c>
      <c r="E45" s="4">
        <v>5.3800000000000001E-2</v>
      </c>
      <c r="F45" t="s">
        <v>224</v>
      </c>
      <c r="G45" t="s">
        <v>225</v>
      </c>
      <c r="H45" t="s">
        <v>226</v>
      </c>
      <c r="I45" t="s">
        <v>21</v>
      </c>
    </row>
    <row r="46" spans="1:9" x14ac:dyDescent="0.25">
      <c r="A46" t="s">
        <v>227</v>
      </c>
      <c r="B46" t="s">
        <v>228</v>
      </c>
      <c r="C46">
        <v>4.2</v>
      </c>
      <c r="D46">
        <v>-7.0000000000000007E-2</v>
      </c>
      <c r="E46" s="4">
        <v>-1.6400000000000001E-2</v>
      </c>
      <c r="F46" t="s">
        <v>229</v>
      </c>
      <c r="G46" t="s">
        <v>230</v>
      </c>
      <c r="H46" t="s">
        <v>231</v>
      </c>
      <c r="I46" t="s">
        <v>21</v>
      </c>
    </row>
    <row r="47" spans="1:9" x14ac:dyDescent="0.25">
      <c r="A47" t="s">
        <v>232</v>
      </c>
      <c r="B47" t="s">
        <v>233</v>
      </c>
      <c r="C47">
        <v>10.93</v>
      </c>
      <c r="D47">
        <v>0.13</v>
      </c>
      <c r="E47" s="4">
        <v>1.2E-2</v>
      </c>
      <c r="F47" t="s">
        <v>234</v>
      </c>
      <c r="G47" t="s">
        <v>235</v>
      </c>
      <c r="H47" t="s">
        <v>236</v>
      </c>
      <c r="I47" t="s">
        <v>21</v>
      </c>
    </row>
    <row r="48" spans="1:9" x14ac:dyDescent="0.25">
      <c r="A48" t="s">
        <v>237</v>
      </c>
      <c r="B48" t="s">
        <v>238</v>
      </c>
      <c r="C48">
        <v>47.33</v>
      </c>
      <c r="D48">
        <v>0.47</v>
      </c>
      <c r="E48" s="4">
        <v>0.01</v>
      </c>
      <c r="F48" t="s">
        <v>239</v>
      </c>
      <c r="G48" t="s">
        <v>240</v>
      </c>
      <c r="H48" t="s">
        <v>241</v>
      </c>
      <c r="I48">
        <v>2.58</v>
      </c>
    </row>
    <row r="49" spans="1:9" x14ac:dyDescent="0.25">
      <c r="A49" t="s">
        <v>242</v>
      </c>
      <c r="B49" t="s">
        <v>243</v>
      </c>
      <c r="C49">
        <v>1.1399999999999999</v>
      </c>
      <c r="D49">
        <v>-0.01</v>
      </c>
      <c r="E49" s="4">
        <v>-8.6999999999999994E-3</v>
      </c>
      <c r="F49" t="s">
        <v>244</v>
      </c>
      <c r="G49" t="s">
        <v>245</v>
      </c>
      <c r="H49" t="s">
        <v>246</v>
      </c>
      <c r="I49" t="s">
        <v>21</v>
      </c>
    </row>
    <row r="50" spans="1:9" x14ac:dyDescent="0.25">
      <c r="A50" t="s">
        <v>247</v>
      </c>
      <c r="B50" t="s">
        <v>248</v>
      </c>
      <c r="C50">
        <v>3.75</v>
      </c>
      <c r="D50">
        <v>-0.04</v>
      </c>
      <c r="E50" s="4">
        <v>-1.06E-2</v>
      </c>
      <c r="F50" t="s">
        <v>249</v>
      </c>
      <c r="G50" t="s">
        <v>250</v>
      </c>
      <c r="H50" t="s">
        <v>251</v>
      </c>
      <c r="I50" t="s">
        <v>21</v>
      </c>
    </row>
    <row r="51" spans="1:9" x14ac:dyDescent="0.25">
      <c r="A51" t="s">
        <v>252</v>
      </c>
      <c r="B51" t="s">
        <v>253</v>
      </c>
      <c r="C51">
        <v>3.63</v>
      </c>
      <c r="D51">
        <v>-7.0000000000000007E-2</v>
      </c>
      <c r="E51" s="4">
        <v>-1.89E-2</v>
      </c>
      <c r="F51" t="s">
        <v>254</v>
      </c>
      <c r="G51" t="s">
        <v>255</v>
      </c>
      <c r="H51" t="s">
        <v>256</v>
      </c>
      <c r="I51" t="s">
        <v>21</v>
      </c>
    </row>
    <row r="52" spans="1:9" x14ac:dyDescent="0.25">
      <c r="A52" t="s">
        <v>257</v>
      </c>
      <c r="B52" t="s">
        <v>258</v>
      </c>
      <c r="C52">
        <v>4.7300000000000004</v>
      </c>
      <c r="D52">
        <v>-0.25</v>
      </c>
      <c r="E52" s="4">
        <v>-5.0200000000000002E-2</v>
      </c>
      <c r="F52" t="s">
        <v>259</v>
      </c>
      <c r="G52" t="s">
        <v>260</v>
      </c>
      <c r="H52" t="s">
        <v>261</v>
      </c>
      <c r="I52" t="s">
        <v>21</v>
      </c>
    </row>
    <row r="53" spans="1:9" x14ac:dyDescent="0.25">
      <c r="A53" t="s">
        <v>262</v>
      </c>
      <c r="B53" t="s">
        <v>263</v>
      </c>
      <c r="C53">
        <v>6.5</v>
      </c>
      <c r="D53">
        <v>-0.44</v>
      </c>
      <c r="E53" s="4">
        <v>-6.3399999999999998E-2</v>
      </c>
      <c r="F53" t="s">
        <v>264</v>
      </c>
      <c r="G53" s="5">
        <v>803170</v>
      </c>
      <c r="H53" t="s">
        <v>265</v>
      </c>
      <c r="I53" t="s">
        <v>21</v>
      </c>
    </row>
    <row r="54" spans="1:9" x14ac:dyDescent="0.25">
      <c r="A54" t="s">
        <v>266</v>
      </c>
      <c r="B54" t="s">
        <v>267</v>
      </c>
      <c r="C54">
        <v>9.7100000000000009</v>
      </c>
      <c r="D54">
        <v>-0.2</v>
      </c>
      <c r="E54" s="4">
        <v>-2.0199999999999999E-2</v>
      </c>
      <c r="F54" t="s">
        <v>268</v>
      </c>
      <c r="G54" t="s">
        <v>269</v>
      </c>
      <c r="H54" t="s">
        <v>270</v>
      </c>
      <c r="I54" t="s">
        <v>21</v>
      </c>
    </row>
    <row r="55" spans="1:9" x14ac:dyDescent="0.25">
      <c r="A55" t="s">
        <v>271</v>
      </c>
      <c r="B55" t="s">
        <v>272</v>
      </c>
      <c r="C55">
        <v>3.99</v>
      </c>
      <c r="D55">
        <v>-0.08</v>
      </c>
      <c r="E55" s="4">
        <v>-1.9699999999999999E-2</v>
      </c>
      <c r="F55" t="s">
        <v>273</v>
      </c>
      <c r="G55" t="s">
        <v>274</v>
      </c>
      <c r="H55" t="s">
        <v>275</v>
      </c>
      <c r="I55" t="s">
        <v>21</v>
      </c>
    </row>
    <row r="56" spans="1:9" x14ac:dyDescent="0.25">
      <c r="A56" t="s">
        <v>276</v>
      </c>
      <c r="B56" t="s">
        <v>277</v>
      </c>
      <c r="C56">
        <v>2.38</v>
      </c>
      <c r="D56">
        <v>-0.1</v>
      </c>
      <c r="E56" s="4">
        <v>-4.0300000000000002E-2</v>
      </c>
      <c r="F56" t="s">
        <v>278</v>
      </c>
      <c r="G56" t="s">
        <v>279</v>
      </c>
      <c r="H56" t="s">
        <v>280</v>
      </c>
      <c r="I56" t="s">
        <v>21</v>
      </c>
    </row>
    <row r="57" spans="1:9" x14ac:dyDescent="0.25">
      <c r="A57" t="s">
        <v>281</v>
      </c>
      <c r="B57" t="s">
        <v>282</v>
      </c>
      <c r="C57">
        <v>11.37</v>
      </c>
      <c r="D57">
        <v>0.45</v>
      </c>
      <c r="E57" s="4">
        <v>4.1200000000000001E-2</v>
      </c>
      <c r="F57" t="s">
        <v>283</v>
      </c>
      <c r="G57" t="s">
        <v>284</v>
      </c>
      <c r="H57" t="s">
        <v>285</v>
      </c>
      <c r="I57">
        <v>5.23</v>
      </c>
    </row>
    <row r="58" spans="1:9" x14ac:dyDescent="0.25">
      <c r="A58" t="s">
        <v>286</v>
      </c>
      <c r="B58" t="s">
        <v>287</v>
      </c>
      <c r="C58">
        <v>7.42</v>
      </c>
      <c r="D58">
        <v>-0.25</v>
      </c>
      <c r="E58" s="4">
        <v>-3.2599999999999997E-2</v>
      </c>
      <c r="F58" t="s">
        <v>288</v>
      </c>
      <c r="G58" t="s">
        <v>289</v>
      </c>
      <c r="H58" t="s">
        <v>290</v>
      </c>
      <c r="I58" t="s">
        <v>21</v>
      </c>
    </row>
    <row r="59" spans="1:9" x14ac:dyDescent="0.25">
      <c r="A59" t="s">
        <v>291</v>
      </c>
      <c r="B59" t="s">
        <v>292</v>
      </c>
      <c r="C59">
        <v>7.22</v>
      </c>
      <c r="D59">
        <v>-0.41</v>
      </c>
      <c r="E59" s="4">
        <v>-5.3699999999999998E-2</v>
      </c>
      <c r="F59" t="s">
        <v>293</v>
      </c>
      <c r="G59" t="s">
        <v>294</v>
      </c>
      <c r="H59" t="s">
        <v>295</v>
      </c>
      <c r="I59" t="s">
        <v>21</v>
      </c>
    </row>
    <row r="60" spans="1:9" x14ac:dyDescent="0.25">
      <c r="A60" t="s">
        <v>296</v>
      </c>
      <c r="B60" t="s">
        <v>297</v>
      </c>
      <c r="C60">
        <v>0.9</v>
      </c>
      <c r="D60">
        <v>-6.0000000000000001E-3</v>
      </c>
      <c r="E60" s="4">
        <v>-6.6E-3</v>
      </c>
      <c r="F60" t="s">
        <v>298</v>
      </c>
      <c r="G60" t="s">
        <v>299</v>
      </c>
      <c r="H60" t="s">
        <v>300</v>
      </c>
      <c r="I60" t="s">
        <v>21</v>
      </c>
    </row>
    <row r="61" spans="1:9" x14ac:dyDescent="0.25">
      <c r="A61" t="s">
        <v>301</v>
      </c>
      <c r="B61" t="s">
        <v>302</v>
      </c>
      <c r="C61">
        <v>14.86</v>
      </c>
      <c r="D61">
        <v>-0.22</v>
      </c>
      <c r="E61" s="4">
        <v>-1.46E-2</v>
      </c>
      <c r="F61" t="s">
        <v>303</v>
      </c>
      <c r="G61" t="s">
        <v>304</v>
      </c>
      <c r="H61" t="s">
        <v>305</v>
      </c>
      <c r="I61" t="s">
        <v>21</v>
      </c>
    </row>
    <row r="62" spans="1:9" x14ac:dyDescent="0.25">
      <c r="A62" t="s">
        <v>306</v>
      </c>
      <c r="B62" t="s">
        <v>307</v>
      </c>
      <c r="C62">
        <v>0.26429999999999998</v>
      </c>
      <c r="D62">
        <v>-8.5000000000000006E-3</v>
      </c>
      <c r="E62" s="4">
        <v>-3.1199999999999999E-2</v>
      </c>
      <c r="F62" t="s">
        <v>308</v>
      </c>
      <c r="G62" t="s">
        <v>309</v>
      </c>
      <c r="H62" t="s">
        <v>310</v>
      </c>
      <c r="I62" t="s">
        <v>21</v>
      </c>
    </row>
    <row r="63" spans="1:9" x14ac:dyDescent="0.25">
      <c r="A63" t="s">
        <v>311</v>
      </c>
      <c r="B63" t="s">
        <v>312</v>
      </c>
      <c r="C63">
        <v>5.04</v>
      </c>
      <c r="D63">
        <v>-0.02</v>
      </c>
      <c r="E63" s="4">
        <v>-4.0000000000000001E-3</v>
      </c>
      <c r="F63" t="s">
        <v>284</v>
      </c>
      <c r="G63" s="5">
        <v>937253</v>
      </c>
      <c r="H63" t="s">
        <v>313</v>
      </c>
      <c r="I63" t="s">
        <v>21</v>
      </c>
    </row>
    <row r="64" spans="1:9" x14ac:dyDescent="0.25">
      <c r="A64" t="s">
        <v>314</v>
      </c>
      <c r="B64" t="s">
        <v>315</v>
      </c>
      <c r="C64">
        <v>4.49</v>
      </c>
      <c r="D64">
        <v>7.0000000000000007E-2</v>
      </c>
      <c r="E64" s="4">
        <v>1.5800000000000002E-2</v>
      </c>
      <c r="F64" t="s">
        <v>316</v>
      </c>
      <c r="G64" t="s">
        <v>317</v>
      </c>
      <c r="H64" t="s">
        <v>318</v>
      </c>
      <c r="I64" t="s">
        <v>21</v>
      </c>
    </row>
    <row r="65" spans="1:9" x14ac:dyDescent="0.25">
      <c r="A65" t="s">
        <v>319</v>
      </c>
      <c r="B65" t="s">
        <v>320</v>
      </c>
      <c r="C65">
        <v>4.4000000000000004</v>
      </c>
      <c r="D65">
        <v>-0.03</v>
      </c>
      <c r="E65" s="4">
        <v>-6.7999999999999996E-3</v>
      </c>
      <c r="F65" t="s">
        <v>321</v>
      </c>
      <c r="G65" s="5">
        <v>833757</v>
      </c>
      <c r="H65" t="s">
        <v>322</v>
      </c>
      <c r="I65" t="s">
        <v>21</v>
      </c>
    </row>
    <row r="66" spans="1:9" x14ac:dyDescent="0.25">
      <c r="A66" t="s">
        <v>323</v>
      </c>
      <c r="B66" t="s">
        <v>324</v>
      </c>
      <c r="C66">
        <v>1.98</v>
      </c>
      <c r="D66">
        <v>-0.26</v>
      </c>
      <c r="E66" s="4">
        <v>-0.11609999999999999</v>
      </c>
      <c r="F66" t="s">
        <v>325</v>
      </c>
      <c r="G66" s="5">
        <v>616932</v>
      </c>
      <c r="H66" t="s">
        <v>326</v>
      </c>
      <c r="I66" t="s">
        <v>21</v>
      </c>
    </row>
    <row r="67" spans="1:9" x14ac:dyDescent="0.25">
      <c r="A67" t="s">
        <v>327</v>
      </c>
      <c r="B67" t="s">
        <v>328</v>
      </c>
      <c r="C67">
        <v>0.54649999999999999</v>
      </c>
      <c r="D67">
        <v>5.7000000000000002E-3</v>
      </c>
      <c r="E67" s="4">
        <v>1.0500000000000001E-2</v>
      </c>
      <c r="F67" t="s">
        <v>329</v>
      </c>
      <c r="G67" t="s">
        <v>330</v>
      </c>
      <c r="H67" t="s">
        <v>331</v>
      </c>
      <c r="I67" t="s">
        <v>21</v>
      </c>
    </row>
    <row r="68" spans="1:9" x14ac:dyDescent="0.25">
      <c r="A68" t="s">
        <v>332</v>
      </c>
      <c r="B68" t="s">
        <v>333</v>
      </c>
      <c r="C68">
        <v>13.3</v>
      </c>
      <c r="D68">
        <v>-0.36</v>
      </c>
      <c r="E68" s="4">
        <v>-2.64E-2</v>
      </c>
      <c r="F68" t="s">
        <v>334</v>
      </c>
      <c r="G68" t="s">
        <v>335</v>
      </c>
      <c r="H68" t="s">
        <v>336</v>
      </c>
      <c r="I68">
        <v>11.43</v>
      </c>
    </row>
    <row r="69" spans="1:9" x14ac:dyDescent="0.25">
      <c r="A69" t="s">
        <v>337</v>
      </c>
      <c r="B69" t="s">
        <v>338</v>
      </c>
      <c r="C69">
        <v>3.82</v>
      </c>
      <c r="D69">
        <v>-0.04</v>
      </c>
      <c r="E69" s="4">
        <v>-1.04E-2</v>
      </c>
      <c r="F69" s="5">
        <v>732116</v>
      </c>
      <c r="G69" t="s">
        <v>339</v>
      </c>
      <c r="H69" t="s">
        <v>340</v>
      </c>
      <c r="I69" t="s">
        <v>21</v>
      </c>
    </row>
    <row r="70" spans="1:9" x14ac:dyDescent="0.25">
      <c r="A70" t="s">
        <v>341</v>
      </c>
      <c r="B70" t="s">
        <v>342</v>
      </c>
      <c r="C70">
        <v>24.49</v>
      </c>
      <c r="D70">
        <v>0.05</v>
      </c>
      <c r="E70" s="4">
        <v>1.8E-3</v>
      </c>
      <c r="F70" s="5">
        <v>992729</v>
      </c>
      <c r="G70" s="5">
        <v>457956</v>
      </c>
      <c r="H70" t="s">
        <v>343</v>
      </c>
      <c r="I70">
        <v>25.04</v>
      </c>
    </row>
    <row r="71" spans="1:9" x14ac:dyDescent="0.25">
      <c r="A71" t="s">
        <v>344</v>
      </c>
      <c r="B71" t="s">
        <v>345</v>
      </c>
      <c r="C71">
        <v>5.76</v>
      </c>
      <c r="D71">
        <v>-0.28000000000000003</v>
      </c>
      <c r="E71" s="4">
        <v>-4.6399999999999997E-2</v>
      </c>
      <c r="F71" s="5">
        <v>465136</v>
      </c>
      <c r="G71" s="5">
        <v>687615</v>
      </c>
      <c r="H71" t="s">
        <v>346</v>
      </c>
      <c r="I71">
        <v>6.73</v>
      </c>
    </row>
    <row r="72" spans="1:9" x14ac:dyDescent="0.25">
      <c r="A72" t="s">
        <v>347</v>
      </c>
      <c r="B72" t="s">
        <v>348</v>
      </c>
      <c r="C72">
        <v>7.49</v>
      </c>
      <c r="D72">
        <v>7.0000000000000007E-2</v>
      </c>
      <c r="E72" s="4">
        <v>9.4000000000000004E-3</v>
      </c>
      <c r="F72" s="5">
        <v>859647</v>
      </c>
      <c r="G72" t="s">
        <v>349</v>
      </c>
      <c r="H72" t="s">
        <v>350</v>
      </c>
      <c r="I72" t="s">
        <v>21</v>
      </c>
    </row>
    <row r="73" spans="1:9" x14ac:dyDescent="0.25">
      <c r="A73" t="s">
        <v>351</v>
      </c>
      <c r="B73" t="s">
        <v>352</v>
      </c>
      <c r="C73">
        <v>3.31</v>
      </c>
      <c r="D73">
        <v>-0.15</v>
      </c>
      <c r="E73" s="4">
        <v>-4.3400000000000001E-2</v>
      </c>
      <c r="F73" s="5">
        <v>925003</v>
      </c>
      <c r="G73" t="s">
        <v>353</v>
      </c>
      <c r="H73" t="s">
        <v>354</v>
      </c>
      <c r="I73" t="s">
        <v>21</v>
      </c>
    </row>
    <row r="74" spans="1:9" x14ac:dyDescent="0.25">
      <c r="A74" t="s">
        <v>355</v>
      </c>
      <c r="B74" t="s">
        <v>356</v>
      </c>
      <c r="C74">
        <v>23.35</v>
      </c>
      <c r="D74">
        <v>-0.18</v>
      </c>
      <c r="E74" s="4">
        <v>-7.6E-3</v>
      </c>
      <c r="F74" s="5">
        <v>951875</v>
      </c>
      <c r="G74" s="5">
        <v>788489</v>
      </c>
      <c r="H74" t="s">
        <v>357</v>
      </c>
      <c r="I74">
        <v>26.24</v>
      </c>
    </row>
    <row r="75" spans="1:9" x14ac:dyDescent="0.25">
      <c r="A75" t="s">
        <v>358</v>
      </c>
      <c r="B75" t="s">
        <v>359</v>
      </c>
      <c r="C75">
        <v>10.76</v>
      </c>
      <c r="D75">
        <v>0.02</v>
      </c>
      <c r="E75" s="4">
        <v>1.9E-3</v>
      </c>
      <c r="F75" s="5">
        <v>771373</v>
      </c>
      <c r="G75" s="5">
        <v>718701</v>
      </c>
      <c r="H75" t="s">
        <v>360</v>
      </c>
      <c r="I75">
        <v>19.93</v>
      </c>
    </row>
    <row r="76" spans="1:9" x14ac:dyDescent="0.25">
      <c r="A76" t="s">
        <v>361</v>
      </c>
      <c r="B76" t="s">
        <v>362</v>
      </c>
      <c r="C76">
        <v>29.88</v>
      </c>
      <c r="D76">
        <v>0.05</v>
      </c>
      <c r="E76" s="4">
        <v>1.6999999999999999E-3</v>
      </c>
      <c r="F76" s="5">
        <v>936224</v>
      </c>
      <c r="G76" t="s">
        <v>363</v>
      </c>
      <c r="H76" t="s">
        <v>364</v>
      </c>
      <c r="I76" t="s">
        <v>21</v>
      </c>
    </row>
    <row r="77" spans="1:9" x14ac:dyDescent="0.25">
      <c r="A77" t="s">
        <v>365</v>
      </c>
      <c r="B77" t="s">
        <v>366</v>
      </c>
      <c r="C77">
        <v>17.420000000000002</v>
      </c>
      <c r="D77">
        <v>-0.08</v>
      </c>
      <c r="E77" s="4">
        <v>-4.8999999999999998E-3</v>
      </c>
      <c r="F77" s="5">
        <v>928126</v>
      </c>
      <c r="G77" s="5">
        <v>670446</v>
      </c>
      <c r="H77" t="s">
        <v>367</v>
      </c>
      <c r="I77" t="s">
        <v>21</v>
      </c>
    </row>
    <row r="78" spans="1:9" x14ac:dyDescent="0.25">
      <c r="A78" t="s">
        <v>368</v>
      </c>
      <c r="B78" t="s">
        <v>369</v>
      </c>
      <c r="C78">
        <v>24.4</v>
      </c>
      <c r="D78">
        <v>-1.73</v>
      </c>
      <c r="E78" s="4">
        <v>-6.6199999999999995E-2</v>
      </c>
      <c r="F78" s="5">
        <v>931012</v>
      </c>
      <c r="G78" s="5">
        <v>189534</v>
      </c>
      <c r="H78" t="s">
        <v>370</v>
      </c>
      <c r="I78" t="s">
        <v>21</v>
      </c>
    </row>
    <row r="79" spans="1:9" x14ac:dyDescent="0.25">
      <c r="A79" t="s">
        <v>371</v>
      </c>
      <c r="B79" t="s">
        <v>372</v>
      </c>
      <c r="C79">
        <v>8.34</v>
      </c>
      <c r="D79">
        <v>0.02</v>
      </c>
      <c r="E79" s="4">
        <v>2.3999999999999998E-3</v>
      </c>
      <c r="F79" s="5">
        <v>920150</v>
      </c>
      <c r="G79" s="5">
        <v>227676</v>
      </c>
      <c r="H79" t="s">
        <v>373</v>
      </c>
      <c r="I79">
        <v>10.97</v>
      </c>
    </row>
    <row r="80" spans="1:9" x14ac:dyDescent="0.25">
      <c r="A80" t="s">
        <v>374</v>
      </c>
      <c r="B80" t="s">
        <v>375</v>
      </c>
      <c r="C80">
        <v>10.06</v>
      </c>
      <c r="D80">
        <v>-0.47</v>
      </c>
      <c r="E80" s="4">
        <v>-4.4600000000000001E-2</v>
      </c>
      <c r="F80" s="5">
        <v>897893</v>
      </c>
      <c r="G80" s="5">
        <v>938992</v>
      </c>
      <c r="H80" t="s">
        <v>376</v>
      </c>
      <c r="I80">
        <v>8.7799999999999994</v>
      </c>
    </row>
    <row r="81" spans="1:9" x14ac:dyDescent="0.25">
      <c r="A81" t="s">
        <v>377</v>
      </c>
      <c r="B81" t="s">
        <v>378</v>
      </c>
      <c r="C81">
        <v>2.37</v>
      </c>
      <c r="D81">
        <v>-0.04</v>
      </c>
      <c r="E81" s="4">
        <v>-1.66E-2</v>
      </c>
      <c r="F81" s="5">
        <v>849932</v>
      </c>
      <c r="G81" t="s">
        <v>379</v>
      </c>
      <c r="H81" t="s">
        <v>380</v>
      </c>
      <c r="I81" t="s">
        <v>21</v>
      </c>
    </row>
    <row r="82" spans="1:9" x14ac:dyDescent="0.25">
      <c r="A82" t="s">
        <v>381</v>
      </c>
      <c r="B82" t="s">
        <v>382</v>
      </c>
      <c r="C82">
        <v>10.130000000000001</v>
      </c>
      <c r="D82">
        <v>-0.01</v>
      </c>
      <c r="E82" s="4">
        <v>-1E-3</v>
      </c>
      <c r="F82" s="5">
        <v>82365</v>
      </c>
      <c r="G82" s="5">
        <v>97714</v>
      </c>
      <c r="H82" t="s">
        <v>383</v>
      </c>
      <c r="I82">
        <v>8.6</v>
      </c>
    </row>
    <row r="83" spans="1:9" x14ac:dyDescent="0.25">
      <c r="A83" t="s">
        <v>384</v>
      </c>
      <c r="B83" t="s">
        <v>385</v>
      </c>
      <c r="C83">
        <v>4.53</v>
      </c>
      <c r="D83">
        <v>0.14000000000000001</v>
      </c>
      <c r="E83" s="4">
        <v>3.1899999999999998E-2</v>
      </c>
      <c r="F83" s="5">
        <v>846960</v>
      </c>
      <c r="G83" s="5">
        <v>989739</v>
      </c>
      <c r="H83" t="s">
        <v>386</v>
      </c>
      <c r="I83" t="s">
        <v>21</v>
      </c>
    </row>
    <row r="84" spans="1:9" x14ac:dyDescent="0.25">
      <c r="A84" t="s">
        <v>387</v>
      </c>
      <c r="B84" t="s">
        <v>388</v>
      </c>
      <c r="C84">
        <v>12.02</v>
      </c>
      <c r="D84">
        <v>-0.1</v>
      </c>
      <c r="E84" s="4">
        <v>-8.3000000000000001E-3</v>
      </c>
      <c r="F84" s="5">
        <v>546030</v>
      </c>
      <c r="G84" t="s">
        <v>389</v>
      </c>
      <c r="H84" t="s">
        <v>390</v>
      </c>
      <c r="I84" t="s">
        <v>21</v>
      </c>
    </row>
    <row r="85" spans="1:9" x14ac:dyDescent="0.25">
      <c r="A85" t="s">
        <v>391</v>
      </c>
      <c r="B85" t="s">
        <v>392</v>
      </c>
      <c r="C85">
        <v>4.71</v>
      </c>
      <c r="D85">
        <v>-0.14000000000000001</v>
      </c>
      <c r="E85" s="4">
        <v>-2.8899999999999999E-2</v>
      </c>
      <c r="F85" s="5">
        <v>799364</v>
      </c>
      <c r="G85" t="s">
        <v>393</v>
      </c>
      <c r="H85" t="s">
        <v>394</v>
      </c>
      <c r="I85" t="s">
        <v>21</v>
      </c>
    </row>
    <row r="86" spans="1:9" x14ac:dyDescent="0.25">
      <c r="A86" t="s">
        <v>395</v>
      </c>
      <c r="B86" t="s">
        <v>396</v>
      </c>
      <c r="C86">
        <v>0.45</v>
      </c>
      <c r="D86">
        <v>-2.2700000000000001E-2</v>
      </c>
      <c r="E86" s="4">
        <v>-4.8000000000000001E-2</v>
      </c>
      <c r="F86" s="5">
        <v>800154</v>
      </c>
      <c r="G86" t="s">
        <v>397</v>
      </c>
      <c r="H86" t="s">
        <v>398</v>
      </c>
      <c r="I86" t="s">
        <v>21</v>
      </c>
    </row>
    <row r="87" spans="1:9" x14ac:dyDescent="0.25">
      <c r="A87" t="s">
        <v>399</v>
      </c>
      <c r="B87" t="s">
        <v>400</v>
      </c>
      <c r="C87">
        <v>71.78</v>
      </c>
      <c r="D87">
        <v>0.44</v>
      </c>
      <c r="E87" s="4">
        <v>6.1999999999999998E-3</v>
      </c>
      <c r="F87" s="5">
        <v>772692</v>
      </c>
      <c r="G87" t="s">
        <v>401</v>
      </c>
      <c r="H87" t="s">
        <v>402</v>
      </c>
      <c r="I87">
        <v>24.57</v>
      </c>
    </row>
    <row r="88" spans="1:9" x14ac:dyDescent="0.25">
      <c r="A88" t="s">
        <v>403</v>
      </c>
      <c r="B88" t="s">
        <v>404</v>
      </c>
      <c r="C88">
        <v>0.50039999999999996</v>
      </c>
      <c r="D88">
        <v>-6.1999999999999998E-3</v>
      </c>
      <c r="E88" s="4">
        <v>-1.2200000000000001E-2</v>
      </c>
      <c r="F88" s="5">
        <v>770065</v>
      </c>
      <c r="G88" t="s">
        <v>405</v>
      </c>
      <c r="H88" t="s">
        <v>406</v>
      </c>
      <c r="I88" t="s">
        <v>21</v>
      </c>
    </row>
    <row r="89" spans="1:9" x14ac:dyDescent="0.25">
      <c r="A89" t="s">
        <v>407</v>
      </c>
      <c r="B89" t="s">
        <v>408</v>
      </c>
      <c r="C89">
        <v>12.87</v>
      </c>
      <c r="D89">
        <v>-0.44</v>
      </c>
      <c r="E89" s="4">
        <v>-3.3099999999999997E-2</v>
      </c>
      <c r="F89" s="5">
        <v>736888</v>
      </c>
      <c r="G89" t="s">
        <v>409</v>
      </c>
      <c r="H89" t="s">
        <v>410</v>
      </c>
      <c r="I89" t="s">
        <v>21</v>
      </c>
    </row>
    <row r="90" spans="1:9" x14ac:dyDescent="0.25">
      <c r="A90" t="s">
        <v>411</v>
      </c>
      <c r="B90" t="s">
        <v>412</v>
      </c>
      <c r="C90">
        <v>15.78</v>
      </c>
      <c r="D90">
        <v>0.01</v>
      </c>
      <c r="E90" s="4">
        <v>5.9999999999999995E-4</v>
      </c>
      <c r="F90" s="5">
        <v>737907</v>
      </c>
      <c r="G90" s="5">
        <v>599137</v>
      </c>
      <c r="H90" t="s">
        <v>413</v>
      </c>
      <c r="I90" t="s">
        <v>21</v>
      </c>
    </row>
    <row r="91" spans="1:9" x14ac:dyDescent="0.25">
      <c r="A91" t="s">
        <v>414</v>
      </c>
      <c r="B91" t="s">
        <v>415</v>
      </c>
      <c r="C91">
        <v>15.97</v>
      </c>
      <c r="D91">
        <v>-0.45</v>
      </c>
      <c r="E91" s="4">
        <v>-2.7400000000000001E-2</v>
      </c>
      <c r="F91" s="5">
        <v>720700</v>
      </c>
      <c r="G91" t="s">
        <v>416</v>
      </c>
      <c r="H91" t="s">
        <v>417</v>
      </c>
      <c r="I91" t="s">
        <v>21</v>
      </c>
    </row>
    <row r="92" spans="1:9" x14ac:dyDescent="0.25">
      <c r="A92" t="s">
        <v>418</v>
      </c>
      <c r="B92" t="s">
        <v>419</v>
      </c>
      <c r="C92">
        <v>4.04</v>
      </c>
      <c r="D92">
        <v>0.38</v>
      </c>
      <c r="E92" s="4">
        <v>0.1038</v>
      </c>
      <c r="F92" s="5">
        <v>726422</v>
      </c>
      <c r="G92" s="5">
        <v>515126</v>
      </c>
      <c r="H92" t="s">
        <v>420</v>
      </c>
      <c r="I92" t="s">
        <v>21</v>
      </c>
    </row>
    <row r="93" spans="1:9" x14ac:dyDescent="0.25">
      <c r="A93" t="s">
        <v>421</v>
      </c>
      <c r="B93" t="s">
        <v>422</v>
      </c>
      <c r="C93">
        <v>11.4</v>
      </c>
      <c r="D93">
        <v>-0.05</v>
      </c>
      <c r="E93" s="4">
        <v>-4.4000000000000003E-3</v>
      </c>
      <c r="F93" s="5">
        <v>568922</v>
      </c>
      <c r="G93" s="5">
        <v>537717</v>
      </c>
      <c r="H93" t="s">
        <v>423</v>
      </c>
      <c r="I93">
        <v>0.77</v>
      </c>
    </row>
    <row r="94" spans="1:9" x14ac:dyDescent="0.25">
      <c r="A94" t="s">
        <v>424</v>
      </c>
      <c r="B94" t="s">
        <v>425</v>
      </c>
      <c r="C94">
        <v>11.75</v>
      </c>
      <c r="D94">
        <v>-0.06</v>
      </c>
      <c r="E94" s="4">
        <v>-5.1000000000000004E-3</v>
      </c>
      <c r="F94" s="5">
        <v>711544</v>
      </c>
      <c r="G94" t="s">
        <v>244</v>
      </c>
      <c r="H94" t="s">
        <v>426</v>
      </c>
      <c r="I94" t="s">
        <v>21</v>
      </c>
    </row>
    <row r="95" spans="1:9" x14ac:dyDescent="0.25">
      <c r="A95" t="s">
        <v>427</v>
      </c>
      <c r="B95" t="s">
        <v>428</v>
      </c>
      <c r="C95">
        <v>17.239999999999998</v>
      </c>
      <c r="D95">
        <v>0.44</v>
      </c>
      <c r="E95" s="4">
        <v>2.6200000000000001E-2</v>
      </c>
      <c r="F95" s="5">
        <v>714833</v>
      </c>
      <c r="G95" s="5">
        <v>348359</v>
      </c>
      <c r="H95" t="s">
        <v>429</v>
      </c>
      <c r="I95">
        <v>2.8</v>
      </c>
    </row>
    <row r="96" spans="1:9" x14ac:dyDescent="0.25">
      <c r="A96" t="s">
        <v>430</v>
      </c>
      <c r="B96" t="s">
        <v>431</v>
      </c>
      <c r="C96">
        <v>18.100000000000001</v>
      </c>
      <c r="D96">
        <v>-0.78</v>
      </c>
      <c r="E96" s="4">
        <v>-4.1300000000000003E-2</v>
      </c>
      <c r="F96" s="5">
        <v>712324</v>
      </c>
      <c r="G96" s="5">
        <v>910489</v>
      </c>
      <c r="H96" t="s">
        <v>432</v>
      </c>
      <c r="I96" t="s">
        <v>21</v>
      </c>
    </row>
    <row r="97" spans="1:9" x14ac:dyDescent="0.25">
      <c r="A97" t="s">
        <v>433</v>
      </c>
      <c r="B97" t="s">
        <v>434</v>
      </c>
      <c r="C97">
        <v>11.98</v>
      </c>
      <c r="D97">
        <v>-0.45</v>
      </c>
      <c r="E97" s="4">
        <v>-3.6200000000000003E-2</v>
      </c>
      <c r="F97" s="5">
        <v>689056</v>
      </c>
      <c r="G97" s="5">
        <v>594142</v>
      </c>
      <c r="H97" t="s">
        <v>435</v>
      </c>
      <c r="I97" t="s">
        <v>21</v>
      </c>
    </row>
    <row r="98" spans="1:9" x14ac:dyDescent="0.25">
      <c r="A98" t="s">
        <v>436</v>
      </c>
      <c r="B98" t="s">
        <v>437</v>
      </c>
      <c r="C98">
        <v>1.98</v>
      </c>
      <c r="D98">
        <v>-0.06</v>
      </c>
      <c r="E98" s="4">
        <v>-2.9399999999999999E-2</v>
      </c>
      <c r="F98" s="5">
        <v>687724</v>
      </c>
      <c r="G98" s="5">
        <v>769692</v>
      </c>
      <c r="H98" t="s">
        <v>438</v>
      </c>
      <c r="I98" t="s">
        <v>21</v>
      </c>
    </row>
    <row r="99" spans="1:9" x14ac:dyDescent="0.25">
      <c r="A99" t="s">
        <v>439</v>
      </c>
      <c r="B99" t="s">
        <v>440</v>
      </c>
      <c r="C99">
        <v>2.3199999999999998</v>
      </c>
      <c r="D99">
        <v>-0.03</v>
      </c>
      <c r="E99" s="4">
        <v>-1.2800000000000001E-2</v>
      </c>
      <c r="F99" t="s">
        <v>441</v>
      </c>
      <c r="G99" t="s">
        <v>442</v>
      </c>
      <c r="H99" t="s">
        <v>443</v>
      </c>
      <c r="I99" t="s">
        <v>21</v>
      </c>
    </row>
    <row r="100" spans="1:9" x14ac:dyDescent="0.25">
      <c r="A100" t="s">
        <v>444</v>
      </c>
      <c r="B100" t="s">
        <v>445</v>
      </c>
      <c r="C100">
        <v>0.65480000000000005</v>
      </c>
      <c r="D100">
        <v>-1.0800000000000001E-2</v>
      </c>
      <c r="E100" s="4">
        <v>-1.6199999999999999E-2</v>
      </c>
      <c r="F100" s="5">
        <v>635312</v>
      </c>
      <c r="G100" t="s">
        <v>446</v>
      </c>
      <c r="H100" t="s">
        <v>447</v>
      </c>
      <c r="I100" t="s">
        <v>21</v>
      </c>
    </row>
    <row r="101" spans="1:9" x14ac:dyDescent="0.25">
      <c r="A101" t="s">
        <v>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Villamil</dc:creator>
  <cp:lastModifiedBy>Joaquin Villamil</cp:lastModifiedBy>
  <dcterms:created xsi:type="dcterms:W3CDTF">2020-09-09T05:13:42Z</dcterms:created>
  <dcterms:modified xsi:type="dcterms:W3CDTF">2020-09-12T08:13:13Z</dcterms:modified>
</cp:coreProperties>
</file>