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lo\Desktop\rwe1\final\13-4-17\"/>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1" l="1"/>
  <c r="F31" i="1"/>
  <c r="G31" i="1" s="1"/>
  <c r="F29" i="1"/>
  <c r="G29" i="1" s="1"/>
  <c r="F28" i="1"/>
  <c r="F26" i="1"/>
  <c r="G26" i="1" s="1"/>
  <c r="F25" i="1"/>
  <c r="G25" i="1" s="1"/>
  <c r="F24" i="1"/>
  <c r="G24" i="1" s="1"/>
  <c r="F23" i="1"/>
  <c r="G23" i="1" s="1"/>
  <c r="F22" i="1"/>
  <c r="G22" i="1" s="1"/>
  <c r="F21" i="1"/>
  <c r="G21" i="1" s="1"/>
  <c r="F20" i="1"/>
  <c r="F18" i="1"/>
  <c r="G18" i="1" s="1"/>
  <c r="F17" i="1"/>
  <c r="G17" i="1" s="1"/>
  <c r="F16" i="1"/>
  <c r="G16" i="1" s="1"/>
  <c r="F15" i="1"/>
  <c r="G15" i="1" s="1"/>
  <c r="G14" i="1"/>
  <c r="F14" i="1"/>
  <c r="F12" i="1"/>
  <c r="F11" i="1" s="1"/>
  <c r="G11" i="1" s="1"/>
  <c r="F9" i="1"/>
  <c r="G9" i="1" s="1"/>
  <c r="F8" i="1"/>
  <c r="G8" i="1" s="1"/>
  <c r="F7" i="1"/>
  <c r="G7" i="1" s="1"/>
  <c r="F6" i="1"/>
  <c r="G6" i="1" s="1"/>
  <c r="F5" i="1"/>
  <c r="G5" i="1" s="1"/>
  <c r="F4" i="1"/>
  <c r="F27" i="1" l="1"/>
  <c r="G27" i="1" s="1"/>
  <c r="F13" i="1"/>
  <c r="G13" i="1" s="1"/>
  <c r="G12" i="1"/>
  <c r="F3" i="1"/>
  <c r="G3" i="1" s="1"/>
  <c r="F30" i="1"/>
  <c r="G30" i="1" s="1"/>
  <c r="F19" i="1"/>
  <c r="G19" i="1" s="1"/>
  <c r="G4" i="1"/>
  <c r="G20" i="1"/>
  <c r="G28" i="1"/>
  <c r="F32" i="1" l="1"/>
  <c r="G32" i="1" s="1"/>
</calcChain>
</file>

<file path=xl/sharedStrings.xml><?xml version="1.0" encoding="utf-8"?>
<sst xmlns="http://schemas.openxmlformats.org/spreadsheetml/2006/main" count="59" uniqueCount="53">
  <si>
    <t>ESTIMATE COST FOR CCTV SURVEILLENCE INSTALLATION</t>
  </si>
  <si>
    <t>No.</t>
  </si>
  <si>
    <t>Product Model</t>
  </si>
  <si>
    <t>Product Description</t>
  </si>
  <si>
    <t>QTY</t>
  </si>
  <si>
    <t>Unit Price USD</t>
  </si>
  <si>
    <t>Total Price USD</t>
  </si>
  <si>
    <t>Total Price UGX</t>
  </si>
  <si>
    <t>CCTV System</t>
  </si>
  <si>
    <t>Indoor dome camera</t>
  </si>
  <si>
    <t>Outdoor IP Bullet Camera</t>
  </si>
  <si>
    <t>Indoor/Outdoor, Intelligent IR PTZ Network Camera</t>
  </si>
  <si>
    <t>Traffic Enforcement camera with ANPR/LPR</t>
  </si>
  <si>
    <t>Camera site(Pole, power system)</t>
  </si>
  <si>
    <t>Galvanized steel pole or mounted on a roof top, backed up power (solar) source, fibre and/or wireless connection</t>
  </si>
  <si>
    <t>Video management platform</t>
  </si>
  <si>
    <t>Camera management,content management,intelligent analysis</t>
  </si>
  <si>
    <t>Express Penalty System</t>
  </si>
  <si>
    <t>EPS should provide API,including: motor vehicle service set API for vehicle registration module, driver service set API for driver testing, vehicle inspection service set API, bus transport service set API, law enforcement services API, as well as the report analysis service set API</t>
  </si>
  <si>
    <t>Radio communication system</t>
  </si>
  <si>
    <t>Core network</t>
  </si>
  <si>
    <t>Core switch unit</t>
  </si>
  <si>
    <t>Radio base station</t>
  </si>
  <si>
    <t>wireless for terminal access</t>
  </si>
  <si>
    <t>Multi-media dispatching platform</t>
  </si>
  <si>
    <t xml:space="preserve">The dispatching platform provides services for dispatching voice, data, and video and secondary development interfaces to customers. </t>
  </si>
  <si>
    <t>Multi-media handset terminal</t>
  </si>
  <si>
    <t>support video, voice, GPS, data, GPS function</t>
  </si>
  <si>
    <t>Aerial Surveillance(UAV)</t>
  </si>
  <si>
    <t>support video upload to command center via police wireles network</t>
  </si>
  <si>
    <t>Command Center</t>
  </si>
  <si>
    <t>Integrated communication platform</t>
  </si>
  <si>
    <t>Multi-channel Alarm Report,Voice &amp; Video Record,Converge Call Take &amp; Dispatch,Trunking Integrated,Converge Video Dispatch</t>
  </si>
  <si>
    <t xml:space="preserve">Computer Aided Dispatch System </t>
  </si>
  <si>
    <t>Non-voice incident reporting,
Integrated incident receiving and handling,
Wired and wireless incident handling,
Resting functions for agents,
Extended incident reception and handling functions,Dispatch system,Case analysis system</t>
  </si>
  <si>
    <t>Geographic Information System (GIS)</t>
  </si>
  <si>
    <t xml:space="preserve">Geographic Information System
</t>
  </si>
  <si>
    <t>TV walls,Furniture,workstation</t>
  </si>
  <si>
    <t>4 TV walls,Furniture,workstation</t>
  </si>
  <si>
    <t>Data center</t>
  </si>
  <si>
    <t>L1 Infrastructure</t>
  </si>
  <si>
    <t>power supplies(power distribution system, UPS,etc), Rack,redundant data communications connections, environmental controls (e.g., air conditioning, fire suppression) and various security devices, management system.</t>
  </si>
  <si>
    <t>L2 Equipment&amp;L3 Software Platform</t>
  </si>
  <si>
    <t>Router,Data center switch, network switch,security equipment,storage, server,data center mangement platform,Virtualization Platform etc</t>
  </si>
  <si>
    <t>Transmission Network</t>
  </si>
  <si>
    <t>Metro Network</t>
  </si>
  <si>
    <t>100KM fiber,50 aggregation sites</t>
  </si>
  <si>
    <t>Last Mile</t>
  </si>
  <si>
    <t>1000 sites*500m last mile for each site=500km fiber</t>
  </si>
  <si>
    <t>Service</t>
  </si>
  <si>
    <t>System integration,Design,Project Management,Installation,configuration,
Implementation,construction,engineering,cabling Service, training,warranty, technical support,International Freight&amp; insurance</t>
  </si>
  <si>
    <t>TOTAL PRICE</t>
  </si>
  <si>
    <t xml:space="preserve">TOTAL CAMERAS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</si>
</sst>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_ "/>
    <numFmt numFmtId="165" formatCode="_(* #,##0_);_(* \(#,##0\);_(* &quot;-&quot;??_);_(@_)"/>
  </numFmts>
  <fonts count="7" x14ac:knownFonts="1">
    <font>
      <sz val="11"/>
      <color theme="1"/>
      <name val="Calibri"/>
      <family val="2"/>
      <scheme val="minor"/>
    </font>
    <font>
      <sz val="11"/>
      <color theme="1"/>
      <name val="Calibri"/>
      <family val="2"/>
      <scheme val="minor"/>
    </font>
    <font>
      <b/>
      <sz val="24"/>
      <color theme="1"/>
      <name val="Calibri"/>
      <family val="2"/>
      <scheme val="minor"/>
    </font>
    <font>
      <b/>
      <sz val="18"/>
      <name val="Arial"/>
      <family val="2"/>
    </font>
    <font>
      <sz val="18"/>
      <color theme="1"/>
      <name val="Arial Unicode MS"/>
      <family val="2"/>
      <charset val="134"/>
    </font>
    <font>
      <sz val="18"/>
      <name val="Arial"/>
      <family val="2"/>
    </font>
    <font>
      <b/>
      <sz val="18"/>
      <name val="Arial Unicode MS"/>
      <family val="2"/>
      <charset val="134"/>
    </font>
  </fonts>
  <fills count="5">
    <fill>
      <patternFill patternType="none"/>
    </fill>
    <fill>
      <patternFill patternType="gray125"/>
    </fill>
    <fill>
      <patternFill patternType="solid">
        <fgColor rgb="FF00B0F0"/>
        <bgColor indexed="64"/>
      </patternFill>
    </fill>
    <fill>
      <patternFill patternType="solid">
        <fgColor indexed="44"/>
        <bgColor indexed="64"/>
      </patternFill>
    </fill>
    <fill>
      <patternFill patternType="solid">
        <fgColor indexed="43"/>
        <bgColor indexed="64"/>
      </patternFill>
    </fill>
  </fills>
  <borders count="2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36">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164" fontId="3" fillId="3" borderId="4" xfId="0" applyNumberFormat="1" applyFont="1" applyFill="1" applyBorder="1" applyAlignment="1">
      <alignment horizontal="center" vertical="center" wrapText="1"/>
    </xf>
    <xf numFmtId="164" fontId="3" fillId="3" borderId="5" xfId="0" applyNumberFormat="1" applyFont="1" applyFill="1" applyBorder="1" applyAlignment="1">
      <alignment horizontal="left" vertical="center" wrapText="1"/>
    </xf>
    <xf numFmtId="165" fontId="3" fillId="3" borderId="6" xfId="1" applyNumberFormat="1" applyFont="1" applyFill="1" applyBorder="1" applyAlignment="1">
      <alignment horizontal="center" vertical="center" wrapText="1"/>
    </xf>
    <xf numFmtId="165" fontId="3" fillId="3" borderId="7" xfId="1" applyNumberFormat="1"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0" xfId="0" applyFont="1" applyFill="1" applyBorder="1" applyAlignment="1">
      <alignment horizontal="center" vertical="center" wrapText="1"/>
    </xf>
    <xf numFmtId="165" fontId="3" fillId="4" borderId="12" xfId="1" applyNumberFormat="1" applyFont="1" applyFill="1" applyBorder="1" applyAlignment="1">
      <alignment horizontal="center" vertical="center" wrapText="1"/>
    </xf>
    <xf numFmtId="165" fontId="3" fillId="4" borderId="13" xfId="1" applyNumberFormat="1" applyFont="1" applyFill="1" applyBorder="1" applyAlignment="1">
      <alignment horizontal="center" vertical="center" wrapText="1"/>
    </xf>
    <xf numFmtId="0" fontId="4" fillId="0" borderId="8" xfId="0" applyFont="1" applyBorder="1" applyAlignment="1">
      <alignment horizontal="center" vertical="center" wrapText="1"/>
    </xf>
    <xf numFmtId="40" fontId="5" fillId="0" borderId="11" xfId="0" applyNumberFormat="1" applyFont="1" applyBorder="1" applyAlignment="1">
      <alignment horizontal="left" vertical="center" wrapText="1" shrinkToFit="1"/>
    </xf>
    <xf numFmtId="165" fontId="5" fillId="0" borderId="12" xfId="1" applyNumberFormat="1" applyFont="1" applyBorder="1" applyAlignment="1">
      <alignment horizontal="center" vertical="center" wrapText="1" shrinkToFit="1"/>
    </xf>
    <xf numFmtId="165" fontId="5" fillId="0" borderId="13" xfId="1" applyNumberFormat="1" applyFont="1" applyBorder="1" applyAlignment="1">
      <alignment horizontal="center" vertical="center" wrapText="1" shrinkToFit="1"/>
    </xf>
    <xf numFmtId="0" fontId="6" fillId="4" borderId="8" xfId="0" applyFont="1" applyFill="1" applyBorder="1" applyAlignment="1">
      <alignment horizontal="center" vertical="center" wrapText="1"/>
    </xf>
    <xf numFmtId="0" fontId="4" fillId="0" borderId="14" xfId="0" applyFont="1" applyBorder="1" applyAlignment="1">
      <alignment horizontal="center" vertical="center" wrapText="1"/>
    </xf>
    <xf numFmtId="40" fontId="5" fillId="0" borderId="15" xfId="0" applyNumberFormat="1" applyFont="1" applyBorder="1" applyAlignment="1">
      <alignment horizontal="left" vertical="center" wrapText="1" shrinkToFit="1"/>
    </xf>
    <xf numFmtId="165" fontId="5" fillId="0" borderId="16" xfId="1" applyNumberFormat="1" applyFont="1" applyBorder="1" applyAlignment="1">
      <alignment horizontal="center" vertical="center" wrapText="1" shrinkToFit="1"/>
    </xf>
    <xf numFmtId="165" fontId="5" fillId="0" borderId="17" xfId="1" applyNumberFormat="1" applyFont="1" applyBorder="1" applyAlignment="1">
      <alignment horizontal="center" vertical="center" wrapText="1" shrinkToFit="1"/>
    </xf>
    <xf numFmtId="164" fontId="3" fillId="3" borderId="18" xfId="0" applyNumberFormat="1" applyFont="1" applyFill="1" applyBorder="1" applyAlignment="1">
      <alignment horizontal="center" vertical="center"/>
    </xf>
    <xf numFmtId="164" fontId="3" fillId="3" borderId="19" xfId="0" applyNumberFormat="1" applyFont="1" applyFill="1" applyBorder="1" applyAlignment="1">
      <alignment horizontal="center" vertical="center"/>
    </xf>
    <xf numFmtId="164" fontId="3" fillId="3" borderId="20" xfId="0" applyNumberFormat="1" applyFont="1" applyFill="1" applyBorder="1" applyAlignment="1">
      <alignment horizontal="center" vertical="center"/>
    </xf>
    <xf numFmtId="165" fontId="5" fillId="0" borderId="11" xfId="1" applyNumberFormat="1" applyFont="1" applyBorder="1" applyAlignment="1">
      <alignment horizontal="center" vertical="center" wrapText="1" shrinkToFit="1"/>
    </xf>
    <xf numFmtId="165" fontId="3" fillId="3" borderId="5" xfId="1" applyNumberFormat="1" applyFont="1" applyFill="1" applyBorder="1" applyAlignment="1">
      <alignment horizontal="center" vertical="center" wrapText="1"/>
    </xf>
    <xf numFmtId="165" fontId="3" fillId="4" borderId="11" xfId="1" applyNumberFormat="1" applyFont="1" applyFill="1" applyBorder="1" applyAlignment="1">
      <alignment horizontal="center" vertical="center" wrapText="1"/>
    </xf>
    <xf numFmtId="165" fontId="5" fillId="0" borderId="15" xfId="1" applyNumberFormat="1" applyFont="1" applyBorder="1" applyAlignment="1">
      <alignment horizontal="center" vertical="center" wrapText="1" shrinkToFit="1"/>
    </xf>
    <xf numFmtId="165" fontId="3" fillId="3" borderId="21" xfId="1" applyNumberFormat="1" applyFont="1" applyFill="1" applyBorder="1" applyAlignment="1">
      <alignment horizontal="center" vertical="center"/>
    </xf>
    <xf numFmtId="165" fontId="3" fillId="3" borderId="22" xfId="1" applyNumberFormat="1" applyFont="1" applyFill="1" applyBorder="1" applyAlignment="1">
      <alignment horizontal="center" vertical="center"/>
    </xf>
    <xf numFmtId="165" fontId="3" fillId="3" borderId="23" xfId="1" applyNumberFormat="1" applyFont="1" applyFill="1" applyBorder="1" applyAlignment="1">
      <alignment horizontal="center" vertical="center"/>
    </xf>
    <xf numFmtId="165" fontId="0" fillId="0" borderId="0" xfId="1" applyNumberFormat="1" applyFont="1"/>
    <xf numFmtId="40" fontId="5" fillId="0" borderId="9" xfId="0" applyNumberFormat="1" applyFont="1" applyBorder="1" applyAlignment="1">
      <alignment horizontal="left" vertical="center" wrapText="1" shrinkToFit="1"/>
    </xf>
    <xf numFmtId="40" fontId="3" fillId="0" borderId="10" xfId="0" applyNumberFormat="1" applyFont="1" applyBorder="1" applyAlignment="1">
      <alignment horizontal="center" vertical="center" wrapText="1" shrinkToFit="1"/>
    </xf>
    <xf numFmtId="165" fontId="3" fillId="0" borderId="11" xfId="1" applyNumberFormat="1" applyFont="1" applyBorder="1" applyAlignment="1">
      <alignment horizontal="center" vertical="center" wrapText="1" shrinkToFi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abSelected="1" topLeftCell="A22" zoomScale="60" zoomScaleNormal="60" workbookViewId="0">
      <selection activeCell="F12" sqref="F12"/>
    </sheetView>
  </sheetViews>
  <sheetFormatPr defaultRowHeight="15" x14ac:dyDescent="0.25"/>
  <cols>
    <col min="1" max="1" width="9.85546875" bestFit="1" customWidth="1"/>
    <col min="2" max="2" width="47.5703125" customWidth="1"/>
    <col min="3" max="3" width="96.7109375" customWidth="1"/>
    <col min="4" max="4" width="24.28515625" style="32" customWidth="1"/>
    <col min="5" max="5" width="29.85546875" style="32" customWidth="1"/>
    <col min="6" max="6" width="41.85546875" style="32" customWidth="1"/>
    <col min="7" max="7" width="47.28515625" style="32" customWidth="1"/>
  </cols>
  <sheetData>
    <row r="1" spans="1:7" ht="32.25" thickBot="1" x14ac:dyDescent="0.3">
      <c r="A1" s="1" t="s">
        <v>0</v>
      </c>
      <c r="B1" s="2"/>
      <c r="C1" s="2"/>
      <c r="D1" s="2"/>
      <c r="E1" s="2"/>
      <c r="F1" s="2"/>
      <c r="G1" s="3"/>
    </row>
    <row r="2" spans="1:7" ht="23.25" x14ac:dyDescent="0.25">
      <c r="A2" s="4" t="s">
        <v>1</v>
      </c>
      <c r="B2" s="5" t="s">
        <v>2</v>
      </c>
      <c r="C2" s="5" t="s">
        <v>3</v>
      </c>
      <c r="D2" s="26" t="s">
        <v>4</v>
      </c>
      <c r="E2" s="26" t="s">
        <v>5</v>
      </c>
      <c r="F2" s="6" t="s">
        <v>6</v>
      </c>
      <c r="G2" s="7" t="s">
        <v>7</v>
      </c>
    </row>
    <row r="3" spans="1:7" ht="23.25" x14ac:dyDescent="0.25">
      <c r="A3" s="8">
        <v>1</v>
      </c>
      <c r="B3" s="9" t="s">
        <v>8</v>
      </c>
      <c r="C3" s="10"/>
      <c r="D3" s="27"/>
      <c r="E3" s="27"/>
      <c r="F3" s="11">
        <f>SUM(F4:F9)</f>
        <v>36457500</v>
      </c>
      <c r="G3" s="12">
        <f>F3*3600</f>
        <v>131247000000</v>
      </c>
    </row>
    <row r="4" spans="1:7" ht="27" x14ac:dyDescent="0.25">
      <c r="A4" s="13">
        <v>1.1000000000000001</v>
      </c>
      <c r="B4" s="14" t="s">
        <v>9</v>
      </c>
      <c r="C4" s="14" t="s">
        <v>9</v>
      </c>
      <c r="D4" s="25">
        <v>220</v>
      </c>
      <c r="E4" s="25">
        <v>800</v>
      </c>
      <c r="F4" s="15">
        <f>D4*E4</f>
        <v>176000</v>
      </c>
      <c r="G4" s="16">
        <f>F4*3600</f>
        <v>633600000</v>
      </c>
    </row>
    <row r="5" spans="1:7" ht="27" x14ac:dyDescent="0.25">
      <c r="A5" s="13">
        <v>1.2</v>
      </c>
      <c r="B5" s="14" t="s">
        <v>10</v>
      </c>
      <c r="C5" s="14" t="s">
        <v>10</v>
      </c>
      <c r="D5" s="25">
        <v>1120</v>
      </c>
      <c r="E5" s="25">
        <v>2000</v>
      </c>
      <c r="F5" s="15">
        <f t="shared" ref="F5:F9" si="0">D5*E5</f>
        <v>2240000</v>
      </c>
      <c r="G5" s="16">
        <f t="shared" ref="G5:G32" si="1">F5*3600</f>
        <v>8064000000</v>
      </c>
    </row>
    <row r="6" spans="1:7" ht="46.5" x14ac:dyDescent="0.25">
      <c r="A6" s="13">
        <v>1.3</v>
      </c>
      <c r="B6" s="14" t="s">
        <v>11</v>
      </c>
      <c r="C6" s="14" t="s">
        <v>11</v>
      </c>
      <c r="D6" s="25">
        <v>9017</v>
      </c>
      <c r="E6" s="25">
        <v>2500</v>
      </c>
      <c r="F6" s="15">
        <f t="shared" si="0"/>
        <v>22542500</v>
      </c>
      <c r="G6" s="16">
        <f t="shared" si="1"/>
        <v>81153000000</v>
      </c>
    </row>
    <row r="7" spans="1:7" ht="46.5" x14ac:dyDescent="0.25">
      <c r="A7" s="13">
        <v>1.4</v>
      </c>
      <c r="B7" s="14" t="s">
        <v>12</v>
      </c>
      <c r="C7" s="14" t="s">
        <v>12</v>
      </c>
      <c r="D7" s="25">
        <v>250</v>
      </c>
      <c r="E7" s="25">
        <v>10000</v>
      </c>
      <c r="F7" s="15">
        <f>D7*E7</f>
        <v>2500000</v>
      </c>
      <c r="G7" s="16">
        <f t="shared" si="1"/>
        <v>9000000000</v>
      </c>
    </row>
    <row r="8" spans="1:7" ht="46.5" x14ac:dyDescent="0.25">
      <c r="A8" s="13">
        <v>1.5</v>
      </c>
      <c r="B8" s="14" t="s">
        <v>13</v>
      </c>
      <c r="C8" s="14" t="s">
        <v>14</v>
      </c>
      <c r="D8" s="25">
        <v>2733</v>
      </c>
      <c r="E8" s="25">
        <v>3000</v>
      </c>
      <c r="F8" s="15">
        <f t="shared" si="0"/>
        <v>8199000</v>
      </c>
      <c r="G8" s="16">
        <f t="shared" si="1"/>
        <v>29516400000</v>
      </c>
    </row>
    <row r="9" spans="1:7" ht="46.5" x14ac:dyDescent="0.25">
      <c r="A9" s="13">
        <v>1.6</v>
      </c>
      <c r="B9" s="14" t="s">
        <v>15</v>
      </c>
      <c r="C9" s="14" t="s">
        <v>16</v>
      </c>
      <c r="D9" s="25">
        <v>1</v>
      </c>
      <c r="E9" s="25">
        <v>800000</v>
      </c>
      <c r="F9" s="15">
        <f t="shared" si="0"/>
        <v>800000</v>
      </c>
      <c r="G9" s="16">
        <f t="shared" si="1"/>
        <v>2880000000</v>
      </c>
    </row>
    <row r="10" spans="1:7" ht="27" x14ac:dyDescent="0.25">
      <c r="A10" s="13"/>
      <c r="B10" s="33"/>
      <c r="C10" s="34" t="s">
        <v>52</v>
      </c>
      <c r="D10" s="35">
        <f>SUM(D4:D8)</f>
        <v>13340</v>
      </c>
      <c r="E10" s="25"/>
      <c r="F10" s="15"/>
      <c r="G10" s="16"/>
    </row>
    <row r="11" spans="1:7" ht="27" x14ac:dyDescent="0.25">
      <c r="A11" s="17">
        <v>2</v>
      </c>
      <c r="B11" s="9" t="s">
        <v>17</v>
      </c>
      <c r="C11" s="10"/>
      <c r="D11" s="27"/>
      <c r="E11" s="27"/>
      <c r="F11" s="11">
        <f>SUM(F12:F12)</f>
        <v>650000</v>
      </c>
      <c r="G11" s="12">
        <f t="shared" si="1"/>
        <v>2340000000</v>
      </c>
    </row>
    <row r="12" spans="1:7" ht="116.25" x14ac:dyDescent="0.25">
      <c r="A12" s="13">
        <v>2.1</v>
      </c>
      <c r="B12" s="14" t="s">
        <v>17</v>
      </c>
      <c r="C12" s="14" t="s">
        <v>18</v>
      </c>
      <c r="D12" s="25">
        <v>1</v>
      </c>
      <c r="E12" s="25">
        <v>650000</v>
      </c>
      <c r="F12" s="15">
        <f>D12*E12</f>
        <v>650000</v>
      </c>
      <c r="G12" s="16">
        <f t="shared" si="1"/>
        <v>2340000000</v>
      </c>
    </row>
    <row r="13" spans="1:7" ht="27" x14ac:dyDescent="0.25">
      <c r="A13" s="17">
        <v>2</v>
      </c>
      <c r="B13" s="9" t="s">
        <v>19</v>
      </c>
      <c r="C13" s="10"/>
      <c r="D13" s="27"/>
      <c r="E13" s="27"/>
      <c r="F13" s="11">
        <f>SUM(F14:F18)</f>
        <v>4610000</v>
      </c>
      <c r="G13" s="12">
        <f t="shared" si="1"/>
        <v>16596000000</v>
      </c>
    </row>
    <row r="14" spans="1:7" ht="27" x14ac:dyDescent="0.25">
      <c r="A14" s="13">
        <v>2.1</v>
      </c>
      <c r="B14" s="14" t="s">
        <v>20</v>
      </c>
      <c r="C14" s="14" t="s">
        <v>21</v>
      </c>
      <c r="D14" s="25">
        <v>1</v>
      </c>
      <c r="E14" s="25">
        <v>850000</v>
      </c>
      <c r="F14" s="15">
        <f>D14*E14</f>
        <v>850000</v>
      </c>
      <c r="G14" s="16">
        <f t="shared" si="1"/>
        <v>3060000000</v>
      </c>
    </row>
    <row r="15" spans="1:7" ht="27" x14ac:dyDescent="0.25">
      <c r="A15" s="13">
        <v>2.2000000000000002</v>
      </c>
      <c r="B15" s="14" t="s">
        <v>22</v>
      </c>
      <c r="C15" s="14" t="s">
        <v>23</v>
      </c>
      <c r="D15" s="25">
        <v>28</v>
      </c>
      <c r="E15" s="25">
        <v>65000</v>
      </c>
      <c r="F15" s="15">
        <f t="shared" ref="F15:F18" si="2">D15*E15</f>
        <v>1820000</v>
      </c>
      <c r="G15" s="16">
        <f t="shared" si="1"/>
        <v>6552000000</v>
      </c>
    </row>
    <row r="16" spans="1:7" ht="69.75" x14ac:dyDescent="0.25">
      <c r="A16" s="13">
        <v>2.2999999999999998</v>
      </c>
      <c r="B16" s="14" t="s">
        <v>24</v>
      </c>
      <c r="C16" s="14" t="s">
        <v>25</v>
      </c>
      <c r="D16" s="25">
        <v>1</v>
      </c>
      <c r="E16" s="25">
        <v>980000</v>
      </c>
      <c r="F16" s="15">
        <f>D16*E16</f>
        <v>980000</v>
      </c>
      <c r="G16" s="16">
        <f t="shared" si="1"/>
        <v>3528000000</v>
      </c>
    </row>
    <row r="17" spans="1:7" ht="27" x14ac:dyDescent="0.25">
      <c r="A17" s="13">
        <v>2.4</v>
      </c>
      <c r="B17" s="14" t="s">
        <v>26</v>
      </c>
      <c r="C17" s="14" t="s">
        <v>27</v>
      </c>
      <c r="D17" s="25">
        <v>1000</v>
      </c>
      <c r="E17" s="25">
        <v>800</v>
      </c>
      <c r="F17" s="15">
        <f t="shared" si="2"/>
        <v>800000</v>
      </c>
      <c r="G17" s="16">
        <f t="shared" si="1"/>
        <v>2880000000</v>
      </c>
    </row>
    <row r="18" spans="1:7" ht="46.5" x14ac:dyDescent="0.25">
      <c r="A18" s="13">
        <v>2.5</v>
      </c>
      <c r="B18" s="14" t="s">
        <v>28</v>
      </c>
      <c r="C18" s="14" t="s">
        <v>29</v>
      </c>
      <c r="D18" s="25">
        <v>2</v>
      </c>
      <c r="E18" s="25">
        <v>80000</v>
      </c>
      <c r="F18" s="15">
        <f t="shared" si="2"/>
        <v>160000</v>
      </c>
      <c r="G18" s="16">
        <f t="shared" si="1"/>
        <v>576000000</v>
      </c>
    </row>
    <row r="19" spans="1:7" ht="27" x14ac:dyDescent="0.25">
      <c r="A19" s="17">
        <v>3</v>
      </c>
      <c r="B19" s="9" t="s">
        <v>30</v>
      </c>
      <c r="C19" s="10"/>
      <c r="D19" s="27"/>
      <c r="E19" s="27"/>
      <c r="F19" s="11">
        <f>SUM(F20:F23)</f>
        <v>2050000</v>
      </c>
      <c r="G19" s="12">
        <f t="shared" si="1"/>
        <v>7380000000</v>
      </c>
    </row>
    <row r="20" spans="1:7" ht="69.75" x14ac:dyDescent="0.25">
      <c r="A20" s="13">
        <v>3.1</v>
      </c>
      <c r="B20" s="14" t="s">
        <v>31</v>
      </c>
      <c r="C20" s="14" t="s">
        <v>32</v>
      </c>
      <c r="D20" s="25">
        <v>1</v>
      </c>
      <c r="E20" s="25">
        <v>650000</v>
      </c>
      <c r="F20" s="15">
        <f>D20*E20</f>
        <v>650000</v>
      </c>
      <c r="G20" s="16">
        <f t="shared" si="1"/>
        <v>2340000000</v>
      </c>
    </row>
    <row r="21" spans="1:7" ht="139.5" x14ac:dyDescent="0.25">
      <c r="A21" s="13">
        <v>3.2</v>
      </c>
      <c r="B21" s="14" t="s">
        <v>33</v>
      </c>
      <c r="C21" s="14" t="s">
        <v>34</v>
      </c>
      <c r="D21" s="25">
        <v>1</v>
      </c>
      <c r="E21" s="25">
        <v>500000</v>
      </c>
      <c r="F21" s="15">
        <f t="shared" ref="F21:F23" si="3">D21*E21</f>
        <v>500000</v>
      </c>
      <c r="G21" s="16">
        <f t="shared" si="1"/>
        <v>1800000000</v>
      </c>
    </row>
    <row r="22" spans="1:7" ht="46.5" x14ac:dyDescent="0.25">
      <c r="A22" s="13">
        <v>3.3</v>
      </c>
      <c r="B22" s="14" t="s">
        <v>35</v>
      </c>
      <c r="C22" s="14" t="s">
        <v>36</v>
      </c>
      <c r="D22" s="25">
        <v>1</v>
      </c>
      <c r="E22" s="25">
        <v>100000</v>
      </c>
      <c r="F22" s="15">
        <f t="shared" si="3"/>
        <v>100000</v>
      </c>
      <c r="G22" s="16">
        <f t="shared" si="1"/>
        <v>360000000</v>
      </c>
    </row>
    <row r="23" spans="1:7" ht="46.5" x14ac:dyDescent="0.25">
      <c r="A23" s="13">
        <v>3.4</v>
      </c>
      <c r="B23" s="14" t="s">
        <v>37</v>
      </c>
      <c r="C23" s="14" t="s">
        <v>38</v>
      </c>
      <c r="D23" s="25">
        <v>4</v>
      </c>
      <c r="E23" s="25">
        <v>200000</v>
      </c>
      <c r="F23" s="15">
        <f t="shared" si="3"/>
        <v>800000</v>
      </c>
      <c r="G23" s="16">
        <f t="shared" si="1"/>
        <v>2880000000</v>
      </c>
    </row>
    <row r="24" spans="1:7" ht="27" x14ac:dyDescent="0.25">
      <c r="A24" s="17">
        <v>4</v>
      </c>
      <c r="B24" s="9" t="s">
        <v>39</v>
      </c>
      <c r="C24" s="10"/>
      <c r="D24" s="27"/>
      <c r="E24" s="27"/>
      <c r="F24" s="11">
        <f>SUM(F25:F26)</f>
        <v>3000000</v>
      </c>
      <c r="G24" s="12">
        <f>F24*3600</f>
        <v>10800000000</v>
      </c>
    </row>
    <row r="25" spans="1:7" ht="116.25" x14ac:dyDescent="0.25">
      <c r="A25" s="13">
        <v>4.0999999999999996</v>
      </c>
      <c r="B25" s="14" t="s">
        <v>40</v>
      </c>
      <c r="C25" s="14" t="s">
        <v>41</v>
      </c>
      <c r="D25" s="25">
        <v>1</v>
      </c>
      <c r="E25" s="25">
        <v>1200000</v>
      </c>
      <c r="F25" s="15">
        <f>D25*E25</f>
        <v>1200000</v>
      </c>
      <c r="G25" s="16">
        <f t="shared" si="1"/>
        <v>4320000000</v>
      </c>
    </row>
    <row r="26" spans="1:7" ht="69.75" x14ac:dyDescent="0.25">
      <c r="A26" s="13">
        <v>4.2</v>
      </c>
      <c r="B26" s="14" t="s">
        <v>42</v>
      </c>
      <c r="C26" s="14" t="s">
        <v>43</v>
      </c>
      <c r="D26" s="25">
        <v>1</v>
      </c>
      <c r="E26" s="25">
        <v>1800000</v>
      </c>
      <c r="F26" s="15">
        <f>D26*E26</f>
        <v>1800000</v>
      </c>
      <c r="G26" s="16">
        <f t="shared" si="1"/>
        <v>6480000000</v>
      </c>
    </row>
    <row r="27" spans="1:7" ht="27" x14ac:dyDescent="0.25">
      <c r="A27" s="17">
        <v>5</v>
      </c>
      <c r="B27" s="9" t="s">
        <v>44</v>
      </c>
      <c r="C27" s="10"/>
      <c r="D27" s="27"/>
      <c r="E27" s="27"/>
      <c r="F27" s="11">
        <f>SUM(F28:F29)</f>
        <v>17000000</v>
      </c>
      <c r="G27" s="12">
        <f t="shared" si="1"/>
        <v>61200000000</v>
      </c>
    </row>
    <row r="28" spans="1:7" ht="27" x14ac:dyDescent="0.25">
      <c r="A28" s="13">
        <v>5.0999999999999996</v>
      </c>
      <c r="B28" s="14" t="s">
        <v>45</v>
      </c>
      <c r="C28" s="14" t="s">
        <v>46</v>
      </c>
      <c r="D28" s="25">
        <v>1</v>
      </c>
      <c r="E28" s="25">
        <v>6000000</v>
      </c>
      <c r="F28" s="15">
        <f>D28*E28</f>
        <v>6000000</v>
      </c>
      <c r="G28" s="16">
        <f t="shared" si="1"/>
        <v>21600000000</v>
      </c>
    </row>
    <row r="29" spans="1:7" ht="27" x14ac:dyDescent="0.25">
      <c r="A29" s="13">
        <v>5.2</v>
      </c>
      <c r="B29" s="14" t="s">
        <v>47</v>
      </c>
      <c r="C29" s="14" t="s">
        <v>48</v>
      </c>
      <c r="D29" s="25">
        <v>1</v>
      </c>
      <c r="E29" s="25">
        <v>11000000</v>
      </c>
      <c r="F29" s="15">
        <f>D29*E29</f>
        <v>11000000</v>
      </c>
      <c r="G29" s="16">
        <f t="shared" si="1"/>
        <v>39600000000</v>
      </c>
    </row>
    <row r="30" spans="1:7" ht="27" x14ac:dyDescent="0.25">
      <c r="A30" s="17">
        <v>5</v>
      </c>
      <c r="B30" s="9" t="s">
        <v>49</v>
      </c>
      <c r="C30" s="10"/>
      <c r="D30" s="27"/>
      <c r="E30" s="27"/>
      <c r="F30" s="11">
        <f>F31</f>
        <v>20000000</v>
      </c>
      <c r="G30" s="12">
        <f t="shared" si="1"/>
        <v>72000000000</v>
      </c>
    </row>
    <row r="31" spans="1:7" ht="117" thickBot="1" x14ac:dyDescent="0.3">
      <c r="A31" s="18">
        <v>5.0999999999999996</v>
      </c>
      <c r="B31" s="19" t="s">
        <v>49</v>
      </c>
      <c r="C31" s="19" t="s">
        <v>50</v>
      </c>
      <c r="D31" s="28">
        <v>1</v>
      </c>
      <c r="E31" s="28">
        <v>20000000</v>
      </c>
      <c r="F31" s="20">
        <f>D31*E31</f>
        <v>20000000</v>
      </c>
      <c r="G31" s="21">
        <f t="shared" si="1"/>
        <v>72000000000</v>
      </c>
    </row>
    <row r="32" spans="1:7" ht="24" thickBot="1" x14ac:dyDescent="0.3">
      <c r="A32" s="22" t="s">
        <v>51</v>
      </c>
      <c r="B32" s="23"/>
      <c r="C32" s="24"/>
      <c r="D32" s="29"/>
      <c r="E32" s="29"/>
      <c r="F32" s="30">
        <f>SUM(F3:F31)/2</f>
        <v>83767500</v>
      </c>
      <c r="G32" s="31">
        <f t="shared" si="1"/>
        <v>301563000000</v>
      </c>
    </row>
  </sheetData>
  <mergeCells count="9">
    <mergeCell ref="B27:C27"/>
    <mergeCell ref="B30:C30"/>
    <mergeCell ref="A32:C32"/>
    <mergeCell ref="A1:G1"/>
    <mergeCell ref="B3:C3"/>
    <mergeCell ref="B11:C11"/>
    <mergeCell ref="B13:C13"/>
    <mergeCell ref="B19:C19"/>
    <mergeCell ref="B24:C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Solo</dc:creator>
  <cp:lastModifiedBy>Solo</cp:lastModifiedBy>
  <dcterms:created xsi:type="dcterms:W3CDTF">2017-04-15T11:51:07Z</dcterms:created>
  <dcterms:modified xsi:type="dcterms:W3CDTF">2017-04-15T12:34:13Z</dcterms:modified>
</cp:coreProperties>
</file>