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C51F4D0A-10BF-469D-B637-88794B6F4B76}" xr6:coauthVersionLast="47" xr6:coauthVersionMax="47" xr10:uidLastSave="{00000000-0000-0000-0000-000000000000}"/>
  <bookViews>
    <workbookView xWindow="-120" yWindow="-120" windowWidth="19440" windowHeight="15000" firstSheet="5" activeTab="6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Variación del peso " sheetId="10" r:id="rId8"/>
    <sheet name="Relatividad y variación masa" sheetId="11" r:id="rId9"/>
    <sheet name="Cálculo nota media calculada" sheetId="9" r:id="rId10"/>
  </sheets>
  <definedNames>
    <definedName name="_xlchart.v1.0" hidden="1">'Representación de funciones 3'!$B$7:$B$39</definedName>
    <definedName name="_xlchart.v1.1" hidden="1">'Representación de funciones 3'!$C$6</definedName>
    <definedName name="_xlchart.v1.2" hidden="1">'Representación de funciones 3'!$C$7:$C$39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9" l="1"/>
  <c r="G14" i="9"/>
  <c r="G13" i="9"/>
  <c r="F14" i="9"/>
  <c r="F15" i="9"/>
  <c r="F13" i="9"/>
  <c r="E13" i="9"/>
  <c r="E14" i="9"/>
  <c r="E15" i="9"/>
  <c r="E11" i="11"/>
  <c r="E12" i="11"/>
  <c r="E13" i="11"/>
  <c r="E14" i="11"/>
  <c r="E15" i="11"/>
  <c r="E16" i="11"/>
  <c r="E17" i="11"/>
  <c r="E10" i="11"/>
  <c r="D12" i="11"/>
  <c r="D13" i="11"/>
  <c r="D14" i="11"/>
  <c r="D15" i="11"/>
  <c r="D16" i="11"/>
  <c r="D17" i="11"/>
  <c r="D11" i="11"/>
  <c r="D10" i="11"/>
  <c r="C15" i="11"/>
  <c r="C12" i="11"/>
  <c r="C13" i="11"/>
  <c r="C14" i="11" s="1"/>
  <c r="C11" i="11"/>
  <c r="M51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52" i="8"/>
  <c r="C80" i="8"/>
  <c r="C81" i="8"/>
  <c r="C82" i="8"/>
  <c r="C83" i="8"/>
  <c r="C51" i="8"/>
  <c r="C52" i="8"/>
  <c r="C53" i="8"/>
  <c r="C54" i="8"/>
  <c r="C55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56" i="8"/>
  <c r="C57" i="8"/>
  <c r="C58" i="8"/>
  <c r="D14" i="9"/>
  <c r="D15" i="9"/>
  <c r="D13" i="9"/>
  <c r="E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</calcChain>
</file>

<file path=xl/sharedStrings.xml><?xml version="1.0" encoding="utf-8"?>
<sst xmlns="http://schemas.openxmlformats.org/spreadsheetml/2006/main" count="309" uniqueCount="78">
  <si>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</si>
  <si>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</si>
  <si>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</si>
  <si>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</si>
  <si>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</si>
  <si>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</si>
  <si>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</si>
  <si>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</si>
  <si>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</si>
  <si>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</si>
  <si>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</si>
  <si>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</si>
  <si>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</si>
  <si>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</si>
  <si>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</si>
  <si>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</si>
  <si>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</si>
  <si>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</si>
  <si>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</si>
  <si>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</si>
  <si>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</si>
  <si>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</si>
  <si>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</si>
  <si>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</si>
  <si>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</si>
  <si>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</si>
  <si>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</si>
  <si>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</si>
  <si>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</si>
  <si>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</si>
  <si>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</si>
  <si>
    <t>x^2 +y^2=9</t>
  </si>
  <si>
    <t>alumno 1</t>
  </si>
  <si>
    <t>examen 1</t>
  </si>
  <si>
    <t>examen 2</t>
  </si>
  <si>
    <t>Práctica 1</t>
  </si>
  <si>
    <t>Práctica 2</t>
  </si>
  <si>
    <t>alumno 2</t>
  </si>
  <si>
    <t>alumno 3</t>
  </si>
  <si>
    <t>NOTAS</t>
  </si>
  <si>
    <t>con decimales</t>
  </si>
  <si>
    <t>sin decimales</t>
  </si>
  <si>
    <t>redondeo mas</t>
  </si>
  <si>
    <t>redondeo menos</t>
  </si>
  <si>
    <t>RELATIVIDAD 
VARIACIÓN DE LA MASA</t>
  </si>
  <si>
    <t>Masa inicial - mo</t>
  </si>
  <si>
    <t>velocidad de la luz - c</t>
  </si>
  <si>
    <t>Velocidad (Km/s)</t>
  </si>
  <si>
    <t>Masa (Kg)</t>
  </si>
  <si>
    <t>% Velocidad</t>
  </si>
  <si>
    <t>Variación de la gravedad con la altitud</t>
  </si>
  <si>
    <t>Constantes</t>
  </si>
  <si>
    <t>Gravedad de la tierra</t>
  </si>
  <si>
    <t>(m/s^2)</t>
  </si>
  <si>
    <t>Radio de la tierra</t>
  </si>
  <si>
    <t>(m)</t>
  </si>
  <si>
    <t>(Kg)</t>
  </si>
  <si>
    <t>(km/s)</t>
  </si>
  <si>
    <t>Variación del peso de un cuerpo
con la altitud</t>
  </si>
  <si>
    <t>Datos a introducir</t>
  </si>
  <si>
    <t>Altura a la que  el peso de un cuerpo se reduce en un … %</t>
  </si>
  <si>
    <t>Masa del cuerpo</t>
  </si>
  <si>
    <t>Altura de la tierra</t>
  </si>
  <si>
    <t>masa del cuerpo</t>
  </si>
  <si>
    <t>% de reducción</t>
  </si>
  <si>
    <t>%</t>
  </si>
  <si>
    <t>Datos calculados</t>
  </si>
  <si>
    <t>Valor de la gravedad</t>
  </si>
  <si>
    <t>Altura sobre la tierra</t>
  </si>
  <si>
    <t>Gravedad a esa altura</t>
  </si>
  <si>
    <t>Peso del cuerpo</t>
  </si>
  <si>
    <t>Masa relativa</t>
  </si>
  <si>
    <t>Masa relativa respecto a la tierra</t>
  </si>
  <si>
    <t>% del peso respecto a la tierra</t>
  </si>
  <si>
    <t>% de disminución del peso</t>
  </si>
  <si>
    <t>(Km)</t>
  </si>
  <si>
    <t>(N)</t>
  </si>
  <si>
    <t>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</si>
</sst>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17" xfId="0" applyBorder="1"/>
    <xf numFmtId="0" fontId="0" fillId="0" borderId="2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8" xfId="0" applyBorder="1"/>
    <xf numFmtId="0" fontId="0" fillId="0" borderId="22" xfId="0" applyBorder="1"/>
    <xf numFmtId="0" fontId="0" fillId="19" borderId="0" xfId="0" applyFill="1"/>
    <xf numFmtId="0" fontId="0" fillId="20" borderId="0" xfId="0" applyFill="1"/>
    <xf numFmtId="0" fontId="0" fillId="20" borderId="29" xfId="0" applyFill="1" applyBorder="1"/>
    <xf numFmtId="0" fontId="0" fillId="20" borderId="29" xfId="0" applyFill="1" applyBorder="1" applyAlignment="1">
      <alignment horizontal="center"/>
    </xf>
    <xf numFmtId="0" fontId="0" fillId="21" borderId="26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1" fontId="0" fillId="0" borderId="31" xfId="0" applyNumberFormat="1" applyBorder="1"/>
    <xf numFmtId="1" fontId="0" fillId="0" borderId="33" xfId="0" applyNumberFormat="1" applyBorder="1"/>
    <xf numFmtId="0" fontId="0" fillId="0" borderId="30" xfId="0" applyBorder="1" applyAlignment="1">
      <alignment horizontal="center"/>
    </xf>
    <xf numFmtId="0" fontId="0" fillId="19" borderId="0" xfId="0" applyFill="1" applyAlignment="1">
      <alignment vertical="center"/>
    </xf>
    <xf numFmtId="0" fontId="0" fillId="20" borderId="25" xfId="0" applyFill="1" applyBorder="1"/>
    <xf numFmtId="0" fontId="0" fillId="20" borderId="26" xfId="0" applyFill="1" applyBorder="1"/>
    <xf numFmtId="0" fontId="0" fillId="20" borderId="1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36" xfId="0" applyFill="1" applyBorder="1"/>
    <xf numFmtId="0" fontId="0" fillId="20" borderId="30" xfId="0" applyFill="1" applyBorder="1"/>
    <xf numFmtId="0" fontId="0" fillId="20" borderId="37" xfId="0" applyFill="1" applyBorder="1"/>
    <xf numFmtId="0" fontId="0" fillId="20" borderId="36" xfId="0" applyFill="1" applyBorder="1" applyAlignment="1">
      <alignment wrapText="1"/>
    </xf>
    <xf numFmtId="0" fontId="0" fillId="20" borderId="30" xfId="0" applyFill="1" applyBorder="1" applyAlignment="1">
      <alignment wrapText="1"/>
    </xf>
    <xf numFmtId="0" fontId="0" fillId="23" borderId="40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23" borderId="4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2" borderId="25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CC99"/>
      <color rgb="FF9900FF"/>
      <color rgb="FFCCCC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  <c:max val="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gradFill>
          <a:gsLst>
            <a:gs pos="42000">
              <a:srgbClr val="BFCFEA"/>
            </a:gs>
            <a:gs pos="0">
              <a:schemeClr val="accent1">
                <a:lumMod val="5000"/>
                <a:lumOff val="95000"/>
              </a:schemeClr>
            </a:gs>
            <a:gs pos="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3</a:t>
            </a:r>
          </a:p>
        </c:rich>
      </c:tx>
      <c:layout>
        <c:manualLayout>
          <c:xMode val="edge"/>
          <c:yMode val="edge"/>
          <c:x val="0.41488888888888886"/>
          <c:y val="4.574043133586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560367454068248E-2"/>
          <c:w val="0.9223958880139983"/>
          <c:h val="0.8702588872397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3'!$B$51:$B$83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3'!$C$51:$C$83</c:f>
              <c:numCache>
                <c:formatCode>General</c:formatCode>
                <c:ptCount val="33"/>
                <c:pt idx="0">
                  <c:v>0</c:v>
                </c:pt>
                <c:pt idx="1">
                  <c:v>0.54543560573178518</c:v>
                </c:pt>
                <c:pt idx="2">
                  <c:v>0.76811457478686074</c:v>
                </c:pt>
                <c:pt idx="3">
                  <c:v>0.93674969975975941</c:v>
                </c:pt>
                <c:pt idx="4">
                  <c:v>1.0770329614269012</c:v>
                </c:pt>
                <c:pt idx="5">
                  <c:v>1.1989578808281798</c:v>
                </c:pt>
                <c:pt idx="6">
                  <c:v>1.6583123951776999</c:v>
                </c:pt>
                <c:pt idx="7">
                  <c:v>1.984313483298443</c:v>
                </c:pt>
                <c:pt idx="8">
                  <c:v>2.2360679774997898</c:v>
                </c:pt>
                <c:pt idx="9">
                  <c:v>2.4366985862022408</c:v>
                </c:pt>
                <c:pt idx="10">
                  <c:v>2.598076211353316</c:v>
                </c:pt>
                <c:pt idx="11">
                  <c:v>2.7271780286589284</c:v>
                </c:pt>
                <c:pt idx="12">
                  <c:v>2.8284271247461903</c:v>
                </c:pt>
                <c:pt idx="13">
                  <c:v>2.9047375096555625</c:v>
                </c:pt>
                <c:pt idx="14">
                  <c:v>2.9580398915498081</c:v>
                </c:pt>
                <c:pt idx="15">
                  <c:v>2.9895651857753496</c:v>
                </c:pt>
                <c:pt idx="16">
                  <c:v>3</c:v>
                </c:pt>
                <c:pt idx="17">
                  <c:v>2.9895651857753496</c:v>
                </c:pt>
                <c:pt idx="18">
                  <c:v>2.9580398915498081</c:v>
                </c:pt>
                <c:pt idx="19">
                  <c:v>2.9047375096555625</c:v>
                </c:pt>
                <c:pt idx="20">
                  <c:v>2.8284271247461903</c:v>
                </c:pt>
                <c:pt idx="21">
                  <c:v>2.7271780286589284</c:v>
                </c:pt>
                <c:pt idx="22">
                  <c:v>2.598076211353316</c:v>
                </c:pt>
                <c:pt idx="23">
                  <c:v>2.4366985862022408</c:v>
                </c:pt>
                <c:pt idx="24">
                  <c:v>2.2360679774997898</c:v>
                </c:pt>
                <c:pt idx="25">
                  <c:v>1.984313483298443</c:v>
                </c:pt>
                <c:pt idx="26">
                  <c:v>1.6583123951776999</c:v>
                </c:pt>
                <c:pt idx="27">
                  <c:v>1.1989578808281798</c:v>
                </c:pt>
                <c:pt idx="28">
                  <c:v>1.0770329614269012</c:v>
                </c:pt>
                <c:pt idx="29">
                  <c:v>0.93674969975975941</c:v>
                </c:pt>
                <c:pt idx="30">
                  <c:v>0.76811457478686074</c:v>
                </c:pt>
                <c:pt idx="31">
                  <c:v>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C63-AFD2-D8802B256B05}"/>
            </c:ext>
          </c:extLst>
        </c:ser>
        <c:ser>
          <c:idx val="2"/>
          <c:order val="1"/>
          <c:tx>
            <c:strRef>
              <c:f>'Representación de funciones 3'!$M$50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3'!$L$51:$L$83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3'!$M$51:$M$83</c:f>
              <c:numCache>
                <c:formatCode>General</c:formatCode>
                <c:ptCount val="33"/>
                <c:pt idx="0">
                  <c:v>0</c:v>
                </c:pt>
                <c:pt idx="1">
                  <c:v>-0.54543560573178518</c:v>
                </c:pt>
                <c:pt idx="2">
                  <c:v>-0.76811457478686074</c:v>
                </c:pt>
                <c:pt idx="3">
                  <c:v>-0.93674969975975941</c:v>
                </c:pt>
                <c:pt idx="4">
                  <c:v>-1.0770329614269012</c:v>
                </c:pt>
                <c:pt idx="5">
                  <c:v>-1.1989578808281798</c:v>
                </c:pt>
                <c:pt idx="6">
                  <c:v>-1.6583123951776999</c:v>
                </c:pt>
                <c:pt idx="7">
                  <c:v>-1.984313483298443</c:v>
                </c:pt>
                <c:pt idx="8">
                  <c:v>-2.2360679774997898</c:v>
                </c:pt>
                <c:pt idx="9">
                  <c:v>-2.4366985862022408</c:v>
                </c:pt>
                <c:pt idx="10">
                  <c:v>-2.598076211353316</c:v>
                </c:pt>
                <c:pt idx="11">
                  <c:v>-2.7271780286589284</c:v>
                </c:pt>
                <c:pt idx="12">
                  <c:v>-2.8284271247461903</c:v>
                </c:pt>
                <c:pt idx="13">
                  <c:v>-2.9047375096555625</c:v>
                </c:pt>
                <c:pt idx="14">
                  <c:v>-2.9580398915498081</c:v>
                </c:pt>
                <c:pt idx="15">
                  <c:v>-2.9895651857753496</c:v>
                </c:pt>
                <c:pt idx="16">
                  <c:v>-3</c:v>
                </c:pt>
                <c:pt idx="17">
                  <c:v>-2.9895651857753496</c:v>
                </c:pt>
                <c:pt idx="18">
                  <c:v>-2.9580398915498081</c:v>
                </c:pt>
                <c:pt idx="19">
                  <c:v>-2.9047375096555625</c:v>
                </c:pt>
                <c:pt idx="20">
                  <c:v>-2.8284271247461903</c:v>
                </c:pt>
                <c:pt idx="21">
                  <c:v>-2.7271780286589284</c:v>
                </c:pt>
                <c:pt idx="22">
                  <c:v>-2.598076211353316</c:v>
                </c:pt>
                <c:pt idx="23">
                  <c:v>-2.4366985862022408</c:v>
                </c:pt>
                <c:pt idx="24">
                  <c:v>-2.2360679774997898</c:v>
                </c:pt>
                <c:pt idx="25">
                  <c:v>-1.984313483298443</c:v>
                </c:pt>
                <c:pt idx="26">
                  <c:v>-1.6583123951776999</c:v>
                </c:pt>
                <c:pt idx="27">
                  <c:v>-1.1989578808281798</c:v>
                </c:pt>
                <c:pt idx="28">
                  <c:v>-1.0770329614269012</c:v>
                </c:pt>
                <c:pt idx="29">
                  <c:v>-0.93674969975975941</c:v>
                </c:pt>
                <c:pt idx="30">
                  <c:v>-0.76811457478686074</c:v>
                </c:pt>
                <c:pt idx="31">
                  <c:v>-0.54543560573178518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E-4B81-9427-DA18F1D8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32"/>
        <c:axId val="56500144"/>
      </c:scatterChart>
      <c:valAx>
        <c:axId val="56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0144"/>
        <c:crosses val="autoZero"/>
        <c:crossBetween val="midCat"/>
      </c:valAx>
      <c:valAx>
        <c:axId val="5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53</xdr:row>
      <xdr:rowOff>114300</xdr:rowOff>
    </xdr:from>
    <xdr:to>
      <xdr:col>10</xdr:col>
      <xdr:colOff>42862</xdr:colOff>
      <xdr:row>77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CCE29-40C3-5735-BF74-889FF31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C3:G16"/>
  <sheetViews>
    <sheetView workbookViewId="0">
      <selection activeCell="G16" sqref="G16"/>
    </sheetView>
  </sheetViews>
  <sheetFormatPr baseColWidth="10" defaultRowHeight="15" x14ac:dyDescent="0.25"/>
  <cols>
    <col min="3" max="3" width="14.140625" style="1" customWidth="1"/>
    <col min="4" max="4" width="17.140625" customWidth="1"/>
    <col min="5" max="5" width="16.7109375" customWidth="1"/>
    <col min="6" max="6" width="15.85546875" customWidth="1"/>
    <col min="7" max="7" width="17.85546875" customWidth="1"/>
  </cols>
  <sheetData>
    <row r="3" spans="3:7" ht="15.75" thickBot="1" x14ac:dyDescent="0.3"/>
    <row r="4" spans="3:7" ht="15.75" thickBot="1" x14ac:dyDescent="0.3">
      <c r="D4" s="65" t="s">
        <v>33</v>
      </c>
      <c r="E4" s="65" t="s">
        <v>34</v>
      </c>
      <c r="F4" s="65" t="s">
        <v>35</v>
      </c>
      <c r="G4" s="65" t="s">
        <v>36</v>
      </c>
    </row>
    <row r="5" spans="3:7" ht="15.75" thickBot="1" x14ac:dyDescent="0.3">
      <c r="C5" s="65" t="s">
        <v>32</v>
      </c>
      <c r="D5" s="84">
        <v>5</v>
      </c>
      <c r="E5" s="85">
        <v>7</v>
      </c>
      <c r="F5" s="85">
        <v>8</v>
      </c>
      <c r="G5" s="87">
        <v>3</v>
      </c>
    </row>
    <row r="6" spans="3:7" ht="15.75" thickBot="1" x14ac:dyDescent="0.3">
      <c r="C6" s="65" t="s">
        <v>37</v>
      </c>
      <c r="D6" s="86">
        <v>2</v>
      </c>
      <c r="E6" s="39">
        <v>4</v>
      </c>
      <c r="F6" s="39">
        <v>6</v>
      </c>
      <c r="G6" s="88">
        <v>5</v>
      </c>
    </row>
    <row r="7" spans="3:7" ht="15.75" thickBot="1" x14ac:dyDescent="0.3">
      <c r="C7" s="65" t="s">
        <v>38</v>
      </c>
      <c r="D7" s="89">
        <v>7</v>
      </c>
      <c r="E7" s="90">
        <v>8</v>
      </c>
      <c r="F7" s="90">
        <v>3</v>
      </c>
      <c r="G7" s="91">
        <v>0</v>
      </c>
    </row>
    <row r="10" spans="3:7" ht="15.75" thickBot="1" x14ac:dyDescent="0.3"/>
    <row r="11" spans="3:7" ht="21.75" thickBot="1" x14ac:dyDescent="0.4">
      <c r="D11" s="136" t="s">
        <v>39</v>
      </c>
      <c r="E11" s="137"/>
      <c r="F11" s="137"/>
      <c r="G11" s="138"/>
    </row>
    <row r="12" spans="3:7" ht="15.75" thickBot="1" x14ac:dyDescent="0.3">
      <c r="D12" s="65" t="s">
        <v>40</v>
      </c>
      <c r="E12" s="65" t="s">
        <v>41</v>
      </c>
      <c r="F12" s="65" t="s">
        <v>42</v>
      </c>
      <c r="G12" s="65" t="s">
        <v>43</v>
      </c>
    </row>
    <row r="13" spans="3:7" ht="15.75" thickBot="1" x14ac:dyDescent="0.3">
      <c r="C13" s="65" t="s">
        <v>32</v>
      </c>
      <c r="D13" s="84">
        <f>IF(D5&gt;3, D5*0.25*0.4) + IF(E5&gt;3, E5*0.75*0.4) + IF(F5&gt;3, F5*0.2*0.6)+ IF(G5&gt;3, G5*0.8*0.6)</f>
        <v>3.56</v>
      </c>
      <c r="E13" s="101">
        <f>IF(D5&gt;3, D5*0.25*0.4) + IF(E5&gt;3, E5*0.75*0.4) + IF(F5&gt;3, F5*0.2*0.6)+ IF(G5&gt;3, G5*0.8*0.6)</f>
        <v>3.56</v>
      </c>
      <c r="F13" s="106">
        <f>IF(D5&gt;3, D5*0.25*0.4) + IF(E5&gt;3, E5*0.75*0.4) + IF(F5&gt;3, F5*0.2*0.6)+ IF(G5&gt;3, G5*0.8*0.6)</f>
        <v>3.56</v>
      </c>
      <c r="G13" s="104">
        <f>IF(D5&gt;3, D5*0.25*0.4) + IF(E5&gt;3, E5*0.75*0.4) + IF(F5&gt;3, F5*0.2*0.6)+ IF(G5&gt;3, G5*0.8*0.6)</f>
        <v>3.56</v>
      </c>
    </row>
    <row r="14" spans="3:7" ht="15.75" thickBot="1" x14ac:dyDescent="0.3">
      <c r="C14" s="65" t="s">
        <v>37</v>
      </c>
      <c r="D14" s="86">
        <f t="shared" ref="D14:D15" si="0">IF(D6&gt;3, D6*0.25*0.4) + IF(E6&gt;3, E6*0.75*0.4) + IF(F6&gt;3, F6*0.2*0.6)+ IF(G6&gt;3, G6*0.8*0.6)</f>
        <v>4.32</v>
      </c>
      <c r="E14" s="39">
        <f t="shared" ref="E14:E15" si="1">IF(D6&gt;3, D6*0.25*0.4) + IF(E6&gt;3, E6*0.75*0.4) + IF(F6&gt;3, F6*0.2*0.6)+ IF(G6&gt;3, G6*0.8*0.6)</f>
        <v>4.32</v>
      </c>
      <c r="F14" s="41">
        <f t="shared" ref="F14:F15" si="2">IF(D6&gt;3, D6*0.25*0.4) + IF(E6&gt;3, E6*0.75*0.4) + IF(F6&gt;3, F6*0.2*0.6)+ IF(G6&gt;3, G6*0.8*0.6)</f>
        <v>4.32</v>
      </c>
      <c r="G14" s="88">
        <f t="shared" ref="G14" si="3">IF(D6&gt;3, D6*0.25*0.4) + IF(E6&gt;3, E6*0.75*0.4) + IF(F6&gt;3, F6*0.2*0.6)+ IF(G6&gt;3, G6*0.8*0.6)</f>
        <v>4.32</v>
      </c>
    </row>
    <row r="15" spans="3:7" ht="15.75" thickBot="1" x14ac:dyDescent="0.3">
      <c r="C15" s="65" t="s">
        <v>38</v>
      </c>
      <c r="D15" s="89">
        <f t="shared" si="0"/>
        <v>3.1000000000000005</v>
      </c>
      <c r="E15" s="103">
        <f t="shared" si="1"/>
        <v>3.1000000000000005</v>
      </c>
      <c r="F15" s="107">
        <f t="shared" si="2"/>
        <v>3.1000000000000005</v>
      </c>
      <c r="G15" s="105">
        <f>IF(D7&gt;3, D7*0.25*0.4) + IF(E7&gt;3, E7*0.75*0.4) + IF(F7&gt;3, F7*0.2*0.6)+ IF(G7&gt;3, G7*0.8*0.6)</f>
        <v>3.1000000000000005</v>
      </c>
    </row>
    <row r="16" spans="3:7" x14ac:dyDescent="0.25">
      <c r="E16" s="102"/>
    </row>
  </sheetData>
  <mergeCells count="1">
    <mergeCell ref="D11:G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3" t="s">
        <v>2</v>
      </c>
      <c r="C2" s="74" t="s">
        <v>27</v>
      </c>
      <c r="D2" s="74" t="s">
        <v>29</v>
      </c>
      <c r="E2" s="74" t="s">
        <v>30</v>
      </c>
      <c r="F2" s="74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E30" sqref="E30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6" t="s">
        <v>17</v>
      </c>
      <c r="C4" s="66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B1" workbookViewId="0">
      <selection activeCell="I29" sqref="I29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7" t="s">
        <v>17</v>
      </c>
      <c r="C7" s="68" t="s">
        <v>18</v>
      </c>
      <c r="K7" s="69" t="s">
        <v>17</v>
      </c>
      <c r="L7" s="70" t="s">
        <v>18</v>
      </c>
      <c r="M7" s="1"/>
      <c r="N7" s="71" t="s">
        <v>17</v>
      </c>
      <c r="O7" s="72" t="s">
        <v>18</v>
      </c>
    </row>
    <row r="8" spans="2:15" x14ac:dyDescent="0.25">
      <c r="B8" s="63">
        <v>0</v>
      </c>
      <c r="C8" s="64">
        <f>SIN(B8)</f>
        <v>0</v>
      </c>
      <c r="K8" s="63">
        <v>0</v>
      </c>
      <c r="L8" s="64">
        <f xml:space="preserve"> 2*SIN(K8)</f>
        <v>0</v>
      </c>
      <c r="M8" s="1"/>
      <c r="N8" s="63">
        <v>0</v>
      </c>
      <c r="O8" s="64">
        <f>0.5*SIN(N8)</f>
        <v>0</v>
      </c>
    </row>
    <row r="9" spans="2:15" x14ac:dyDescent="0.25">
      <c r="B9" s="59">
        <v>0.25</v>
      </c>
      <c r="C9" s="60">
        <f t="shared" ref="C9:C36" si="0">SIN(B9)</f>
        <v>0.24740395925452294</v>
      </c>
      <c r="K9" s="59">
        <v>0.25</v>
      </c>
      <c r="L9" s="60">
        <f t="shared" ref="L9:L36" si="1" xml:space="preserve"> 2*SIN(K9)</f>
        <v>0.49480791850904587</v>
      </c>
      <c r="M9" s="1"/>
      <c r="N9" s="59">
        <v>0.25</v>
      </c>
      <c r="O9" s="60">
        <f t="shared" ref="O9:O36" si="2">0.5*SIN(N9)</f>
        <v>0.12370197962726147</v>
      </c>
    </row>
    <row r="10" spans="2:15" x14ac:dyDescent="0.25">
      <c r="B10" s="59">
        <v>0.5</v>
      </c>
      <c r="C10" s="60">
        <f t="shared" si="0"/>
        <v>0.47942553860420301</v>
      </c>
      <c r="K10" s="59">
        <v>0.5</v>
      </c>
      <c r="L10" s="60">
        <f t="shared" si="1"/>
        <v>0.95885107720840601</v>
      </c>
      <c r="M10" s="1"/>
      <c r="N10" s="59">
        <v>0.5</v>
      </c>
      <c r="O10" s="60">
        <f t="shared" si="2"/>
        <v>0.2397127693021015</v>
      </c>
    </row>
    <row r="11" spans="2:15" x14ac:dyDescent="0.25">
      <c r="B11" s="59">
        <v>0.75</v>
      </c>
      <c r="C11" s="60">
        <f t="shared" si="0"/>
        <v>0.68163876002333412</v>
      </c>
      <c r="K11" s="59">
        <v>0.75</v>
      </c>
      <c r="L11" s="60">
        <f t="shared" si="1"/>
        <v>1.3632775200466682</v>
      </c>
      <c r="M11" s="1"/>
      <c r="N11" s="59">
        <v>0.75</v>
      </c>
      <c r="O11" s="60">
        <f t="shared" si="2"/>
        <v>0.34081938001166706</v>
      </c>
    </row>
    <row r="12" spans="2:15" x14ac:dyDescent="0.25">
      <c r="B12" s="59">
        <v>1</v>
      </c>
      <c r="C12" s="60">
        <f t="shared" si="0"/>
        <v>0.8414709848078965</v>
      </c>
      <c r="K12" s="59">
        <v>1</v>
      </c>
      <c r="L12" s="60">
        <f t="shared" si="1"/>
        <v>1.682941969615793</v>
      </c>
      <c r="M12" s="1"/>
      <c r="N12" s="59">
        <v>1</v>
      </c>
      <c r="O12" s="60">
        <f t="shared" si="2"/>
        <v>0.42073549240394825</v>
      </c>
    </row>
    <row r="13" spans="2:15" x14ac:dyDescent="0.25">
      <c r="B13" s="59">
        <v>1.25</v>
      </c>
      <c r="C13" s="60">
        <f t="shared" si="0"/>
        <v>0.9489846193555862</v>
      </c>
      <c r="K13" s="59">
        <v>1.25</v>
      </c>
      <c r="L13" s="60">
        <f t="shared" si="1"/>
        <v>1.8979692387111724</v>
      </c>
      <c r="M13" s="1"/>
      <c r="N13" s="59">
        <v>1.25</v>
      </c>
      <c r="O13" s="60">
        <f t="shared" si="2"/>
        <v>0.4744923096777931</v>
      </c>
    </row>
    <row r="14" spans="2:15" x14ac:dyDescent="0.25">
      <c r="B14" s="59">
        <v>1.5</v>
      </c>
      <c r="C14" s="60">
        <f t="shared" si="0"/>
        <v>0.99749498660405445</v>
      </c>
      <c r="K14" s="59">
        <v>1.5</v>
      </c>
      <c r="L14" s="60">
        <f t="shared" si="1"/>
        <v>1.9949899732081089</v>
      </c>
      <c r="M14" s="1"/>
      <c r="N14" s="59">
        <v>1.5</v>
      </c>
      <c r="O14" s="60">
        <f t="shared" si="2"/>
        <v>0.49874749330202722</v>
      </c>
    </row>
    <row r="15" spans="2:15" x14ac:dyDescent="0.25">
      <c r="B15" s="59">
        <v>1.75</v>
      </c>
      <c r="C15" s="60">
        <f t="shared" si="0"/>
        <v>0.98398594687393692</v>
      </c>
      <c r="K15" s="59">
        <v>1.75</v>
      </c>
      <c r="L15" s="60">
        <f t="shared" si="1"/>
        <v>1.9679718937478738</v>
      </c>
      <c r="M15" s="1"/>
      <c r="N15" s="59">
        <v>1.75</v>
      </c>
      <c r="O15" s="60">
        <f t="shared" si="2"/>
        <v>0.49199297343696846</v>
      </c>
    </row>
    <row r="16" spans="2:15" x14ac:dyDescent="0.25">
      <c r="B16" s="59">
        <v>2</v>
      </c>
      <c r="C16" s="60">
        <f t="shared" si="0"/>
        <v>0.90929742682568171</v>
      </c>
      <c r="K16" s="59">
        <v>2</v>
      </c>
      <c r="L16" s="60">
        <f t="shared" si="1"/>
        <v>1.8185948536513634</v>
      </c>
      <c r="M16" s="1"/>
      <c r="N16" s="59">
        <v>2</v>
      </c>
      <c r="O16" s="60">
        <f t="shared" si="2"/>
        <v>0.45464871341284085</v>
      </c>
    </row>
    <row r="17" spans="2:15" x14ac:dyDescent="0.25">
      <c r="B17" s="59">
        <v>2.25</v>
      </c>
      <c r="C17" s="60">
        <f t="shared" si="0"/>
        <v>0.7780731968879212</v>
      </c>
      <c r="K17" s="59">
        <v>2.25</v>
      </c>
      <c r="L17" s="60">
        <f t="shared" si="1"/>
        <v>1.5561463937758424</v>
      </c>
      <c r="M17" s="1"/>
      <c r="N17" s="59">
        <v>2.25</v>
      </c>
      <c r="O17" s="60">
        <f t="shared" si="2"/>
        <v>0.3890365984439606</v>
      </c>
    </row>
    <row r="18" spans="2:15" x14ac:dyDescent="0.25">
      <c r="B18" s="59">
        <v>2.5</v>
      </c>
      <c r="C18" s="60">
        <f t="shared" si="0"/>
        <v>0.59847214410395655</v>
      </c>
      <c r="K18" s="59">
        <v>2.5</v>
      </c>
      <c r="L18" s="60">
        <f t="shared" si="1"/>
        <v>1.1969442882079131</v>
      </c>
      <c r="M18" s="1"/>
      <c r="N18" s="59">
        <v>2.5</v>
      </c>
      <c r="O18" s="60">
        <f t="shared" si="2"/>
        <v>0.29923607205197827</v>
      </c>
    </row>
    <row r="19" spans="2:15" x14ac:dyDescent="0.25">
      <c r="B19" s="59">
        <v>2.75</v>
      </c>
      <c r="C19" s="60">
        <f t="shared" si="0"/>
        <v>0.38166099205233167</v>
      </c>
      <c r="K19" s="59">
        <v>2.75</v>
      </c>
      <c r="L19" s="60">
        <f t="shared" si="1"/>
        <v>0.76332198410466334</v>
      </c>
      <c r="M19" s="1"/>
      <c r="N19" s="59">
        <v>2.75</v>
      </c>
      <c r="O19" s="60">
        <f t="shared" si="2"/>
        <v>0.19083049602616584</v>
      </c>
    </row>
    <row r="20" spans="2:15" x14ac:dyDescent="0.25">
      <c r="B20" s="59">
        <v>3</v>
      </c>
      <c r="C20" s="60">
        <f t="shared" si="0"/>
        <v>0.14112000805986721</v>
      </c>
      <c r="K20" s="59">
        <v>3</v>
      </c>
      <c r="L20" s="60">
        <f t="shared" si="1"/>
        <v>0.28224001611973443</v>
      </c>
      <c r="M20" s="1"/>
      <c r="N20" s="59">
        <v>3</v>
      </c>
      <c r="O20" s="60">
        <f t="shared" si="2"/>
        <v>7.0560004029933607E-2</v>
      </c>
    </row>
    <row r="21" spans="2:15" x14ac:dyDescent="0.25">
      <c r="B21" s="59">
        <v>3.25</v>
      </c>
      <c r="C21" s="60">
        <f t="shared" si="0"/>
        <v>-0.10819513453010837</v>
      </c>
      <c r="K21" s="59">
        <v>3.25</v>
      </c>
      <c r="L21" s="60">
        <f t="shared" si="1"/>
        <v>-0.21639026906021674</v>
      </c>
      <c r="M21" s="1"/>
      <c r="N21" s="59">
        <v>3.25</v>
      </c>
      <c r="O21" s="60">
        <f t="shared" si="2"/>
        <v>-5.4097567265054186E-2</v>
      </c>
    </row>
    <row r="22" spans="2:15" x14ac:dyDescent="0.25">
      <c r="B22" s="59">
        <v>3.5</v>
      </c>
      <c r="C22" s="60">
        <f t="shared" si="0"/>
        <v>-0.35078322768961984</v>
      </c>
      <c r="K22" s="59">
        <v>3.5</v>
      </c>
      <c r="L22" s="60">
        <f t="shared" si="1"/>
        <v>-0.70156645537923967</v>
      </c>
      <c r="M22" s="1"/>
      <c r="N22" s="59">
        <v>3.5</v>
      </c>
      <c r="O22" s="60">
        <f t="shared" si="2"/>
        <v>-0.17539161384480992</v>
      </c>
    </row>
    <row r="23" spans="2:15" x14ac:dyDescent="0.25">
      <c r="B23" s="59">
        <v>3.75</v>
      </c>
      <c r="C23" s="60">
        <f t="shared" si="0"/>
        <v>-0.57156131874234373</v>
      </c>
      <c r="K23" s="59">
        <v>3.75</v>
      </c>
      <c r="L23" s="60">
        <f t="shared" si="1"/>
        <v>-1.1431226374846875</v>
      </c>
      <c r="M23" s="1"/>
      <c r="N23" s="59">
        <v>3.75</v>
      </c>
      <c r="O23" s="60">
        <f t="shared" si="2"/>
        <v>-0.28578065937117186</v>
      </c>
    </row>
    <row r="24" spans="2:15" x14ac:dyDescent="0.25">
      <c r="B24" s="59">
        <v>4</v>
      </c>
      <c r="C24" s="60">
        <f t="shared" si="0"/>
        <v>-0.7568024953079282</v>
      </c>
      <c r="K24" s="59">
        <v>4</v>
      </c>
      <c r="L24" s="60">
        <f t="shared" si="1"/>
        <v>-1.5136049906158564</v>
      </c>
      <c r="M24" s="1"/>
      <c r="N24" s="59">
        <v>4</v>
      </c>
      <c r="O24" s="60">
        <f t="shared" si="2"/>
        <v>-0.3784012476539641</v>
      </c>
    </row>
    <row r="25" spans="2:15" x14ac:dyDescent="0.25">
      <c r="B25" s="59">
        <v>4.25</v>
      </c>
      <c r="C25" s="60">
        <f t="shared" si="0"/>
        <v>-0.8949893582285835</v>
      </c>
      <c r="K25" s="59">
        <v>4.25</v>
      </c>
      <c r="L25" s="60">
        <f t="shared" si="1"/>
        <v>-1.789978716457167</v>
      </c>
      <c r="M25" s="1"/>
      <c r="N25" s="59">
        <v>4.25</v>
      </c>
      <c r="O25" s="60">
        <f t="shared" si="2"/>
        <v>-0.44749467911429175</v>
      </c>
    </row>
    <row r="26" spans="2:15" x14ac:dyDescent="0.25">
      <c r="B26" s="59">
        <v>4.5</v>
      </c>
      <c r="C26" s="60">
        <f t="shared" si="0"/>
        <v>-0.97753011766509701</v>
      </c>
      <c r="K26" s="59">
        <v>4.5</v>
      </c>
      <c r="L26" s="60">
        <f t="shared" si="1"/>
        <v>-1.955060235330194</v>
      </c>
      <c r="M26" s="1"/>
      <c r="N26" s="59">
        <v>4.5</v>
      </c>
      <c r="O26" s="60">
        <f t="shared" si="2"/>
        <v>-0.4887650588325485</v>
      </c>
    </row>
    <row r="27" spans="2:15" x14ac:dyDescent="0.25">
      <c r="B27" s="59">
        <v>4.75</v>
      </c>
      <c r="C27" s="60">
        <f t="shared" si="0"/>
        <v>-0.99929278897537799</v>
      </c>
      <c r="K27" s="59">
        <v>4.75</v>
      </c>
      <c r="L27" s="60">
        <f t="shared" si="1"/>
        <v>-1.998585577950756</v>
      </c>
      <c r="M27" s="1"/>
      <c r="N27" s="59">
        <v>4.75</v>
      </c>
      <c r="O27" s="60">
        <f t="shared" si="2"/>
        <v>-0.49964639448768899</v>
      </c>
    </row>
    <row r="28" spans="2:15" x14ac:dyDescent="0.25">
      <c r="B28" s="59">
        <v>5</v>
      </c>
      <c r="C28" s="60">
        <f t="shared" si="0"/>
        <v>-0.95892427466313845</v>
      </c>
      <c r="K28" s="59">
        <v>5</v>
      </c>
      <c r="L28" s="60">
        <f t="shared" si="1"/>
        <v>-1.9178485493262769</v>
      </c>
      <c r="M28" s="1"/>
      <c r="N28" s="59">
        <v>5</v>
      </c>
      <c r="O28" s="60">
        <f t="shared" si="2"/>
        <v>-0.47946213733156923</v>
      </c>
    </row>
    <row r="29" spans="2:15" x14ac:dyDescent="0.25">
      <c r="B29" s="59">
        <v>5.25</v>
      </c>
      <c r="C29" s="60">
        <f t="shared" si="0"/>
        <v>-0.85893449342659201</v>
      </c>
      <c r="K29" s="59">
        <v>5.25</v>
      </c>
      <c r="L29" s="60">
        <f t="shared" si="1"/>
        <v>-1.717868986853184</v>
      </c>
      <c r="M29" s="1"/>
      <c r="N29" s="59">
        <v>5.25</v>
      </c>
      <c r="O29" s="60">
        <f t="shared" si="2"/>
        <v>-0.429467246713296</v>
      </c>
    </row>
    <row r="30" spans="2:15" x14ac:dyDescent="0.25">
      <c r="B30" s="59">
        <v>5.5</v>
      </c>
      <c r="C30" s="60">
        <f t="shared" si="0"/>
        <v>-0.70554032557039192</v>
      </c>
      <c r="K30" s="59">
        <v>5.5</v>
      </c>
      <c r="L30" s="60">
        <f t="shared" si="1"/>
        <v>-1.4110806511407838</v>
      </c>
      <c r="M30" s="1"/>
      <c r="N30" s="59">
        <v>5.5</v>
      </c>
      <c r="O30" s="60">
        <f t="shared" si="2"/>
        <v>-0.35277016278519596</v>
      </c>
    </row>
    <row r="31" spans="2:15" x14ac:dyDescent="0.25">
      <c r="B31" s="59">
        <v>5.75</v>
      </c>
      <c r="C31" s="60">
        <f t="shared" si="0"/>
        <v>-0.50827907749925838</v>
      </c>
      <c r="K31" s="59">
        <v>5.75</v>
      </c>
      <c r="L31" s="60">
        <f t="shared" si="1"/>
        <v>-1.0165581549985168</v>
      </c>
      <c r="M31" s="1"/>
      <c r="N31" s="59">
        <v>5.75</v>
      </c>
      <c r="O31" s="60">
        <f t="shared" si="2"/>
        <v>-0.25413953874962919</v>
      </c>
    </row>
    <row r="32" spans="2:15" x14ac:dyDescent="0.25">
      <c r="B32" s="59">
        <v>6</v>
      </c>
      <c r="C32" s="60">
        <f t="shared" si="0"/>
        <v>-0.27941549819892586</v>
      </c>
      <c r="K32" s="59">
        <v>6</v>
      </c>
      <c r="L32" s="60">
        <f t="shared" si="1"/>
        <v>-0.55883099639785172</v>
      </c>
      <c r="M32" s="1"/>
      <c r="N32" s="59">
        <v>6</v>
      </c>
      <c r="O32" s="60">
        <f t="shared" si="2"/>
        <v>-0.13970774909946293</v>
      </c>
    </row>
    <row r="33" spans="2:15" x14ac:dyDescent="0.25">
      <c r="B33" s="59">
        <v>6.25</v>
      </c>
      <c r="C33" s="60">
        <f t="shared" si="0"/>
        <v>-3.3179216547556817E-2</v>
      </c>
      <c r="K33" s="59">
        <v>6.25</v>
      </c>
      <c r="L33" s="60">
        <f t="shared" si="1"/>
        <v>-6.6358433095113634E-2</v>
      </c>
      <c r="M33" s="1"/>
      <c r="N33" s="59">
        <v>6.25</v>
      </c>
      <c r="O33" s="60">
        <f t="shared" si="2"/>
        <v>-1.6589608273778408E-2</v>
      </c>
    </row>
    <row r="34" spans="2:15" x14ac:dyDescent="0.25">
      <c r="B34" s="59">
        <v>6.5</v>
      </c>
      <c r="C34" s="60">
        <f t="shared" si="0"/>
        <v>0.21511998808781552</v>
      </c>
      <c r="K34" s="59">
        <v>6.5</v>
      </c>
      <c r="L34" s="60">
        <f t="shared" si="1"/>
        <v>0.43023997617563103</v>
      </c>
      <c r="M34" s="1"/>
      <c r="N34" s="59">
        <v>6.5</v>
      </c>
      <c r="O34" s="60">
        <f t="shared" si="2"/>
        <v>0.10755999404390776</v>
      </c>
    </row>
    <row r="35" spans="2:15" x14ac:dyDescent="0.25">
      <c r="B35" s="59">
        <v>6.75</v>
      </c>
      <c r="C35" s="60">
        <f t="shared" si="0"/>
        <v>0.45004407378061762</v>
      </c>
      <c r="K35" s="59">
        <v>6.75</v>
      </c>
      <c r="L35" s="60">
        <f t="shared" si="1"/>
        <v>0.90008814756123523</v>
      </c>
      <c r="M35" s="1"/>
      <c r="N35" s="59">
        <v>6.75</v>
      </c>
      <c r="O35" s="60">
        <f t="shared" si="2"/>
        <v>0.22502203689030881</v>
      </c>
    </row>
    <row r="36" spans="2:15" ht="15.75" thickBot="1" x14ac:dyDescent="0.3">
      <c r="B36" s="61">
        <v>7</v>
      </c>
      <c r="C36" s="62">
        <f t="shared" si="0"/>
        <v>0.65698659871878906</v>
      </c>
      <c r="K36" s="61">
        <v>7</v>
      </c>
      <c r="L36" s="62">
        <f t="shared" si="1"/>
        <v>1.3139731974375781</v>
      </c>
      <c r="M36" s="1"/>
      <c r="N36" s="61">
        <v>7</v>
      </c>
      <c r="O36" s="62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84"/>
  <sheetViews>
    <sheetView tabSelected="1" topLeftCell="G4" workbookViewId="0">
      <selection activeCell="H40" sqref="H40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83" t="s">
        <v>17</v>
      </c>
      <c r="C6" s="83" t="s">
        <v>18</v>
      </c>
      <c r="L6" s="83" t="s">
        <v>17</v>
      </c>
      <c r="M6" s="83" t="s">
        <v>18</v>
      </c>
    </row>
    <row r="7" spans="2:13" x14ac:dyDescent="0.25">
      <c r="B7" s="79">
        <v>-4</v>
      </c>
      <c r="C7" s="80">
        <f>4/(1+B7^2)</f>
        <v>0.23529411764705882</v>
      </c>
      <c r="L7" s="75">
        <v>-4</v>
      </c>
      <c r="M7" s="76">
        <f>1/(L7^2)</f>
        <v>6.25E-2</v>
      </c>
    </row>
    <row r="8" spans="2:13" x14ac:dyDescent="0.25">
      <c r="B8" s="77">
        <v>-3.75</v>
      </c>
      <c r="C8" s="81">
        <f t="shared" ref="C8:C39" si="0">4/(1+B8^2)</f>
        <v>0.26556016597510373</v>
      </c>
      <c r="L8" s="77">
        <v>-3.75</v>
      </c>
      <c r="M8" s="81">
        <f t="shared" ref="M8:M39" si="1">1/(L8^2)</f>
        <v>7.1111111111111111E-2</v>
      </c>
    </row>
    <row r="9" spans="2:13" x14ac:dyDescent="0.25">
      <c r="B9" s="77">
        <v>-3.5</v>
      </c>
      <c r="C9" s="81">
        <f t="shared" si="0"/>
        <v>0.30188679245283018</v>
      </c>
      <c r="L9" s="77">
        <v>-3.5</v>
      </c>
      <c r="M9" s="81">
        <f t="shared" si="1"/>
        <v>8.1632653061224483E-2</v>
      </c>
    </row>
    <row r="10" spans="2:13" x14ac:dyDescent="0.25">
      <c r="B10" s="77">
        <v>-3.25</v>
      </c>
      <c r="C10" s="81">
        <f t="shared" si="0"/>
        <v>0.34594594594594597</v>
      </c>
      <c r="L10" s="77">
        <v>-3.25</v>
      </c>
      <c r="M10" s="81">
        <f t="shared" si="1"/>
        <v>9.4674556213017749E-2</v>
      </c>
    </row>
    <row r="11" spans="2:13" x14ac:dyDescent="0.25">
      <c r="B11" s="77">
        <v>-3</v>
      </c>
      <c r="C11" s="81">
        <f t="shared" si="0"/>
        <v>0.4</v>
      </c>
      <c r="L11" s="77">
        <v>-3</v>
      </c>
      <c r="M11" s="81">
        <f t="shared" si="1"/>
        <v>0.1111111111111111</v>
      </c>
    </row>
    <row r="12" spans="2:13" x14ac:dyDescent="0.25">
      <c r="B12" s="77">
        <v>-2.75</v>
      </c>
      <c r="C12" s="81">
        <f t="shared" si="0"/>
        <v>0.46715328467153283</v>
      </c>
      <c r="L12" s="77">
        <v>-2.75</v>
      </c>
      <c r="M12" s="81">
        <f t="shared" si="1"/>
        <v>0.13223140495867769</v>
      </c>
    </row>
    <row r="13" spans="2:13" x14ac:dyDescent="0.25">
      <c r="B13" s="77">
        <v>-2.5</v>
      </c>
      <c r="C13" s="81">
        <f t="shared" si="0"/>
        <v>0.55172413793103448</v>
      </c>
      <c r="L13" s="77">
        <v>-2.5</v>
      </c>
      <c r="M13" s="81">
        <f t="shared" si="1"/>
        <v>0.16</v>
      </c>
    </row>
    <row r="14" spans="2:13" x14ac:dyDescent="0.25">
      <c r="B14" s="77">
        <v>-2.25</v>
      </c>
      <c r="C14" s="81">
        <f t="shared" si="0"/>
        <v>0.65979381443298968</v>
      </c>
      <c r="L14" s="77">
        <v>-2.25</v>
      </c>
      <c r="M14" s="81">
        <f t="shared" si="1"/>
        <v>0.19753086419753085</v>
      </c>
    </row>
    <row r="15" spans="2:13" x14ac:dyDescent="0.25">
      <c r="B15" s="77">
        <v>-2</v>
      </c>
      <c r="C15" s="81">
        <f t="shared" si="0"/>
        <v>0.8</v>
      </c>
      <c r="L15" s="77">
        <v>-2</v>
      </c>
      <c r="M15" s="81">
        <f t="shared" si="1"/>
        <v>0.25</v>
      </c>
    </row>
    <row r="16" spans="2:13" x14ac:dyDescent="0.25">
      <c r="B16" s="77">
        <v>-1.75</v>
      </c>
      <c r="C16" s="81">
        <f t="shared" si="0"/>
        <v>0.98461538461538467</v>
      </c>
      <c r="L16" s="77">
        <v>-1.75</v>
      </c>
      <c r="M16" s="81">
        <f t="shared" si="1"/>
        <v>0.32653061224489793</v>
      </c>
    </row>
    <row r="17" spans="2:13" x14ac:dyDescent="0.25">
      <c r="B17" s="77">
        <v>-1.5</v>
      </c>
      <c r="C17" s="81">
        <f t="shared" si="0"/>
        <v>1.2307692307692308</v>
      </c>
      <c r="L17" s="77">
        <v>-1.5</v>
      </c>
      <c r="M17" s="81">
        <f t="shared" si="1"/>
        <v>0.44444444444444442</v>
      </c>
    </row>
    <row r="18" spans="2:13" x14ac:dyDescent="0.25">
      <c r="B18" s="77">
        <v>-1.25</v>
      </c>
      <c r="C18" s="81">
        <f t="shared" si="0"/>
        <v>1.5609756097560976</v>
      </c>
      <c r="L18" s="77">
        <v>-1.25</v>
      </c>
      <c r="M18" s="81">
        <f t="shared" si="1"/>
        <v>0.64</v>
      </c>
    </row>
    <row r="19" spans="2:13" x14ac:dyDescent="0.25">
      <c r="B19" s="77">
        <v>-1</v>
      </c>
      <c r="C19" s="81">
        <f t="shared" si="0"/>
        <v>2</v>
      </c>
      <c r="L19" s="77">
        <v>-1</v>
      </c>
      <c r="M19" s="81">
        <f t="shared" si="1"/>
        <v>1</v>
      </c>
    </row>
    <row r="20" spans="2:13" x14ac:dyDescent="0.25">
      <c r="B20" s="77">
        <v>-0.75</v>
      </c>
      <c r="C20" s="81">
        <f t="shared" si="0"/>
        <v>2.56</v>
      </c>
      <c r="L20" s="77">
        <v>-0.75</v>
      </c>
      <c r="M20" s="81">
        <f t="shared" si="1"/>
        <v>1.7777777777777777</v>
      </c>
    </row>
    <row r="21" spans="2:13" x14ac:dyDescent="0.25">
      <c r="B21" s="77">
        <v>-0.5</v>
      </c>
      <c r="C21" s="81">
        <f t="shared" si="0"/>
        <v>3.2</v>
      </c>
      <c r="L21" s="77">
        <v>-0.5</v>
      </c>
      <c r="M21" s="81">
        <f t="shared" si="1"/>
        <v>4</v>
      </c>
    </row>
    <row r="22" spans="2:13" x14ac:dyDescent="0.25">
      <c r="B22" s="77">
        <v>-0.25</v>
      </c>
      <c r="C22" s="81">
        <f t="shared" si="0"/>
        <v>3.7647058823529411</v>
      </c>
      <c r="L22" s="77">
        <v>-0.25</v>
      </c>
      <c r="M22" s="81">
        <f t="shared" si="1"/>
        <v>16</v>
      </c>
    </row>
    <row r="23" spans="2:13" x14ac:dyDescent="0.25">
      <c r="B23" s="77">
        <v>0</v>
      </c>
      <c r="C23" s="81">
        <f t="shared" si="0"/>
        <v>4</v>
      </c>
      <c r="L23" s="77">
        <v>0</v>
      </c>
      <c r="M23" s="81"/>
    </row>
    <row r="24" spans="2:13" x14ac:dyDescent="0.25">
      <c r="B24" s="77">
        <v>0.25</v>
      </c>
      <c r="C24" s="81">
        <f t="shared" si="0"/>
        <v>3.7647058823529411</v>
      </c>
      <c r="L24" s="77">
        <v>0.25</v>
      </c>
      <c r="M24" s="81">
        <f t="shared" si="1"/>
        <v>16</v>
      </c>
    </row>
    <row r="25" spans="2:13" x14ac:dyDescent="0.25">
      <c r="B25" s="77">
        <v>0.5</v>
      </c>
      <c r="C25" s="81">
        <f t="shared" si="0"/>
        <v>3.2</v>
      </c>
      <c r="L25" s="77">
        <v>0.5</v>
      </c>
      <c r="M25" s="81">
        <f t="shared" si="1"/>
        <v>4</v>
      </c>
    </row>
    <row r="26" spans="2:13" x14ac:dyDescent="0.25">
      <c r="B26" s="77">
        <v>0.75</v>
      </c>
      <c r="C26" s="81">
        <f t="shared" si="0"/>
        <v>2.56</v>
      </c>
      <c r="L26" s="77">
        <v>0.75</v>
      </c>
      <c r="M26" s="81">
        <f t="shared" si="1"/>
        <v>1.7777777777777777</v>
      </c>
    </row>
    <row r="27" spans="2:13" x14ac:dyDescent="0.25">
      <c r="B27" s="77">
        <v>1</v>
      </c>
      <c r="C27" s="81">
        <f t="shared" si="0"/>
        <v>2</v>
      </c>
      <c r="L27" s="77">
        <v>1</v>
      </c>
      <c r="M27" s="81">
        <f t="shared" si="1"/>
        <v>1</v>
      </c>
    </row>
    <row r="28" spans="2:13" x14ac:dyDescent="0.25">
      <c r="B28" s="77">
        <v>1.25</v>
      </c>
      <c r="C28" s="81">
        <f t="shared" si="0"/>
        <v>1.5609756097560976</v>
      </c>
      <c r="L28" s="77">
        <v>1.25</v>
      </c>
      <c r="M28" s="81">
        <f t="shared" si="1"/>
        <v>0.64</v>
      </c>
    </row>
    <row r="29" spans="2:13" x14ac:dyDescent="0.25">
      <c r="B29" s="77">
        <v>1.5</v>
      </c>
      <c r="C29" s="81">
        <f t="shared" si="0"/>
        <v>1.2307692307692308</v>
      </c>
      <c r="L29" s="77">
        <v>1.5</v>
      </c>
      <c r="M29" s="81">
        <f t="shared" si="1"/>
        <v>0.44444444444444442</v>
      </c>
    </row>
    <row r="30" spans="2:13" x14ac:dyDescent="0.25">
      <c r="B30" s="77">
        <v>1.75</v>
      </c>
      <c r="C30" s="81">
        <f t="shared" si="0"/>
        <v>0.98461538461538467</v>
      </c>
      <c r="L30" s="77">
        <v>1.75</v>
      </c>
      <c r="M30" s="81">
        <f t="shared" si="1"/>
        <v>0.32653061224489793</v>
      </c>
    </row>
    <row r="31" spans="2:13" x14ac:dyDescent="0.25">
      <c r="B31" s="77">
        <v>2</v>
      </c>
      <c r="C31" s="81">
        <f t="shared" si="0"/>
        <v>0.8</v>
      </c>
      <c r="L31" s="77">
        <v>2</v>
      </c>
      <c r="M31" s="81">
        <f t="shared" si="1"/>
        <v>0.25</v>
      </c>
    </row>
    <row r="32" spans="2:13" x14ac:dyDescent="0.25">
      <c r="B32" s="77">
        <v>2.25</v>
      </c>
      <c r="C32" s="81">
        <f t="shared" si="0"/>
        <v>0.65979381443298968</v>
      </c>
      <c r="L32" s="77">
        <v>2.25</v>
      </c>
      <c r="M32" s="81">
        <f t="shared" si="1"/>
        <v>0.19753086419753085</v>
      </c>
    </row>
    <row r="33" spans="2:13" x14ac:dyDescent="0.25">
      <c r="B33" s="77">
        <v>2.5</v>
      </c>
      <c r="C33" s="81">
        <f t="shared" si="0"/>
        <v>0.55172413793103448</v>
      </c>
      <c r="L33" s="77">
        <v>2.5</v>
      </c>
      <c r="M33" s="81">
        <f t="shared" si="1"/>
        <v>0.16</v>
      </c>
    </row>
    <row r="34" spans="2:13" x14ac:dyDescent="0.25">
      <c r="B34" s="77">
        <v>2.75</v>
      </c>
      <c r="C34" s="81">
        <f t="shared" si="0"/>
        <v>0.46715328467153283</v>
      </c>
      <c r="L34" s="77">
        <v>2.75</v>
      </c>
      <c r="M34" s="81">
        <f t="shared" si="1"/>
        <v>0.13223140495867769</v>
      </c>
    </row>
    <row r="35" spans="2:13" x14ac:dyDescent="0.25">
      <c r="B35" s="77">
        <v>3</v>
      </c>
      <c r="C35" s="81">
        <f t="shared" si="0"/>
        <v>0.4</v>
      </c>
      <c r="L35" s="77">
        <v>3</v>
      </c>
      <c r="M35" s="81">
        <f t="shared" si="1"/>
        <v>0.1111111111111111</v>
      </c>
    </row>
    <row r="36" spans="2:13" x14ac:dyDescent="0.25">
      <c r="B36" s="77">
        <v>3.25</v>
      </c>
      <c r="C36" s="81">
        <f t="shared" si="0"/>
        <v>0.34594594594594597</v>
      </c>
      <c r="L36" s="77">
        <v>3.25</v>
      </c>
      <c r="M36" s="81">
        <f t="shared" si="1"/>
        <v>9.4674556213017749E-2</v>
      </c>
    </row>
    <row r="37" spans="2:13" x14ac:dyDescent="0.25">
      <c r="B37" s="77">
        <v>3.5</v>
      </c>
      <c r="C37" s="81">
        <f t="shared" si="0"/>
        <v>0.30188679245283018</v>
      </c>
      <c r="L37" s="77">
        <v>3.5</v>
      </c>
      <c r="M37" s="81">
        <f t="shared" si="1"/>
        <v>8.1632653061224483E-2</v>
      </c>
    </row>
    <row r="38" spans="2:13" x14ac:dyDescent="0.25">
      <c r="B38" s="77">
        <v>3.75</v>
      </c>
      <c r="C38" s="81">
        <f t="shared" si="0"/>
        <v>0.26556016597510373</v>
      </c>
      <c r="L38" s="77">
        <v>3.75</v>
      </c>
      <c r="M38" s="81">
        <f t="shared" si="1"/>
        <v>7.1111111111111111E-2</v>
      </c>
    </row>
    <row r="39" spans="2:13" ht="15.75" thickBot="1" x14ac:dyDescent="0.3">
      <c r="B39" s="78">
        <v>4</v>
      </c>
      <c r="C39" s="82">
        <f t="shared" si="0"/>
        <v>0.23529411764705882</v>
      </c>
      <c r="L39" s="78">
        <v>4</v>
      </c>
      <c r="M39" s="82">
        <f t="shared" si="1"/>
        <v>6.25E-2</v>
      </c>
    </row>
    <row r="47" spans="2:13" x14ac:dyDescent="0.25">
      <c r="B47" s="45" t="s">
        <v>15</v>
      </c>
    </row>
    <row r="48" spans="2:13" x14ac:dyDescent="0.25">
      <c r="B48" s="45" t="s">
        <v>31</v>
      </c>
    </row>
    <row r="49" spans="2:13" ht="15.75" thickBot="1" x14ac:dyDescent="0.3"/>
    <row r="50" spans="2:13" ht="15.75" thickBot="1" x14ac:dyDescent="0.3">
      <c r="B50" s="83" t="s">
        <v>17</v>
      </c>
      <c r="C50" s="83" t="s">
        <v>18</v>
      </c>
      <c r="L50" s="83" t="s">
        <v>17</v>
      </c>
      <c r="M50" s="83" t="s">
        <v>18</v>
      </c>
    </row>
    <row r="51" spans="2:13" x14ac:dyDescent="0.25">
      <c r="B51" s="77">
        <v>-3</v>
      </c>
      <c r="C51" s="80">
        <f t="shared" ref="C51:C55" si="2">(9-B51^2)^(1/2)</f>
        <v>0</v>
      </c>
      <c r="L51" s="77">
        <v>-3</v>
      </c>
      <c r="M51" s="80">
        <f>-((9-L51^2)^(1/2))</f>
        <v>0</v>
      </c>
    </row>
    <row r="52" spans="2:13" x14ac:dyDescent="0.25">
      <c r="B52" s="77">
        <v>-2.95</v>
      </c>
      <c r="C52" s="80">
        <f t="shared" si="2"/>
        <v>0.54543560573178518</v>
      </c>
      <c r="L52" s="77">
        <v>-2.95</v>
      </c>
      <c r="M52" s="80">
        <f>-((9-L52^2)^(1/2))</f>
        <v>-0.54543560573178518</v>
      </c>
    </row>
    <row r="53" spans="2:13" x14ac:dyDescent="0.25">
      <c r="B53" s="77">
        <v>-2.9</v>
      </c>
      <c r="C53" s="80">
        <f t="shared" si="2"/>
        <v>0.76811457478686074</v>
      </c>
      <c r="L53" s="77">
        <v>-2.9</v>
      </c>
      <c r="M53" s="80">
        <f t="shared" ref="M53:M83" si="3">-((9-L53^2)^(1/2))</f>
        <v>-0.76811457478686074</v>
      </c>
    </row>
    <row r="54" spans="2:13" x14ac:dyDescent="0.25">
      <c r="B54" s="77">
        <v>-2.85</v>
      </c>
      <c r="C54" s="80">
        <f t="shared" si="2"/>
        <v>0.93674969975975941</v>
      </c>
      <c r="L54" s="77">
        <v>-2.85</v>
      </c>
      <c r="M54" s="80">
        <f t="shared" si="3"/>
        <v>-0.93674969975975941</v>
      </c>
    </row>
    <row r="55" spans="2:13" x14ac:dyDescent="0.25">
      <c r="B55" s="77">
        <v>-2.8</v>
      </c>
      <c r="C55" s="80">
        <f t="shared" si="2"/>
        <v>1.0770329614269012</v>
      </c>
      <c r="L55" s="77">
        <v>-2.8</v>
      </c>
      <c r="M55" s="80">
        <f t="shared" si="3"/>
        <v>-1.0770329614269012</v>
      </c>
    </row>
    <row r="56" spans="2:13" x14ac:dyDescent="0.25">
      <c r="B56" s="77">
        <v>-2.75</v>
      </c>
      <c r="C56" s="80">
        <f>(9-B56^2)^(1/2)</f>
        <v>1.1989578808281798</v>
      </c>
      <c r="L56" s="77">
        <v>-2.75</v>
      </c>
      <c r="M56" s="80">
        <f t="shared" si="3"/>
        <v>-1.1989578808281798</v>
      </c>
    </row>
    <row r="57" spans="2:13" x14ac:dyDescent="0.25">
      <c r="B57" s="77">
        <v>-2.5</v>
      </c>
      <c r="C57" s="81">
        <f t="shared" ref="C57:C83" si="4">(9-B57^2)^(1/2)</f>
        <v>1.6583123951776999</v>
      </c>
      <c r="L57" s="77">
        <v>-2.5</v>
      </c>
      <c r="M57" s="80">
        <f t="shared" si="3"/>
        <v>-1.6583123951776999</v>
      </c>
    </row>
    <row r="58" spans="2:13" x14ac:dyDescent="0.25">
      <c r="B58" s="77">
        <v>-2.25</v>
      </c>
      <c r="C58" s="81">
        <f t="shared" si="4"/>
        <v>1.984313483298443</v>
      </c>
      <c r="L58" s="77">
        <v>-2.25</v>
      </c>
      <c r="M58" s="80">
        <f t="shared" si="3"/>
        <v>-1.984313483298443</v>
      </c>
    </row>
    <row r="59" spans="2:13" x14ac:dyDescent="0.25">
      <c r="B59" s="77">
        <v>-2</v>
      </c>
      <c r="C59" s="80">
        <f t="shared" si="4"/>
        <v>2.2360679774997898</v>
      </c>
      <c r="L59" s="77">
        <v>-2</v>
      </c>
      <c r="M59" s="80">
        <f t="shared" si="3"/>
        <v>-2.2360679774997898</v>
      </c>
    </row>
    <row r="60" spans="2:13" x14ac:dyDescent="0.25">
      <c r="B60" s="77">
        <v>-1.75</v>
      </c>
      <c r="C60" s="81">
        <f t="shared" si="4"/>
        <v>2.4366985862022408</v>
      </c>
      <c r="L60" s="77">
        <v>-1.75</v>
      </c>
      <c r="M60" s="80">
        <f t="shared" si="3"/>
        <v>-2.4366985862022408</v>
      </c>
    </row>
    <row r="61" spans="2:13" x14ac:dyDescent="0.25">
      <c r="B61" s="77">
        <v>-1.5</v>
      </c>
      <c r="C61" s="80">
        <f t="shared" si="4"/>
        <v>2.598076211353316</v>
      </c>
      <c r="L61" s="77">
        <v>-1.5</v>
      </c>
      <c r="M61" s="80">
        <f t="shared" si="3"/>
        <v>-2.598076211353316</v>
      </c>
    </row>
    <row r="62" spans="2:13" x14ac:dyDescent="0.25">
      <c r="B62" s="77">
        <v>-1.25</v>
      </c>
      <c r="C62" s="81">
        <f t="shared" si="4"/>
        <v>2.7271780286589284</v>
      </c>
      <c r="L62" s="77">
        <v>-1.25</v>
      </c>
      <c r="M62" s="80">
        <f t="shared" si="3"/>
        <v>-2.7271780286589284</v>
      </c>
    </row>
    <row r="63" spans="2:13" x14ac:dyDescent="0.25">
      <c r="B63" s="77">
        <v>-1</v>
      </c>
      <c r="C63" s="80">
        <f t="shared" si="4"/>
        <v>2.8284271247461903</v>
      </c>
      <c r="L63" s="77">
        <v>-1</v>
      </c>
      <c r="M63" s="80">
        <f t="shared" si="3"/>
        <v>-2.8284271247461903</v>
      </c>
    </row>
    <row r="64" spans="2:13" x14ac:dyDescent="0.25">
      <c r="B64" s="77">
        <v>-0.75</v>
      </c>
      <c r="C64" s="81">
        <f t="shared" si="4"/>
        <v>2.9047375096555625</v>
      </c>
      <c r="L64" s="77">
        <v>-0.75</v>
      </c>
      <c r="M64" s="80">
        <f t="shared" si="3"/>
        <v>-2.9047375096555625</v>
      </c>
    </row>
    <row r="65" spans="2:13" x14ac:dyDescent="0.25">
      <c r="B65" s="77">
        <v>-0.5</v>
      </c>
      <c r="C65" s="80">
        <f t="shared" si="4"/>
        <v>2.9580398915498081</v>
      </c>
      <c r="L65" s="77">
        <v>-0.5</v>
      </c>
      <c r="M65" s="80">
        <f t="shared" si="3"/>
        <v>-2.9580398915498081</v>
      </c>
    </row>
    <row r="66" spans="2:13" x14ac:dyDescent="0.25">
      <c r="B66" s="77">
        <v>-0.25</v>
      </c>
      <c r="C66" s="81">
        <f t="shared" si="4"/>
        <v>2.9895651857753496</v>
      </c>
      <c r="L66" s="77">
        <v>-0.25</v>
      </c>
      <c r="M66" s="80">
        <f t="shared" si="3"/>
        <v>-2.9895651857753496</v>
      </c>
    </row>
    <row r="67" spans="2:13" x14ac:dyDescent="0.25">
      <c r="B67" s="77">
        <v>0</v>
      </c>
      <c r="C67" s="80">
        <f t="shared" si="4"/>
        <v>3</v>
      </c>
      <c r="L67" s="77">
        <v>0</v>
      </c>
      <c r="M67" s="80">
        <f t="shared" si="3"/>
        <v>-3</v>
      </c>
    </row>
    <row r="68" spans="2:13" x14ac:dyDescent="0.25">
      <c r="B68" s="77">
        <v>0.25</v>
      </c>
      <c r="C68" s="81">
        <f t="shared" si="4"/>
        <v>2.9895651857753496</v>
      </c>
      <c r="L68" s="77">
        <v>0.25</v>
      </c>
      <c r="M68" s="80">
        <f t="shared" si="3"/>
        <v>-2.9895651857753496</v>
      </c>
    </row>
    <row r="69" spans="2:13" x14ac:dyDescent="0.25">
      <c r="B69" s="77">
        <v>0.5</v>
      </c>
      <c r="C69" s="81">
        <f t="shared" si="4"/>
        <v>2.9580398915498081</v>
      </c>
      <c r="L69" s="77">
        <v>0.5</v>
      </c>
      <c r="M69" s="80">
        <f t="shared" si="3"/>
        <v>-2.9580398915498081</v>
      </c>
    </row>
    <row r="70" spans="2:13" x14ac:dyDescent="0.25">
      <c r="B70" s="77">
        <v>0.75</v>
      </c>
      <c r="C70" s="81">
        <f t="shared" si="4"/>
        <v>2.9047375096555625</v>
      </c>
      <c r="L70" s="77">
        <v>0.75</v>
      </c>
      <c r="M70" s="80">
        <f t="shared" si="3"/>
        <v>-2.9047375096555625</v>
      </c>
    </row>
    <row r="71" spans="2:13" x14ac:dyDescent="0.25">
      <c r="B71" s="77">
        <v>1</v>
      </c>
      <c r="C71" s="81">
        <f t="shared" si="4"/>
        <v>2.8284271247461903</v>
      </c>
      <c r="L71" s="77">
        <v>1</v>
      </c>
      <c r="M71" s="80">
        <f t="shared" si="3"/>
        <v>-2.8284271247461903</v>
      </c>
    </row>
    <row r="72" spans="2:13" x14ac:dyDescent="0.25">
      <c r="B72" s="77">
        <v>1.25</v>
      </c>
      <c r="C72" s="81">
        <f t="shared" si="4"/>
        <v>2.7271780286589284</v>
      </c>
      <c r="L72" s="77">
        <v>1.25</v>
      </c>
      <c r="M72" s="80">
        <f t="shared" si="3"/>
        <v>-2.7271780286589284</v>
      </c>
    </row>
    <row r="73" spans="2:13" x14ac:dyDescent="0.25">
      <c r="B73" s="77">
        <v>1.5</v>
      </c>
      <c r="C73" s="80">
        <f t="shared" si="4"/>
        <v>2.598076211353316</v>
      </c>
      <c r="L73" s="77">
        <v>1.5</v>
      </c>
      <c r="M73" s="80">
        <f t="shared" si="3"/>
        <v>-2.598076211353316</v>
      </c>
    </row>
    <row r="74" spans="2:13" x14ac:dyDescent="0.25">
      <c r="B74" s="77">
        <v>1.75</v>
      </c>
      <c r="C74" s="81">
        <f t="shared" si="4"/>
        <v>2.4366985862022408</v>
      </c>
      <c r="L74" s="77">
        <v>1.75</v>
      </c>
      <c r="M74" s="80">
        <f t="shared" si="3"/>
        <v>-2.4366985862022408</v>
      </c>
    </row>
    <row r="75" spans="2:13" x14ac:dyDescent="0.25">
      <c r="B75" s="77">
        <v>2</v>
      </c>
      <c r="C75" s="81">
        <f t="shared" si="4"/>
        <v>2.2360679774997898</v>
      </c>
      <c r="L75" s="77">
        <v>2</v>
      </c>
      <c r="M75" s="80">
        <f t="shared" si="3"/>
        <v>-2.2360679774997898</v>
      </c>
    </row>
    <row r="76" spans="2:13" x14ac:dyDescent="0.25">
      <c r="B76" s="77">
        <v>2.25</v>
      </c>
      <c r="C76" s="81">
        <f t="shared" si="4"/>
        <v>1.984313483298443</v>
      </c>
      <c r="L76" s="77">
        <v>2.25</v>
      </c>
      <c r="M76" s="80">
        <f t="shared" si="3"/>
        <v>-1.984313483298443</v>
      </c>
    </row>
    <row r="77" spans="2:13" x14ac:dyDescent="0.25">
      <c r="B77" s="77">
        <v>2.5</v>
      </c>
      <c r="C77" s="81">
        <f t="shared" si="4"/>
        <v>1.6583123951776999</v>
      </c>
      <c r="L77" s="77">
        <v>2.5</v>
      </c>
      <c r="M77" s="80">
        <f t="shared" si="3"/>
        <v>-1.6583123951776999</v>
      </c>
    </row>
    <row r="78" spans="2:13" x14ac:dyDescent="0.25">
      <c r="B78" s="77">
        <v>2.75</v>
      </c>
      <c r="C78" s="80">
        <f t="shared" si="4"/>
        <v>1.1989578808281798</v>
      </c>
      <c r="L78" s="77">
        <v>2.75</v>
      </c>
      <c r="M78" s="80">
        <f t="shared" si="3"/>
        <v>-1.1989578808281798</v>
      </c>
    </row>
    <row r="79" spans="2:13" x14ac:dyDescent="0.25">
      <c r="B79" s="77">
        <v>2.8</v>
      </c>
      <c r="C79" s="81">
        <f t="shared" si="4"/>
        <v>1.0770329614269012</v>
      </c>
      <c r="L79" s="77">
        <v>2.8</v>
      </c>
      <c r="M79" s="80">
        <f t="shared" si="3"/>
        <v>-1.0770329614269012</v>
      </c>
    </row>
    <row r="80" spans="2:13" x14ac:dyDescent="0.25">
      <c r="B80" s="77">
        <v>2.85</v>
      </c>
      <c r="C80" s="81">
        <f t="shared" si="4"/>
        <v>0.93674969975975941</v>
      </c>
      <c r="L80" s="77">
        <v>2.85</v>
      </c>
      <c r="M80" s="80">
        <f t="shared" si="3"/>
        <v>-0.93674969975975941</v>
      </c>
    </row>
    <row r="81" spans="2:13" x14ac:dyDescent="0.25">
      <c r="B81" s="77">
        <v>2.9</v>
      </c>
      <c r="C81" s="81">
        <f t="shared" si="4"/>
        <v>0.76811457478686074</v>
      </c>
      <c r="L81" s="77">
        <v>2.9</v>
      </c>
      <c r="M81" s="80">
        <f t="shared" si="3"/>
        <v>-0.76811457478686074</v>
      </c>
    </row>
    <row r="82" spans="2:13" x14ac:dyDescent="0.25">
      <c r="B82" s="77">
        <v>2.95</v>
      </c>
      <c r="C82" s="81">
        <f t="shared" si="4"/>
        <v>0.54543560573178518</v>
      </c>
      <c r="L82" s="77">
        <v>2.95</v>
      </c>
      <c r="M82" s="80">
        <f t="shared" si="3"/>
        <v>-0.54543560573178518</v>
      </c>
    </row>
    <row r="83" spans="2:13" ht="15.75" thickBot="1" x14ac:dyDescent="0.3">
      <c r="B83" s="78">
        <v>3</v>
      </c>
      <c r="C83" s="82">
        <f t="shared" si="4"/>
        <v>0</v>
      </c>
      <c r="L83" s="78">
        <v>3</v>
      </c>
      <c r="M83" s="82">
        <f t="shared" si="3"/>
        <v>0</v>
      </c>
    </row>
    <row r="84" spans="2:13" x14ac:dyDescent="0.25">
      <c r="C84" s="10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C3:H20"/>
  <sheetViews>
    <sheetView topLeftCell="B1" workbookViewId="0">
      <selection activeCell="C3" sqref="C3:H4"/>
    </sheetView>
  </sheetViews>
  <sheetFormatPr baseColWidth="10" defaultRowHeight="15" x14ac:dyDescent="0.25"/>
  <cols>
    <col min="3" max="3" width="34.7109375" customWidth="1"/>
    <col min="6" max="6" width="31" customWidth="1"/>
  </cols>
  <sheetData>
    <row r="3" spans="3:8" x14ac:dyDescent="0.25">
      <c r="C3" s="125" t="s">
        <v>50</v>
      </c>
      <c r="D3" s="125"/>
      <c r="E3" s="125"/>
      <c r="F3" s="125"/>
      <c r="G3" s="125"/>
      <c r="H3" s="125"/>
    </row>
    <row r="4" spans="3:8" x14ac:dyDescent="0.25">
      <c r="C4" s="125"/>
      <c r="D4" s="125"/>
      <c r="E4" s="125"/>
      <c r="F4" s="125"/>
      <c r="G4" s="125"/>
      <c r="H4" s="125"/>
    </row>
    <row r="5" spans="3:8" ht="15.75" thickBot="1" x14ac:dyDescent="0.3">
      <c r="C5" s="93"/>
      <c r="D5" s="93"/>
      <c r="E5" s="93"/>
      <c r="F5" s="93"/>
      <c r="G5" s="93"/>
      <c r="H5" s="93"/>
    </row>
    <row r="6" spans="3:8" ht="15.75" thickBot="1" x14ac:dyDescent="0.3">
      <c r="C6" s="126" t="s">
        <v>51</v>
      </c>
      <c r="D6" s="127"/>
      <c r="E6" s="127"/>
      <c r="F6" s="127"/>
      <c r="G6" s="127"/>
      <c r="H6" s="128"/>
    </row>
    <row r="7" spans="3:8" ht="15.75" thickBot="1" x14ac:dyDescent="0.3">
      <c r="C7" s="110" t="s">
        <v>52</v>
      </c>
      <c r="D7" s="111">
        <v>9.8000000000000007</v>
      </c>
      <c r="E7" s="111" t="s">
        <v>53</v>
      </c>
      <c r="F7" s="111" t="s">
        <v>54</v>
      </c>
      <c r="G7" s="111">
        <v>6370000</v>
      </c>
      <c r="H7" s="112" t="s">
        <v>55</v>
      </c>
    </row>
    <row r="8" spans="3:8" ht="15.75" thickBot="1" x14ac:dyDescent="0.3">
      <c r="C8" s="93"/>
      <c r="D8" s="93"/>
      <c r="E8" s="93"/>
      <c r="F8" s="93"/>
      <c r="G8" s="93"/>
      <c r="H8" s="93"/>
    </row>
    <row r="9" spans="3:8" ht="30" x14ac:dyDescent="0.25">
      <c r="C9" s="120" t="s">
        <v>58</v>
      </c>
      <c r="D9" s="118"/>
      <c r="E9" s="118"/>
      <c r="F9" s="121" t="s">
        <v>60</v>
      </c>
      <c r="G9" s="118"/>
      <c r="H9" s="119"/>
    </row>
    <row r="10" spans="3:8" ht="15.75" thickBot="1" x14ac:dyDescent="0.3">
      <c r="C10" s="113"/>
      <c r="D10" s="94"/>
      <c r="E10" s="94"/>
      <c r="F10" s="94"/>
      <c r="G10" s="94"/>
      <c r="H10" s="114"/>
    </row>
    <row r="11" spans="3:8" ht="15.75" thickBot="1" x14ac:dyDescent="0.3">
      <c r="C11" s="129" t="s">
        <v>59</v>
      </c>
      <c r="D11" s="130"/>
      <c r="E11" s="131"/>
      <c r="F11" s="132" t="s">
        <v>59</v>
      </c>
      <c r="G11" s="133"/>
      <c r="H11" s="134"/>
    </row>
    <row r="12" spans="3:8" x14ac:dyDescent="0.25">
      <c r="C12" s="117" t="s">
        <v>61</v>
      </c>
      <c r="D12" s="118">
        <v>65</v>
      </c>
      <c r="E12" s="119" t="s">
        <v>56</v>
      </c>
      <c r="F12" s="117" t="s">
        <v>63</v>
      </c>
      <c r="G12" s="118">
        <v>65</v>
      </c>
      <c r="H12" s="119" t="s">
        <v>56</v>
      </c>
    </row>
    <row r="13" spans="3:8" ht="15.75" thickBot="1" x14ac:dyDescent="0.3">
      <c r="C13" s="113" t="s">
        <v>62</v>
      </c>
      <c r="D13" s="94">
        <v>8895</v>
      </c>
      <c r="E13" s="114" t="s">
        <v>55</v>
      </c>
      <c r="F13" s="113" t="s">
        <v>64</v>
      </c>
      <c r="G13" s="94">
        <v>50</v>
      </c>
      <c r="H13" s="114" t="s">
        <v>65</v>
      </c>
    </row>
    <row r="14" spans="3:8" ht="15.75" thickBot="1" x14ac:dyDescent="0.3">
      <c r="C14" s="110"/>
      <c r="D14" s="111"/>
      <c r="E14" s="111"/>
      <c r="F14" s="111"/>
      <c r="G14" s="111"/>
      <c r="H14" s="112"/>
    </row>
    <row r="15" spans="3:8" ht="15.75" thickBot="1" x14ac:dyDescent="0.3">
      <c r="C15" s="122" t="s">
        <v>66</v>
      </c>
      <c r="D15" s="123"/>
      <c r="E15" s="124"/>
      <c r="F15" s="122" t="s">
        <v>66</v>
      </c>
      <c r="G15" s="123"/>
      <c r="H15" s="124"/>
    </row>
    <row r="16" spans="3:8" x14ac:dyDescent="0.25">
      <c r="C16" s="115" t="s">
        <v>67</v>
      </c>
      <c r="D16" s="93">
        <v>9.77</v>
      </c>
      <c r="E16" s="116" t="s">
        <v>53</v>
      </c>
      <c r="F16" s="115" t="s">
        <v>68</v>
      </c>
      <c r="G16" s="93">
        <v>2638540.39</v>
      </c>
      <c r="H16" s="116" t="s">
        <v>55</v>
      </c>
    </row>
    <row r="17" spans="3:8" x14ac:dyDescent="0.25">
      <c r="C17" s="115" t="s">
        <v>70</v>
      </c>
      <c r="D17" s="93">
        <v>635.22</v>
      </c>
      <c r="E17" s="116" t="s">
        <v>76</v>
      </c>
      <c r="F17" s="115"/>
      <c r="G17" s="93">
        <v>2638.54</v>
      </c>
      <c r="H17" s="116" t="s">
        <v>75</v>
      </c>
    </row>
    <row r="18" spans="3:8" x14ac:dyDescent="0.25">
      <c r="C18" s="115" t="s">
        <v>72</v>
      </c>
      <c r="D18" s="93">
        <v>64.819999999999993</v>
      </c>
      <c r="E18" s="116" t="s">
        <v>56</v>
      </c>
      <c r="F18" s="115" t="s">
        <v>69</v>
      </c>
      <c r="G18" s="93">
        <v>4.9000000000000004</v>
      </c>
      <c r="H18" s="116" t="s">
        <v>53</v>
      </c>
    </row>
    <row r="19" spans="3:8" x14ac:dyDescent="0.25">
      <c r="C19" s="115" t="s">
        <v>73</v>
      </c>
      <c r="D19" s="93">
        <v>99.72</v>
      </c>
      <c r="E19" s="116" t="s">
        <v>65</v>
      </c>
      <c r="F19" s="115" t="s">
        <v>70</v>
      </c>
      <c r="G19" s="93">
        <v>318.5</v>
      </c>
      <c r="H19" s="116" t="s">
        <v>76</v>
      </c>
    </row>
    <row r="20" spans="3:8" ht="15.75" thickBot="1" x14ac:dyDescent="0.3">
      <c r="C20" s="113" t="s">
        <v>74</v>
      </c>
      <c r="D20" s="94">
        <v>0.28000000000000003</v>
      </c>
      <c r="E20" s="114" t="s">
        <v>65</v>
      </c>
      <c r="F20" s="113" t="s">
        <v>71</v>
      </c>
      <c r="G20" s="94">
        <v>32.5</v>
      </c>
      <c r="H20" s="114" t="s">
        <v>77</v>
      </c>
    </row>
  </sheetData>
  <mergeCells count="6">
    <mergeCell ref="C15:E15"/>
    <mergeCell ref="F15:H15"/>
    <mergeCell ref="C3:H4"/>
    <mergeCell ref="C6:H6"/>
    <mergeCell ref="C11:E11"/>
    <mergeCell ref="F11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A39E-AFD1-4BC2-8EFC-D052DF9ED178}">
  <dimension ref="B4:E17"/>
  <sheetViews>
    <sheetView workbookViewId="0">
      <selection activeCell="C4" sqref="C4:E5"/>
    </sheetView>
  </sheetViews>
  <sheetFormatPr baseColWidth="10" defaultRowHeight="15" x14ac:dyDescent="0.25"/>
  <cols>
    <col min="1" max="1" width="7.7109375" customWidth="1"/>
    <col min="2" max="2" width="3.5703125" hidden="1" customWidth="1"/>
    <col min="3" max="4" width="22.85546875" customWidth="1"/>
    <col min="5" max="5" width="24.5703125" customWidth="1"/>
  </cols>
  <sheetData>
    <row r="4" spans="3:5" ht="23.25" customHeight="1" x14ac:dyDescent="0.25">
      <c r="C4" s="135" t="s">
        <v>44</v>
      </c>
      <c r="D4" s="125"/>
      <c r="E4" s="125"/>
    </row>
    <row r="5" spans="3:5" ht="25.5" customHeight="1" x14ac:dyDescent="0.25">
      <c r="C5" s="125"/>
      <c r="D5" s="125"/>
      <c r="E5" s="125"/>
    </row>
    <row r="6" spans="3:5" x14ac:dyDescent="0.25">
      <c r="C6" s="92" t="s">
        <v>45</v>
      </c>
      <c r="D6" s="109">
        <v>50</v>
      </c>
      <c r="E6" s="109" t="s">
        <v>56</v>
      </c>
    </row>
    <row r="7" spans="3:5" x14ac:dyDescent="0.25">
      <c r="C7" s="92" t="s">
        <v>46</v>
      </c>
      <c r="D7" s="92">
        <v>300000</v>
      </c>
      <c r="E7" s="92" t="s">
        <v>57</v>
      </c>
    </row>
    <row r="8" spans="3:5" ht="15.75" thickBot="1" x14ac:dyDescent="0.3">
      <c r="C8" s="94"/>
      <c r="D8" s="95"/>
      <c r="E8" s="95"/>
    </row>
    <row r="9" spans="3:5" ht="15.75" thickBot="1" x14ac:dyDescent="0.3">
      <c r="C9" s="97" t="s">
        <v>47</v>
      </c>
      <c r="D9" s="96" t="s">
        <v>48</v>
      </c>
      <c r="E9" s="98" t="s">
        <v>49</v>
      </c>
    </row>
    <row r="10" spans="3:5" x14ac:dyDescent="0.25">
      <c r="C10">
        <v>1</v>
      </c>
      <c r="D10" s="99">
        <f>$D$6/(1-(C10/$D$7))^(1/2)</f>
        <v>50.000083333541667</v>
      </c>
      <c r="E10" s="100">
        <f>C10/$D$7</f>
        <v>3.3333333333333333E-6</v>
      </c>
    </row>
    <row r="11" spans="3:5" x14ac:dyDescent="0.25">
      <c r="C11">
        <f>C10*10</f>
        <v>10</v>
      </c>
      <c r="D11" s="99">
        <f>$D$6/(1-(C11/$D$7))^(1/2)</f>
        <v>50.000833354167249</v>
      </c>
      <c r="E11" s="100">
        <f t="shared" ref="E11:E17" si="0">C11/$D$7</f>
        <v>3.3333333333333335E-5</v>
      </c>
    </row>
    <row r="12" spans="3:5" x14ac:dyDescent="0.25">
      <c r="C12">
        <f t="shared" ref="C12:C14" si="1">C11*10</f>
        <v>100</v>
      </c>
      <c r="D12" s="99">
        <f t="shared" ref="D12:D17" si="2">$D$6/(1-(C12/$D$7))^(1/2)</f>
        <v>50.00833541724554</v>
      </c>
      <c r="E12" s="100">
        <f t="shared" si="0"/>
        <v>3.3333333333333332E-4</v>
      </c>
    </row>
    <row r="13" spans="3:5" x14ac:dyDescent="0.25">
      <c r="C13">
        <f t="shared" si="1"/>
        <v>1000</v>
      </c>
      <c r="D13" s="99">
        <f t="shared" si="2"/>
        <v>50.083542247063335</v>
      </c>
      <c r="E13" s="100">
        <f t="shared" si="0"/>
        <v>3.3333333333333335E-3</v>
      </c>
    </row>
    <row r="14" spans="3:5" x14ac:dyDescent="0.25">
      <c r="C14">
        <f t="shared" si="1"/>
        <v>10000</v>
      </c>
      <c r="D14" s="99">
        <f t="shared" si="2"/>
        <v>50.854762771560779</v>
      </c>
      <c r="E14" s="100">
        <f t="shared" si="0"/>
        <v>3.3333333333333333E-2</v>
      </c>
    </row>
    <row r="15" spans="3:5" x14ac:dyDescent="0.25">
      <c r="C15">
        <f>C14*10</f>
        <v>100000</v>
      </c>
      <c r="D15" s="99">
        <f t="shared" si="2"/>
        <v>61.237243569579455</v>
      </c>
      <c r="E15" s="100">
        <f t="shared" si="0"/>
        <v>0.33333333333333331</v>
      </c>
    </row>
    <row r="16" spans="3:5" x14ac:dyDescent="0.25">
      <c r="C16">
        <v>200000</v>
      </c>
      <c r="D16" s="99">
        <f t="shared" si="2"/>
        <v>86.602540378443848</v>
      </c>
      <c r="E16" s="100">
        <f t="shared" si="0"/>
        <v>0.66666666666666663</v>
      </c>
    </row>
    <row r="17" spans="3:5" x14ac:dyDescent="0.25">
      <c r="C17">
        <v>250000</v>
      </c>
      <c r="D17" s="99">
        <f t="shared" si="2"/>
        <v>122.47448713915892</v>
      </c>
      <c r="E17" s="100">
        <f t="shared" si="0"/>
        <v>0.83333333333333337</v>
      </c>
    </row>
  </sheetData>
  <mergeCells count="1">
    <mergeCell ref="C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Variación del peso </vt:lpstr>
      <vt:lpstr>Relatividad y variación masa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2025-02-19T10:59:50Z</dcterms:modified>
</cp:coreProperties>
</file>