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umno\Downloads\"/>
    </mc:Choice>
  </mc:AlternateContent>
  <xr:revisionPtr revIDLastSave="0" documentId="13_ncr:1_{C99E17D7-0EE1-4111-89FD-421282D2F528}" xr6:coauthVersionLast="47" xr6:coauthVersionMax="47" xr10:uidLastSave="{00000000-0000-0000-0000-000000000000}"/>
  <bookViews>
    <workbookView xWindow="-120" yWindow="-120" windowWidth="19440" windowHeight="15000" firstSheet="8" activeTab="8" xr2:uid="{8DBEFC04-5BCC-45A6-AF38-444E2B1A4E8E}"/>
  </bookViews>
  <sheets>
    <sheet name="Tablas de multiplicar" sheetId="1" r:id="rId1"/>
    <sheet name="Tablas de potencias" sheetId="3" r:id="rId2"/>
    <sheet name="Tablas de raices" sheetId="4" r:id="rId3"/>
    <sheet name="Cálculos del círculo" sheetId="5" r:id="rId4"/>
    <sheet name="Representación función" sheetId="6" r:id="rId5"/>
    <sheet name="Representación de funciones 2" sheetId="7" r:id="rId6"/>
    <sheet name="Representación de funciones 3" sheetId="8" r:id="rId7"/>
    <sheet name="Variación del peso " sheetId="10" r:id="rId8"/>
    <sheet name="Relatividad y variación masa" sheetId="11" r:id="rId9"/>
    <sheet name="Cálculo nota media calculada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1" l="1"/>
  <c r="E40" i="11"/>
  <c r="E37" i="11"/>
  <c r="E38" i="11"/>
  <c r="E39" i="11"/>
  <c r="D37" i="11"/>
  <c r="D38" i="11"/>
  <c r="D39" i="11"/>
  <c r="D36" i="11"/>
  <c r="E36" i="11"/>
  <c r="E28" i="11"/>
  <c r="E29" i="11"/>
  <c r="E30" i="11"/>
  <c r="E31" i="11"/>
  <c r="E32" i="11"/>
  <c r="E33" i="11"/>
  <c r="E34" i="11"/>
  <c r="E35" i="11"/>
  <c r="D28" i="11"/>
  <c r="D29" i="11"/>
  <c r="D30" i="11"/>
  <c r="D31" i="11"/>
  <c r="D32" i="11"/>
  <c r="D33" i="11"/>
  <c r="D34" i="11"/>
  <c r="D35" i="11"/>
  <c r="D27" i="11"/>
  <c r="E27" i="11"/>
  <c r="D26" i="11"/>
  <c r="E26" i="11"/>
  <c r="D25" i="11"/>
  <c r="E25" i="11"/>
  <c r="D24" i="11"/>
  <c r="E24" i="11"/>
  <c r="E18" i="11"/>
  <c r="E19" i="11"/>
  <c r="E20" i="11"/>
  <c r="E21" i="11"/>
  <c r="E22" i="11"/>
  <c r="E23" i="11"/>
  <c r="D18" i="11"/>
  <c r="D19" i="11"/>
  <c r="D20" i="11"/>
  <c r="D21" i="11"/>
  <c r="D22" i="11"/>
  <c r="D23" i="11"/>
  <c r="D11" i="11"/>
  <c r="D12" i="11"/>
  <c r="D13" i="11"/>
  <c r="D14" i="11"/>
  <c r="D15" i="11"/>
  <c r="D16" i="11"/>
  <c r="D17" i="11"/>
  <c r="D10" i="11"/>
  <c r="G15" i="9"/>
  <c r="G14" i="9"/>
  <c r="G13" i="9"/>
  <c r="F14" i="9"/>
  <c r="F15" i="9"/>
  <c r="F13" i="9"/>
  <c r="E13" i="9"/>
  <c r="E14" i="9"/>
  <c r="E15" i="9"/>
  <c r="E11" i="11"/>
  <c r="E12" i="11"/>
  <c r="E13" i="11"/>
  <c r="E14" i="11"/>
  <c r="E15" i="11"/>
  <c r="E16" i="11"/>
  <c r="E17" i="11"/>
  <c r="E10" i="11"/>
  <c r="C15" i="11"/>
  <c r="C12" i="11"/>
  <c r="C13" i="11"/>
  <c r="C14" i="11" s="1"/>
  <c r="C11" i="11"/>
  <c r="M51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52" i="8"/>
  <c r="C80" i="8"/>
  <c r="C81" i="8"/>
  <c r="C82" i="8"/>
  <c r="C83" i="8"/>
  <c r="C51" i="8"/>
  <c r="C52" i="8"/>
  <c r="C53" i="8"/>
  <c r="C54" i="8"/>
  <c r="C55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56" i="8"/>
  <c r="C57" i="8"/>
  <c r="C58" i="8"/>
  <c r="D14" i="9"/>
  <c r="D15" i="9"/>
  <c r="D13" i="9"/>
  <c r="E2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F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3" i="3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7" i="8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8" i="7"/>
  <c r="C5" i="6"/>
  <c r="C32" i="6"/>
  <c r="C33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6" i="6"/>
  <c r="H4" i="5"/>
  <c r="H5" i="5"/>
  <c r="H6" i="5"/>
  <c r="H7" i="5"/>
  <c r="H8" i="5"/>
  <c r="H9" i="5"/>
  <c r="H10" i="5"/>
  <c r="H11" i="5"/>
  <c r="H12" i="5"/>
  <c r="H3" i="5"/>
  <c r="G3" i="5"/>
  <c r="F4" i="5"/>
  <c r="F5" i="5"/>
  <c r="F6" i="5"/>
  <c r="F7" i="5"/>
  <c r="F8" i="5"/>
  <c r="F9" i="5"/>
  <c r="F10" i="5"/>
  <c r="F11" i="5"/>
  <c r="F12" i="5"/>
  <c r="F3" i="5"/>
  <c r="G4" i="5"/>
  <c r="G5" i="5"/>
  <c r="G6" i="5"/>
  <c r="G7" i="5"/>
  <c r="G8" i="5"/>
  <c r="G9" i="5"/>
  <c r="G10" i="5"/>
  <c r="G11" i="5"/>
  <c r="G12" i="5"/>
  <c r="C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3" i="3"/>
  <c r="F3" i="1"/>
  <c r="F4" i="1"/>
  <c r="F5" i="1"/>
  <c r="F6" i="1"/>
  <c r="F7" i="1"/>
  <c r="F8" i="1"/>
  <c r="F9" i="1"/>
  <c r="F10" i="1"/>
  <c r="F11" i="1"/>
  <c r="L55" i="1"/>
  <c r="L54" i="1"/>
  <c r="L53" i="1"/>
  <c r="L52" i="1"/>
  <c r="L51" i="1"/>
  <c r="L50" i="1"/>
  <c r="L49" i="1"/>
  <c r="L48" i="1"/>
  <c r="L47" i="1"/>
  <c r="L46" i="1"/>
  <c r="F55" i="1"/>
  <c r="F54" i="1"/>
  <c r="F53" i="1"/>
  <c r="F52" i="1"/>
  <c r="F51" i="1"/>
  <c r="F50" i="1"/>
  <c r="F49" i="1"/>
  <c r="F48" i="1"/>
  <c r="F47" i="1"/>
  <c r="F46" i="1"/>
  <c r="L44" i="1"/>
  <c r="L43" i="1"/>
  <c r="L42" i="1"/>
  <c r="L41" i="1"/>
  <c r="L40" i="1"/>
  <c r="L39" i="1"/>
  <c r="L38" i="1"/>
  <c r="L37" i="1"/>
  <c r="L36" i="1"/>
  <c r="L35" i="1"/>
  <c r="F44" i="1"/>
  <c r="F43" i="1"/>
  <c r="F42" i="1"/>
  <c r="F41" i="1"/>
  <c r="F40" i="1"/>
  <c r="F39" i="1"/>
  <c r="F38" i="1"/>
  <c r="F37" i="1"/>
  <c r="F36" i="1"/>
  <c r="F35" i="1"/>
  <c r="L33" i="1"/>
  <c r="L32" i="1"/>
  <c r="L31" i="1"/>
  <c r="L30" i="1"/>
  <c r="L29" i="1"/>
  <c r="L28" i="1"/>
  <c r="L27" i="1"/>
  <c r="L26" i="1"/>
  <c r="L25" i="1"/>
  <c r="L24" i="1"/>
  <c r="F25" i="1"/>
  <c r="F26" i="1"/>
  <c r="F27" i="1"/>
  <c r="F28" i="1"/>
  <c r="F29" i="1"/>
  <c r="F30" i="1"/>
  <c r="F31" i="1"/>
  <c r="F32" i="1"/>
  <c r="F33" i="1"/>
  <c r="F24" i="1"/>
  <c r="L14" i="1"/>
  <c r="L15" i="1"/>
  <c r="L16" i="1"/>
  <c r="L17" i="1"/>
  <c r="L18" i="1"/>
  <c r="L19" i="1"/>
  <c r="L20" i="1"/>
  <c r="L21" i="1"/>
  <c r="L22" i="1"/>
  <c r="L13" i="1"/>
  <c r="F14" i="1"/>
  <c r="F15" i="1"/>
  <c r="F16" i="1"/>
  <c r="F17" i="1"/>
  <c r="F18" i="1"/>
  <c r="F19" i="1"/>
  <c r="F20" i="1"/>
  <c r="F21" i="1"/>
  <c r="F22" i="1"/>
  <c r="F13" i="1"/>
  <c r="L3" i="1"/>
  <c r="L4" i="1"/>
  <c r="L5" i="1"/>
  <c r="L6" i="1"/>
  <c r="L7" i="1"/>
  <c r="L8" i="1"/>
  <c r="L9" i="1"/>
  <c r="L10" i="1"/>
  <c r="L11" i="1"/>
  <c r="L2" i="1"/>
  <c r="F2" i="1"/>
</calcChain>
</file>

<file path=xl/sharedStrings.xml><?xml version="1.0" encoding="utf-8"?>
<sst xmlns="http://schemas.openxmlformats.org/spreadsheetml/2006/main" count="309" uniqueCount="78">
  <si>
    <t>X</t>
  </si>
  <si>
    <t>=</t>
  </si>
  <si>
    <t>Exponente</t>
  </si>
  <si>
    <t>Raices 
cuadradas</t>
  </si>
  <si>
    <t>Raices
cúbicas</t>
  </si>
  <si>
    <t>Número</t>
  </si>
  <si>
    <t>Radio</t>
  </si>
  <si>
    <t>Longitud de una 
circunferencia</t>
  </si>
  <si>
    <t xml:space="preserve">área de 
un círculo </t>
  </si>
  <si>
    <t>Volumen de 
una esfera</t>
  </si>
  <si>
    <t>π</t>
  </si>
  <si>
    <t>l=2πr</t>
  </si>
  <si>
    <t>A=πr^2</t>
  </si>
  <si>
    <t>V=4/3 x πr^3</t>
  </si>
  <si>
    <t>Fórmulas</t>
  </si>
  <si>
    <t>Fórmula</t>
  </si>
  <si>
    <t>y=sen X</t>
  </si>
  <si>
    <t>x</t>
  </si>
  <si>
    <t>y</t>
  </si>
  <si>
    <t>Formula 2</t>
  </si>
  <si>
    <t>Fórmula 3</t>
  </si>
  <si>
    <t>y= 2sen x</t>
  </si>
  <si>
    <t>y= sen x</t>
  </si>
  <si>
    <t>y= 1/2 sen x</t>
  </si>
  <si>
    <t>Fórmula:</t>
  </si>
  <si>
    <t>y= 4/(1+x^2)</t>
  </si>
  <si>
    <t>y= 1/x^2</t>
  </si>
  <si>
    <t>Potencias 
de base 2</t>
  </si>
  <si>
    <t>Factoriales</t>
  </si>
  <si>
    <t>potencias de exponente 2</t>
  </si>
  <si>
    <t>Potencias de exponente 3</t>
  </si>
  <si>
    <t>x^2 +y^2=9</t>
  </si>
  <si>
    <t>alumno 1</t>
  </si>
  <si>
    <t>examen 1</t>
  </si>
  <si>
    <t>examen 2</t>
  </si>
  <si>
    <t>Práctica 1</t>
  </si>
  <si>
    <t>Práctica 2</t>
  </si>
  <si>
    <t>alumno 2</t>
  </si>
  <si>
    <t>alumno 3</t>
  </si>
  <si>
    <t>NOTAS</t>
  </si>
  <si>
    <t>con decimales</t>
  </si>
  <si>
    <t>sin decimales</t>
  </si>
  <si>
    <t>redondeo mas</t>
  </si>
  <si>
    <t>redondeo menos</t>
  </si>
  <si>
    <t>RELATIVIDAD 
VARIACIÓN DE LA MASA</t>
  </si>
  <si>
    <t>Masa inicial - mo</t>
  </si>
  <si>
    <t>velocidad de la luz - c</t>
  </si>
  <si>
    <t>Velocidad (Km/s)</t>
  </si>
  <si>
    <t>Masa (Kg)</t>
  </si>
  <si>
    <t>% Velocidad</t>
  </si>
  <si>
    <t>Variación de la gravedad con la altitud</t>
  </si>
  <si>
    <t>Constantes</t>
  </si>
  <si>
    <t>Gravedad de la tierra</t>
  </si>
  <si>
    <t>(m/s^2)</t>
  </si>
  <si>
    <t>Radio de la tierra</t>
  </si>
  <si>
    <t>(m)</t>
  </si>
  <si>
    <t>(Kg)</t>
  </si>
  <si>
    <t>(km/s)</t>
  </si>
  <si>
    <t>Variación del peso de un cuerpo
con la altitud</t>
  </si>
  <si>
    <t>Datos a introducir</t>
  </si>
  <si>
    <t>Altura a la que  el peso de un cuerpo se reduce en un … %</t>
  </si>
  <si>
    <t>Masa del cuerpo</t>
  </si>
  <si>
    <t>Altura de la tierra</t>
  </si>
  <si>
    <t>masa del cuerpo</t>
  </si>
  <si>
    <t>% de reducción</t>
  </si>
  <si>
    <t>%</t>
  </si>
  <si>
    <t>Datos calculados</t>
  </si>
  <si>
    <t>Valor de la gravedad</t>
  </si>
  <si>
    <t>Altura sobre la tierra</t>
  </si>
  <si>
    <t>Gravedad a esa altura</t>
  </si>
  <si>
    <t>Peso del cuerpo</t>
  </si>
  <si>
    <t>Masa relativa</t>
  </si>
  <si>
    <t>Masa relativa respecto a la tierra</t>
  </si>
  <si>
    <t>% del peso respecto a la tierra</t>
  </si>
  <si>
    <t>% de disminución del peso</t>
  </si>
  <si>
    <t>(Km)</t>
  </si>
  <si>
    <t>(N)</t>
  </si>
  <si>
    <t>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</si>
</sst>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5" xfId="0" applyBorder="1"/>
    <xf numFmtId="164" fontId="0" fillId="0" borderId="5" xfId="0" applyNumberFormat="1" applyBorder="1"/>
    <xf numFmtId="1" fontId="0" fillId="0" borderId="5" xfId="0" applyNumberFormat="1" applyBorder="1"/>
    <xf numFmtId="0" fontId="1" fillId="3" borderId="5" xfId="0" applyFont="1" applyFill="1" applyBorder="1"/>
    <xf numFmtId="0" fontId="1" fillId="3" borderId="5" xfId="0" applyFont="1" applyFill="1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wrapText="1"/>
    </xf>
    <xf numFmtId="0" fontId="0" fillId="13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6" borderId="16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  <xf numFmtId="0" fontId="0" fillId="18" borderId="17" xfId="0" applyFill="1" applyBorder="1" applyAlignment="1">
      <alignment horizontal="center"/>
    </xf>
    <xf numFmtId="0" fontId="0" fillId="18" borderId="18" xfId="0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0" fillId="18" borderId="21" xfId="0" applyFill="1" applyBorder="1" applyAlignment="1">
      <alignment horizontal="center"/>
    </xf>
    <xf numFmtId="0" fontId="0" fillId="18" borderId="23" xfId="0" applyFill="1" applyBorder="1" applyAlignment="1">
      <alignment horizontal="center"/>
    </xf>
    <xf numFmtId="0" fontId="0" fillId="18" borderId="24" xfId="0" applyFill="1" applyBorder="1" applyAlignment="1">
      <alignment horizontal="center"/>
    </xf>
    <xf numFmtId="0" fontId="0" fillId="18" borderId="20" xfId="0" applyFill="1" applyBorder="1" applyAlignment="1">
      <alignment horizontal="center"/>
    </xf>
    <xf numFmtId="0" fontId="0" fillId="18" borderId="22" xfId="0" applyFill="1" applyBorder="1" applyAlignment="1">
      <alignment horizontal="center"/>
    </xf>
    <xf numFmtId="0" fontId="0" fillId="17" borderId="16" xfId="0" applyFill="1" applyBorder="1" applyAlignment="1">
      <alignment horizontal="center"/>
    </xf>
    <xf numFmtId="0" fontId="0" fillId="0" borderId="17" xfId="0" applyBorder="1"/>
    <xf numFmtId="0" fontId="0" fillId="0" borderId="27" xfId="0" applyBorder="1"/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8" xfId="0" applyBorder="1"/>
    <xf numFmtId="0" fontId="0" fillId="0" borderId="22" xfId="0" applyBorder="1"/>
    <xf numFmtId="0" fontId="0" fillId="19" borderId="0" xfId="0" applyFill="1"/>
    <xf numFmtId="0" fontId="0" fillId="20" borderId="0" xfId="0" applyFill="1"/>
    <xf numFmtId="0" fontId="0" fillId="20" borderId="29" xfId="0" applyFill="1" applyBorder="1"/>
    <xf numFmtId="0" fontId="0" fillId="20" borderId="29" xfId="0" applyFill="1" applyBorder="1" applyAlignment="1">
      <alignment horizontal="center"/>
    </xf>
    <xf numFmtId="0" fontId="0" fillId="21" borderId="26" xfId="0" applyFill="1" applyBorder="1" applyAlignment="1">
      <alignment horizontal="center" vertical="center"/>
    </xf>
    <xf numFmtId="0" fontId="0" fillId="21" borderId="25" xfId="0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0" borderId="31" xfId="0" applyBorder="1"/>
    <xf numFmtId="0" fontId="0" fillId="0" borderId="30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1" fontId="0" fillId="0" borderId="31" xfId="0" applyNumberFormat="1" applyBorder="1"/>
    <xf numFmtId="1" fontId="0" fillId="0" borderId="33" xfId="0" applyNumberFormat="1" applyBorder="1"/>
    <xf numFmtId="0" fontId="0" fillId="0" borderId="30" xfId="0" applyBorder="1" applyAlignment="1">
      <alignment horizontal="center"/>
    </xf>
    <xf numFmtId="0" fontId="0" fillId="19" borderId="0" xfId="0" applyFill="1" applyAlignment="1">
      <alignment vertical="center"/>
    </xf>
    <xf numFmtId="0" fontId="0" fillId="20" borderId="25" xfId="0" applyFill="1" applyBorder="1"/>
    <xf numFmtId="0" fontId="0" fillId="20" borderId="26" xfId="0" applyFill="1" applyBorder="1"/>
    <xf numFmtId="0" fontId="0" fillId="20" borderId="1" xfId="0" applyFill="1" applyBorder="1"/>
    <xf numFmtId="0" fontId="0" fillId="20" borderId="40" xfId="0" applyFill="1" applyBorder="1"/>
    <xf numFmtId="0" fontId="0" fillId="20" borderId="41" xfId="0" applyFill="1" applyBorder="1"/>
    <xf numFmtId="0" fontId="0" fillId="20" borderId="38" xfId="0" applyFill="1" applyBorder="1"/>
    <xf numFmtId="0" fontId="0" fillId="20" borderId="39" xfId="0" applyFill="1" applyBorder="1"/>
    <xf numFmtId="0" fontId="0" fillId="20" borderId="36" xfId="0" applyFill="1" applyBorder="1"/>
    <xf numFmtId="0" fontId="0" fillId="20" borderId="30" xfId="0" applyFill="1" applyBorder="1"/>
    <xf numFmtId="0" fontId="0" fillId="20" borderId="37" xfId="0" applyFill="1" applyBorder="1"/>
    <xf numFmtId="0" fontId="0" fillId="20" borderId="36" xfId="0" applyFill="1" applyBorder="1" applyAlignment="1">
      <alignment wrapText="1"/>
    </xf>
    <xf numFmtId="0" fontId="0" fillId="20" borderId="30" xfId="0" applyFill="1" applyBorder="1" applyAlignment="1">
      <alignment wrapText="1"/>
    </xf>
    <xf numFmtId="0" fontId="0" fillId="23" borderId="40" xfId="0" applyFill="1" applyBorder="1" applyAlignment="1">
      <alignment horizontal="center"/>
    </xf>
    <xf numFmtId="0" fontId="0" fillId="23" borderId="29" xfId="0" applyFill="1" applyBorder="1" applyAlignment="1">
      <alignment horizontal="center"/>
    </xf>
    <xf numFmtId="0" fontId="0" fillId="23" borderId="41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2" borderId="25" xfId="0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8" borderId="36" xfId="0" applyFill="1" applyBorder="1" applyAlignment="1">
      <alignment horizontal="center"/>
    </xf>
    <xf numFmtId="0" fontId="0" fillId="18" borderId="30" xfId="0" applyFill="1" applyBorder="1" applyAlignment="1">
      <alignment horizontal="center"/>
    </xf>
    <xf numFmtId="0" fontId="0" fillId="18" borderId="37" xfId="0" applyFill="1" applyBorder="1" applyAlignment="1">
      <alignment horizontal="center"/>
    </xf>
    <xf numFmtId="0" fontId="0" fillId="18" borderId="25" xfId="0" applyFill="1" applyBorder="1" applyAlignment="1">
      <alignment horizontal="center"/>
    </xf>
    <xf numFmtId="0" fontId="0" fillId="18" borderId="26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0" fillId="20" borderId="0" xfId="0" applyNumberFormat="1" applyFill="1"/>
    <xf numFmtId="166" fontId="0" fillId="2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FFCC99"/>
      <color rgb="FF9900FF"/>
      <color rgb="FFCCCCFF"/>
      <color rgb="FF00FF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 seno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'Representación función'!$C$4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'Representación función'!$B$5:$B$33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cat>
          <c:val>
            <c:numRef>
              <c:f>'Representación función'!$C$5:$C$33</c:f>
              <c:numCache>
                <c:formatCode>General</c:formatCode>
                <c:ptCount val="29"/>
                <c:pt idx="0">
                  <c:v>0</c:v>
                </c:pt>
                <c:pt idx="1">
                  <c:v>0.24740395925452294</c:v>
                </c:pt>
                <c:pt idx="2">
                  <c:v>0.47942553860420301</c:v>
                </c:pt>
                <c:pt idx="3">
                  <c:v>0.68163876002333412</c:v>
                </c:pt>
                <c:pt idx="4">
                  <c:v>0.8414709848078965</c:v>
                </c:pt>
                <c:pt idx="5">
                  <c:v>0.9489846193555862</c:v>
                </c:pt>
                <c:pt idx="6">
                  <c:v>0.99749498660405445</c:v>
                </c:pt>
                <c:pt idx="7">
                  <c:v>0.98398594687393692</c:v>
                </c:pt>
                <c:pt idx="8">
                  <c:v>0.90929742682568171</c:v>
                </c:pt>
                <c:pt idx="9">
                  <c:v>0.7780731968879212</c:v>
                </c:pt>
                <c:pt idx="10">
                  <c:v>0.59847214410395655</c:v>
                </c:pt>
                <c:pt idx="11">
                  <c:v>0.38166099205233167</c:v>
                </c:pt>
                <c:pt idx="12">
                  <c:v>0.14112000805986721</c:v>
                </c:pt>
                <c:pt idx="13">
                  <c:v>-0.10819513453010837</c:v>
                </c:pt>
                <c:pt idx="14">
                  <c:v>-0.35078322768961984</c:v>
                </c:pt>
                <c:pt idx="15">
                  <c:v>-0.57156131874234373</c:v>
                </c:pt>
                <c:pt idx="16">
                  <c:v>-0.7568024953079282</c:v>
                </c:pt>
                <c:pt idx="17">
                  <c:v>-0.8949893582285835</c:v>
                </c:pt>
                <c:pt idx="18">
                  <c:v>-0.97753011766509701</c:v>
                </c:pt>
                <c:pt idx="19">
                  <c:v>-0.99929278897537799</c:v>
                </c:pt>
                <c:pt idx="20">
                  <c:v>-0.95892427466313845</c:v>
                </c:pt>
                <c:pt idx="21">
                  <c:v>-0.85893449342659201</c:v>
                </c:pt>
                <c:pt idx="22">
                  <c:v>-0.70554032557039192</c:v>
                </c:pt>
                <c:pt idx="23">
                  <c:v>-0.50827907749925838</c:v>
                </c:pt>
                <c:pt idx="24">
                  <c:v>-0.27941549819892586</c:v>
                </c:pt>
                <c:pt idx="25">
                  <c:v>-3.3179216547556817E-2</c:v>
                </c:pt>
                <c:pt idx="26">
                  <c:v>0.21511998808781552</c:v>
                </c:pt>
                <c:pt idx="27">
                  <c:v>0.45004407378061762</c:v>
                </c:pt>
                <c:pt idx="28">
                  <c:v>0.65698659871878906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7-4270-BD2B-5339CC295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69376"/>
        <c:axId val="720570208"/>
      </c:lineChart>
      <c:catAx>
        <c:axId val="72056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570208"/>
        <c:crosses val="autoZero"/>
        <c:auto val="1"/>
        <c:lblAlgn val="ctr"/>
        <c:lblOffset val="100"/>
        <c:noMultiLvlLbl val="0"/>
      </c:catAx>
      <c:valAx>
        <c:axId val="7205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56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Funciones </a:t>
            </a:r>
          </a:p>
        </c:rich>
      </c:tx>
      <c:layout>
        <c:manualLayout>
          <c:xMode val="edge"/>
          <c:yMode val="edge"/>
          <c:x val="0.4263471128608923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'Representación de funciones 2'!$C$7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'Representación de funciones 2'!$C$8:$C$36</c:f>
              <c:numCache>
                <c:formatCode>General</c:formatCode>
                <c:ptCount val="29"/>
                <c:pt idx="0">
                  <c:v>0</c:v>
                </c:pt>
                <c:pt idx="1">
                  <c:v>0.24740395925452294</c:v>
                </c:pt>
                <c:pt idx="2">
                  <c:v>0.47942553860420301</c:v>
                </c:pt>
                <c:pt idx="3">
                  <c:v>0.68163876002333412</c:v>
                </c:pt>
                <c:pt idx="4">
                  <c:v>0.8414709848078965</c:v>
                </c:pt>
                <c:pt idx="5">
                  <c:v>0.9489846193555862</c:v>
                </c:pt>
                <c:pt idx="6">
                  <c:v>0.99749498660405445</c:v>
                </c:pt>
                <c:pt idx="7">
                  <c:v>0.98398594687393692</c:v>
                </c:pt>
                <c:pt idx="8">
                  <c:v>0.90929742682568171</c:v>
                </c:pt>
                <c:pt idx="9">
                  <c:v>0.7780731968879212</c:v>
                </c:pt>
                <c:pt idx="10">
                  <c:v>0.59847214410395655</c:v>
                </c:pt>
                <c:pt idx="11">
                  <c:v>0.38166099205233167</c:v>
                </c:pt>
                <c:pt idx="12">
                  <c:v>0.14112000805986721</c:v>
                </c:pt>
                <c:pt idx="13">
                  <c:v>-0.10819513453010837</c:v>
                </c:pt>
                <c:pt idx="14">
                  <c:v>-0.35078322768961984</c:v>
                </c:pt>
                <c:pt idx="15">
                  <c:v>-0.57156131874234373</c:v>
                </c:pt>
                <c:pt idx="16">
                  <c:v>-0.7568024953079282</c:v>
                </c:pt>
                <c:pt idx="17">
                  <c:v>-0.8949893582285835</c:v>
                </c:pt>
                <c:pt idx="18">
                  <c:v>-0.97753011766509701</c:v>
                </c:pt>
                <c:pt idx="19">
                  <c:v>-0.99929278897537799</c:v>
                </c:pt>
                <c:pt idx="20">
                  <c:v>-0.95892427466313845</c:v>
                </c:pt>
                <c:pt idx="21">
                  <c:v>-0.85893449342659201</c:v>
                </c:pt>
                <c:pt idx="22">
                  <c:v>-0.70554032557039192</c:v>
                </c:pt>
                <c:pt idx="23">
                  <c:v>-0.50827907749925838</c:v>
                </c:pt>
                <c:pt idx="24">
                  <c:v>-0.27941549819892586</c:v>
                </c:pt>
                <c:pt idx="25">
                  <c:v>-3.3179216547556817E-2</c:v>
                </c:pt>
                <c:pt idx="26">
                  <c:v>0.21511998808781552</c:v>
                </c:pt>
                <c:pt idx="27">
                  <c:v>0.45004407378061762</c:v>
                </c:pt>
                <c:pt idx="28">
                  <c:v>0.65698659871878906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1-4D91-AFDE-CC5E6A5C9291}"/>
            </c:ext>
          </c:extLst>
        </c:ser>
        <c:ser>
          <c:idx val="2"/>
          <c:order val="1"/>
          <c:tx>
            <c:strRef>
              <c:f>'Representación de funciones 2'!$D$7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'Representación de funciones 2'!$D$8:$D$36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1-4D91-AFDE-CC5E6A5C9291}"/>
            </c:ext>
          </c:extLst>
        </c:ser>
        <c:ser>
          <c:idx val="4"/>
          <c:order val="2"/>
          <c:tx>
            <c:strRef>
              <c:f>'Representación de funciones 2'!$L$7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'Representación de funciones 2'!$L$8:$L$36</c:f>
              <c:numCache>
                <c:formatCode>General</c:formatCode>
                <c:ptCount val="29"/>
                <c:pt idx="0">
                  <c:v>0</c:v>
                </c:pt>
                <c:pt idx="1">
                  <c:v>0.49480791850904587</c:v>
                </c:pt>
                <c:pt idx="2">
                  <c:v>0.95885107720840601</c:v>
                </c:pt>
                <c:pt idx="3">
                  <c:v>1.3632775200466682</c:v>
                </c:pt>
                <c:pt idx="4">
                  <c:v>1.682941969615793</c:v>
                </c:pt>
                <c:pt idx="5">
                  <c:v>1.8979692387111724</c:v>
                </c:pt>
                <c:pt idx="6">
                  <c:v>1.9949899732081089</c:v>
                </c:pt>
                <c:pt idx="7">
                  <c:v>1.9679718937478738</c:v>
                </c:pt>
                <c:pt idx="8">
                  <c:v>1.8185948536513634</c:v>
                </c:pt>
                <c:pt idx="9">
                  <c:v>1.5561463937758424</c:v>
                </c:pt>
                <c:pt idx="10">
                  <c:v>1.1969442882079131</c:v>
                </c:pt>
                <c:pt idx="11">
                  <c:v>0.76332198410466334</c:v>
                </c:pt>
                <c:pt idx="12">
                  <c:v>0.28224001611973443</c:v>
                </c:pt>
                <c:pt idx="13">
                  <c:v>-0.21639026906021674</c:v>
                </c:pt>
                <c:pt idx="14">
                  <c:v>-0.70156645537923967</c:v>
                </c:pt>
                <c:pt idx="15">
                  <c:v>-1.1431226374846875</c:v>
                </c:pt>
                <c:pt idx="16">
                  <c:v>-1.5136049906158564</c:v>
                </c:pt>
                <c:pt idx="17">
                  <c:v>-1.789978716457167</c:v>
                </c:pt>
                <c:pt idx="18">
                  <c:v>-1.955060235330194</c:v>
                </c:pt>
                <c:pt idx="19">
                  <c:v>-1.998585577950756</c:v>
                </c:pt>
                <c:pt idx="20">
                  <c:v>-1.9178485493262769</c:v>
                </c:pt>
                <c:pt idx="21">
                  <c:v>-1.717868986853184</c:v>
                </c:pt>
                <c:pt idx="22">
                  <c:v>-1.4110806511407838</c:v>
                </c:pt>
                <c:pt idx="23">
                  <c:v>-1.0165581549985168</c:v>
                </c:pt>
                <c:pt idx="24">
                  <c:v>-0.55883099639785172</c:v>
                </c:pt>
                <c:pt idx="25">
                  <c:v>-6.6358433095113634E-2</c:v>
                </c:pt>
                <c:pt idx="26">
                  <c:v>0.43023997617563103</c:v>
                </c:pt>
                <c:pt idx="27">
                  <c:v>0.90008814756123523</c:v>
                </c:pt>
                <c:pt idx="28">
                  <c:v>1.3139731974375781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21-4D91-AFDE-CC5E6A5C9291}"/>
            </c:ext>
          </c:extLst>
        </c:ser>
        <c:ser>
          <c:idx val="5"/>
          <c:order val="3"/>
          <c:tx>
            <c:strRef>
              <c:f>'Representación de funciones 2'!$M$7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'Representación de funciones 2'!$M$8:$M$36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21-4D91-AFDE-CC5E6A5C9291}"/>
            </c:ext>
          </c:extLst>
        </c:ser>
        <c:ser>
          <c:idx val="7"/>
          <c:order val="4"/>
          <c:tx>
            <c:strRef>
              <c:f>'Representación de funciones 2'!$O$7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'Representación de funciones 2'!$O$8:$O$36</c:f>
              <c:numCache>
                <c:formatCode>General</c:formatCode>
                <c:ptCount val="29"/>
                <c:pt idx="0">
                  <c:v>0</c:v>
                </c:pt>
                <c:pt idx="1">
                  <c:v>0.12370197962726147</c:v>
                </c:pt>
                <c:pt idx="2">
                  <c:v>0.2397127693021015</c:v>
                </c:pt>
                <c:pt idx="3">
                  <c:v>0.34081938001166706</c:v>
                </c:pt>
                <c:pt idx="4">
                  <c:v>0.42073549240394825</c:v>
                </c:pt>
                <c:pt idx="5">
                  <c:v>0.4744923096777931</c:v>
                </c:pt>
                <c:pt idx="6">
                  <c:v>0.49874749330202722</c:v>
                </c:pt>
                <c:pt idx="7">
                  <c:v>0.49199297343696846</c:v>
                </c:pt>
                <c:pt idx="8">
                  <c:v>0.45464871341284085</c:v>
                </c:pt>
                <c:pt idx="9">
                  <c:v>0.3890365984439606</c:v>
                </c:pt>
                <c:pt idx="10">
                  <c:v>0.29923607205197827</c:v>
                </c:pt>
                <c:pt idx="11">
                  <c:v>0.19083049602616584</c:v>
                </c:pt>
                <c:pt idx="12">
                  <c:v>7.0560004029933607E-2</c:v>
                </c:pt>
                <c:pt idx="13">
                  <c:v>-5.4097567265054186E-2</c:v>
                </c:pt>
                <c:pt idx="14">
                  <c:v>-0.17539161384480992</c:v>
                </c:pt>
                <c:pt idx="15">
                  <c:v>-0.28578065937117186</c:v>
                </c:pt>
                <c:pt idx="16">
                  <c:v>-0.3784012476539641</c:v>
                </c:pt>
                <c:pt idx="17">
                  <c:v>-0.44749467911429175</c:v>
                </c:pt>
                <c:pt idx="18">
                  <c:v>-0.4887650588325485</c:v>
                </c:pt>
                <c:pt idx="19">
                  <c:v>-0.49964639448768899</c:v>
                </c:pt>
                <c:pt idx="20">
                  <c:v>-0.47946213733156923</c:v>
                </c:pt>
                <c:pt idx="21">
                  <c:v>-0.429467246713296</c:v>
                </c:pt>
                <c:pt idx="22">
                  <c:v>-0.35277016278519596</c:v>
                </c:pt>
                <c:pt idx="23">
                  <c:v>-0.25413953874962919</c:v>
                </c:pt>
                <c:pt idx="24">
                  <c:v>-0.13970774909946293</c:v>
                </c:pt>
                <c:pt idx="25">
                  <c:v>-1.6589608273778408E-2</c:v>
                </c:pt>
                <c:pt idx="26">
                  <c:v>0.10755999404390776</c:v>
                </c:pt>
                <c:pt idx="27">
                  <c:v>0.22502203689030881</c:v>
                </c:pt>
                <c:pt idx="28">
                  <c:v>0.32849329935939453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21-4D91-AFDE-CC5E6A5C9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312336"/>
        <c:axId val="721323152"/>
      </c:lineChart>
      <c:catAx>
        <c:axId val="72131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1323152"/>
        <c:crosses val="autoZero"/>
        <c:auto val="1"/>
        <c:lblAlgn val="ctr"/>
        <c:lblOffset val="100"/>
        <c:noMultiLvlLbl val="0"/>
      </c:catAx>
      <c:valAx>
        <c:axId val="7213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13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'Representación de funciones 3'!$C$6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'Representación de funciones 3'!$B$7:$B$39</c:f>
              <c:numCache>
                <c:formatCode>General</c:formatCode>
                <c:ptCount val="33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</c:numCache>
            </c:numRef>
          </c:xVal>
          <c:yVal>
            <c:numRef>
              <c:f>'Representación de funciones 3'!$C$7:$C$39</c:f>
              <c:numCache>
                <c:formatCode>General</c:formatCode>
                <c:ptCount val="33"/>
                <c:pt idx="0">
                  <c:v>0.23529411764705882</c:v>
                </c:pt>
                <c:pt idx="1">
                  <c:v>0.26556016597510373</c:v>
                </c:pt>
                <c:pt idx="2">
                  <c:v>0.30188679245283018</c:v>
                </c:pt>
                <c:pt idx="3">
                  <c:v>0.34594594594594597</c:v>
                </c:pt>
                <c:pt idx="4">
                  <c:v>0.4</c:v>
                </c:pt>
                <c:pt idx="5">
                  <c:v>0.46715328467153283</c:v>
                </c:pt>
                <c:pt idx="6">
                  <c:v>0.55172413793103448</c:v>
                </c:pt>
                <c:pt idx="7">
                  <c:v>0.65979381443298968</c:v>
                </c:pt>
                <c:pt idx="8">
                  <c:v>0.8</c:v>
                </c:pt>
                <c:pt idx="9">
                  <c:v>0.98461538461538467</c:v>
                </c:pt>
                <c:pt idx="10">
                  <c:v>1.2307692307692308</c:v>
                </c:pt>
                <c:pt idx="11">
                  <c:v>1.5609756097560976</c:v>
                </c:pt>
                <c:pt idx="12">
                  <c:v>2</c:v>
                </c:pt>
                <c:pt idx="13">
                  <c:v>2.56</c:v>
                </c:pt>
                <c:pt idx="14">
                  <c:v>3.2</c:v>
                </c:pt>
                <c:pt idx="15">
                  <c:v>3.7647058823529411</c:v>
                </c:pt>
                <c:pt idx="16">
                  <c:v>4</c:v>
                </c:pt>
                <c:pt idx="17">
                  <c:v>3.7647058823529411</c:v>
                </c:pt>
                <c:pt idx="18">
                  <c:v>3.2</c:v>
                </c:pt>
                <c:pt idx="19">
                  <c:v>2.56</c:v>
                </c:pt>
                <c:pt idx="20">
                  <c:v>2</c:v>
                </c:pt>
                <c:pt idx="21">
                  <c:v>1.5609756097560976</c:v>
                </c:pt>
                <c:pt idx="22">
                  <c:v>1.2307692307692308</c:v>
                </c:pt>
                <c:pt idx="23">
                  <c:v>0.98461538461538467</c:v>
                </c:pt>
                <c:pt idx="24">
                  <c:v>0.8</c:v>
                </c:pt>
                <c:pt idx="25">
                  <c:v>0.65979381443298968</c:v>
                </c:pt>
                <c:pt idx="26">
                  <c:v>0.55172413793103448</c:v>
                </c:pt>
                <c:pt idx="27">
                  <c:v>0.46715328467153283</c:v>
                </c:pt>
                <c:pt idx="28">
                  <c:v>0.4</c:v>
                </c:pt>
                <c:pt idx="29">
                  <c:v>0.34594594594594597</c:v>
                </c:pt>
                <c:pt idx="30">
                  <c:v>0.30188679245283018</c:v>
                </c:pt>
                <c:pt idx="31">
                  <c:v>0.26556016597510373</c:v>
                </c:pt>
                <c:pt idx="32">
                  <c:v>0.23529411764705882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5-414D-A2A1-14A911947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73792"/>
        <c:axId val="618572960"/>
      </c:scatterChart>
      <c:valAx>
        <c:axId val="61857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572960"/>
        <c:crosses val="autoZero"/>
        <c:crossBetween val="midCat"/>
      </c:valAx>
      <c:valAx>
        <c:axId val="6185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573792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>
          <a:alpha val="99000"/>
        </a:srgb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 2</a:t>
            </a:r>
          </a:p>
        </c:rich>
      </c:tx>
      <c:layout>
        <c:manualLayout>
          <c:xMode val="edge"/>
          <c:yMode val="edge"/>
          <c:x val="0.374534558180227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'Representación de funciones 3'!$M$6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'Representación de funciones 3'!$L$7:$L$39</c:f>
              <c:numCache>
                <c:formatCode>General</c:formatCode>
                <c:ptCount val="33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</c:numCache>
            </c:numRef>
          </c:xVal>
          <c:yVal>
            <c:numRef>
              <c:f>'Representación de funciones 3'!$M$7:$M$39</c:f>
              <c:numCache>
                <c:formatCode>General</c:formatCode>
                <c:ptCount val="33"/>
                <c:pt idx="0">
                  <c:v>6.25E-2</c:v>
                </c:pt>
                <c:pt idx="1">
                  <c:v>7.1111111111111111E-2</c:v>
                </c:pt>
                <c:pt idx="2">
                  <c:v>8.1632653061224483E-2</c:v>
                </c:pt>
                <c:pt idx="3">
                  <c:v>9.4674556213017749E-2</c:v>
                </c:pt>
                <c:pt idx="4">
                  <c:v>0.1111111111111111</c:v>
                </c:pt>
                <c:pt idx="5">
                  <c:v>0.13223140495867769</c:v>
                </c:pt>
                <c:pt idx="6">
                  <c:v>0.16</c:v>
                </c:pt>
                <c:pt idx="7">
                  <c:v>0.19753086419753085</c:v>
                </c:pt>
                <c:pt idx="8">
                  <c:v>0.25</c:v>
                </c:pt>
                <c:pt idx="9">
                  <c:v>0.32653061224489793</c:v>
                </c:pt>
                <c:pt idx="10">
                  <c:v>0.44444444444444442</c:v>
                </c:pt>
                <c:pt idx="11">
                  <c:v>0.64</c:v>
                </c:pt>
                <c:pt idx="12">
                  <c:v>1</c:v>
                </c:pt>
                <c:pt idx="13">
                  <c:v>1.7777777777777777</c:v>
                </c:pt>
                <c:pt idx="14">
                  <c:v>4</c:v>
                </c:pt>
                <c:pt idx="15">
                  <c:v>16</c:v>
                </c:pt>
                <c:pt idx="17">
                  <c:v>16</c:v>
                </c:pt>
                <c:pt idx="18">
                  <c:v>4</c:v>
                </c:pt>
                <c:pt idx="19">
                  <c:v>1.7777777777777777</c:v>
                </c:pt>
                <c:pt idx="20">
                  <c:v>1</c:v>
                </c:pt>
                <c:pt idx="21">
                  <c:v>0.64</c:v>
                </c:pt>
                <c:pt idx="22">
                  <c:v>0.44444444444444442</c:v>
                </c:pt>
                <c:pt idx="23">
                  <c:v>0.32653061224489793</c:v>
                </c:pt>
                <c:pt idx="24">
                  <c:v>0.25</c:v>
                </c:pt>
                <c:pt idx="25">
                  <c:v>0.19753086419753085</c:v>
                </c:pt>
                <c:pt idx="26">
                  <c:v>0.16</c:v>
                </c:pt>
                <c:pt idx="27">
                  <c:v>0.13223140495867769</c:v>
                </c:pt>
                <c:pt idx="28">
                  <c:v>0.1111111111111111</c:v>
                </c:pt>
                <c:pt idx="29">
                  <c:v>9.4674556213017749E-2</c:v>
                </c:pt>
                <c:pt idx="30">
                  <c:v>8.1632653061224483E-2</c:v>
                </c:pt>
                <c:pt idx="31">
                  <c:v>7.1111111111111111E-2</c:v>
                </c:pt>
                <c:pt idx="32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D-4C74-826C-51AD16D3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14512"/>
        <c:axId val="736011184"/>
      </c:scatterChart>
      <c:valAx>
        <c:axId val="736014512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011184"/>
        <c:crosses val="autoZero"/>
        <c:crossBetween val="midCat"/>
      </c:valAx>
      <c:valAx>
        <c:axId val="736011184"/>
        <c:scaling>
          <c:orientation val="minMax"/>
          <c:max val="1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014512"/>
        <c:crosses val="max"/>
        <c:crossBetween val="midCat"/>
      </c:valAx>
      <c:spPr>
        <a:gradFill>
          <a:gsLst>
            <a:gs pos="42000">
              <a:srgbClr val="BFCFEA"/>
            </a:gs>
            <a:gs pos="0">
              <a:schemeClr val="accent1">
                <a:lumMod val="5000"/>
                <a:lumOff val="95000"/>
              </a:schemeClr>
            </a:gs>
            <a:gs pos="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 3</a:t>
            </a:r>
          </a:p>
        </c:rich>
      </c:tx>
      <c:layout>
        <c:manualLayout>
          <c:xMode val="edge"/>
          <c:yMode val="edge"/>
          <c:x val="0.41488888888888886"/>
          <c:y val="4.57404313358691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560367454068248E-2"/>
          <c:w val="0.9223958880139983"/>
          <c:h val="0.8702588872397522"/>
        </c:manualLayout>
      </c:layout>
      <c:scatterChart>
        <c:scatterStyle val="lineMarker"/>
        <c:varyColors val="0"/>
        <c:ser>
          <c:idx val="0"/>
          <c:order val="0"/>
          <c:tx>
            <c:strRef>
              <c:f> </c:f>
              <c:extLst xmlns:c15="http://schemas.microsoft.com/office/drawing/2012/chart"/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'Representación de funciones 3'!$B$51:$B$83</c:f>
              <c:numCache>
                <c:formatCode>General</c:formatCode>
                <c:ptCount val="33"/>
                <c:pt idx="0">
                  <c:v>-3</c:v>
                </c:pt>
                <c:pt idx="1">
                  <c:v>-2.95</c:v>
                </c:pt>
                <c:pt idx="2">
                  <c:v>-2.9</c:v>
                </c:pt>
                <c:pt idx="3">
                  <c:v>-2.85</c:v>
                </c:pt>
                <c:pt idx="4">
                  <c:v>-2.8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2.8</c:v>
                </c:pt>
                <c:pt idx="29">
                  <c:v>2.85</c:v>
                </c:pt>
                <c:pt idx="30">
                  <c:v>2.9</c:v>
                </c:pt>
                <c:pt idx="31">
                  <c:v>2.95</c:v>
                </c:pt>
                <c:pt idx="32">
                  <c:v>3</c:v>
                </c:pt>
              </c:numCache>
            </c:numRef>
          </c:xVal>
          <c:yVal>
            <c:numRef>
              <c:f>'Representación de funciones 3'!$C$51:$C$83</c:f>
              <c:numCache>
                <c:formatCode>General</c:formatCode>
                <c:ptCount val="33"/>
                <c:pt idx="0">
                  <c:v>0</c:v>
                </c:pt>
                <c:pt idx="1">
                  <c:v>0.54543560573178518</c:v>
                </c:pt>
                <c:pt idx="2">
                  <c:v>0.76811457478686074</c:v>
                </c:pt>
                <c:pt idx="3">
                  <c:v>0.93674969975975941</c:v>
                </c:pt>
                <c:pt idx="4">
                  <c:v>1.0770329614269012</c:v>
                </c:pt>
                <c:pt idx="5">
                  <c:v>1.1989578808281798</c:v>
                </c:pt>
                <c:pt idx="6">
                  <c:v>1.6583123951776999</c:v>
                </c:pt>
                <c:pt idx="7">
                  <c:v>1.984313483298443</c:v>
                </c:pt>
                <c:pt idx="8">
                  <c:v>2.2360679774997898</c:v>
                </c:pt>
                <c:pt idx="9">
                  <c:v>2.4366985862022408</c:v>
                </c:pt>
                <c:pt idx="10">
                  <c:v>2.598076211353316</c:v>
                </c:pt>
                <c:pt idx="11">
                  <c:v>2.7271780286589284</c:v>
                </c:pt>
                <c:pt idx="12">
                  <c:v>2.8284271247461903</c:v>
                </c:pt>
                <c:pt idx="13">
                  <c:v>2.9047375096555625</c:v>
                </c:pt>
                <c:pt idx="14">
                  <c:v>2.9580398915498081</c:v>
                </c:pt>
                <c:pt idx="15">
                  <c:v>2.9895651857753496</c:v>
                </c:pt>
                <c:pt idx="16">
                  <c:v>3</c:v>
                </c:pt>
                <c:pt idx="17">
                  <c:v>2.9895651857753496</c:v>
                </c:pt>
                <c:pt idx="18">
                  <c:v>2.9580398915498081</c:v>
                </c:pt>
                <c:pt idx="19">
                  <c:v>2.9047375096555625</c:v>
                </c:pt>
                <c:pt idx="20">
                  <c:v>2.8284271247461903</c:v>
                </c:pt>
                <c:pt idx="21">
                  <c:v>2.7271780286589284</c:v>
                </c:pt>
                <c:pt idx="22">
                  <c:v>2.598076211353316</c:v>
                </c:pt>
                <c:pt idx="23">
                  <c:v>2.4366985862022408</c:v>
                </c:pt>
                <c:pt idx="24">
                  <c:v>2.2360679774997898</c:v>
                </c:pt>
                <c:pt idx="25">
                  <c:v>1.984313483298443</c:v>
                </c:pt>
                <c:pt idx="26">
                  <c:v>1.6583123951776999</c:v>
                </c:pt>
                <c:pt idx="27">
                  <c:v>1.1989578808281798</c:v>
                </c:pt>
                <c:pt idx="28">
                  <c:v>1.0770329614269012</c:v>
                </c:pt>
                <c:pt idx="29">
                  <c:v>0.93674969975975941</c:v>
                </c:pt>
                <c:pt idx="30">
                  <c:v>0.76811457478686074</c:v>
                </c:pt>
                <c:pt idx="31">
                  <c:v>0.54543560573178518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6-4C63-AFD2-D8802B256B05}"/>
            </c:ext>
          </c:extLst>
        </c:ser>
        <c:ser>
          <c:idx val="2"/>
          <c:order val="1"/>
          <c:tx>
            <c:strRef>
              <c:f>'Representación de funciones 3'!$M$50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'Representación de funciones 3'!$L$51:$L$83</c:f>
              <c:numCache>
                <c:formatCode>General</c:formatCode>
                <c:ptCount val="33"/>
                <c:pt idx="0">
                  <c:v>-3</c:v>
                </c:pt>
                <c:pt idx="1">
                  <c:v>-2.95</c:v>
                </c:pt>
                <c:pt idx="2">
                  <c:v>-2.9</c:v>
                </c:pt>
                <c:pt idx="3">
                  <c:v>-2.85</c:v>
                </c:pt>
                <c:pt idx="4">
                  <c:v>-2.8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2.8</c:v>
                </c:pt>
                <c:pt idx="29">
                  <c:v>2.85</c:v>
                </c:pt>
                <c:pt idx="30">
                  <c:v>2.9</c:v>
                </c:pt>
                <c:pt idx="31">
                  <c:v>2.95</c:v>
                </c:pt>
                <c:pt idx="32">
                  <c:v>3</c:v>
                </c:pt>
              </c:numCache>
            </c:numRef>
          </c:xVal>
          <c:yVal>
            <c:numRef>
              <c:f>'Representación de funciones 3'!$M$51:$M$83</c:f>
              <c:numCache>
                <c:formatCode>General</c:formatCode>
                <c:ptCount val="33"/>
                <c:pt idx="0">
                  <c:v>0</c:v>
                </c:pt>
                <c:pt idx="1">
                  <c:v>-0.54543560573178518</c:v>
                </c:pt>
                <c:pt idx="2">
                  <c:v>-0.76811457478686074</c:v>
                </c:pt>
                <c:pt idx="3">
                  <c:v>-0.93674969975975941</c:v>
                </c:pt>
                <c:pt idx="4">
                  <c:v>-1.0770329614269012</c:v>
                </c:pt>
                <c:pt idx="5">
                  <c:v>-1.1989578808281798</c:v>
                </c:pt>
                <c:pt idx="6">
                  <c:v>-1.6583123951776999</c:v>
                </c:pt>
                <c:pt idx="7">
                  <c:v>-1.984313483298443</c:v>
                </c:pt>
                <c:pt idx="8">
                  <c:v>-2.2360679774997898</c:v>
                </c:pt>
                <c:pt idx="9">
                  <c:v>-2.4366985862022408</c:v>
                </c:pt>
                <c:pt idx="10">
                  <c:v>-2.598076211353316</c:v>
                </c:pt>
                <c:pt idx="11">
                  <c:v>-2.7271780286589284</c:v>
                </c:pt>
                <c:pt idx="12">
                  <c:v>-2.8284271247461903</c:v>
                </c:pt>
                <c:pt idx="13">
                  <c:v>-2.9047375096555625</c:v>
                </c:pt>
                <c:pt idx="14">
                  <c:v>-2.9580398915498081</c:v>
                </c:pt>
                <c:pt idx="15">
                  <c:v>-2.9895651857753496</c:v>
                </c:pt>
                <c:pt idx="16">
                  <c:v>-3</c:v>
                </c:pt>
                <c:pt idx="17">
                  <c:v>-2.9895651857753496</c:v>
                </c:pt>
                <c:pt idx="18">
                  <c:v>-2.9580398915498081</c:v>
                </c:pt>
                <c:pt idx="19">
                  <c:v>-2.9047375096555625</c:v>
                </c:pt>
                <c:pt idx="20">
                  <c:v>-2.8284271247461903</c:v>
                </c:pt>
                <c:pt idx="21">
                  <c:v>-2.7271780286589284</c:v>
                </c:pt>
                <c:pt idx="22">
                  <c:v>-2.598076211353316</c:v>
                </c:pt>
                <c:pt idx="23">
                  <c:v>-2.4366985862022408</c:v>
                </c:pt>
                <c:pt idx="24">
                  <c:v>-2.2360679774997898</c:v>
                </c:pt>
                <c:pt idx="25">
                  <c:v>-1.984313483298443</c:v>
                </c:pt>
                <c:pt idx="26">
                  <c:v>-1.6583123951776999</c:v>
                </c:pt>
                <c:pt idx="27">
                  <c:v>-1.1989578808281798</c:v>
                </c:pt>
                <c:pt idx="28">
                  <c:v>-1.0770329614269012</c:v>
                </c:pt>
                <c:pt idx="29">
                  <c:v>-0.93674969975975941</c:v>
                </c:pt>
                <c:pt idx="30">
                  <c:v>-0.76811457478686074</c:v>
                </c:pt>
                <c:pt idx="31">
                  <c:v>-0.54543560573178518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E-4B81-9427-DA18F1D8E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7232"/>
        <c:axId val="56500144"/>
      </c:scatterChart>
      <c:valAx>
        <c:axId val="564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00144"/>
        <c:crosses val="autoZero"/>
        <c:crossBetween val="midCat"/>
      </c:valAx>
      <c:valAx>
        <c:axId val="565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652462</xdr:colOff>
      <xdr:row>6</xdr:row>
      <xdr:rowOff>166687</xdr:rowOff>
    </xdr:from>
    <xdr:to>
      <xdr:col>9</xdr:col>
      <xdr:colOff>652462</xdr:colOff>
      <xdr:row>21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33A2FC-5122-62E8-866D-53E22BC49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11</xdr:row>
      <xdr:rowOff>100012</xdr:rowOff>
    </xdr:from>
    <xdr:to>
      <xdr:col>9</xdr:col>
      <xdr:colOff>404812</xdr:colOff>
      <xdr:row>25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F1F00E-9B68-2E3C-7C85-85F68E1FB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6</xdr:row>
      <xdr:rowOff>128587</xdr:rowOff>
    </xdr:from>
    <xdr:to>
      <xdr:col>10</xdr:col>
      <xdr:colOff>357187</xdr:colOff>
      <xdr:row>21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DAEC8A-E7C0-4F12-7E1A-12630277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8</xdr:row>
      <xdr:rowOff>61912</xdr:rowOff>
    </xdr:from>
    <xdr:to>
      <xdr:col>19</xdr:col>
      <xdr:colOff>190500</xdr:colOff>
      <xdr:row>20</xdr:row>
      <xdr:rowOff>187912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A87981-521B-B536-AD6E-2092E3334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42862</xdr:colOff>
      <xdr:row>53</xdr:row>
      <xdr:rowOff>114300</xdr:rowOff>
    </xdr:from>
    <xdr:to>
      <xdr:col>10</xdr:col>
      <xdr:colOff>42862</xdr:colOff>
      <xdr:row>77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6CCE29-40C3-5735-BF74-889FF318F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3DB6-77E1-45D2-9BA1-A1C4AA1882C1}">
  <dimension ref="B1:L55"/>
  <sheetViews>
    <sheetView topLeftCell="A2" workbookViewId="0">
      <selection activeCell="E2" sqref="E2"/>
    </sheetView>
  </sheetViews>
  <sheetFormatPr baseColWidth="10" defaultRowHeight="15" x14ac:dyDescent="0.25"/>
  <cols>
    <col min="9" max="9" width="11.42578125" style="1"/>
    <col min="12" max="12" width="11.42578125" style="1"/>
  </cols>
  <sheetData>
    <row r="1" spans="2:12" ht="15.75" thickBot="1" x14ac:dyDescent="0.3"/>
    <row r="2" spans="2:12" ht="18.75" customHeight="1" thickBot="1" x14ac:dyDescent="0.3">
      <c r="B2" s="2">
        <v>1</v>
      </c>
      <c r="C2" s="2" t="s">
        <v>0</v>
      </c>
      <c r="D2" s="2">
        <v>1</v>
      </c>
      <c r="E2" s="2" t="s">
        <v>0</v>
      </c>
      <c r="F2" s="2">
        <f t="shared" ref="F2:F11" si="0">B2*D2</f>
        <v>1</v>
      </c>
      <c r="H2" s="3">
        <v>2</v>
      </c>
      <c r="I2" s="4" t="s">
        <v>0</v>
      </c>
      <c r="J2" s="4">
        <v>1</v>
      </c>
      <c r="K2" s="5" t="s">
        <v>1</v>
      </c>
      <c r="L2" s="6">
        <f>H2*J2</f>
        <v>2</v>
      </c>
    </row>
    <row r="3" spans="2:12" ht="15.75" thickBot="1" x14ac:dyDescent="0.3">
      <c r="B3" s="2">
        <v>1</v>
      </c>
      <c r="C3" s="2" t="s">
        <v>0</v>
      </c>
      <c r="D3" s="2">
        <v>2</v>
      </c>
      <c r="E3" s="2" t="s">
        <v>1</v>
      </c>
      <c r="F3" s="2">
        <f t="shared" si="0"/>
        <v>2</v>
      </c>
      <c r="H3" s="3">
        <v>2</v>
      </c>
      <c r="I3" s="4" t="s">
        <v>0</v>
      </c>
      <c r="J3" s="4">
        <v>2</v>
      </c>
      <c r="K3" s="5" t="s">
        <v>1</v>
      </c>
      <c r="L3" s="6">
        <f t="shared" ref="L3:L11" si="1">H3*J3</f>
        <v>4</v>
      </c>
    </row>
    <row r="4" spans="2:12" ht="15.75" thickBot="1" x14ac:dyDescent="0.3">
      <c r="B4" s="2">
        <v>1</v>
      </c>
      <c r="C4" s="2" t="s">
        <v>0</v>
      </c>
      <c r="D4" s="2">
        <v>3</v>
      </c>
      <c r="E4" s="2" t="s">
        <v>1</v>
      </c>
      <c r="F4" s="2">
        <f t="shared" si="0"/>
        <v>3</v>
      </c>
      <c r="H4" s="3">
        <v>2</v>
      </c>
      <c r="I4" s="4" t="s">
        <v>0</v>
      </c>
      <c r="J4" s="4">
        <v>3</v>
      </c>
      <c r="K4" s="4" t="s">
        <v>1</v>
      </c>
      <c r="L4" s="6">
        <f t="shared" si="1"/>
        <v>6</v>
      </c>
    </row>
    <row r="5" spans="2:12" ht="15.75" thickBot="1" x14ac:dyDescent="0.3">
      <c r="B5" s="2">
        <v>1</v>
      </c>
      <c r="C5" s="2" t="s">
        <v>0</v>
      </c>
      <c r="D5" s="2">
        <v>4</v>
      </c>
      <c r="E5" s="2" t="s">
        <v>1</v>
      </c>
      <c r="F5" s="2">
        <f t="shared" si="0"/>
        <v>4</v>
      </c>
      <c r="H5" s="3">
        <v>2</v>
      </c>
      <c r="I5" s="4" t="s">
        <v>0</v>
      </c>
      <c r="J5" s="4">
        <v>4</v>
      </c>
      <c r="K5" s="4" t="s">
        <v>1</v>
      </c>
      <c r="L5" s="6">
        <f t="shared" si="1"/>
        <v>8</v>
      </c>
    </row>
    <row r="6" spans="2:12" ht="15.75" thickBot="1" x14ac:dyDescent="0.3">
      <c r="B6" s="2">
        <v>1</v>
      </c>
      <c r="C6" s="2" t="s">
        <v>0</v>
      </c>
      <c r="D6" s="2">
        <v>5</v>
      </c>
      <c r="E6" s="2" t="s">
        <v>1</v>
      </c>
      <c r="F6" s="2">
        <f t="shared" si="0"/>
        <v>5</v>
      </c>
      <c r="H6" s="3">
        <v>2</v>
      </c>
      <c r="I6" s="4" t="s">
        <v>0</v>
      </c>
      <c r="J6" s="4">
        <v>5</v>
      </c>
      <c r="K6" s="4" t="s">
        <v>1</v>
      </c>
      <c r="L6" s="6">
        <f t="shared" si="1"/>
        <v>10</v>
      </c>
    </row>
    <row r="7" spans="2:12" ht="15.75" thickBot="1" x14ac:dyDescent="0.3">
      <c r="B7" s="2">
        <v>1</v>
      </c>
      <c r="C7" s="2" t="s">
        <v>0</v>
      </c>
      <c r="D7" s="2">
        <v>6</v>
      </c>
      <c r="E7" s="2" t="s">
        <v>1</v>
      </c>
      <c r="F7" s="2">
        <f t="shared" si="0"/>
        <v>6</v>
      </c>
      <c r="H7" s="3">
        <v>2</v>
      </c>
      <c r="I7" s="4" t="s">
        <v>0</v>
      </c>
      <c r="J7" s="4">
        <v>6</v>
      </c>
      <c r="K7" s="4" t="s">
        <v>1</v>
      </c>
      <c r="L7" s="6">
        <f t="shared" si="1"/>
        <v>12</v>
      </c>
    </row>
    <row r="8" spans="2:12" ht="15.75" thickBot="1" x14ac:dyDescent="0.3">
      <c r="B8" s="2">
        <v>1</v>
      </c>
      <c r="C8" s="2" t="s">
        <v>0</v>
      </c>
      <c r="D8" s="2">
        <v>7</v>
      </c>
      <c r="E8" s="2" t="s">
        <v>1</v>
      </c>
      <c r="F8" s="2">
        <f t="shared" si="0"/>
        <v>7</v>
      </c>
      <c r="H8" s="3">
        <v>2</v>
      </c>
      <c r="I8" s="4" t="s">
        <v>0</v>
      </c>
      <c r="J8" s="4">
        <v>7</v>
      </c>
      <c r="K8" s="4" t="s">
        <v>1</v>
      </c>
      <c r="L8" s="6">
        <f t="shared" si="1"/>
        <v>14</v>
      </c>
    </row>
    <row r="9" spans="2:12" ht="15.75" thickBot="1" x14ac:dyDescent="0.3">
      <c r="B9" s="2">
        <v>1</v>
      </c>
      <c r="C9" s="2" t="s">
        <v>0</v>
      </c>
      <c r="D9" s="2">
        <v>8</v>
      </c>
      <c r="E9" s="2" t="s">
        <v>1</v>
      </c>
      <c r="F9" s="2">
        <f t="shared" si="0"/>
        <v>8</v>
      </c>
      <c r="H9" s="3">
        <v>2</v>
      </c>
      <c r="I9" s="4" t="s">
        <v>0</v>
      </c>
      <c r="J9" s="4">
        <v>8</v>
      </c>
      <c r="K9" s="4" t="s">
        <v>1</v>
      </c>
      <c r="L9" s="6">
        <f t="shared" si="1"/>
        <v>16</v>
      </c>
    </row>
    <row r="10" spans="2:12" ht="15.75" thickBot="1" x14ac:dyDescent="0.3">
      <c r="B10" s="2">
        <v>1</v>
      </c>
      <c r="C10" s="2" t="s">
        <v>0</v>
      </c>
      <c r="D10" s="2">
        <v>9</v>
      </c>
      <c r="E10" s="2" t="s">
        <v>1</v>
      </c>
      <c r="F10" s="2">
        <f t="shared" si="0"/>
        <v>9</v>
      </c>
      <c r="H10" s="3">
        <v>2</v>
      </c>
      <c r="I10" s="4" t="s">
        <v>0</v>
      </c>
      <c r="J10" s="4">
        <v>9</v>
      </c>
      <c r="K10" s="4" t="s">
        <v>1</v>
      </c>
      <c r="L10" s="6">
        <f t="shared" si="1"/>
        <v>18</v>
      </c>
    </row>
    <row r="11" spans="2:12" ht="15.75" thickBot="1" x14ac:dyDescent="0.3">
      <c r="B11" s="2">
        <v>1</v>
      </c>
      <c r="C11" s="2" t="s">
        <v>0</v>
      </c>
      <c r="D11" s="2">
        <v>10</v>
      </c>
      <c r="E11" s="2" t="s">
        <v>1</v>
      </c>
      <c r="F11" s="2">
        <f t="shared" si="0"/>
        <v>10</v>
      </c>
      <c r="H11" s="3">
        <v>2</v>
      </c>
      <c r="I11" s="4" t="s">
        <v>0</v>
      </c>
      <c r="J11" s="4">
        <v>10</v>
      </c>
      <c r="K11" s="4" t="s">
        <v>1</v>
      </c>
      <c r="L11" s="6">
        <f t="shared" si="1"/>
        <v>20</v>
      </c>
    </row>
    <row r="12" spans="2:12" ht="15.75" thickBot="1" x14ac:dyDescent="0.3">
      <c r="B12" s="1"/>
    </row>
    <row r="13" spans="2:12" ht="15.75" thickBot="1" x14ac:dyDescent="0.3">
      <c r="B13" s="7">
        <v>3</v>
      </c>
      <c r="C13" s="8" t="s">
        <v>0</v>
      </c>
      <c r="D13" s="8">
        <v>1</v>
      </c>
      <c r="E13" s="9" t="s">
        <v>1</v>
      </c>
      <c r="F13" s="10">
        <f>B13*D13</f>
        <v>3</v>
      </c>
      <c r="H13" s="11">
        <v>4</v>
      </c>
      <c r="I13" s="12" t="s">
        <v>0</v>
      </c>
      <c r="J13" s="12">
        <v>1</v>
      </c>
      <c r="K13" s="13" t="s">
        <v>1</v>
      </c>
      <c r="L13" s="14">
        <f>H13*J13</f>
        <v>4</v>
      </c>
    </row>
    <row r="14" spans="2:12" ht="15.75" thickBot="1" x14ac:dyDescent="0.3">
      <c r="B14" s="7">
        <v>3</v>
      </c>
      <c r="C14" s="8" t="s">
        <v>0</v>
      </c>
      <c r="D14" s="8">
        <v>2</v>
      </c>
      <c r="E14" s="9" t="s">
        <v>1</v>
      </c>
      <c r="F14" s="10">
        <f t="shared" ref="F14:F22" si="2">B14*D14</f>
        <v>6</v>
      </c>
      <c r="H14" s="11">
        <v>4</v>
      </c>
      <c r="I14" s="12" t="s">
        <v>0</v>
      </c>
      <c r="J14" s="12">
        <v>2</v>
      </c>
      <c r="K14" s="13" t="s">
        <v>1</v>
      </c>
      <c r="L14" s="14">
        <f t="shared" ref="L14:L22" si="3">H14*J14</f>
        <v>8</v>
      </c>
    </row>
    <row r="15" spans="2:12" ht="15.75" thickBot="1" x14ac:dyDescent="0.3">
      <c r="B15" s="7">
        <v>3</v>
      </c>
      <c r="C15" s="8" t="s">
        <v>0</v>
      </c>
      <c r="D15" s="8">
        <v>3</v>
      </c>
      <c r="E15" s="8" t="s">
        <v>1</v>
      </c>
      <c r="F15" s="10">
        <f t="shared" si="2"/>
        <v>9</v>
      </c>
      <c r="H15" s="11">
        <v>4</v>
      </c>
      <c r="I15" s="12" t="s">
        <v>0</v>
      </c>
      <c r="J15" s="12">
        <v>3</v>
      </c>
      <c r="K15" s="12" t="s">
        <v>1</v>
      </c>
      <c r="L15" s="14">
        <f t="shared" si="3"/>
        <v>12</v>
      </c>
    </row>
    <row r="16" spans="2:12" ht="15.75" thickBot="1" x14ac:dyDescent="0.3">
      <c r="B16" s="7">
        <v>3</v>
      </c>
      <c r="C16" s="8" t="s">
        <v>0</v>
      </c>
      <c r="D16" s="8">
        <v>4</v>
      </c>
      <c r="E16" s="8" t="s">
        <v>1</v>
      </c>
      <c r="F16" s="10">
        <f t="shared" si="2"/>
        <v>12</v>
      </c>
      <c r="H16" s="11">
        <v>4</v>
      </c>
      <c r="I16" s="12" t="s">
        <v>0</v>
      </c>
      <c r="J16" s="12">
        <v>4</v>
      </c>
      <c r="K16" s="12" t="s">
        <v>1</v>
      </c>
      <c r="L16" s="14">
        <f t="shared" si="3"/>
        <v>16</v>
      </c>
    </row>
    <row r="17" spans="2:12" ht="15.75" thickBot="1" x14ac:dyDescent="0.3">
      <c r="B17" s="7">
        <v>3</v>
      </c>
      <c r="C17" s="8" t="s">
        <v>0</v>
      </c>
      <c r="D17" s="8">
        <v>5</v>
      </c>
      <c r="E17" s="8" t="s">
        <v>1</v>
      </c>
      <c r="F17" s="10">
        <f t="shared" si="2"/>
        <v>15</v>
      </c>
      <c r="H17" s="11">
        <v>4</v>
      </c>
      <c r="I17" s="12" t="s">
        <v>0</v>
      </c>
      <c r="J17" s="12">
        <v>5</v>
      </c>
      <c r="K17" s="12" t="s">
        <v>1</v>
      </c>
      <c r="L17" s="14">
        <f t="shared" si="3"/>
        <v>20</v>
      </c>
    </row>
    <row r="18" spans="2:12" ht="15.75" thickBot="1" x14ac:dyDescent="0.3">
      <c r="B18" s="7">
        <v>3</v>
      </c>
      <c r="C18" s="8" t="s">
        <v>0</v>
      </c>
      <c r="D18" s="8">
        <v>6</v>
      </c>
      <c r="E18" s="8" t="s">
        <v>1</v>
      </c>
      <c r="F18" s="10">
        <f t="shared" si="2"/>
        <v>18</v>
      </c>
      <c r="H18" s="11">
        <v>4</v>
      </c>
      <c r="I18" s="12" t="s">
        <v>0</v>
      </c>
      <c r="J18" s="12">
        <v>6</v>
      </c>
      <c r="K18" s="12" t="s">
        <v>1</v>
      </c>
      <c r="L18" s="14">
        <f t="shared" si="3"/>
        <v>24</v>
      </c>
    </row>
    <row r="19" spans="2:12" ht="15.75" thickBot="1" x14ac:dyDescent="0.3">
      <c r="B19" s="7">
        <v>3</v>
      </c>
      <c r="C19" s="8" t="s">
        <v>0</v>
      </c>
      <c r="D19" s="8">
        <v>7</v>
      </c>
      <c r="E19" s="8" t="s">
        <v>1</v>
      </c>
      <c r="F19" s="10">
        <f t="shared" si="2"/>
        <v>21</v>
      </c>
      <c r="H19" s="11">
        <v>4</v>
      </c>
      <c r="I19" s="12" t="s">
        <v>0</v>
      </c>
      <c r="J19" s="12">
        <v>7</v>
      </c>
      <c r="K19" s="12" t="s">
        <v>1</v>
      </c>
      <c r="L19" s="14">
        <f t="shared" si="3"/>
        <v>28</v>
      </c>
    </row>
    <row r="20" spans="2:12" ht="15.75" thickBot="1" x14ac:dyDescent="0.3">
      <c r="B20" s="7">
        <v>3</v>
      </c>
      <c r="C20" s="8" t="s">
        <v>0</v>
      </c>
      <c r="D20" s="8">
        <v>8</v>
      </c>
      <c r="E20" s="8" t="s">
        <v>1</v>
      </c>
      <c r="F20" s="10">
        <f t="shared" si="2"/>
        <v>24</v>
      </c>
      <c r="H20" s="11">
        <v>4</v>
      </c>
      <c r="I20" s="12" t="s">
        <v>0</v>
      </c>
      <c r="J20" s="12">
        <v>8</v>
      </c>
      <c r="K20" s="12" t="s">
        <v>1</v>
      </c>
      <c r="L20" s="14">
        <f t="shared" si="3"/>
        <v>32</v>
      </c>
    </row>
    <row r="21" spans="2:12" ht="15.75" thickBot="1" x14ac:dyDescent="0.3">
      <c r="B21" s="7">
        <v>3</v>
      </c>
      <c r="C21" s="8" t="s">
        <v>0</v>
      </c>
      <c r="D21" s="8">
        <v>9</v>
      </c>
      <c r="E21" s="8" t="s">
        <v>1</v>
      </c>
      <c r="F21" s="10">
        <f t="shared" si="2"/>
        <v>27</v>
      </c>
      <c r="H21" s="11">
        <v>4</v>
      </c>
      <c r="I21" s="12" t="s">
        <v>0</v>
      </c>
      <c r="J21" s="12">
        <v>9</v>
      </c>
      <c r="K21" s="12" t="s">
        <v>1</v>
      </c>
      <c r="L21" s="14">
        <f t="shared" si="3"/>
        <v>36</v>
      </c>
    </row>
    <row r="22" spans="2:12" ht="15.75" thickBot="1" x14ac:dyDescent="0.3">
      <c r="B22" s="7">
        <v>3</v>
      </c>
      <c r="C22" s="8" t="s">
        <v>0</v>
      </c>
      <c r="D22" s="8">
        <v>10</v>
      </c>
      <c r="E22" s="8" t="s">
        <v>1</v>
      </c>
      <c r="F22" s="10">
        <f t="shared" si="2"/>
        <v>30</v>
      </c>
      <c r="H22" s="11">
        <v>4</v>
      </c>
      <c r="I22" s="12" t="s">
        <v>0</v>
      </c>
      <c r="J22" s="12">
        <v>10</v>
      </c>
      <c r="K22" s="12" t="s">
        <v>1</v>
      </c>
      <c r="L22" s="14">
        <f t="shared" si="3"/>
        <v>40</v>
      </c>
    </row>
    <row r="23" spans="2:12" ht="15.75" thickBot="1" x14ac:dyDescent="0.3"/>
    <row r="24" spans="2:12" ht="15.75" thickBot="1" x14ac:dyDescent="0.3">
      <c r="B24" s="15">
        <v>5</v>
      </c>
      <c r="C24" s="16" t="s">
        <v>0</v>
      </c>
      <c r="D24" s="16">
        <v>1</v>
      </c>
      <c r="E24" s="17" t="s">
        <v>1</v>
      </c>
      <c r="F24" s="18">
        <f>B24*D24</f>
        <v>5</v>
      </c>
      <c r="H24" s="19">
        <v>6</v>
      </c>
      <c r="I24" s="20" t="s">
        <v>0</v>
      </c>
      <c r="J24" s="20">
        <v>1</v>
      </c>
      <c r="K24" s="21" t="s">
        <v>1</v>
      </c>
      <c r="L24" s="22">
        <f>H24*J24</f>
        <v>6</v>
      </c>
    </row>
    <row r="25" spans="2:12" ht="15.75" thickBot="1" x14ac:dyDescent="0.3">
      <c r="B25" s="15">
        <v>5</v>
      </c>
      <c r="C25" s="16" t="s">
        <v>0</v>
      </c>
      <c r="D25" s="16">
        <v>2</v>
      </c>
      <c r="E25" s="17" t="s">
        <v>1</v>
      </c>
      <c r="F25" s="18">
        <f t="shared" ref="F25:F33" si="4">B25*D25</f>
        <v>10</v>
      </c>
      <c r="H25" s="19">
        <v>6</v>
      </c>
      <c r="I25" s="20" t="s">
        <v>0</v>
      </c>
      <c r="J25" s="20">
        <v>2</v>
      </c>
      <c r="K25" s="21" t="s">
        <v>1</v>
      </c>
      <c r="L25" s="22">
        <f t="shared" ref="L25:L33" si="5">H25*J25</f>
        <v>12</v>
      </c>
    </row>
    <row r="26" spans="2:12" ht="15.75" thickBot="1" x14ac:dyDescent="0.3">
      <c r="B26" s="15">
        <v>5</v>
      </c>
      <c r="C26" s="16" t="s">
        <v>0</v>
      </c>
      <c r="D26" s="16">
        <v>3</v>
      </c>
      <c r="E26" s="16" t="s">
        <v>1</v>
      </c>
      <c r="F26" s="18">
        <f t="shared" si="4"/>
        <v>15</v>
      </c>
      <c r="H26" s="19">
        <v>6</v>
      </c>
      <c r="I26" s="20" t="s">
        <v>0</v>
      </c>
      <c r="J26" s="20">
        <v>3</v>
      </c>
      <c r="K26" s="20" t="s">
        <v>1</v>
      </c>
      <c r="L26" s="22">
        <f t="shared" si="5"/>
        <v>18</v>
      </c>
    </row>
    <row r="27" spans="2:12" ht="15.75" thickBot="1" x14ac:dyDescent="0.3">
      <c r="B27" s="15">
        <v>5</v>
      </c>
      <c r="C27" s="16" t="s">
        <v>0</v>
      </c>
      <c r="D27" s="16">
        <v>4</v>
      </c>
      <c r="E27" s="16" t="s">
        <v>1</v>
      </c>
      <c r="F27" s="18">
        <f t="shared" si="4"/>
        <v>20</v>
      </c>
      <c r="H27" s="19">
        <v>6</v>
      </c>
      <c r="I27" s="20" t="s">
        <v>0</v>
      </c>
      <c r="J27" s="20">
        <v>4</v>
      </c>
      <c r="K27" s="20" t="s">
        <v>1</v>
      </c>
      <c r="L27" s="22">
        <f t="shared" si="5"/>
        <v>24</v>
      </c>
    </row>
    <row r="28" spans="2:12" ht="15.75" thickBot="1" x14ac:dyDescent="0.3">
      <c r="B28" s="15">
        <v>5</v>
      </c>
      <c r="C28" s="16" t="s">
        <v>0</v>
      </c>
      <c r="D28" s="16">
        <v>5</v>
      </c>
      <c r="E28" s="16" t="s">
        <v>1</v>
      </c>
      <c r="F28" s="18">
        <f t="shared" si="4"/>
        <v>25</v>
      </c>
      <c r="H28" s="19">
        <v>6</v>
      </c>
      <c r="I28" s="20" t="s">
        <v>0</v>
      </c>
      <c r="J28" s="20">
        <v>5</v>
      </c>
      <c r="K28" s="20" t="s">
        <v>1</v>
      </c>
      <c r="L28" s="22">
        <f t="shared" si="5"/>
        <v>30</v>
      </c>
    </row>
    <row r="29" spans="2:12" ht="15.75" thickBot="1" x14ac:dyDescent="0.3">
      <c r="B29" s="15">
        <v>5</v>
      </c>
      <c r="C29" s="16" t="s">
        <v>0</v>
      </c>
      <c r="D29" s="16">
        <v>6</v>
      </c>
      <c r="E29" s="16" t="s">
        <v>1</v>
      </c>
      <c r="F29" s="18">
        <f t="shared" si="4"/>
        <v>30</v>
      </c>
      <c r="H29" s="19">
        <v>6</v>
      </c>
      <c r="I29" s="20" t="s">
        <v>0</v>
      </c>
      <c r="J29" s="20">
        <v>6</v>
      </c>
      <c r="K29" s="20" t="s">
        <v>1</v>
      </c>
      <c r="L29" s="22">
        <f t="shared" si="5"/>
        <v>36</v>
      </c>
    </row>
    <row r="30" spans="2:12" ht="15.75" thickBot="1" x14ac:dyDescent="0.3">
      <c r="B30" s="15">
        <v>5</v>
      </c>
      <c r="C30" s="16" t="s">
        <v>0</v>
      </c>
      <c r="D30" s="16">
        <v>7</v>
      </c>
      <c r="E30" s="16" t="s">
        <v>1</v>
      </c>
      <c r="F30" s="18">
        <f t="shared" si="4"/>
        <v>35</v>
      </c>
      <c r="H30" s="19">
        <v>6</v>
      </c>
      <c r="I30" s="20" t="s">
        <v>0</v>
      </c>
      <c r="J30" s="20">
        <v>7</v>
      </c>
      <c r="K30" s="20" t="s">
        <v>1</v>
      </c>
      <c r="L30" s="22">
        <f t="shared" si="5"/>
        <v>42</v>
      </c>
    </row>
    <row r="31" spans="2:12" ht="15.75" thickBot="1" x14ac:dyDescent="0.3">
      <c r="B31" s="15">
        <v>5</v>
      </c>
      <c r="C31" s="16" t="s">
        <v>0</v>
      </c>
      <c r="D31" s="16">
        <v>8</v>
      </c>
      <c r="E31" s="16" t="s">
        <v>1</v>
      </c>
      <c r="F31" s="18">
        <f t="shared" si="4"/>
        <v>40</v>
      </c>
      <c r="H31" s="19">
        <v>6</v>
      </c>
      <c r="I31" s="20" t="s">
        <v>0</v>
      </c>
      <c r="J31" s="20">
        <v>8</v>
      </c>
      <c r="K31" s="20" t="s">
        <v>1</v>
      </c>
      <c r="L31" s="22">
        <f t="shared" si="5"/>
        <v>48</v>
      </c>
    </row>
    <row r="32" spans="2:12" ht="15.75" thickBot="1" x14ac:dyDescent="0.3">
      <c r="B32" s="15">
        <v>5</v>
      </c>
      <c r="C32" s="16" t="s">
        <v>0</v>
      </c>
      <c r="D32" s="16">
        <v>9</v>
      </c>
      <c r="E32" s="16" t="s">
        <v>1</v>
      </c>
      <c r="F32" s="18">
        <f t="shared" si="4"/>
        <v>45</v>
      </c>
      <c r="H32" s="19">
        <v>6</v>
      </c>
      <c r="I32" s="20" t="s">
        <v>0</v>
      </c>
      <c r="J32" s="20">
        <v>9</v>
      </c>
      <c r="K32" s="20" t="s">
        <v>1</v>
      </c>
      <c r="L32" s="22">
        <f t="shared" si="5"/>
        <v>54</v>
      </c>
    </row>
    <row r="33" spans="2:12" ht="15.75" thickBot="1" x14ac:dyDescent="0.3">
      <c r="B33" s="15">
        <v>5</v>
      </c>
      <c r="C33" s="16" t="s">
        <v>0</v>
      </c>
      <c r="D33" s="16">
        <v>10</v>
      </c>
      <c r="E33" s="16" t="s">
        <v>1</v>
      </c>
      <c r="F33" s="18">
        <f t="shared" si="4"/>
        <v>50</v>
      </c>
      <c r="H33" s="19">
        <v>6</v>
      </c>
      <c r="I33" s="20" t="s">
        <v>0</v>
      </c>
      <c r="J33" s="20">
        <v>10</v>
      </c>
      <c r="K33" s="20" t="s">
        <v>1</v>
      </c>
      <c r="L33" s="22">
        <f t="shared" si="5"/>
        <v>60</v>
      </c>
    </row>
    <row r="34" spans="2:12" ht="15.75" thickBot="1" x14ac:dyDescent="0.3"/>
    <row r="35" spans="2:12" ht="15.75" thickBot="1" x14ac:dyDescent="0.3">
      <c r="B35" s="23">
        <v>7</v>
      </c>
      <c r="C35" s="24" t="s">
        <v>0</v>
      </c>
      <c r="D35" s="24">
        <v>1</v>
      </c>
      <c r="E35" s="25" t="s">
        <v>1</v>
      </c>
      <c r="F35" s="26">
        <f>B35*D35</f>
        <v>7</v>
      </c>
      <c r="H35" s="27">
        <v>8</v>
      </c>
      <c r="I35" s="28" t="s">
        <v>0</v>
      </c>
      <c r="J35" s="28">
        <v>1</v>
      </c>
      <c r="K35" s="29" t="s">
        <v>1</v>
      </c>
      <c r="L35" s="30">
        <f>H35*J35</f>
        <v>8</v>
      </c>
    </row>
    <row r="36" spans="2:12" ht="15.75" thickBot="1" x14ac:dyDescent="0.3">
      <c r="B36" s="23">
        <v>7</v>
      </c>
      <c r="C36" s="24" t="s">
        <v>0</v>
      </c>
      <c r="D36" s="24">
        <v>2</v>
      </c>
      <c r="E36" s="25" t="s">
        <v>1</v>
      </c>
      <c r="F36" s="26">
        <f t="shared" ref="F36:F44" si="6">B36*D36</f>
        <v>14</v>
      </c>
      <c r="H36" s="27">
        <v>8</v>
      </c>
      <c r="I36" s="28" t="s">
        <v>0</v>
      </c>
      <c r="J36" s="28">
        <v>2</v>
      </c>
      <c r="K36" s="29" t="s">
        <v>1</v>
      </c>
      <c r="L36" s="30">
        <f t="shared" ref="L36:L44" si="7">H36*J36</f>
        <v>16</v>
      </c>
    </row>
    <row r="37" spans="2:12" ht="15.75" thickBot="1" x14ac:dyDescent="0.3">
      <c r="B37" s="23">
        <v>7</v>
      </c>
      <c r="C37" s="24" t="s">
        <v>0</v>
      </c>
      <c r="D37" s="24">
        <v>3</v>
      </c>
      <c r="E37" s="24" t="s">
        <v>1</v>
      </c>
      <c r="F37" s="26">
        <f t="shared" si="6"/>
        <v>21</v>
      </c>
      <c r="H37" s="27">
        <v>8</v>
      </c>
      <c r="I37" s="28" t="s">
        <v>0</v>
      </c>
      <c r="J37" s="28">
        <v>3</v>
      </c>
      <c r="K37" s="28" t="s">
        <v>1</v>
      </c>
      <c r="L37" s="30">
        <f t="shared" si="7"/>
        <v>24</v>
      </c>
    </row>
    <row r="38" spans="2:12" ht="15.75" thickBot="1" x14ac:dyDescent="0.3">
      <c r="B38" s="23">
        <v>7</v>
      </c>
      <c r="C38" s="24" t="s">
        <v>0</v>
      </c>
      <c r="D38" s="24">
        <v>4</v>
      </c>
      <c r="E38" s="24" t="s">
        <v>1</v>
      </c>
      <c r="F38" s="26">
        <f t="shared" si="6"/>
        <v>28</v>
      </c>
      <c r="H38" s="27">
        <v>8</v>
      </c>
      <c r="I38" s="28" t="s">
        <v>0</v>
      </c>
      <c r="J38" s="28">
        <v>4</v>
      </c>
      <c r="K38" s="28" t="s">
        <v>1</v>
      </c>
      <c r="L38" s="30">
        <f t="shared" si="7"/>
        <v>32</v>
      </c>
    </row>
    <row r="39" spans="2:12" ht="15.75" thickBot="1" x14ac:dyDescent="0.3">
      <c r="B39" s="23">
        <v>7</v>
      </c>
      <c r="C39" s="24" t="s">
        <v>0</v>
      </c>
      <c r="D39" s="24">
        <v>5</v>
      </c>
      <c r="E39" s="24" t="s">
        <v>1</v>
      </c>
      <c r="F39" s="26">
        <f t="shared" si="6"/>
        <v>35</v>
      </c>
      <c r="H39" s="27">
        <v>8</v>
      </c>
      <c r="I39" s="28" t="s">
        <v>0</v>
      </c>
      <c r="J39" s="28">
        <v>5</v>
      </c>
      <c r="K39" s="28" t="s">
        <v>1</v>
      </c>
      <c r="L39" s="30">
        <f t="shared" si="7"/>
        <v>40</v>
      </c>
    </row>
    <row r="40" spans="2:12" ht="15.75" thickBot="1" x14ac:dyDescent="0.3">
      <c r="B40" s="23">
        <v>7</v>
      </c>
      <c r="C40" s="24" t="s">
        <v>0</v>
      </c>
      <c r="D40" s="24">
        <v>6</v>
      </c>
      <c r="E40" s="24" t="s">
        <v>1</v>
      </c>
      <c r="F40" s="26">
        <f t="shared" si="6"/>
        <v>42</v>
      </c>
      <c r="H40" s="27">
        <v>8</v>
      </c>
      <c r="I40" s="28" t="s">
        <v>0</v>
      </c>
      <c r="J40" s="28">
        <v>6</v>
      </c>
      <c r="K40" s="28" t="s">
        <v>1</v>
      </c>
      <c r="L40" s="30">
        <f t="shared" si="7"/>
        <v>48</v>
      </c>
    </row>
    <row r="41" spans="2:12" ht="15.75" thickBot="1" x14ac:dyDescent="0.3">
      <c r="B41" s="23">
        <v>7</v>
      </c>
      <c r="C41" s="24" t="s">
        <v>0</v>
      </c>
      <c r="D41" s="24">
        <v>7</v>
      </c>
      <c r="E41" s="24" t="s">
        <v>1</v>
      </c>
      <c r="F41" s="26">
        <f t="shared" si="6"/>
        <v>49</v>
      </c>
      <c r="H41" s="27">
        <v>8</v>
      </c>
      <c r="I41" s="28" t="s">
        <v>0</v>
      </c>
      <c r="J41" s="28">
        <v>7</v>
      </c>
      <c r="K41" s="28" t="s">
        <v>1</v>
      </c>
      <c r="L41" s="30">
        <f t="shared" si="7"/>
        <v>56</v>
      </c>
    </row>
    <row r="42" spans="2:12" ht="15.75" thickBot="1" x14ac:dyDescent="0.3">
      <c r="B42" s="23">
        <v>7</v>
      </c>
      <c r="C42" s="24" t="s">
        <v>0</v>
      </c>
      <c r="D42" s="24">
        <v>8</v>
      </c>
      <c r="E42" s="24" t="s">
        <v>1</v>
      </c>
      <c r="F42" s="26">
        <f t="shared" si="6"/>
        <v>56</v>
      </c>
      <c r="H42" s="27">
        <v>8</v>
      </c>
      <c r="I42" s="28" t="s">
        <v>0</v>
      </c>
      <c r="J42" s="28">
        <v>8</v>
      </c>
      <c r="K42" s="28" t="s">
        <v>1</v>
      </c>
      <c r="L42" s="30">
        <f t="shared" si="7"/>
        <v>64</v>
      </c>
    </row>
    <row r="43" spans="2:12" ht="15.75" thickBot="1" x14ac:dyDescent="0.3">
      <c r="B43" s="23">
        <v>7</v>
      </c>
      <c r="C43" s="24" t="s">
        <v>0</v>
      </c>
      <c r="D43" s="24">
        <v>9</v>
      </c>
      <c r="E43" s="24" t="s">
        <v>1</v>
      </c>
      <c r="F43" s="26">
        <f t="shared" si="6"/>
        <v>63</v>
      </c>
      <c r="H43" s="27">
        <v>8</v>
      </c>
      <c r="I43" s="28" t="s">
        <v>0</v>
      </c>
      <c r="J43" s="28">
        <v>9</v>
      </c>
      <c r="K43" s="28" t="s">
        <v>1</v>
      </c>
      <c r="L43" s="30">
        <f t="shared" si="7"/>
        <v>72</v>
      </c>
    </row>
    <row r="44" spans="2:12" ht="15.75" thickBot="1" x14ac:dyDescent="0.3">
      <c r="B44" s="23">
        <v>7</v>
      </c>
      <c r="C44" s="24" t="s">
        <v>0</v>
      </c>
      <c r="D44" s="24">
        <v>10</v>
      </c>
      <c r="E44" s="24" t="s">
        <v>1</v>
      </c>
      <c r="F44" s="26">
        <f t="shared" si="6"/>
        <v>70</v>
      </c>
      <c r="H44" s="27">
        <v>8</v>
      </c>
      <c r="I44" s="28" t="s">
        <v>0</v>
      </c>
      <c r="J44" s="28">
        <v>10</v>
      </c>
      <c r="K44" s="28" t="s">
        <v>1</v>
      </c>
      <c r="L44" s="30">
        <f t="shared" si="7"/>
        <v>80</v>
      </c>
    </row>
    <row r="45" spans="2:12" ht="15.75" thickBot="1" x14ac:dyDescent="0.3"/>
    <row r="46" spans="2:12" ht="15.75" thickBot="1" x14ac:dyDescent="0.3">
      <c r="B46" s="31">
        <v>9</v>
      </c>
      <c r="C46" s="32" t="s">
        <v>0</v>
      </c>
      <c r="D46" s="32">
        <v>1</v>
      </c>
      <c r="E46" s="33" t="s">
        <v>1</v>
      </c>
      <c r="F46" s="34">
        <f>B46*D46</f>
        <v>9</v>
      </c>
      <c r="H46" s="35">
        <v>10</v>
      </c>
      <c r="I46" s="36" t="s">
        <v>0</v>
      </c>
      <c r="J46" s="36">
        <v>1</v>
      </c>
      <c r="K46" s="37" t="s">
        <v>1</v>
      </c>
      <c r="L46" s="38">
        <f>H46*J46</f>
        <v>10</v>
      </c>
    </row>
    <row r="47" spans="2:12" ht="15.75" thickBot="1" x14ac:dyDescent="0.3">
      <c r="B47" s="31">
        <v>9</v>
      </c>
      <c r="C47" s="32" t="s">
        <v>0</v>
      </c>
      <c r="D47" s="32">
        <v>2</v>
      </c>
      <c r="E47" s="33" t="s">
        <v>1</v>
      </c>
      <c r="F47" s="34">
        <f t="shared" ref="F47:F55" si="8">B47*D47</f>
        <v>18</v>
      </c>
      <c r="H47" s="35">
        <v>10</v>
      </c>
      <c r="I47" s="36" t="s">
        <v>0</v>
      </c>
      <c r="J47" s="36">
        <v>2</v>
      </c>
      <c r="K47" s="37" t="s">
        <v>1</v>
      </c>
      <c r="L47" s="38">
        <f t="shared" ref="L47:L55" si="9">H47*J47</f>
        <v>20</v>
      </c>
    </row>
    <row r="48" spans="2:12" ht="15.75" thickBot="1" x14ac:dyDescent="0.3">
      <c r="B48" s="31">
        <v>9</v>
      </c>
      <c r="C48" s="32" t="s">
        <v>0</v>
      </c>
      <c r="D48" s="32">
        <v>3</v>
      </c>
      <c r="E48" s="32" t="s">
        <v>1</v>
      </c>
      <c r="F48" s="34">
        <f t="shared" si="8"/>
        <v>27</v>
      </c>
      <c r="H48" s="35">
        <v>10</v>
      </c>
      <c r="I48" s="36" t="s">
        <v>0</v>
      </c>
      <c r="J48" s="36">
        <v>3</v>
      </c>
      <c r="K48" s="36" t="s">
        <v>1</v>
      </c>
      <c r="L48" s="38">
        <f t="shared" si="9"/>
        <v>30</v>
      </c>
    </row>
    <row r="49" spans="2:12" ht="15.75" thickBot="1" x14ac:dyDescent="0.3">
      <c r="B49" s="31">
        <v>9</v>
      </c>
      <c r="C49" s="32" t="s">
        <v>0</v>
      </c>
      <c r="D49" s="32">
        <v>4</v>
      </c>
      <c r="E49" s="32" t="s">
        <v>1</v>
      </c>
      <c r="F49" s="34">
        <f t="shared" si="8"/>
        <v>36</v>
      </c>
      <c r="H49" s="35">
        <v>10</v>
      </c>
      <c r="I49" s="36" t="s">
        <v>0</v>
      </c>
      <c r="J49" s="36">
        <v>4</v>
      </c>
      <c r="K49" s="36" t="s">
        <v>1</v>
      </c>
      <c r="L49" s="38">
        <f t="shared" si="9"/>
        <v>40</v>
      </c>
    </row>
    <row r="50" spans="2:12" ht="15.75" thickBot="1" x14ac:dyDescent="0.3">
      <c r="B50" s="31">
        <v>9</v>
      </c>
      <c r="C50" s="32" t="s">
        <v>0</v>
      </c>
      <c r="D50" s="32">
        <v>5</v>
      </c>
      <c r="E50" s="32" t="s">
        <v>1</v>
      </c>
      <c r="F50" s="34">
        <f t="shared" si="8"/>
        <v>45</v>
      </c>
      <c r="H50" s="35">
        <v>10</v>
      </c>
      <c r="I50" s="36" t="s">
        <v>0</v>
      </c>
      <c r="J50" s="36">
        <v>5</v>
      </c>
      <c r="K50" s="36" t="s">
        <v>1</v>
      </c>
      <c r="L50" s="38">
        <f t="shared" si="9"/>
        <v>50</v>
      </c>
    </row>
    <row r="51" spans="2:12" ht="15.75" thickBot="1" x14ac:dyDescent="0.3">
      <c r="B51" s="31">
        <v>9</v>
      </c>
      <c r="C51" s="32" t="s">
        <v>0</v>
      </c>
      <c r="D51" s="32">
        <v>6</v>
      </c>
      <c r="E51" s="32" t="s">
        <v>1</v>
      </c>
      <c r="F51" s="34">
        <f t="shared" si="8"/>
        <v>54</v>
      </c>
      <c r="H51" s="35">
        <v>10</v>
      </c>
      <c r="I51" s="36" t="s">
        <v>0</v>
      </c>
      <c r="J51" s="36">
        <v>6</v>
      </c>
      <c r="K51" s="36" t="s">
        <v>1</v>
      </c>
      <c r="L51" s="38">
        <f t="shared" si="9"/>
        <v>60</v>
      </c>
    </row>
    <row r="52" spans="2:12" ht="15.75" thickBot="1" x14ac:dyDescent="0.3">
      <c r="B52" s="31">
        <v>9</v>
      </c>
      <c r="C52" s="32" t="s">
        <v>0</v>
      </c>
      <c r="D52" s="32">
        <v>7</v>
      </c>
      <c r="E52" s="32" t="s">
        <v>1</v>
      </c>
      <c r="F52" s="34">
        <f t="shared" si="8"/>
        <v>63</v>
      </c>
      <c r="H52" s="35">
        <v>10</v>
      </c>
      <c r="I52" s="36" t="s">
        <v>0</v>
      </c>
      <c r="J52" s="36">
        <v>7</v>
      </c>
      <c r="K52" s="36" t="s">
        <v>1</v>
      </c>
      <c r="L52" s="38">
        <f t="shared" si="9"/>
        <v>70</v>
      </c>
    </row>
    <row r="53" spans="2:12" ht="15.75" thickBot="1" x14ac:dyDescent="0.3">
      <c r="B53" s="31">
        <v>9</v>
      </c>
      <c r="C53" s="32" t="s">
        <v>0</v>
      </c>
      <c r="D53" s="32">
        <v>8</v>
      </c>
      <c r="E53" s="32" t="s">
        <v>1</v>
      </c>
      <c r="F53" s="34">
        <f t="shared" si="8"/>
        <v>72</v>
      </c>
      <c r="H53" s="35">
        <v>10</v>
      </c>
      <c r="I53" s="36" t="s">
        <v>0</v>
      </c>
      <c r="J53" s="36">
        <v>8</v>
      </c>
      <c r="K53" s="36" t="s">
        <v>1</v>
      </c>
      <c r="L53" s="38">
        <f t="shared" si="9"/>
        <v>80</v>
      </c>
    </row>
    <row r="54" spans="2:12" ht="15.75" thickBot="1" x14ac:dyDescent="0.3">
      <c r="B54" s="31">
        <v>9</v>
      </c>
      <c r="C54" s="32" t="s">
        <v>0</v>
      </c>
      <c r="D54" s="32">
        <v>9</v>
      </c>
      <c r="E54" s="32" t="s">
        <v>1</v>
      </c>
      <c r="F54" s="34">
        <f t="shared" si="8"/>
        <v>81</v>
      </c>
      <c r="H54" s="35">
        <v>10</v>
      </c>
      <c r="I54" s="36" t="s">
        <v>0</v>
      </c>
      <c r="J54" s="36">
        <v>9</v>
      </c>
      <c r="K54" s="36" t="s">
        <v>1</v>
      </c>
      <c r="L54" s="38">
        <f t="shared" si="9"/>
        <v>90</v>
      </c>
    </row>
    <row r="55" spans="2:12" ht="15.75" thickBot="1" x14ac:dyDescent="0.3">
      <c r="B55" s="31">
        <v>9</v>
      </c>
      <c r="C55" s="32" t="s">
        <v>0</v>
      </c>
      <c r="D55" s="32">
        <v>10</v>
      </c>
      <c r="E55" s="32" t="s">
        <v>1</v>
      </c>
      <c r="F55" s="34">
        <f t="shared" si="8"/>
        <v>90</v>
      </c>
      <c r="H55" s="35">
        <v>10</v>
      </c>
      <c r="I55" s="36" t="s">
        <v>0</v>
      </c>
      <c r="J55" s="36">
        <v>10</v>
      </c>
      <c r="K55" s="36" t="s">
        <v>1</v>
      </c>
      <c r="L55" s="38">
        <f t="shared" si="9"/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D7F5-63A1-4310-A0FD-8D28B16F8C93}">
  <dimension ref="C3:G16"/>
  <sheetViews>
    <sheetView workbookViewId="0">
      <selection activeCell="G16" sqref="G16"/>
    </sheetView>
  </sheetViews>
  <sheetFormatPr baseColWidth="10" defaultRowHeight="15" x14ac:dyDescent="0.25"/>
  <cols>
    <col min="3" max="3" width="14.140625" style="1" customWidth="1"/>
    <col min="4" max="4" width="17.140625" customWidth="1"/>
    <col min="5" max="5" width="16.7109375" customWidth="1"/>
    <col min="6" max="6" width="15.85546875" customWidth="1"/>
    <col min="7" max="7" width="17.85546875" customWidth="1"/>
  </cols>
  <sheetData>
    <row r="3" spans="3:7" ht="15.75" thickBot="1" x14ac:dyDescent="0.3"/>
    <row r="4" spans="3:7" ht="15.75" thickBot="1" x14ac:dyDescent="0.3">
      <c r="D4" s="65" t="s">
        <v>33</v>
      </c>
      <c r="E4" s="65" t="s">
        <v>34</v>
      </c>
      <c r="F4" s="65" t="s">
        <v>35</v>
      </c>
      <c r="G4" s="65" t="s">
        <v>36</v>
      </c>
    </row>
    <row r="5" spans="3:7" ht="15.75" thickBot="1" x14ac:dyDescent="0.3">
      <c r="C5" s="65" t="s">
        <v>32</v>
      </c>
      <c r="D5" s="84">
        <v>5</v>
      </c>
      <c r="E5" s="85">
        <v>7</v>
      </c>
      <c r="F5" s="85">
        <v>8</v>
      </c>
      <c r="G5" s="87">
        <v>3</v>
      </c>
    </row>
    <row r="6" spans="3:7" ht="15.75" thickBot="1" x14ac:dyDescent="0.3">
      <c r="C6" s="65" t="s">
        <v>37</v>
      </c>
      <c r="D6" s="86">
        <v>2</v>
      </c>
      <c r="E6" s="39">
        <v>4</v>
      </c>
      <c r="F6" s="39">
        <v>6</v>
      </c>
      <c r="G6" s="88">
        <v>5</v>
      </c>
    </row>
    <row r="7" spans="3:7" ht="15.75" thickBot="1" x14ac:dyDescent="0.3">
      <c r="C7" s="65" t="s">
        <v>38</v>
      </c>
      <c r="D7" s="89">
        <v>7</v>
      </c>
      <c r="E7" s="90">
        <v>8</v>
      </c>
      <c r="F7" s="90">
        <v>3</v>
      </c>
      <c r="G7" s="91">
        <v>0</v>
      </c>
    </row>
    <row r="10" spans="3:7" ht="15.75" thickBot="1" x14ac:dyDescent="0.3"/>
    <row r="11" spans="3:7" ht="21.75" thickBot="1" x14ac:dyDescent="0.4">
      <c r="D11" s="134" t="s">
        <v>39</v>
      </c>
      <c r="E11" s="135"/>
      <c r="F11" s="135"/>
      <c r="G11" s="136"/>
    </row>
    <row r="12" spans="3:7" ht="15.75" thickBot="1" x14ac:dyDescent="0.3">
      <c r="D12" s="65" t="s">
        <v>40</v>
      </c>
      <c r="E12" s="65" t="s">
        <v>41</v>
      </c>
      <c r="F12" s="65" t="s">
        <v>42</v>
      </c>
      <c r="G12" s="65" t="s">
        <v>43</v>
      </c>
    </row>
    <row r="13" spans="3:7" ht="15.75" thickBot="1" x14ac:dyDescent="0.3">
      <c r="C13" s="65" t="s">
        <v>32</v>
      </c>
      <c r="D13" s="84">
        <f>IF(D5&gt;3, D5*0.25*0.4) + IF(E5&gt;3, E5*0.75*0.4) + IF(F5&gt;3, F5*0.2*0.6)+ IF(G5&gt;3, G5*0.8*0.6)</f>
        <v>3.56</v>
      </c>
      <c r="E13" s="99">
        <f>IF(D5&gt;3, D5*0.25*0.4) + IF(E5&gt;3, E5*0.75*0.4) + IF(F5&gt;3, F5*0.2*0.6)+ IF(G5&gt;3, G5*0.8*0.6)</f>
        <v>3.56</v>
      </c>
      <c r="F13" s="104">
        <f>IF(D5&gt;3, D5*0.25*0.4) + IF(E5&gt;3, E5*0.75*0.4) + IF(F5&gt;3, F5*0.2*0.6)+ IF(G5&gt;3, G5*0.8*0.6)</f>
        <v>3.56</v>
      </c>
      <c r="G13" s="102">
        <f>IF(D5&gt;3, D5*0.25*0.4) + IF(E5&gt;3, E5*0.75*0.4) + IF(F5&gt;3, F5*0.2*0.6)+ IF(G5&gt;3, G5*0.8*0.6)</f>
        <v>3.56</v>
      </c>
    </row>
    <row r="14" spans="3:7" ht="15.75" thickBot="1" x14ac:dyDescent="0.3">
      <c r="C14" s="65" t="s">
        <v>37</v>
      </c>
      <c r="D14" s="86">
        <f t="shared" ref="D14:D15" si="0">IF(D6&gt;3, D6*0.25*0.4) + IF(E6&gt;3, E6*0.75*0.4) + IF(F6&gt;3, F6*0.2*0.6)+ IF(G6&gt;3, G6*0.8*0.6)</f>
        <v>4.32</v>
      </c>
      <c r="E14" s="39">
        <f t="shared" ref="E14:E15" si="1">IF(D6&gt;3, D6*0.25*0.4) + IF(E6&gt;3, E6*0.75*0.4) + IF(F6&gt;3, F6*0.2*0.6)+ IF(G6&gt;3, G6*0.8*0.6)</f>
        <v>4.32</v>
      </c>
      <c r="F14" s="41">
        <f t="shared" ref="F14:F15" si="2">IF(D6&gt;3, D6*0.25*0.4) + IF(E6&gt;3, E6*0.75*0.4) + IF(F6&gt;3, F6*0.2*0.6)+ IF(G6&gt;3, G6*0.8*0.6)</f>
        <v>4.32</v>
      </c>
      <c r="G14" s="88">
        <f t="shared" ref="G14" si="3">IF(D6&gt;3, D6*0.25*0.4) + IF(E6&gt;3, E6*0.75*0.4) + IF(F6&gt;3, F6*0.2*0.6)+ IF(G6&gt;3, G6*0.8*0.6)</f>
        <v>4.32</v>
      </c>
    </row>
    <row r="15" spans="3:7" ht="15.75" thickBot="1" x14ac:dyDescent="0.3">
      <c r="C15" s="65" t="s">
        <v>38</v>
      </c>
      <c r="D15" s="89">
        <f t="shared" si="0"/>
        <v>3.1000000000000005</v>
      </c>
      <c r="E15" s="101">
        <f t="shared" si="1"/>
        <v>3.1000000000000005</v>
      </c>
      <c r="F15" s="105">
        <f t="shared" si="2"/>
        <v>3.1000000000000005</v>
      </c>
      <c r="G15" s="103">
        <f>IF(D7&gt;3, D7*0.25*0.4) + IF(E7&gt;3, E7*0.75*0.4) + IF(F7&gt;3, F7*0.2*0.6)+ IF(G7&gt;3, G7*0.8*0.6)</f>
        <v>3.1000000000000005</v>
      </c>
    </row>
    <row r="16" spans="3:7" x14ac:dyDescent="0.25">
      <c r="E16" s="100"/>
    </row>
  </sheetData>
  <mergeCells count="1">
    <mergeCell ref="D11:G1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1433-2E22-4FB3-9617-D3253946FD88}">
  <dimension ref="B2:F23"/>
  <sheetViews>
    <sheetView workbookViewId="0">
      <selection activeCell="E12" sqref="E12"/>
    </sheetView>
  </sheetViews>
  <sheetFormatPr baseColWidth="10" defaultRowHeight="15" x14ac:dyDescent="0.25"/>
  <cols>
    <col min="2" max="3" width="11.42578125" style="1"/>
    <col min="4" max="5" width="14.85546875" style="1" customWidth="1"/>
    <col min="6" max="6" width="15.85546875" style="1" customWidth="1"/>
  </cols>
  <sheetData>
    <row r="2" spans="2:6" ht="59.25" customHeight="1" x14ac:dyDescent="0.25">
      <c r="B2" s="73" t="s">
        <v>2</v>
      </c>
      <c r="C2" s="74" t="s">
        <v>27</v>
      </c>
      <c r="D2" s="74" t="s">
        <v>29</v>
      </c>
      <c r="E2" s="74" t="s">
        <v>30</v>
      </c>
      <c r="F2" s="74" t="s">
        <v>28</v>
      </c>
    </row>
    <row r="3" spans="2:6" x14ac:dyDescent="0.25">
      <c r="B3" s="45">
        <v>0</v>
      </c>
      <c r="C3" s="44">
        <f>2^B3</f>
        <v>1</v>
      </c>
      <c r="D3" s="45">
        <f>B3^2</f>
        <v>0</v>
      </c>
      <c r="E3" s="45">
        <f>B3^3</f>
        <v>0</v>
      </c>
      <c r="F3" s="45">
        <f>FACT(B3)</f>
        <v>1</v>
      </c>
    </row>
    <row r="4" spans="2:6" x14ac:dyDescent="0.25">
      <c r="B4" s="45">
        <v>1</v>
      </c>
      <c r="C4" s="44">
        <f t="shared" ref="C4:C23" si="0">2^B4</f>
        <v>2</v>
      </c>
      <c r="D4" s="45">
        <f t="shared" ref="D4:D23" si="1">B4^2</f>
        <v>1</v>
      </c>
      <c r="E4" s="45">
        <f t="shared" ref="E4:E23" si="2">B4^3</f>
        <v>1</v>
      </c>
      <c r="F4" s="45">
        <f t="shared" ref="F4:F23" si="3">FACT(B4)</f>
        <v>1</v>
      </c>
    </row>
    <row r="5" spans="2:6" x14ac:dyDescent="0.25">
      <c r="B5" s="45">
        <v>2</v>
      </c>
      <c r="C5" s="44">
        <f t="shared" si="0"/>
        <v>4</v>
      </c>
      <c r="D5" s="45">
        <f t="shared" si="1"/>
        <v>4</v>
      </c>
      <c r="E5" s="45">
        <f t="shared" si="2"/>
        <v>8</v>
      </c>
      <c r="F5" s="45">
        <f t="shared" si="3"/>
        <v>2</v>
      </c>
    </row>
    <row r="6" spans="2:6" x14ac:dyDescent="0.25">
      <c r="B6" s="45">
        <v>3</v>
      </c>
      <c r="C6" s="44">
        <f t="shared" si="0"/>
        <v>8</v>
      </c>
      <c r="D6" s="45">
        <f t="shared" si="1"/>
        <v>9</v>
      </c>
      <c r="E6" s="45">
        <f t="shared" si="2"/>
        <v>27</v>
      </c>
      <c r="F6" s="45">
        <f t="shared" si="3"/>
        <v>6</v>
      </c>
    </row>
    <row r="7" spans="2:6" x14ac:dyDescent="0.25">
      <c r="B7" s="45">
        <v>4</v>
      </c>
      <c r="C7" s="44">
        <f t="shared" si="0"/>
        <v>16</v>
      </c>
      <c r="D7" s="45">
        <f t="shared" si="1"/>
        <v>16</v>
      </c>
      <c r="E7" s="45">
        <f t="shared" si="2"/>
        <v>64</v>
      </c>
      <c r="F7" s="45">
        <f t="shared" si="3"/>
        <v>24</v>
      </c>
    </row>
    <row r="8" spans="2:6" x14ac:dyDescent="0.25">
      <c r="B8" s="45">
        <v>5</v>
      </c>
      <c r="C8" s="44">
        <f t="shared" si="0"/>
        <v>32</v>
      </c>
      <c r="D8" s="45">
        <f t="shared" si="1"/>
        <v>25</v>
      </c>
      <c r="E8" s="45">
        <f t="shared" si="2"/>
        <v>125</v>
      </c>
      <c r="F8" s="45">
        <f t="shared" si="3"/>
        <v>120</v>
      </c>
    </row>
    <row r="9" spans="2:6" x14ac:dyDescent="0.25">
      <c r="B9" s="45">
        <v>6</v>
      </c>
      <c r="C9" s="44">
        <f t="shared" si="0"/>
        <v>64</v>
      </c>
      <c r="D9" s="45">
        <f t="shared" si="1"/>
        <v>36</v>
      </c>
      <c r="E9" s="45">
        <f t="shared" si="2"/>
        <v>216</v>
      </c>
      <c r="F9" s="45">
        <f t="shared" si="3"/>
        <v>720</v>
      </c>
    </row>
    <row r="10" spans="2:6" x14ac:dyDescent="0.25">
      <c r="B10" s="45">
        <v>7</v>
      </c>
      <c r="C10" s="44">
        <f t="shared" si="0"/>
        <v>128</v>
      </c>
      <c r="D10" s="45">
        <f t="shared" si="1"/>
        <v>49</v>
      </c>
      <c r="E10" s="45">
        <f t="shared" si="2"/>
        <v>343</v>
      </c>
      <c r="F10" s="45">
        <f t="shared" si="3"/>
        <v>5040</v>
      </c>
    </row>
    <row r="11" spans="2:6" x14ac:dyDescent="0.25">
      <c r="B11" s="45">
        <v>8</v>
      </c>
      <c r="C11" s="44">
        <f t="shared" si="0"/>
        <v>256</v>
      </c>
      <c r="D11" s="45">
        <f t="shared" si="1"/>
        <v>64</v>
      </c>
      <c r="E11" s="45">
        <f t="shared" si="2"/>
        <v>512</v>
      </c>
      <c r="F11" s="45">
        <f t="shared" si="3"/>
        <v>40320</v>
      </c>
    </row>
    <row r="12" spans="2:6" x14ac:dyDescent="0.25">
      <c r="B12" s="45">
        <v>9</v>
      </c>
      <c r="C12" s="44">
        <f t="shared" si="0"/>
        <v>512</v>
      </c>
      <c r="D12" s="45">
        <f t="shared" si="1"/>
        <v>81</v>
      </c>
      <c r="E12" s="45">
        <f t="shared" si="2"/>
        <v>729</v>
      </c>
      <c r="F12" s="45">
        <f t="shared" si="3"/>
        <v>362880</v>
      </c>
    </row>
    <row r="13" spans="2:6" x14ac:dyDescent="0.25">
      <c r="B13" s="45">
        <v>10</v>
      </c>
      <c r="C13" s="44">
        <f t="shared" si="0"/>
        <v>1024</v>
      </c>
      <c r="D13" s="45">
        <f t="shared" si="1"/>
        <v>100</v>
      </c>
      <c r="E13" s="45">
        <f t="shared" si="2"/>
        <v>1000</v>
      </c>
      <c r="F13" s="45">
        <f t="shared" si="3"/>
        <v>3628800</v>
      </c>
    </row>
    <row r="14" spans="2:6" x14ac:dyDescent="0.25">
      <c r="B14" s="45">
        <v>11</v>
      </c>
      <c r="C14" s="44">
        <f t="shared" si="0"/>
        <v>2048</v>
      </c>
      <c r="D14" s="45">
        <f t="shared" si="1"/>
        <v>121</v>
      </c>
      <c r="E14" s="45">
        <f t="shared" si="2"/>
        <v>1331</v>
      </c>
      <c r="F14" s="45">
        <f t="shared" si="3"/>
        <v>39916800</v>
      </c>
    </row>
    <row r="15" spans="2:6" x14ac:dyDescent="0.25">
      <c r="B15" s="45">
        <v>12</v>
      </c>
      <c r="C15" s="44">
        <f t="shared" si="0"/>
        <v>4096</v>
      </c>
      <c r="D15" s="45">
        <f t="shared" si="1"/>
        <v>144</v>
      </c>
      <c r="E15" s="45">
        <f t="shared" si="2"/>
        <v>1728</v>
      </c>
      <c r="F15" s="45">
        <f t="shared" si="3"/>
        <v>479001600</v>
      </c>
    </row>
    <row r="16" spans="2:6" x14ac:dyDescent="0.25">
      <c r="B16" s="45">
        <v>13</v>
      </c>
      <c r="C16" s="44">
        <f t="shared" si="0"/>
        <v>8192</v>
      </c>
      <c r="D16" s="45">
        <f t="shared" si="1"/>
        <v>169</v>
      </c>
      <c r="E16" s="45">
        <f t="shared" si="2"/>
        <v>2197</v>
      </c>
      <c r="F16" s="45">
        <f t="shared" si="3"/>
        <v>6227020800</v>
      </c>
    </row>
    <row r="17" spans="2:6" x14ac:dyDescent="0.25">
      <c r="B17" s="45">
        <v>14</v>
      </c>
      <c r="C17" s="44">
        <f t="shared" si="0"/>
        <v>16384</v>
      </c>
      <c r="D17" s="45">
        <f t="shared" si="1"/>
        <v>196</v>
      </c>
      <c r="E17" s="45">
        <f t="shared" si="2"/>
        <v>2744</v>
      </c>
      <c r="F17" s="45">
        <f t="shared" si="3"/>
        <v>87178291200</v>
      </c>
    </row>
    <row r="18" spans="2:6" x14ac:dyDescent="0.25">
      <c r="B18" s="45">
        <v>15</v>
      </c>
      <c r="C18" s="44">
        <f t="shared" si="0"/>
        <v>32768</v>
      </c>
      <c r="D18" s="45">
        <f t="shared" si="1"/>
        <v>225</v>
      </c>
      <c r="E18" s="45">
        <f t="shared" si="2"/>
        <v>3375</v>
      </c>
      <c r="F18" s="45">
        <f t="shared" si="3"/>
        <v>1307674368000</v>
      </c>
    </row>
    <row r="19" spans="2:6" x14ac:dyDescent="0.25">
      <c r="B19" s="45">
        <v>16</v>
      </c>
      <c r="C19" s="44">
        <f t="shared" si="0"/>
        <v>65536</v>
      </c>
      <c r="D19" s="45">
        <f t="shared" si="1"/>
        <v>256</v>
      </c>
      <c r="E19" s="45">
        <f t="shared" si="2"/>
        <v>4096</v>
      </c>
      <c r="F19" s="45">
        <f t="shared" si="3"/>
        <v>20922789888000</v>
      </c>
    </row>
    <row r="20" spans="2:6" x14ac:dyDescent="0.25">
      <c r="B20" s="45">
        <v>17</v>
      </c>
      <c r="C20" s="44">
        <f t="shared" si="0"/>
        <v>131072</v>
      </c>
      <c r="D20" s="45">
        <f t="shared" si="1"/>
        <v>289</v>
      </c>
      <c r="E20" s="45">
        <f t="shared" si="2"/>
        <v>4913</v>
      </c>
      <c r="F20" s="45">
        <f t="shared" si="3"/>
        <v>355687428096000</v>
      </c>
    </row>
    <row r="21" spans="2:6" x14ac:dyDescent="0.25">
      <c r="B21" s="45">
        <v>18</v>
      </c>
      <c r="C21" s="44">
        <f t="shared" si="0"/>
        <v>262144</v>
      </c>
      <c r="D21" s="45">
        <f t="shared" si="1"/>
        <v>324</v>
      </c>
      <c r="E21" s="45">
        <f t="shared" si="2"/>
        <v>5832</v>
      </c>
      <c r="F21" s="45">
        <f t="shared" si="3"/>
        <v>6402373705728000</v>
      </c>
    </row>
    <row r="22" spans="2:6" x14ac:dyDescent="0.25">
      <c r="B22" s="45">
        <v>19</v>
      </c>
      <c r="C22" s="44">
        <f t="shared" si="0"/>
        <v>524288</v>
      </c>
      <c r="D22" s="45">
        <f t="shared" si="1"/>
        <v>361</v>
      </c>
      <c r="E22" s="45">
        <f t="shared" si="2"/>
        <v>6859</v>
      </c>
      <c r="F22" s="45">
        <f t="shared" si="3"/>
        <v>1.21645100408832E+17</v>
      </c>
    </row>
    <row r="23" spans="2:6" x14ac:dyDescent="0.25">
      <c r="B23" s="45">
        <v>20</v>
      </c>
      <c r="C23" s="44">
        <f t="shared" si="0"/>
        <v>1048576</v>
      </c>
      <c r="D23" s="45">
        <f t="shared" si="1"/>
        <v>400</v>
      </c>
      <c r="E23" s="45">
        <f t="shared" si="2"/>
        <v>8000</v>
      </c>
      <c r="F23" s="45">
        <f t="shared" si="3"/>
        <v>2.43290200817664E+18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E862-6554-4562-8267-D361817668E5}">
  <dimension ref="B2:D22"/>
  <sheetViews>
    <sheetView workbookViewId="0">
      <selection activeCell="G33" sqref="G33"/>
    </sheetView>
  </sheetViews>
  <sheetFormatPr baseColWidth="10" defaultRowHeight="15" x14ac:dyDescent="0.25"/>
  <sheetData>
    <row r="2" spans="2:4" ht="30" x14ac:dyDescent="0.25">
      <c r="B2" s="42" t="s">
        <v>5</v>
      </c>
      <c r="C2" s="43" t="s">
        <v>3</v>
      </c>
      <c r="D2" s="43" t="s">
        <v>4</v>
      </c>
    </row>
    <row r="3" spans="2:4" x14ac:dyDescent="0.25">
      <c r="B3" s="39">
        <v>1</v>
      </c>
      <c r="C3" s="39">
        <f>B3^(1/2)</f>
        <v>1</v>
      </c>
      <c r="D3" s="39">
        <f>B3^(1/3)</f>
        <v>1</v>
      </c>
    </row>
    <row r="4" spans="2:4" x14ac:dyDescent="0.25">
      <c r="B4" s="39">
        <v>2</v>
      </c>
      <c r="C4" s="40">
        <f>B4^(1/2)</f>
        <v>1.4142135623730951</v>
      </c>
      <c r="D4" s="40">
        <f t="shared" ref="D4:D22" si="0">B4^(1/3)</f>
        <v>1.2599210498948732</v>
      </c>
    </row>
    <row r="5" spans="2:4" x14ac:dyDescent="0.25">
      <c r="B5" s="39">
        <v>3</v>
      </c>
      <c r="C5" s="40">
        <f t="shared" ref="C5:C22" si="1">B5^(1/2)</f>
        <v>1.7320508075688772</v>
      </c>
      <c r="D5" s="40">
        <f t="shared" si="0"/>
        <v>1.4422495703074083</v>
      </c>
    </row>
    <row r="6" spans="2:4" x14ac:dyDescent="0.25">
      <c r="B6" s="39">
        <v>4</v>
      </c>
      <c r="C6" s="40">
        <f t="shared" si="1"/>
        <v>2</v>
      </c>
      <c r="D6" s="40">
        <f t="shared" si="0"/>
        <v>1.5874010519681994</v>
      </c>
    </row>
    <row r="7" spans="2:4" x14ac:dyDescent="0.25">
      <c r="B7" s="39">
        <v>5</v>
      </c>
      <c r="C7" s="40">
        <f t="shared" si="1"/>
        <v>2.2360679774997898</v>
      </c>
      <c r="D7" s="40">
        <f t="shared" si="0"/>
        <v>1.7099759466766968</v>
      </c>
    </row>
    <row r="8" spans="2:4" x14ac:dyDescent="0.25">
      <c r="B8" s="39">
        <v>6</v>
      </c>
      <c r="C8" s="40">
        <f t="shared" si="1"/>
        <v>2.4494897427831779</v>
      </c>
      <c r="D8" s="40">
        <f t="shared" si="0"/>
        <v>1.8171205928321397</v>
      </c>
    </row>
    <row r="9" spans="2:4" x14ac:dyDescent="0.25">
      <c r="B9" s="39">
        <v>7</v>
      </c>
      <c r="C9" s="40">
        <f t="shared" si="1"/>
        <v>2.6457513110645907</v>
      </c>
      <c r="D9" s="40">
        <f t="shared" si="0"/>
        <v>1.9129311827723889</v>
      </c>
    </row>
    <row r="10" spans="2:4" x14ac:dyDescent="0.25">
      <c r="B10" s="39">
        <v>8</v>
      </c>
      <c r="C10" s="40">
        <f t="shared" si="1"/>
        <v>2.8284271247461903</v>
      </c>
      <c r="D10" s="41">
        <f t="shared" si="0"/>
        <v>1.9999999999999998</v>
      </c>
    </row>
    <row r="11" spans="2:4" x14ac:dyDescent="0.25">
      <c r="B11" s="39">
        <v>9</v>
      </c>
      <c r="C11" s="41">
        <f t="shared" si="1"/>
        <v>3</v>
      </c>
      <c r="D11" s="40">
        <f t="shared" si="0"/>
        <v>2.0800838230519041</v>
      </c>
    </row>
    <row r="12" spans="2:4" x14ac:dyDescent="0.25">
      <c r="B12" s="39">
        <v>10</v>
      </c>
      <c r="C12" s="40">
        <f t="shared" si="1"/>
        <v>3.1622776601683795</v>
      </c>
      <c r="D12" s="40">
        <f t="shared" si="0"/>
        <v>2.1544346900318838</v>
      </c>
    </row>
    <row r="13" spans="2:4" x14ac:dyDescent="0.25">
      <c r="B13" s="39">
        <v>11</v>
      </c>
      <c r="C13" s="40">
        <f t="shared" si="1"/>
        <v>3.3166247903553998</v>
      </c>
      <c r="D13" s="40">
        <f t="shared" si="0"/>
        <v>2.2239800905693157</v>
      </c>
    </row>
    <row r="14" spans="2:4" x14ac:dyDescent="0.25">
      <c r="B14" s="39">
        <v>12</v>
      </c>
      <c r="C14" s="40">
        <f t="shared" si="1"/>
        <v>3.4641016151377544</v>
      </c>
      <c r="D14" s="40">
        <f t="shared" si="0"/>
        <v>2.2894284851066637</v>
      </c>
    </row>
    <row r="15" spans="2:4" x14ac:dyDescent="0.25">
      <c r="B15" s="39">
        <v>13</v>
      </c>
      <c r="C15" s="40">
        <f t="shared" si="1"/>
        <v>3.6055512754639891</v>
      </c>
      <c r="D15" s="40">
        <f t="shared" si="0"/>
        <v>2.3513346877207573</v>
      </c>
    </row>
    <row r="16" spans="2:4" x14ac:dyDescent="0.25">
      <c r="B16" s="39">
        <v>14</v>
      </c>
      <c r="C16" s="40">
        <f t="shared" si="1"/>
        <v>3.7416573867739413</v>
      </c>
      <c r="D16" s="40">
        <f t="shared" si="0"/>
        <v>2.4101422641752297</v>
      </c>
    </row>
    <row r="17" spans="2:4" x14ac:dyDescent="0.25">
      <c r="B17" s="39">
        <v>15</v>
      </c>
      <c r="C17" s="40">
        <f t="shared" si="1"/>
        <v>3.872983346207417</v>
      </c>
      <c r="D17" s="40">
        <f t="shared" si="0"/>
        <v>2.4662120743304703</v>
      </c>
    </row>
    <row r="18" spans="2:4" x14ac:dyDescent="0.25">
      <c r="B18" s="39">
        <v>16</v>
      </c>
      <c r="C18" s="41">
        <f t="shared" si="1"/>
        <v>4</v>
      </c>
      <c r="D18" s="40">
        <f t="shared" si="0"/>
        <v>2.5198420997897459</v>
      </c>
    </row>
    <row r="19" spans="2:4" x14ac:dyDescent="0.25">
      <c r="B19" s="39">
        <v>17</v>
      </c>
      <c r="C19" s="40">
        <f t="shared" si="1"/>
        <v>4.1231056256176606</v>
      </c>
      <c r="D19" s="40">
        <f t="shared" si="0"/>
        <v>2.5712815906582351</v>
      </c>
    </row>
    <row r="20" spans="2:4" x14ac:dyDescent="0.25">
      <c r="B20" s="39">
        <v>18</v>
      </c>
      <c r="C20" s="40">
        <f t="shared" si="1"/>
        <v>4.2426406871192848</v>
      </c>
      <c r="D20" s="40">
        <f t="shared" si="0"/>
        <v>2.6207413942088964</v>
      </c>
    </row>
    <row r="21" spans="2:4" x14ac:dyDescent="0.25">
      <c r="B21" s="39">
        <v>19</v>
      </c>
      <c r="C21" s="40">
        <f t="shared" si="1"/>
        <v>4.358898943540674</v>
      </c>
      <c r="D21" s="40">
        <f t="shared" si="0"/>
        <v>2.6684016487219444</v>
      </c>
    </row>
    <row r="22" spans="2:4" x14ac:dyDescent="0.25">
      <c r="B22" s="39">
        <v>20</v>
      </c>
      <c r="C22" s="40">
        <f t="shared" si="1"/>
        <v>4.4721359549995796</v>
      </c>
      <c r="D22" s="40">
        <f t="shared" si="0"/>
        <v>2.7144176165949063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8609-7BC0-4D02-93EC-1A06DE91B1AA}">
  <dimension ref="E2:J13"/>
  <sheetViews>
    <sheetView workbookViewId="0">
      <selection activeCell="F18" sqref="F18"/>
    </sheetView>
  </sheetViews>
  <sheetFormatPr baseColWidth="10" defaultRowHeight="15" x14ac:dyDescent="0.25"/>
  <cols>
    <col min="6" max="6" width="18.28515625" customWidth="1"/>
    <col min="8" max="8" width="13.85546875" customWidth="1"/>
  </cols>
  <sheetData>
    <row r="2" spans="5:10" ht="30" x14ac:dyDescent="0.25">
      <c r="E2" s="46" t="s">
        <v>6</v>
      </c>
      <c r="F2" s="47" t="s">
        <v>7</v>
      </c>
      <c r="G2" s="47" t="s">
        <v>8</v>
      </c>
      <c r="H2" s="47" t="s">
        <v>9</v>
      </c>
      <c r="J2" s="48" t="s">
        <v>10</v>
      </c>
    </row>
    <row r="3" spans="5:10" x14ac:dyDescent="0.25">
      <c r="E3" s="45">
        <v>1</v>
      </c>
      <c r="F3" s="44">
        <f>2*$J$3*E3</f>
        <v>6.2831840000000003</v>
      </c>
      <c r="G3" s="44">
        <f>$J$3*(E3^2)</f>
        <v>3.1415920000000002</v>
      </c>
      <c r="H3" s="44">
        <f>(4/3)*$J$3*(E3^3)</f>
        <v>4.1887893333333333</v>
      </c>
      <c r="J3" s="45">
        <v>3.1415920000000002</v>
      </c>
    </row>
    <row r="4" spans="5:10" x14ac:dyDescent="0.25">
      <c r="E4" s="45">
        <v>2</v>
      </c>
      <c r="F4" s="44">
        <f t="shared" ref="F4:F12" si="0">2*$J$3*E4</f>
        <v>12.566368000000001</v>
      </c>
      <c r="G4" s="44">
        <f t="shared" ref="G4:G12" si="1">$J$3*(E4^2)</f>
        <v>12.566368000000001</v>
      </c>
      <c r="H4" s="44">
        <f t="shared" ref="H4:H12" si="2">(4/3)*$J$3*(E4^3)</f>
        <v>33.510314666666666</v>
      </c>
    </row>
    <row r="5" spans="5:10" x14ac:dyDescent="0.25">
      <c r="E5" s="45">
        <v>3</v>
      </c>
      <c r="F5" s="44">
        <f t="shared" si="0"/>
        <v>18.849552000000003</v>
      </c>
      <c r="G5" s="44">
        <f t="shared" si="1"/>
        <v>28.274328000000001</v>
      </c>
      <c r="H5" s="44">
        <f t="shared" si="2"/>
        <v>113.097312</v>
      </c>
    </row>
    <row r="6" spans="5:10" x14ac:dyDescent="0.25">
      <c r="E6" s="45">
        <v>4</v>
      </c>
      <c r="F6" s="44">
        <f t="shared" si="0"/>
        <v>25.132736000000001</v>
      </c>
      <c r="G6" s="44">
        <f t="shared" si="1"/>
        <v>50.265472000000003</v>
      </c>
      <c r="H6" s="44">
        <f t="shared" si="2"/>
        <v>268.08251733333333</v>
      </c>
    </row>
    <row r="7" spans="5:10" x14ac:dyDescent="0.25">
      <c r="E7" s="45">
        <v>5</v>
      </c>
      <c r="F7" s="44">
        <f t="shared" si="0"/>
        <v>31.41592</v>
      </c>
      <c r="G7" s="44">
        <f t="shared" si="1"/>
        <v>78.5398</v>
      </c>
      <c r="H7" s="44">
        <f t="shared" si="2"/>
        <v>523.59866666666665</v>
      </c>
    </row>
    <row r="8" spans="5:10" x14ac:dyDescent="0.25">
      <c r="E8" s="45">
        <v>6</v>
      </c>
      <c r="F8" s="44">
        <f t="shared" si="0"/>
        <v>37.699104000000005</v>
      </c>
      <c r="G8" s="44">
        <f t="shared" si="1"/>
        <v>113.097312</v>
      </c>
      <c r="H8" s="44">
        <f t="shared" si="2"/>
        <v>904.77849600000002</v>
      </c>
    </row>
    <row r="9" spans="5:10" x14ac:dyDescent="0.25">
      <c r="E9" s="45">
        <v>7</v>
      </c>
      <c r="F9" s="44">
        <f t="shared" si="0"/>
        <v>43.982288000000004</v>
      </c>
      <c r="G9" s="44">
        <f t="shared" si="1"/>
        <v>153.938008</v>
      </c>
      <c r="H9" s="44">
        <f t="shared" si="2"/>
        <v>1436.7547413333334</v>
      </c>
    </row>
    <row r="10" spans="5:10" x14ac:dyDescent="0.25">
      <c r="E10" s="45">
        <v>8</v>
      </c>
      <c r="F10" s="44">
        <f t="shared" si="0"/>
        <v>50.265472000000003</v>
      </c>
      <c r="G10" s="44">
        <f t="shared" si="1"/>
        <v>201.06188800000001</v>
      </c>
      <c r="H10" s="44">
        <f t="shared" si="2"/>
        <v>2144.6601386666666</v>
      </c>
    </row>
    <row r="11" spans="5:10" x14ac:dyDescent="0.25">
      <c r="E11" s="45">
        <v>9</v>
      </c>
      <c r="F11" s="44">
        <f t="shared" si="0"/>
        <v>56.548656000000001</v>
      </c>
      <c r="G11" s="44">
        <f t="shared" si="1"/>
        <v>254.468952</v>
      </c>
      <c r="H11" s="44">
        <f t="shared" si="2"/>
        <v>3053.6274239999998</v>
      </c>
    </row>
    <row r="12" spans="5:10" x14ac:dyDescent="0.25">
      <c r="E12" s="45">
        <v>10</v>
      </c>
      <c r="F12" s="44">
        <f t="shared" si="0"/>
        <v>62.83184</v>
      </c>
      <c r="G12" s="44">
        <f t="shared" si="1"/>
        <v>314.1592</v>
      </c>
      <c r="H12" s="44">
        <f t="shared" si="2"/>
        <v>4188.7893333333332</v>
      </c>
    </row>
    <row r="13" spans="5:10" x14ac:dyDescent="0.25">
      <c r="E13" s="49" t="s">
        <v>14</v>
      </c>
      <c r="F13" s="49" t="s">
        <v>11</v>
      </c>
      <c r="G13" s="49" t="s">
        <v>12</v>
      </c>
      <c r="H13" s="49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4068-0B8B-480A-A824-722646AEB3A3}">
  <dimension ref="B2:C34"/>
  <sheetViews>
    <sheetView workbookViewId="0">
      <selection activeCell="E30" sqref="E30"/>
    </sheetView>
  </sheetViews>
  <sheetFormatPr baseColWidth="10" defaultRowHeight="15" x14ac:dyDescent="0.25"/>
  <cols>
    <col min="2" max="3" width="11.42578125" style="1"/>
  </cols>
  <sheetData>
    <row r="2" spans="2:3" x14ac:dyDescent="0.25">
      <c r="B2" s="45" t="s">
        <v>15</v>
      </c>
    </row>
    <row r="3" spans="2:3" ht="15.75" thickBot="1" x14ac:dyDescent="0.3">
      <c r="B3" s="58" t="s">
        <v>16</v>
      </c>
    </row>
    <row r="4" spans="2:3" ht="16.5" thickTop="1" thickBot="1" x14ac:dyDescent="0.3">
      <c r="B4" s="66" t="s">
        <v>17</v>
      </c>
      <c r="C4" s="66" t="s">
        <v>18</v>
      </c>
    </row>
    <row r="5" spans="2:3" ht="15.75" thickTop="1" x14ac:dyDescent="0.25">
      <c r="B5" s="51">
        <v>0</v>
      </c>
      <c r="C5" s="57">
        <f>SIN(B5)</f>
        <v>0</v>
      </c>
    </row>
    <row r="6" spans="2:3" x14ac:dyDescent="0.25">
      <c r="B6" s="56">
        <v>0.25</v>
      </c>
      <c r="C6" s="57">
        <f>SIN(B6)</f>
        <v>0.24740395925452294</v>
      </c>
    </row>
    <row r="7" spans="2:3" x14ac:dyDescent="0.25">
      <c r="B7" s="52">
        <v>0.5</v>
      </c>
      <c r="C7" s="53">
        <f t="shared" ref="C7:C33" si="0">SIN(B7)</f>
        <v>0.47942553860420301</v>
      </c>
    </row>
    <row r="8" spans="2:3" x14ac:dyDescent="0.25">
      <c r="B8" s="52">
        <v>0.75</v>
      </c>
      <c r="C8" s="53">
        <f t="shared" si="0"/>
        <v>0.68163876002333412</v>
      </c>
    </row>
    <row r="9" spans="2:3" x14ac:dyDescent="0.25">
      <c r="B9" s="52">
        <v>1</v>
      </c>
      <c r="C9" s="53">
        <f t="shared" si="0"/>
        <v>0.8414709848078965</v>
      </c>
    </row>
    <row r="10" spans="2:3" x14ac:dyDescent="0.25">
      <c r="B10" s="52">
        <v>1.25</v>
      </c>
      <c r="C10" s="53">
        <f t="shared" si="0"/>
        <v>0.9489846193555862</v>
      </c>
    </row>
    <row r="11" spans="2:3" x14ac:dyDescent="0.25">
      <c r="B11" s="52">
        <v>1.5</v>
      </c>
      <c r="C11" s="53">
        <f t="shared" si="0"/>
        <v>0.99749498660405445</v>
      </c>
    </row>
    <row r="12" spans="2:3" x14ac:dyDescent="0.25">
      <c r="B12" s="52">
        <v>1.75</v>
      </c>
      <c r="C12" s="53">
        <f t="shared" si="0"/>
        <v>0.98398594687393692</v>
      </c>
    </row>
    <row r="13" spans="2:3" x14ac:dyDescent="0.25">
      <c r="B13" s="52">
        <v>2</v>
      </c>
      <c r="C13" s="53">
        <f t="shared" si="0"/>
        <v>0.90929742682568171</v>
      </c>
    </row>
    <row r="14" spans="2:3" x14ac:dyDescent="0.25">
      <c r="B14" s="52">
        <v>2.25</v>
      </c>
      <c r="C14" s="53">
        <f t="shared" si="0"/>
        <v>0.7780731968879212</v>
      </c>
    </row>
    <row r="15" spans="2:3" x14ac:dyDescent="0.25">
      <c r="B15" s="52">
        <v>2.5</v>
      </c>
      <c r="C15" s="53">
        <f t="shared" si="0"/>
        <v>0.59847214410395655</v>
      </c>
    </row>
    <row r="16" spans="2:3" x14ac:dyDescent="0.25">
      <c r="B16" s="52">
        <v>2.75</v>
      </c>
      <c r="C16" s="53">
        <f t="shared" si="0"/>
        <v>0.38166099205233167</v>
      </c>
    </row>
    <row r="17" spans="2:3" x14ac:dyDescent="0.25">
      <c r="B17" s="52">
        <v>3</v>
      </c>
      <c r="C17" s="53">
        <f t="shared" si="0"/>
        <v>0.14112000805986721</v>
      </c>
    </row>
    <row r="18" spans="2:3" x14ac:dyDescent="0.25">
      <c r="B18" s="52">
        <v>3.25</v>
      </c>
      <c r="C18" s="53">
        <f t="shared" si="0"/>
        <v>-0.10819513453010837</v>
      </c>
    </row>
    <row r="19" spans="2:3" x14ac:dyDescent="0.25">
      <c r="B19" s="52">
        <v>3.5</v>
      </c>
      <c r="C19" s="53">
        <f t="shared" si="0"/>
        <v>-0.35078322768961984</v>
      </c>
    </row>
    <row r="20" spans="2:3" x14ac:dyDescent="0.25">
      <c r="B20" s="52">
        <v>3.75</v>
      </c>
      <c r="C20" s="53">
        <f t="shared" si="0"/>
        <v>-0.57156131874234373</v>
      </c>
    </row>
    <row r="21" spans="2:3" x14ac:dyDescent="0.25">
      <c r="B21" s="52">
        <v>4</v>
      </c>
      <c r="C21" s="53">
        <f t="shared" si="0"/>
        <v>-0.7568024953079282</v>
      </c>
    </row>
    <row r="22" spans="2:3" x14ac:dyDescent="0.25">
      <c r="B22" s="52">
        <v>4.25</v>
      </c>
      <c r="C22" s="53">
        <f t="shared" si="0"/>
        <v>-0.8949893582285835</v>
      </c>
    </row>
    <row r="23" spans="2:3" x14ac:dyDescent="0.25">
      <c r="B23" s="52">
        <v>4.5</v>
      </c>
      <c r="C23" s="53">
        <f t="shared" si="0"/>
        <v>-0.97753011766509701</v>
      </c>
    </row>
    <row r="24" spans="2:3" x14ac:dyDescent="0.25">
      <c r="B24" s="52">
        <v>4.75</v>
      </c>
      <c r="C24" s="53">
        <f t="shared" si="0"/>
        <v>-0.99929278897537799</v>
      </c>
    </row>
    <row r="25" spans="2:3" x14ac:dyDescent="0.25">
      <c r="B25" s="52">
        <v>5</v>
      </c>
      <c r="C25" s="53">
        <f t="shared" si="0"/>
        <v>-0.95892427466313845</v>
      </c>
    </row>
    <row r="26" spans="2:3" x14ac:dyDescent="0.25">
      <c r="B26" s="52">
        <v>5.25</v>
      </c>
      <c r="C26" s="53">
        <f t="shared" si="0"/>
        <v>-0.85893449342659201</v>
      </c>
    </row>
    <row r="27" spans="2:3" x14ac:dyDescent="0.25">
      <c r="B27" s="52">
        <v>5.5</v>
      </c>
      <c r="C27" s="53">
        <f t="shared" si="0"/>
        <v>-0.70554032557039192</v>
      </c>
    </row>
    <row r="28" spans="2:3" x14ac:dyDescent="0.25">
      <c r="B28" s="52">
        <v>5.75</v>
      </c>
      <c r="C28" s="53">
        <f t="shared" si="0"/>
        <v>-0.50827907749925838</v>
      </c>
    </row>
    <row r="29" spans="2:3" x14ac:dyDescent="0.25">
      <c r="B29" s="52">
        <v>6</v>
      </c>
      <c r="C29" s="53">
        <f t="shared" si="0"/>
        <v>-0.27941549819892586</v>
      </c>
    </row>
    <row r="30" spans="2:3" x14ac:dyDescent="0.25">
      <c r="B30" s="52">
        <v>6.25</v>
      </c>
      <c r="C30" s="53">
        <f t="shared" si="0"/>
        <v>-3.3179216547556817E-2</v>
      </c>
    </row>
    <row r="31" spans="2:3" x14ac:dyDescent="0.25">
      <c r="B31" s="52">
        <v>6.5</v>
      </c>
      <c r="C31" s="53">
        <f t="shared" si="0"/>
        <v>0.21511998808781552</v>
      </c>
    </row>
    <row r="32" spans="2:3" x14ac:dyDescent="0.25">
      <c r="B32" s="52">
        <v>6.75</v>
      </c>
      <c r="C32" s="53">
        <f t="shared" si="0"/>
        <v>0.45004407378061762</v>
      </c>
    </row>
    <row r="33" spans="2:3" ht="15.75" thickBot="1" x14ac:dyDescent="0.3">
      <c r="B33" s="54">
        <v>7</v>
      </c>
      <c r="C33" s="55">
        <f t="shared" si="0"/>
        <v>0.65698659871878906</v>
      </c>
    </row>
    <row r="34" spans="2:3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0A17-EC25-4334-8D7F-A3ADCCE9EDA6}">
  <dimension ref="B4:O36"/>
  <sheetViews>
    <sheetView topLeftCell="B1" workbookViewId="0">
      <selection activeCell="I29" sqref="I29"/>
    </sheetView>
  </sheetViews>
  <sheetFormatPr baseColWidth="10" defaultRowHeight="15" x14ac:dyDescent="0.25"/>
  <cols>
    <col min="2" max="9" width="11.42578125" style="1"/>
  </cols>
  <sheetData>
    <row r="4" spans="2:15" x14ac:dyDescent="0.25">
      <c r="B4" s="45" t="s">
        <v>15</v>
      </c>
      <c r="K4" s="45" t="s">
        <v>19</v>
      </c>
      <c r="L4" s="1"/>
      <c r="M4" s="1"/>
      <c r="N4" s="45" t="s">
        <v>20</v>
      </c>
      <c r="O4" s="1"/>
    </row>
    <row r="5" spans="2:15" x14ac:dyDescent="0.25">
      <c r="B5" s="45" t="s">
        <v>22</v>
      </c>
      <c r="K5" s="45" t="s">
        <v>21</v>
      </c>
      <c r="L5" s="1"/>
      <c r="M5" s="1"/>
      <c r="N5" s="45" t="s">
        <v>23</v>
      </c>
      <c r="O5" s="1"/>
    </row>
    <row r="6" spans="2:15" ht="15.75" thickBot="1" x14ac:dyDescent="0.3">
      <c r="K6" s="1"/>
      <c r="L6" s="1"/>
      <c r="M6" s="1"/>
      <c r="N6" s="1"/>
      <c r="O6" s="1"/>
    </row>
    <row r="7" spans="2:15" ht="15.75" thickBot="1" x14ac:dyDescent="0.3">
      <c r="B7" s="67" t="s">
        <v>17</v>
      </c>
      <c r="C7" s="68" t="s">
        <v>18</v>
      </c>
      <c r="K7" s="69" t="s">
        <v>17</v>
      </c>
      <c r="L7" s="70" t="s">
        <v>18</v>
      </c>
      <c r="M7" s="1"/>
      <c r="N7" s="71" t="s">
        <v>17</v>
      </c>
      <c r="O7" s="72" t="s">
        <v>18</v>
      </c>
    </row>
    <row r="8" spans="2:15" x14ac:dyDescent="0.25">
      <c r="B8" s="63">
        <v>0</v>
      </c>
      <c r="C8" s="64">
        <f>SIN(B8)</f>
        <v>0</v>
      </c>
      <c r="K8" s="63">
        <v>0</v>
      </c>
      <c r="L8" s="64">
        <f xml:space="preserve"> 2*SIN(K8)</f>
        <v>0</v>
      </c>
      <c r="M8" s="1"/>
      <c r="N8" s="63">
        <v>0</v>
      </c>
      <c r="O8" s="64">
        <f>0.5*SIN(N8)</f>
        <v>0</v>
      </c>
    </row>
    <row r="9" spans="2:15" x14ac:dyDescent="0.25">
      <c r="B9" s="59">
        <v>0.25</v>
      </c>
      <c r="C9" s="60">
        <f t="shared" ref="C9:C36" si="0">SIN(B9)</f>
        <v>0.24740395925452294</v>
      </c>
      <c r="K9" s="59">
        <v>0.25</v>
      </c>
      <c r="L9" s="60">
        <f t="shared" ref="L9:L36" si="1" xml:space="preserve"> 2*SIN(K9)</f>
        <v>0.49480791850904587</v>
      </c>
      <c r="M9" s="1"/>
      <c r="N9" s="59">
        <v>0.25</v>
      </c>
      <c r="O9" s="60">
        <f t="shared" ref="O9:O36" si="2">0.5*SIN(N9)</f>
        <v>0.12370197962726147</v>
      </c>
    </row>
    <row r="10" spans="2:15" x14ac:dyDescent="0.25">
      <c r="B10" s="59">
        <v>0.5</v>
      </c>
      <c r="C10" s="60">
        <f t="shared" si="0"/>
        <v>0.47942553860420301</v>
      </c>
      <c r="K10" s="59">
        <v>0.5</v>
      </c>
      <c r="L10" s="60">
        <f t="shared" si="1"/>
        <v>0.95885107720840601</v>
      </c>
      <c r="M10" s="1"/>
      <c r="N10" s="59">
        <v>0.5</v>
      </c>
      <c r="O10" s="60">
        <f t="shared" si="2"/>
        <v>0.2397127693021015</v>
      </c>
    </row>
    <row r="11" spans="2:15" x14ac:dyDescent="0.25">
      <c r="B11" s="59">
        <v>0.75</v>
      </c>
      <c r="C11" s="60">
        <f t="shared" si="0"/>
        <v>0.68163876002333412</v>
      </c>
      <c r="K11" s="59">
        <v>0.75</v>
      </c>
      <c r="L11" s="60">
        <f t="shared" si="1"/>
        <v>1.3632775200466682</v>
      </c>
      <c r="M11" s="1"/>
      <c r="N11" s="59">
        <v>0.75</v>
      </c>
      <c r="O11" s="60">
        <f t="shared" si="2"/>
        <v>0.34081938001166706</v>
      </c>
    </row>
    <row r="12" spans="2:15" x14ac:dyDescent="0.25">
      <c r="B12" s="59">
        <v>1</v>
      </c>
      <c r="C12" s="60">
        <f t="shared" si="0"/>
        <v>0.8414709848078965</v>
      </c>
      <c r="K12" s="59">
        <v>1</v>
      </c>
      <c r="L12" s="60">
        <f t="shared" si="1"/>
        <v>1.682941969615793</v>
      </c>
      <c r="M12" s="1"/>
      <c r="N12" s="59">
        <v>1</v>
      </c>
      <c r="O12" s="60">
        <f t="shared" si="2"/>
        <v>0.42073549240394825</v>
      </c>
    </row>
    <row r="13" spans="2:15" x14ac:dyDescent="0.25">
      <c r="B13" s="59">
        <v>1.25</v>
      </c>
      <c r="C13" s="60">
        <f t="shared" si="0"/>
        <v>0.9489846193555862</v>
      </c>
      <c r="K13" s="59">
        <v>1.25</v>
      </c>
      <c r="L13" s="60">
        <f t="shared" si="1"/>
        <v>1.8979692387111724</v>
      </c>
      <c r="M13" s="1"/>
      <c r="N13" s="59">
        <v>1.25</v>
      </c>
      <c r="O13" s="60">
        <f t="shared" si="2"/>
        <v>0.4744923096777931</v>
      </c>
    </row>
    <row r="14" spans="2:15" x14ac:dyDescent="0.25">
      <c r="B14" s="59">
        <v>1.5</v>
      </c>
      <c r="C14" s="60">
        <f t="shared" si="0"/>
        <v>0.99749498660405445</v>
      </c>
      <c r="K14" s="59">
        <v>1.5</v>
      </c>
      <c r="L14" s="60">
        <f t="shared" si="1"/>
        <v>1.9949899732081089</v>
      </c>
      <c r="M14" s="1"/>
      <c r="N14" s="59">
        <v>1.5</v>
      </c>
      <c r="O14" s="60">
        <f t="shared" si="2"/>
        <v>0.49874749330202722</v>
      </c>
    </row>
    <row r="15" spans="2:15" x14ac:dyDescent="0.25">
      <c r="B15" s="59">
        <v>1.75</v>
      </c>
      <c r="C15" s="60">
        <f t="shared" si="0"/>
        <v>0.98398594687393692</v>
      </c>
      <c r="K15" s="59">
        <v>1.75</v>
      </c>
      <c r="L15" s="60">
        <f t="shared" si="1"/>
        <v>1.9679718937478738</v>
      </c>
      <c r="M15" s="1"/>
      <c r="N15" s="59">
        <v>1.75</v>
      </c>
      <c r="O15" s="60">
        <f t="shared" si="2"/>
        <v>0.49199297343696846</v>
      </c>
    </row>
    <row r="16" spans="2:15" x14ac:dyDescent="0.25">
      <c r="B16" s="59">
        <v>2</v>
      </c>
      <c r="C16" s="60">
        <f t="shared" si="0"/>
        <v>0.90929742682568171</v>
      </c>
      <c r="K16" s="59">
        <v>2</v>
      </c>
      <c r="L16" s="60">
        <f t="shared" si="1"/>
        <v>1.8185948536513634</v>
      </c>
      <c r="M16" s="1"/>
      <c r="N16" s="59">
        <v>2</v>
      </c>
      <c r="O16" s="60">
        <f t="shared" si="2"/>
        <v>0.45464871341284085</v>
      </c>
    </row>
    <row r="17" spans="2:15" x14ac:dyDescent="0.25">
      <c r="B17" s="59">
        <v>2.25</v>
      </c>
      <c r="C17" s="60">
        <f t="shared" si="0"/>
        <v>0.7780731968879212</v>
      </c>
      <c r="K17" s="59">
        <v>2.25</v>
      </c>
      <c r="L17" s="60">
        <f t="shared" si="1"/>
        <v>1.5561463937758424</v>
      </c>
      <c r="M17" s="1"/>
      <c r="N17" s="59">
        <v>2.25</v>
      </c>
      <c r="O17" s="60">
        <f t="shared" si="2"/>
        <v>0.3890365984439606</v>
      </c>
    </row>
    <row r="18" spans="2:15" x14ac:dyDescent="0.25">
      <c r="B18" s="59">
        <v>2.5</v>
      </c>
      <c r="C18" s="60">
        <f t="shared" si="0"/>
        <v>0.59847214410395655</v>
      </c>
      <c r="K18" s="59">
        <v>2.5</v>
      </c>
      <c r="L18" s="60">
        <f t="shared" si="1"/>
        <v>1.1969442882079131</v>
      </c>
      <c r="M18" s="1"/>
      <c r="N18" s="59">
        <v>2.5</v>
      </c>
      <c r="O18" s="60">
        <f t="shared" si="2"/>
        <v>0.29923607205197827</v>
      </c>
    </row>
    <row r="19" spans="2:15" x14ac:dyDescent="0.25">
      <c r="B19" s="59">
        <v>2.75</v>
      </c>
      <c r="C19" s="60">
        <f t="shared" si="0"/>
        <v>0.38166099205233167</v>
      </c>
      <c r="K19" s="59">
        <v>2.75</v>
      </c>
      <c r="L19" s="60">
        <f t="shared" si="1"/>
        <v>0.76332198410466334</v>
      </c>
      <c r="M19" s="1"/>
      <c r="N19" s="59">
        <v>2.75</v>
      </c>
      <c r="O19" s="60">
        <f t="shared" si="2"/>
        <v>0.19083049602616584</v>
      </c>
    </row>
    <row r="20" spans="2:15" x14ac:dyDescent="0.25">
      <c r="B20" s="59">
        <v>3</v>
      </c>
      <c r="C20" s="60">
        <f t="shared" si="0"/>
        <v>0.14112000805986721</v>
      </c>
      <c r="K20" s="59">
        <v>3</v>
      </c>
      <c r="L20" s="60">
        <f t="shared" si="1"/>
        <v>0.28224001611973443</v>
      </c>
      <c r="M20" s="1"/>
      <c r="N20" s="59">
        <v>3</v>
      </c>
      <c r="O20" s="60">
        <f t="shared" si="2"/>
        <v>7.0560004029933607E-2</v>
      </c>
    </row>
    <row r="21" spans="2:15" x14ac:dyDescent="0.25">
      <c r="B21" s="59">
        <v>3.25</v>
      </c>
      <c r="C21" s="60">
        <f t="shared" si="0"/>
        <v>-0.10819513453010837</v>
      </c>
      <c r="K21" s="59">
        <v>3.25</v>
      </c>
      <c r="L21" s="60">
        <f t="shared" si="1"/>
        <v>-0.21639026906021674</v>
      </c>
      <c r="M21" s="1"/>
      <c r="N21" s="59">
        <v>3.25</v>
      </c>
      <c r="O21" s="60">
        <f t="shared" si="2"/>
        <v>-5.4097567265054186E-2</v>
      </c>
    </row>
    <row r="22" spans="2:15" x14ac:dyDescent="0.25">
      <c r="B22" s="59">
        <v>3.5</v>
      </c>
      <c r="C22" s="60">
        <f t="shared" si="0"/>
        <v>-0.35078322768961984</v>
      </c>
      <c r="K22" s="59">
        <v>3.5</v>
      </c>
      <c r="L22" s="60">
        <f t="shared" si="1"/>
        <v>-0.70156645537923967</v>
      </c>
      <c r="M22" s="1"/>
      <c r="N22" s="59">
        <v>3.5</v>
      </c>
      <c r="O22" s="60">
        <f t="shared" si="2"/>
        <v>-0.17539161384480992</v>
      </c>
    </row>
    <row r="23" spans="2:15" x14ac:dyDescent="0.25">
      <c r="B23" s="59">
        <v>3.75</v>
      </c>
      <c r="C23" s="60">
        <f t="shared" si="0"/>
        <v>-0.57156131874234373</v>
      </c>
      <c r="K23" s="59">
        <v>3.75</v>
      </c>
      <c r="L23" s="60">
        <f t="shared" si="1"/>
        <v>-1.1431226374846875</v>
      </c>
      <c r="M23" s="1"/>
      <c r="N23" s="59">
        <v>3.75</v>
      </c>
      <c r="O23" s="60">
        <f t="shared" si="2"/>
        <v>-0.28578065937117186</v>
      </c>
    </row>
    <row r="24" spans="2:15" x14ac:dyDescent="0.25">
      <c r="B24" s="59">
        <v>4</v>
      </c>
      <c r="C24" s="60">
        <f t="shared" si="0"/>
        <v>-0.7568024953079282</v>
      </c>
      <c r="K24" s="59">
        <v>4</v>
      </c>
      <c r="L24" s="60">
        <f t="shared" si="1"/>
        <v>-1.5136049906158564</v>
      </c>
      <c r="M24" s="1"/>
      <c r="N24" s="59">
        <v>4</v>
      </c>
      <c r="O24" s="60">
        <f t="shared" si="2"/>
        <v>-0.3784012476539641</v>
      </c>
    </row>
    <row r="25" spans="2:15" x14ac:dyDescent="0.25">
      <c r="B25" s="59">
        <v>4.25</v>
      </c>
      <c r="C25" s="60">
        <f t="shared" si="0"/>
        <v>-0.8949893582285835</v>
      </c>
      <c r="K25" s="59">
        <v>4.25</v>
      </c>
      <c r="L25" s="60">
        <f t="shared" si="1"/>
        <v>-1.789978716457167</v>
      </c>
      <c r="M25" s="1"/>
      <c r="N25" s="59">
        <v>4.25</v>
      </c>
      <c r="O25" s="60">
        <f t="shared" si="2"/>
        <v>-0.44749467911429175</v>
      </c>
    </row>
    <row r="26" spans="2:15" x14ac:dyDescent="0.25">
      <c r="B26" s="59">
        <v>4.5</v>
      </c>
      <c r="C26" s="60">
        <f t="shared" si="0"/>
        <v>-0.97753011766509701</v>
      </c>
      <c r="K26" s="59">
        <v>4.5</v>
      </c>
      <c r="L26" s="60">
        <f t="shared" si="1"/>
        <v>-1.955060235330194</v>
      </c>
      <c r="M26" s="1"/>
      <c r="N26" s="59">
        <v>4.5</v>
      </c>
      <c r="O26" s="60">
        <f t="shared" si="2"/>
        <v>-0.4887650588325485</v>
      </c>
    </row>
    <row r="27" spans="2:15" x14ac:dyDescent="0.25">
      <c r="B27" s="59">
        <v>4.75</v>
      </c>
      <c r="C27" s="60">
        <f t="shared" si="0"/>
        <v>-0.99929278897537799</v>
      </c>
      <c r="K27" s="59">
        <v>4.75</v>
      </c>
      <c r="L27" s="60">
        <f t="shared" si="1"/>
        <v>-1.998585577950756</v>
      </c>
      <c r="M27" s="1"/>
      <c r="N27" s="59">
        <v>4.75</v>
      </c>
      <c r="O27" s="60">
        <f t="shared" si="2"/>
        <v>-0.49964639448768899</v>
      </c>
    </row>
    <row r="28" spans="2:15" x14ac:dyDescent="0.25">
      <c r="B28" s="59">
        <v>5</v>
      </c>
      <c r="C28" s="60">
        <f t="shared" si="0"/>
        <v>-0.95892427466313845</v>
      </c>
      <c r="K28" s="59">
        <v>5</v>
      </c>
      <c r="L28" s="60">
        <f t="shared" si="1"/>
        <v>-1.9178485493262769</v>
      </c>
      <c r="M28" s="1"/>
      <c r="N28" s="59">
        <v>5</v>
      </c>
      <c r="O28" s="60">
        <f t="shared" si="2"/>
        <v>-0.47946213733156923</v>
      </c>
    </row>
    <row r="29" spans="2:15" x14ac:dyDescent="0.25">
      <c r="B29" s="59">
        <v>5.25</v>
      </c>
      <c r="C29" s="60">
        <f t="shared" si="0"/>
        <v>-0.85893449342659201</v>
      </c>
      <c r="K29" s="59">
        <v>5.25</v>
      </c>
      <c r="L29" s="60">
        <f t="shared" si="1"/>
        <v>-1.717868986853184</v>
      </c>
      <c r="M29" s="1"/>
      <c r="N29" s="59">
        <v>5.25</v>
      </c>
      <c r="O29" s="60">
        <f t="shared" si="2"/>
        <v>-0.429467246713296</v>
      </c>
    </row>
    <row r="30" spans="2:15" x14ac:dyDescent="0.25">
      <c r="B30" s="59">
        <v>5.5</v>
      </c>
      <c r="C30" s="60">
        <f t="shared" si="0"/>
        <v>-0.70554032557039192</v>
      </c>
      <c r="K30" s="59">
        <v>5.5</v>
      </c>
      <c r="L30" s="60">
        <f t="shared" si="1"/>
        <v>-1.4110806511407838</v>
      </c>
      <c r="M30" s="1"/>
      <c r="N30" s="59">
        <v>5.5</v>
      </c>
      <c r="O30" s="60">
        <f t="shared" si="2"/>
        <v>-0.35277016278519596</v>
      </c>
    </row>
    <row r="31" spans="2:15" x14ac:dyDescent="0.25">
      <c r="B31" s="59">
        <v>5.75</v>
      </c>
      <c r="C31" s="60">
        <f t="shared" si="0"/>
        <v>-0.50827907749925838</v>
      </c>
      <c r="K31" s="59">
        <v>5.75</v>
      </c>
      <c r="L31" s="60">
        <f t="shared" si="1"/>
        <v>-1.0165581549985168</v>
      </c>
      <c r="M31" s="1"/>
      <c r="N31" s="59">
        <v>5.75</v>
      </c>
      <c r="O31" s="60">
        <f t="shared" si="2"/>
        <v>-0.25413953874962919</v>
      </c>
    </row>
    <row r="32" spans="2:15" x14ac:dyDescent="0.25">
      <c r="B32" s="59">
        <v>6</v>
      </c>
      <c r="C32" s="60">
        <f t="shared" si="0"/>
        <v>-0.27941549819892586</v>
      </c>
      <c r="K32" s="59">
        <v>6</v>
      </c>
      <c r="L32" s="60">
        <f t="shared" si="1"/>
        <v>-0.55883099639785172</v>
      </c>
      <c r="M32" s="1"/>
      <c r="N32" s="59">
        <v>6</v>
      </c>
      <c r="O32" s="60">
        <f t="shared" si="2"/>
        <v>-0.13970774909946293</v>
      </c>
    </row>
    <row r="33" spans="2:15" x14ac:dyDescent="0.25">
      <c r="B33" s="59">
        <v>6.25</v>
      </c>
      <c r="C33" s="60">
        <f t="shared" si="0"/>
        <v>-3.3179216547556817E-2</v>
      </c>
      <c r="K33" s="59">
        <v>6.25</v>
      </c>
      <c r="L33" s="60">
        <f t="shared" si="1"/>
        <v>-6.6358433095113634E-2</v>
      </c>
      <c r="M33" s="1"/>
      <c r="N33" s="59">
        <v>6.25</v>
      </c>
      <c r="O33" s="60">
        <f t="shared" si="2"/>
        <v>-1.6589608273778408E-2</v>
      </c>
    </row>
    <row r="34" spans="2:15" x14ac:dyDescent="0.25">
      <c r="B34" s="59">
        <v>6.5</v>
      </c>
      <c r="C34" s="60">
        <f t="shared" si="0"/>
        <v>0.21511998808781552</v>
      </c>
      <c r="K34" s="59">
        <v>6.5</v>
      </c>
      <c r="L34" s="60">
        <f t="shared" si="1"/>
        <v>0.43023997617563103</v>
      </c>
      <c r="M34" s="1"/>
      <c r="N34" s="59">
        <v>6.5</v>
      </c>
      <c r="O34" s="60">
        <f t="shared" si="2"/>
        <v>0.10755999404390776</v>
      </c>
    </row>
    <row r="35" spans="2:15" x14ac:dyDescent="0.25">
      <c r="B35" s="59">
        <v>6.75</v>
      </c>
      <c r="C35" s="60">
        <f t="shared" si="0"/>
        <v>0.45004407378061762</v>
      </c>
      <c r="K35" s="59">
        <v>6.75</v>
      </c>
      <c r="L35" s="60">
        <f t="shared" si="1"/>
        <v>0.90008814756123523</v>
      </c>
      <c r="M35" s="1"/>
      <c r="N35" s="59">
        <v>6.75</v>
      </c>
      <c r="O35" s="60">
        <f t="shared" si="2"/>
        <v>0.22502203689030881</v>
      </c>
    </row>
    <row r="36" spans="2:15" ht="15.75" thickBot="1" x14ac:dyDescent="0.3">
      <c r="B36" s="61">
        <v>7</v>
      </c>
      <c r="C36" s="62">
        <f t="shared" si="0"/>
        <v>0.65698659871878906</v>
      </c>
      <c r="K36" s="61">
        <v>7</v>
      </c>
      <c r="L36" s="62">
        <f t="shared" si="1"/>
        <v>1.3139731974375781</v>
      </c>
      <c r="M36" s="1"/>
      <c r="N36" s="61">
        <v>7</v>
      </c>
      <c r="O36" s="62">
        <f t="shared" si="2"/>
        <v>0.32849329935939453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4418-3548-497C-A0A3-1C220E6F8F18}">
  <dimension ref="B3:M84"/>
  <sheetViews>
    <sheetView topLeftCell="G4" workbookViewId="0">
      <selection activeCell="H40" sqref="H40"/>
    </sheetView>
  </sheetViews>
  <sheetFormatPr baseColWidth="10" defaultRowHeight="15" x14ac:dyDescent="0.25"/>
  <cols>
    <col min="2" max="3" width="11.42578125" style="1"/>
    <col min="12" max="13" width="11.42578125" style="1"/>
  </cols>
  <sheetData>
    <row r="3" spans="2:13" x14ac:dyDescent="0.25">
      <c r="B3" s="45" t="s">
        <v>24</v>
      </c>
      <c r="L3" s="45" t="s">
        <v>15</v>
      </c>
    </row>
    <row r="4" spans="2:13" x14ac:dyDescent="0.25">
      <c r="B4" s="50" t="s">
        <v>25</v>
      </c>
      <c r="L4" s="45" t="s">
        <v>26</v>
      </c>
    </row>
    <row r="5" spans="2:13" ht="15.75" thickBot="1" x14ac:dyDescent="0.3"/>
    <row r="6" spans="2:13" ht="15.75" thickBot="1" x14ac:dyDescent="0.3">
      <c r="B6" s="83" t="s">
        <v>17</v>
      </c>
      <c r="C6" s="83" t="s">
        <v>18</v>
      </c>
      <c r="L6" s="83" t="s">
        <v>17</v>
      </c>
      <c r="M6" s="83" t="s">
        <v>18</v>
      </c>
    </row>
    <row r="7" spans="2:13" x14ac:dyDescent="0.25">
      <c r="B7" s="79">
        <v>-4</v>
      </c>
      <c r="C7" s="80">
        <f>4/(1+B7^2)</f>
        <v>0.23529411764705882</v>
      </c>
      <c r="L7" s="75">
        <v>-4</v>
      </c>
      <c r="M7" s="76">
        <f>1/(L7^2)</f>
        <v>6.25E-2</v>
      </c>
    </row>
    <row r="8" spans="2:13" x14ac:dyDescent="0.25">
      <c r="B8" s="77">
        <v>-3.75</v>
      </c>
      <c r="C8" s="81">
        <f t="shared" ref="C8:C39" si="0">4/(1+B8^2)</f>
        <v>0.26556016597510373</v>
      </c>
      <c r="L8" s="77">
        <v>-3.75</v>
      </c>
      <c r="M8" s="81">
        <f t="shared" ref="M8:M39" si="1">1/(L8^2)</f>
        <v>7.1111111111111111E-2</v>
      </c>
    </row>
    <row r="9" spans="2:13" x14ac:dyDescent="0.25">
      <c r="B9" s="77">
        <v>-3.5</v>
      </c>
      <c r="C9" s="81">
        <f t="shared" si="0"/>
        <v>0.30188679245283018</v>
      </c>
      <c r="L9" s="77">
        <v>-3.5</v>
      </c>
      <c r="M9" s="81">
        <f t="shared" si="1"/>
        <v>8.1632653061224483E-2</v>
      </c>
    </row>
    <row r="10" spans="2:13" x14ac:dyDescent="0.25">
      <c r="B10" s="77">
        <v>-3.25</v>
      </c>
      <c r="C10" s="81">
        <f t="shared" si="0"/>
        <v>0.34594594594594597</v>
      </c>
      <c r="L10" s="77">
        <v>-3.25</v>
      </c>
      <c r="M10" s="81">
        <f t="shared" si="1"/>
        <v>9.4674556213017749E-2</v>
      </c>
    </row>
    <row r="11" spans="2:13" x14ac:dyDescent="0.25">
      <c r="B11" s="77">
        <v>-3</v>
      </c>
      <c r="C11" s="81">
        <f t="shared" si="0"/>
        <v>0.4</v>
      </c>
      <c r="L11" s="77">
        <v>-3</v>
      </c>
      <c r="M11" s="81">
        <f t="shared" si="1"/>
        <v>0.1111111111111111</v>
      </c>
    </row>
    <row r="12" spans="2:13" x14ac:dyDescent="0.25">
      <c r="B12" s="77">
        <v>-2.75</v>
      </c>
      <c r="C12" s="81">
        <f t="shared" si="0"/>
        <v>0.46715328467153283</v>
      </c>
      <c r="L12" s="77">
        <v>-2.75</v>
      </c>
      <c r="M12" s="81">
        <f t="shared" si="1"/>
        <v>0.13223140495867769</v>
      </c>
    </row>
    <row r="13" spans="2:13" x14ac:dyDescent="0.25">
      <c r="B13" s="77">
        <v>-2.5</v>
      </c>
      <c r="C13" s="81">
        <f t="shared" si="0"/>
        <v>0.55172413793103448</v>
      </c>
      <c r="L13" s="77">
        <v>-2.5</v>
      </c>
      <c r="M13" s="81">
        <f t="shared" si="1"/>
        <v>0.16</v>
      </c>
    </row>
    <row r="14" spans="2:13" x14ac:dyDescent="0.25">
      <c r="B14" s="77">
        <v>-2.25</v>
      </c>
      <c r="C14" s="81">
        <f t="shared" si="0"/>
        <v>0.65979381443298968</v>
      </c>
      <c r="L14" s="77">
        <v>-2.25</v>
      </c>
      <c r="M14" s="81">
        <f t="shared" si="1"/>
        <v>0.19753086419753085</v>
      </c>
    </row>
    <row r="15" spans="2:13" x14ac:dyDescent="0.25">
      <c r="B15" s="77">
        <v>-2</v>
      </c>
      <c r="C15" s="81">
        <f t="shared" si="0"/>
        <v>0.8</v>
      </c>
      <c r="L15" s="77">
        <v>-2</v>
      </c>
      <c r="M15" s="81">
        <f t="shared" si="1"/>
        <v>0.25</v>
      </c>
    </row>
    <row r="16" spans="2:13" x14ac:dyDescent="0.25">
      <c r="B16" s="77">
        <v>-1.75</v>
      </c>
      <c r="C16" s="81">
        <f t="shared" si="0"/>
        <v>0.98461538461538467</v>
      </c>
      <c r="L16" s="77">
        <v>-1.75</v>
      </c>
      <c r="M16" s="81">
        <f t="shared" si="1"/>
        <v>0.32653061224489793</v>
      </c>
    </row>
    <row r="17" spans="2:13" x14ac:dyDescent="0.25">
      <c r="B17" s="77">
        <v>-1.5</v>
      </c>
      <c r="C17" s="81">
        <f t="shared" si="0"/>
        <v>1.2307692307692308</v>
      </c>
      <c r="L17" s="77">
        <v>-1.5</v>
      </c>
      <c r="M17" s="81">
        <f t="shared" si="1"/>
        <v>0.44444444444444442</v>
      </c>
    </row>
    <row r="18" spans="2:13" x14ac:dyDescent="0.25">
      <c r="B18" s="77">
        <v>-1.25</v>
      </c>
      <c r="C18" s="81">
        <f t="shared" si="0"/>
        <v>1.5609756097560976</v>
      </c>
      <c r="L18" s="77">
        <v>-1.25</v>
      </c>
      <c r="M18" s="81">
        <f t="shared" si="1"/>
        <v>0.64</v>
      </c>
    </row>
    <row r="19" spans="2:13" x14ac:dyDescent="0.25">
      <c r="B19" s="77">
        <v>-1</v>
      </c>
      <c r="C19" s="81">
        <f t="shared" si="0"/>
        <v>2</v>
      </c>
      <c r="L19" s="77">
        <v>-1</v>
      </c>
      <c r="M19" s="81">
        <f t="shared" si="1"/>
        <v>1</v>
      </c>
    </row>
    <row r="20" spans="2:13" x14ac:dyDescent="0.25">
      <c r="B20" s="77">
        <v>-0.75</v>
      </c>
      <c r="C20" s="81">
        <f t="shared" si="0"/>
        <v>2.56</v>
      </c>
      <c r="L20" s="77">
        <v>-0.75</v>
      </c>
      <c r="M20" s="81">
        <f t="shared" si="1"/>
        <v>1.7777777777777777</v>
      </c>
    </row>
    <row r="21" spans="2:13" x14ac:dyDescent="0.25">
      <c r="B21" s="77">
        <v>-0.5</v>
      </c>
      <c r="C21" s="81">
        <f t="shared" si="0"/>
        <v>3.2</v>
      </c>
      <c r="L21" s="77">
        <v>-0.5</v>
      </c>
      <c r="M21" s="81">
        <f t="shared" si="1"/>
        <v>4</v>
      </c>
    </row>
    <row r="22" spans="2:13" x14ac:dyDescent="0.25">
      <c r="B22" s="77">
        <v>-0.25</v>
      </c>
      <c r="C22" s="81">
        <f t="shared" si="0"/>
        <v>3.7647058823529411</v>
      </c>
      <c r="L22" s="77">
        <v>-0.25</v>
      </c>
      <c r="M22" s="81">
        <f t="shared" si="1"/>
        <v>16</v>
      </c>
    </row>
    <row r="23" spans="2:13" x14ac:dyDescent="0.25">
      <c r="B23" s="77">
        <v>0</v>
      </c>
      <c r="C23" s="81">
        <f t="shared" si="0"/>
        <v>4</v>
      </c>
      <c r="L23" s="77">
        <v>0</v>
      </c>
      <c r="M23" s="81"/>
    </row>
    <row r="24" spans="2:13" x14ac:dyDescent="0.25">
      <c r="B24" s="77">
        <v>0.25</v>
      </c>
      <c r="C24" s="81">
        <f t="shared" si="0"/>
        <v>3.7647058823529411</v>
      </c>
      <c r="L24" s="77">
        <v>0.25</v>
      </c>
      <c r="M24" s="81">
        <f t="shared" si="1"/>
        <v>16</v>
      </c>
    </row>
    <row r="25" spans="2:13" x14ac:dyDescent="0.25">
      <c r="B25" s="77">
        <v>0.5</v>
      </c>
      <c r="C25" s="81">
        <f t="shared" si="0"/>
        <v>3.2</v>
      </c>
      <c r="L25" s="77">
        <v>0.5</v>
      </c>
      <c r="M25" s="81">
        <f t="shared" si="1"/>
        <v>4</v>
      </c>
    </row>
    <row r="26" spans="2:13" x14ac:dyDescent="0.25">
      <c r="B26" s="77">
        <v>0.75</v>
      </c>
      <c r="C26" s="81">
        <f t="shared" si="0"/>
        <v>2.56</v>
      </c>
      <c r="L26" s="77">
        <v>0.75</v>
      </c>
      <c r="M26" s="81">
        <f t="shared" si="1"/>
        <v>1.7777777777777777</v>
      </c>
    </row>
    <row r="27" spans="2:13" x14ac:dyDescent="0.25">
      <c r="B27" s="77">
        <v>1</v>
      </c>
      <c r="C27" s="81">
        <f t="shared" si="0"/>
        <v>2</v>
      </c>
      <c r="L27" s="77">
        <v>1</v>
      </c>
      <c r="M27" s="81">
        <f t="shared" si="1"/>
        <v>1</v>
      </c>
    </row>
    <row r="28" spans="2:13" x14ac:dyDescent="0.25">
      <c r="B28" s="77">
        <v>1.25</v>
      </c>
      <c r="C28" s="81">
        <f t="shared" si="0"/>
        <v>1.5609756097560976</v>
      </c>
      <c r="L28" s="77">
        <v>1.25</v>
      </c>
      <c r="M28" s="81">
        <f t="shared" si="1"/>
        <v>0.64</v>
      </c>
    </row>
    <row r="29" spans="2:13" x14ac:dyDescent="0.25">
      <c r="B29" s="77">
        <v>1.5</v>
      </c>
      <c r="C29" s="81">
        <f t="shared" si="0"/>
        <v>1.2307692307692308</v>
      </c>
      <c r="L29" s="77">
        <v>1.5</v>
      </c>
      <c r="M29" s="81">
        <f t="shared" si="1"/>
        <v>0.44444444444444442</v>
      </c>
    </row>
    <row r="30" spans="2:13" x14ac:dyDescent="0.25">
      <c r="B30" s="77">
        <v>1.75</v>
      </c>
      <c r="C30" s="81">
        <f t="shared" si="0"/>
        <v>0.98461538461538467</v>
      </c>
      <c r="L30" s="77">
        <v>1.75</v>
      </c>
      <c r="M30" s="81">
        <f t="shared" si="1"/>
        <v>0.32653061224489793</v>
      </c>
    </row>
    <row r="31" spans="2:13" x14ac:dyDescent="0.25">
      <c r="B31" s="77">
        <v>2</v>
      </c>
      <c r="C31" s="81">
        <f t="shared" si="0"/>
        <v>0.8</v>
      </c>
      <c r="L31" s="77">
        <v>2</v>
      </c>
      <c r="M31" s="81">
        <f t="shared" si="1"/>
        <v>0.25</v>
      </c>
    </row>
    <row r="32" spans="2:13" x14ac:dyDescent="0.25">
      <c r="B32" s="77">
        <v>2.25</v>
      </c>
      <c r="C32" s="81">
        <f t="shared" si="0"/>
        <v>0.65979381443298968</v>
      </c>
      <c r="L32" s="77">
        <v>2.25</v>
      </c>
      <c r="M32" s="81">
        <f t="shared" si="1"/>
        <v>0.19753086419753085</v>
      </c>
    </row>
    <row r="33" spans="2:13" x14ac:dyDescent="0.25">
      <c r="B33" s="77">
        <v>2.5</v>
      </c>
      <c r="C33" s="81">
        <f t="shared" si="0"/>
        <v>0.55172413793103448</v>
      </c>
      <c r="L33" s="77">
        <v>2.5</v>
      </c>
      <c r="M33" s="81">
        <f t="shared" si="1"/>
        <v>0.16</v>
      </c>
    </row>
    <row r="34" spans="2:13" x14ac:dyDescent="0.25">
      <c r="B34" s="77">
        <v>2.75</v>
      </c>
      <c r="C34" s="81">
        <f t="shared" si="0"/>
        <v>0.46715328467153283</v>
      </c>
      <c r="L34" s="77">
        <v>2.75</v>
      </c>
      <c r="M34" s="81">
        <f t="shared" si="1"/>
        <v>0.13223140495867769</v>
      </c>
    </row>
    <row r="35" spans="2:13" x14ac:dyDescent="0.25">
      <c r="B35" s="77">
        <v>3</v>
      </c>
      <c r="C35" s="81">
        <f t="shared" si="0"/>
        <v>0.4</v>
      </c>
      <c r="L35" s="77">
        <v>3</v>
      </c>
      <c r="M35" s="81">
        <f t="shared" si="1"/>
        <v>0.1111111111111111</v>
      </c>
    </row>
    <row r="36" spans="2:13" x14ac:dyDescent="0.25">
      <c r="B36" s="77">
        <v>3.25</v>
      </c>
      <c r="C36" s="81">
        <f t="shared" si="0"/>
        <v>0.34594594594594597</v>
      </c>
      <c r="L36" s="77">
        <v>3.25</v>
      </c>
      <c r="M36" s="81">
        <f t="shared" si="1"/>
        <v>9.4674556213017749E-2</v>
      </c>
    </row>
    <row r="37" spans="2:13" x14ac:dyDescent="0.25">
      <c r="B37" s="77">
        <v>3.5</v>
      </c>
      <c r="C37" s="81">
        <f t="shared" si="0"/>
        <v>0.30188679245283018</v>
      </c>
      <c r="L37" s="77">
        <v>3.5</v>
      </c>
      <c r="M37" s="81">
        <f t="shared" si="1"/>
        <v>8.1632653061224483E-2</v>
      </c>
    </row>
    <row r="38" spans="2:13" x14ac:dyDescent="0.25">
      <c r="B38" s="77">
        <v>3.75</v>
      </c>
      <c r="C38" s="81">
        <f t="shared" si="0"/>
        <v>0.26556016597510373</v>
      </c>
      <c r="L38" s="77">
        <v>3.75</v>
      </c>
      <c r="M38" s="81">
        <f t="shared" si="1"/>
        <v>7.1111111111111111E-2</v>
      </c>
    </row>
    <row r="39" spans="2:13" ht="15.75" thickBot="1" x14ac:dyDescent="0.3">
      <c r="B39" s="78">
        <v>4</v>
      </c>
      <c r="C39" s="82">
        <f t="shared" si="0"/>
        <v>0.23529411764705882</v>
      </c>
      <c r="L39" s="78">
        <v>4</v>
      </c>
      <c r="M39" s="82">
        <f t="shared" si="1"/>
        <v>6.25E-2</v>
      </c>
    </row>
    <row r="47" spans="2:13" x14ac:dyDescent="0.25">
      <c r="B47" s="45" t="s">
        <v>15</v>
      </c>
    </row>
    <row r="48" spans="2:13" x14ac:dyDescent="0.25">
      <c r="B48" s="45" t="s">
        <v>31</v>
      </c>
    </row>
    <row r="49" spans="2:13" ht="15.75" thickBot="1" x14ac:dyDescent="0.3"/>
    <row r="50" spans="2:13" ht="15.75" thickBot="1" x14ac:dyDescent="0.3">
      <c r="B50" s="83" t="s">
        <v>17</v>
      </c>
      <c r="C50" s="83" t="s">
        <v>18</v>
      </c>
      <c r="L50" s="83" t="s">
        <v>17</v>
      </c>
      <c r="M50" s="83" t="s">
        <v>18</v>
      </c>
    </row>
    <row r="51" spans="2:13" x14ac:dyDescent="0.25">
      <c r="B51" s="77">
        <v>-3</v>
      </c>
      <c r="C51" s="80">
        <f t="shared" ref="C51:C55" si="2">(9-B51^2)^(1/2)</f>
        <v>0</v>
      </c>
      <c r="L51" s="77">
        <v>-3</v>
      </c>
      <c r="M51" s="80">
        <f>-((9-L51^2)^(1/2))</f>
        <v>0</v>
      </c>
    </row>
    <row r="52" spans="2:13" x14ac:dyDescent="0.25">
      <c r="B52" s="77">
        <v>-2.95</v>
      </c>
      <c r="C52" s="80">
        <f t="shared" si="2"/>
        <v>0.54543560573178518</v>
      </c>
      <c r="L52" s="77">
        <v>-2.95</v>
      </c>
      <c r="M52" s="80">
        <f>-((9-L52^2)^(1/2))</f>
        <v>-0.54543560573178518</v>
      </c>
    </row>
    <row r="53" spans="2:13" x14ac:dyDescent="0.25">
      <c r="B53" s="77">
        <v>-2.9</v>
      </c>
      <c r="C53" s="80">
        <f t="shared" si="2"/>
        <v>0.76811457478686074</v>
      </c>
      <c r="L53" s="77">
        <v>-2.9</v>
      </c>
      <c r="M53" s="80">
        <f t="shared" ref="M53:M83" si="3">-((9-L53^2)^(1/2))</f>
        <v>-0.76811457478686074</v>
      </c>
    </row>
    <row r="54" spans="2:13" x14ac:dyDescent="0.25">
      <c r="B54" s="77">
        <v>-2.85</v>
      </c>
      <c r="C54" s="80">
        <f t="shared" si="2"/>
        <v>0.93674969975975941</v>
      </c>
      <c r="L54" s="77">
        <v>-2.85</v>
      </c>
      <c r="M54" s="80">
        <f t="shared" si="3"/>
        <v>-0.93674969975975941</v>
      </c>
    </row>
    <row r="55" spans="2:13" x14ac:dyDescent="0.25">
      <c r="B55" s="77">
        <v>-2.8</v>
      </c>
      <c r="C55" s="80">
        <f t="shared" si="2"/>
        <v>1.0770329614269012</v>
      </c>
      <c r="L55" s="77">
        <v>-2.8</v>
      </c>
      <c r="M55" s="80">
        <f t="shared" si="3"/>
        <v>-1.0770329614269012</v>
      </c>
    </row>
    <row r="56" spans="2:13" x14ac:dyDescent="0.25">
      <c r="B56" s="77">
        <v>-2.75</v>
      </c>
      <c r="C56" s="80">
        <f>(9-B56^2)^(1/2)</f>
        <v>1.1989578808281798</v>
      </c>
      <c r="L56" s="77">
        <v>-2.75</v>
      </c>
      <c r="M56" s="80">
        <f t="shared" si="3"/>
        <v>-1.1989578808281798</v>
      </c>
    </row>
    <row r="57" spans="2:13" x14ac:dyDescent="0.25">
      <c r="B57" s="77">
        <v>-2.5</v>
      </c>
      <c r="C57" s="81">
        <f t="shared" ref="C57:C83" si="4">(9-B57^2)^(1/2)</f>
        <v>1.6583123951776999</v>
      </c>
      <c r="L57" s="77">
        <v>-2.5</v>
      </c>
      <c r="M57" s="80">
        <f t="shared" si="3"/>
        <v>-1.6583123951776999</v>
      </c>
    </row>
    <row r="58" spans="2:13" x14ac:dyDescent="0.25">
      <c r="B58" s="77">
        <v>-2.25</v>
      </c>
      <c r="C58" s="81">
        <f t="shared" si="4"/>
        <v>1.984313483298443</v>
      </c>
      <c r="L58" s="77">
        <v>-2.25</v>
      </c>
      <c r="M58" s="80">
        <f t="shared" si="3"/>
        <v>-1.984313483298443</v>
      </c>
    </row>
    <row r="59" spans="2:13" x14ac:dyDescent="0.25">
      <c r="B59" s="77">
        <v>-2</v>
      </c>
      <c r="C59" s="80">
        <f t="shared" si="4"/>
        <v>2.2360679774997898</v>
      </c>
      <c r="L59" s="77">
        <v>-2</v>
      </c>
      <c r="M59" s="80">
        <f t="shared" si="3"/>
        <v>-2.2360679774997898</v>
      </c>
    </row>
    <row r="60" spans="2:13" x14ac:dyDescent="0.25">
      <c r="B60" s="77">
        <v>-1.75</v>
      </c>
      <c r="C60" s="81">
        <f t="shared" si="4"/>
        <v>2.4366985862022408</v>
      </c>
      <c r="L60" s="77">
        <v>-1.75</v>
      </c>
      <c r="M60" s="80">
        <f t="shared" si="3"/>
        <v>-2.4366985862022408</v>
      </c>
    </row>
    <row r="61" spans="2:13" x14ac:dyDescent="0.25">
      <c r="B61" s="77">
        <v>-1.5</v>
      </c>
      <c r="C61" s="80">
        <f t="shared" si="4"/>
        <v>2.598076211353316</v>
      </c>
      <c r="L61" s="77">
        <v>-1.5</v>
      </c>
      <c r="M61" s="80">
        <f t="shared" si="3"/>
        <v>-2.598076211353316</v>
      </c>
    </row>
    <row r="62" spans="2:13" x14ac:dyDescent="0.25">
      <c r="B62" s="77">
        <v>-1.25</v>
      </c>
      <c r="C62" s="81">
        <f t="shared" si="4"/>
        <v>2.7271780286589284</v>
      </c>
      <c r="L62" s="77">
        <v>-1.25</v>
      </c>
      <c r="M62" s="80">
        <f t="shared" si="3"/>
        <v>-2.7271780286589284</v>
      </c>
    </row>
    <row r="63" spans="2:13" x14ac:dyDescent="0.25">
      <c r="B63" s="77">
        <v>-1</v>
      </c>
      <c r="C63" s="80">
        <f t="shared" si="4"/>
        <v>2.8284271247461903</v>
      </c>
      <c r="L63" s="77">
        <v>-1</v>
      </c>
      <c r="M63" s="80">
        <f t="shared" si="3"/>
        <v>-2.8284271247461903</v>
      </c>
    </row>
    <row r="64" spans="2:13" x14ac:dyDescent="0.25">
      <c r="B64" s="77">
        <v>-0.75</v>
      </c>
      <c r="C64" s="81">
        <f t="shared" si="4"/>
        <v>2.9047375096555625</v>
      </c>
      <c r="L64" s="77">
        <v>-0.75</v>
      </c>
      <c r="M64" s="80">
        <f t="shared" si="3"/>
        <v>-2.9047375096555625</v>
      </c>
    </row>
    <row r="65" spans="2:13" x14ac:dyDescent="0.25">
      <c r="B65" s="77">
        <v>-0.5</v>
      </c>
      <c r="C65" s="80">
        <f t="shared" si="4"/>
        <v>2.9580398915498081</v>
      </c>
      <c r="L65" s="77">
        <v>-0.5</v>
      </c>
      <c r="M65" s="80">
        <f t="shared" si="3"/>
        <v>-2.9580398915498081</v>
      </c>
    </row>
    <row r="66" spans="2:13" x14ac:dyDescent="0.25">
      <c r="B66" s="77">
        <v>-0.25</v>
      </c>
      <c r="C66" s="81">
        <f t="shared" si="4"/>
        <v>2.9895651857753496</v>
      </c>
      <c r="L66" s="77">
        <v>-0.25</v>
      </c>
      <c r="M66" s="80">
        <f t="shared" si="3"/>
        <v>-2.9895651857753496</v>
      </c>
    </row>
    <row r="67" spans="2:13" x14ac:dyDescent="0.25">
      <c r="B67" s="77">
        <v>0</v>
      </c>
      <c r="C67" s="80">
        <f t="shared" si="4"/>
        <v>3</v>
      </c>
      <c r="L67" s="77">
        <v>0</v>
      </c>
      <c r="M67" s="80">
        <f t="shared" si="3"/>
        <v>-3</v>
      </c>
    </row>
    <row r="68" spans="2:13" x14ac:dyDescent="0.25">
      <c r="B68" s="77">
        <v>0.25</v>
      </c>
      <c r="C68" s="81">
        <f t="shared" si="4"/>
        <v>2.9895651857753496</v>
      </c>
      <c r="L68" s="77">
        <v>0.25</v>
      </c>
      <c r="M68" s="80">
        <f t="shared" si="3"/>
        <v>-2.9895651857753496</v>
      </c>
    </row>
    <row r="69" spans="2:13" x14ac:dyDescent="0.25">
      <c r="B69" s="77">
        <v>0.5</v>
      </c>
      <c r="C69" s="81">
        <f t="shared" si="4"/>
        <v>2.9580398915498081</v>
      </c>
      <c r="L69" s="77">
        <v>0.5</v>
      </c>
      <c r="M69" s="80">
        <f t="shared" si="3"/>
        <v>-2.9580398915498081</v>
      </c>
    </row>
    <row r="70" spans="2:13" x14ac:dyDescent="0.25">
      <c r="B70" s="77">
        <v>0.75</v>
      </c>
      <c r="C70" s="81">
        <f t="shared" si="4"/>
        <v>2.9047375096555625</v>
      </c>
      <c r="L70" s="77">
        <v>0.75</v>
      </c>
      <c r="M70" s="80">
        <f t="shared" si="3"/>
        <v>-2.9047375096555625</v>
      </c>
    </row>
    <row r="71" spans="2:13" x14ac:dyDescent="0.25">
      <c r="B71" s="77">
        <v>1</v>
      </c>
      <c r="C71" s="81">
        <f t="shared" si="4"/>
        <v>2.8284271247461903</v>
      </c>
      <c r="L71" s="77">
        <v>1</v>
      </c>
      <c r="M71" s="80">
        <f t="shared" si="3"/>
        <v>-2.8284271247461903</v>
      </c>
    </row>
    <row r="72" spans="2:13" x14ac:dyDescent="0.25">
      <c r="B72" s="77">
        <v>1.25</v>
      </c>
      <c r="C72" s="81">
        <f t="shared" si="4"/>
        <v>2.7271780286589284</v>
      </c>
      <c r="L72" s="77">
        <v>1.25</v>
      </c>
      <c r="M72" s="80">
        <f t="shared" si="3"/>
        <v>-2.7271780286589284</v>
      </c>
    </row>
    <row r="73" spans="2:13" x14ac:dyDescent="0.25">
      <c r="B73" s="77">
        <v>1.5</v>
      </c>
      <c r="C73" s="80">
        <f t="shared" si="4"/>
        <v>2.598076211353316</v>
      </c>
      <c r="L73" s="77">
        <v>1.5</v>
      </c>
      <c r="M73" s="80">
        <f t="shared" si="3"/>
        <v>-2.598076211353316</v>
      </c>
    </row>
    <row r="74" spans="2:13" x14ac:dyDescent="0.25">
      <c r="B74" s="77">
        <v>1.75</v>
      </c>
      <c r="C74" s="81">
        <f t="shared" si="4"/>
        <v>2.4366985862022408</v>
      </c>
      <c r="L74" s="77">
        <v>1.75</v>
      </c>
      <c r="M74" s="80">
        <f t="shared" si="3"/>
        <v>-2.4366985862022408</v>
      </c>
    </row>
    <row r="75" spans="2:13" x14ac:dyDescent="0.25">
      <c r="B75" s="77">
        <v>2</v>
      </c>
      <c r="C75" s="81">
        <f t="shared" si="4"/>
        <v>2.2360679774997898</v>
      </c>
      <c r="L75" s="77">
        <v>2</v>
      </c>
      <c r="M75" s="80">
        <f t="shared" si="3"/>
        <v>-2.2360679774997898</v>
      </c>
    </row>
    <row r="76" spans="2:13" x14ac:dyDescent="0.25">
      <c r="B76" s="77">
        <v>2.25</v>
      </c>
      <c r="C76" s="81">
        <f t="shared" si="4"/>
        <v>1.984313483298443</v>
      </c>
      <c r="L76" s="77">
        <v>2.25</v>
      </c>
      <c r="M76" s="80">
        <f t="shared" si="3"/>
        <v>-1.984313483298443</v>
      </c>
    </row>
    <row r="77" spans="2:13" x14ac:dyDescent="0.25">
      <c r="B77" s="77">
        <v>2.5</v>
      </c>
      <c r="C77" s="81">
        <f t="shared" si="4"/>
        <v>1.6583123951776999</v>
      </c>
      <c r="L77" s="77">
        <v>2.5</v>
      </c>
      <c r="M77" s="80">
        <f t="shared" si="3"/>
        <v>-1.6583123951776999</v>
      </c>
    </row>
    <row r="78" spans="2:13" x14ac:dyDescent="0.25">
      <c r="B78" s="77">
        <v>2.75</v>
      </c>
      <c r="C78" s="80">
        <f t="shared" si="4"/>
        <v>1.1989578808281798</v>
      </c>
      <c r="L78" s="77">
        <v>2.75</v>
      </c>
      <c r="M78" s="80">
        <f t="shared" si="3"/>
        <v>-1.1989578808281798</v>
      </c>
    </row>
    <row r="79" spans="2:13" x14ac:dyDescent="0.25">
      <c r="B79" s="77">
        <v>2.8</v>
      </c>
      <c r="C79" s="81">
        <f t="shared" si="4"/>
        <v>1.0770329614269012</v>
      </c>
      <c r="L79" s="77">
        <v>2.8</v>
      </c>
      <c r="M79" s="80">
        <f t="shared" si="3"/>
        <v>-1.0770329614269012</v>
      </c>
    </row>
    <row r="80" spans="2:13" x14ac:dyDescent="0.25">
      <c r="B80" s="77">
        <v>2.85</v>
      </c>
      <c r="C80" s="81">
        <f t="shared" si="4"/>
        <v>0.93674969975975941</v>
      </c>
      <c r="L80" s="77">
        <v>2.85</v>
      </c>
      <c r="M80" s="80">
        <f t="shared" si="3"/>
        <v>-0.93674969975975941</v>
      </c>
    </row>
    <row r="81" spans="2:13" x14ac:dyDescent="0.25">
      <c r="B81" s="77">
        <v>2.9</v>
      </c>
      <c r="C81" s="81">
        <f t="shared" si="4"/>
        <v>0.76811457478686074</v>
      </c>
      <c r="L81" s="77">
        <v>2.9</v>
      </c>
      <c r="M81" s="80">
        <f t="shared" si="3"/>
        <v>-0.76811457478686074</v>
      </c>
    </row>
    <row r="82" spans="2:13" x14ac:dyDescent="0.25">
      <c r="B82" s="77">
        <v>2.95</v>
      </c>
      <c r="C82" s="81">
        <f t="shared" si="4"/>
        <v>0.54543560573178518</v>
      </c>
      <c r="L82" s="77">
        <v>2.95</v>
      </c>
      <c r="M82" s="80">
        <f t="shared" si="3"/>
        <v>-0.54543560573178518</v>
      </c>
    </row>
    <row r="83" spans="2:13" ht="15.75" thickBot="1" x14ac:dyDescent="0.3">
      <c r="B83" s="78">
        <v>3</v>
      </c>
      <c r="C83" s="82">
        <f t="shared" si="4"/>
        <v>0</v>
      </c>
      <c r="L83" s="78">
        <v>3</v>
      </c>
      <c r="M83" s="82">
        <f t="shared" si="3"/>
        <v>0</v>
      </c>
    </row>
    <row r="84" spans="2:13" x14ac:dyDescent="0.25">
      <c r="C84" s="10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EA8A-5FC6-46B0-AEAB-A5DDEE03BB2F}">
  <dimension ref="C3:H20"/>
  <sheetViews>
    <sheetView topLeftCell="C1" workbookViewId="0">
      <selection activeCell="C3" sqref="C3:H4"/>
    </sheetView>
  </sheetViews>
  <sheetFormatPr baseColWidth="10" defaultRowHeight="15" x14ac:dyDescent="0.25"/>
  <cols>
    <col min="3" max="3" width="34.7109375" customWidth="1"/>
    <col min="6" max="6" width="31" customWidth="1"/>
  </cols>
  <sheetData>
    <row r="3" spans="3:8" x14ac:dyDescent="0.25">
      <c r="C3" s="123" t="s">
        <v>50</v>
      </c>
      <c r="D3" s="123"/>
      <c r="E3" s="123"/>
      <c r="F3" s="123"/>
      <c r="G3" s="123"/>
      <c r="H3" s="123"/>
    </row>
    <row r="4" spans="3:8" x14ac:dyDescent="0.25">
      <c r="C4" s="123"/>
      <c r="D4" s="123"/>
      <c r="E4" s="123"/>
      <c r="F4" s="123"/>
      <c r="G4" s="123"/>
      <c r="H4" s="123"/>
    </row>
    <row r="5" spans="3:8" ht="15.75" thickBot="1" x14ac:dyDescent="0.3">
      <c r="C5" s="93"/>
      <c r="D5" s="93"/>
      <c r="E5" s="93"/>
      <c r="F5" s="93"/>
      <c r="G5" s="93"/>
      <c r="H5" s="93"/>
    </row>
    <row r="6" spans="3:8" ht="15.75" thickBot="1" x14ac:dyDescent="0.3">
      <c r="C6" s="124" t="s">
        <v>51</v>
      </c>
      <c r="D6" s="125"/>
      <c r="E6" s="125"/>
      <c r="F6" s="125"/>
      <c r="G6" s="125"/>
      <c r="H6" s="126"/>
    </row>
    <row r="7" spans="3:8" ht="15.75" thickBot="1" x14ac:dyDescent="0.3">
      <c r="C7" s="108" t="s">
        <v>52</v>
      </c>
      <c r="D7" s="109">
        <v>9.8000000000000007</v>
      </c>
      <c r="E7" s="109" t="s">
        <v>53</v>
      </c>
      <c r="F7" s="109" t="s">
        <v>54</v>
      </c>
      <c r="G7" s="109">
        <v>6370000</v>
      </c>
      <c r="H7" s="110" t="s">
        <v>55</v>
      </c>
    </row>
    <row r="8" spans="3:8" ht="15.75" thickBot="1" x14ac:dyDescent="0.3">
      <c r="C8" s="93"/>
      <c r="D8" s="93"/>
      <c r="E8" s="93"/>
      <c r="F8" s="93"/>
      <c r="G8" s="93"/>
      <c r="H8" s="93"/>
    </row>
    <row r="9" spans="3:8" ht="30" x14ac:dyDescent="0.25">
      <c r="C9" s="118" t="s">
        <v>58</v>
      </c>
      <c r="D9" s="116"/>
      <c r="E9" s="116"/>
      <c r="F9" s="119" t="s">
        <v>60</v>
      </c>
      <c r="G9" s="116"/>
      <c r="H9" s="117"/>
    </row>
    <row r="10" spans="3:8" ht="15.75" thickBot="1" x14ac:dyDescent="0.3">
      <c r="C10" s="111"/>
      <c r="D10" s="94"/>
      <c r="E10" s="94"/>
      <c r="F10" s="94"/>
      <c r="G10" s="94"/>
      <c r="H10" s="112"/>
    </row>
    <row r="11" spans="3:8" ht="15.75" thickBot="1" x14ac:dyDescent="0.3">
      <c r="C11" s="127" t="s">
        <v>59</v>
      </c>
      <c r="D11" s="128"/>
      <c r="E11" s="129"/>
      <c r="F11" s="130" t="s">
        <v>59</v>
      </c>
      <c r="G11" s="131"/>
      <c r="H11" s="132"/>
    </row>
    <row r="12" spans="3:8" x14ac:dyDescent="0.25">
      <c r="C12" s="115" t="s">
        <v>61</v>
      </c>
      <c r="D12" s="116">
        <v>65</v>
      </c>
      <c r="E12" s="117" t="s">
        <v>56</v>
      </c>
      <c r="F12" s="115" t="s">
        <v>63</v>
      </c>
      <c r="G12" s="116">
        <v>65</v>
      </c>
      <c r="H12" s="117" t="s">
        <v>56</v>
      </c>
    </row>
    <row r="13" spans="3:8" ht="15.75" thickBot="1" x14ac:dyDescent="0.3">
      <c r="C13" s="111" t="s">
        <v>62</v>
      </c>
      <c r="D13" s="94">
        <v>8895</v>
      </c>
      <c r="E13" s="112" t="s">
        <v>55</v>
      </c>
      <c r="F13" s="111" t="s">
        <v>64</v>
      </c>
      <c r="G13" s="94">
        <v>50</v>
      </c>
      <c r="H13" s="112" t="s">
        <v>65</v>
      </c>
    </row>
    <row r="14" spans="3:8" ht="15.75" thickBot="1" x14ac:dyDescent="0.3">
      <c r="C14" s="108"/>
      <c r="D14" s="109"/>
      <c r="E14" s="109"/>
      <c r="F14" s="109"/>
      <c r="G14" s="109"/>
      <c r="H14" s="110"/>
    </row>
    <row r="15" spans="3:8" ht="15.75" thickBot="1" x14ac:dyDescent="0.3">
      <c r="C15" s="120" t="s">
        <v>66</v>
      </c>
      <c r="D15" s="121"/>
      <c r="E15" s="122"/>
      <c r="F15" s="120" t="s">
        <v>66</v>
      </c>
      <c r="G15" s="121"/>
      <c r="H15" s="122"/>
    </row>
    <row r="16" spans="3:8" x14ac:dyDescent="0.25">
      <c r="C16" s="113" t="s">
        <v>67</v>
      </c>
      <c r="D16" s="93">
        <v>9.77</v>
      </c>
      <c r="E16" s="114" t="s">
        <v>53</v>
      </c>
      <c r="F16" s="113" t="s">
        <v>68</v>
      </c>
      <c r="G16" s="93">
        <v>2638540.39</v>
      </c>
      <c r="H16" s="114" t="s">
        <v>55</v>
      </c>
    </row>
    <row r="17" spans="3:8" x14ac:dyDescent="0.25">
      <c r="C17" s="113" t="s">
        <v>70</v>
      </c>
      <c r="D17" s="93">
        <v>635.22</v>
      </c>
      <c r="E17" s="114" t="s">
        <v>76</v>
      </c>
      <c r="F17" s="113"/>
      <c r="G17" s="93">
        <v>2638.54</v>
      </c>
      <c r="H17" s="114" t="s">
        <v>75</v>
      </c>
    </row>
    <row r="18" spans="3:8" x14ac:dyDescent="0.25">
      <c r="C18" s="113" t="s">
        <v>72</v>
      </c>
      <c r="D18" s="93">
        <v>64.819999999999993</v>
      </c>
      <c r="E18" s="114" t="s">
        <v>56</v>
      </c>
      <c r="F18" s="113" t="s">
        <v>69</v>
      </c>
      <c r="G18" s="93">
        <v>4.9000000000000004</v>
      </c>
      <c r="H18" s="114" t="s">
        <v>53</v>
      </c>
    </row>
    <row r="19" spans="3:8" x14ac:dyDescent="0.25">
      <c r="C19" s="113" t="s">
        <v>73</v>
      </c>
      <c r="D19" s="93">
        <v>99.72</v>
      </c>
      <c r="E19" s="114" t="s">
        <v>65</v>
      </c>
      <c r="F19" s="113" t="s">
        <v>70</v>
      </c>
      <c r="G19" s="93">
        <v>318.5</v>
      </c>
      <c r="H19" s="114" t="s">
        <v>76</v>
      </c>
    </row>
    <row r="20" spans="3:8" ht="15.75" thickBot="1" x14ac:dyDescent="0.3">
      <c r="C20" s="111" t="s">
        <v>74</v>
      </c>
      <c r="D20" s="94">
        <v>0.28000000000000003</v>
      </c>
      <c r="E20" s="112" t="s">
        <v>65</v>
      </c>
      <c r="F20" s="111" t="s">
        <v>71</v>
      </c>
      <c r="G20" s="94">
        <v>32.5</v>
      </c>
      <c r="H20" s="112" t="s">
        <v>77</v>
      </c>
    </row>
  </sheetData>
  <mergeCells count="6">
    <mergeCell ref="C15:E15"/>
    <mergeCell ref="F15:H15"/>
    <mergeCell ref="C3:H4"/>
    <mergeCell ref="C6:H6"/>
    <mergeCell ref="C11:E11"/>
    <mergeCell ref="F11:H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A39E-AFD1-4BC2-8EFC-D052DF9ED178}">
  <dimension ref="B4:E40"/>
  <sheetViews>
    <sheetView tabSelected="1" topLeftCell="A9" workbookViewId="0">
      <selection activeCell="C10" sqref="C10:E40"/>
    </sheetView>
  </sheetViews>
  <sheetFormatPr baseColWidth="10" defaultRowHeight="15" x14ac:dyDescent="0.25"/>
  <cols>
    <col min="1" max="1" width="7.7109375" customWidth="1"/>
    <col min="2" max="2" width="3.5703125" hidden="1" customWidth="1"/>
    <col min="3" max="4" width="22.85546875" customWidth="1"/>
    <col min="5" max="5" width="24.5703125" customWidth="1"/>
  </cols>
  <sheetData>
    <row r="4" spans="3:5" ht="23.25" customHeight="1" x14ac:dyDescent="0.25">
      <c r="C4" s="133" t="s">
        <v>44</v>
      </c>
      <c r="D4" s="123"/>
      <c r="E4" s="123"/>
    </row>
    <row r="5" spans="3:5" ht="25.5" customHeight="1" x14ac:dyDescent="0.25">
      <c r="C5" s="123"/>
      <c r="D5" s="123"/>
      <c r="E5" s="123"/>
    </row>
    <row r="6" spans="3:5" x14ac:dyDescent="0.25">
      <c r="C6" s="92" t="s">
        <v>45</v>
      </c>
      <c r="D6" s="107">
        <v>50</v>
      </c>
      <c r="E6" s="107" t="s">
        <v>56</v>
      </c>
    </row>
    <row r="7" spans="3:5" x14ac:dyDescent="0.25">
      <c r="C7" s="92" t="s">
        <v>46</v>
      </c>
      <c r="D7" s="92">
        <v>300000</v>
      </c>
      <c r="E7" s="92" t="s">
        <v>57</v>
      </c>
    </row>
    <row r="8" spans="3:5" ht="15.75" thickBot="1" x14ac:dyDescent="0.3">
      <c r="C8" s="94"/>
      <c r="D8" s="95"/>
      <c r="E8" s="95"/>
    </row>
    <row r="9" spans="3:5" ht="15.75" thickBot="1" x14ac:dyDescent="0.3">
      <c r="C9" s="97" t="s">
        <v>47</v>
      </c>
      <c r="D9" s="96" t="s">
        <v>48</v>
      </c>
      <c r="E9" s="98" t="s">
        <v>49</v>
      </c>
    </row>
    <row r="10" spans="3:5" x14ac:dyDescent="0.25">
      <c r="C10" s="93">
        <v>1</v>
      </c>
      <c r="D10" s="137">
        <f t="shared" ref="D10:D40" si="0">$D$6/(1-(C10^2/$D$7^2))^(1/2)</f>
        <v>50.00000000027778</v>
      </c>
      <c r="E10" s="138">
        <f>C10/$D$7</f>
        <v>3.3333333333333333E-6</v>
      </c>
    </row>
    <row r="11" spans="3:5" x14ac:dyDescent="0.25">
      <c r="C11" s="93">
        <f>C10*10</f>
        <v>10</v>
      </c>
      <c r="D11" s="137">
        <f t="shared" si="0"/>
        <v>50.00000002777778</v>
      </c>
      <c r="E11" s="138">
        <f t="shared" ref="E11:E40" si="1">C11/$D$7</f>
        <v>3.3333333333333335E-5</v>
      </c>
    </row>
    <row r="12" spans="3:5" x14ac:dyDescent="0.25">
      <c r="C12" s="93">
        <f t="shared" ref="C12:C14" si="2">C11*10</f>
        <v>100</v>
      </c>
      <c r="D12" s="137">
        <f t="shared" si="0"/>
        <v>50.000002777778008</v>
      </c>
      <c r="E12" s="138">
        <f t="shared" si="1"/>
        <v>3.3333333333333332E-4</v>
      </c>
    </row>
    <row r="13" spans="3:5" x14ac:dyDescent="0.25">
      <c r="C13" s="93">
        <f t="shared" si="2"/>
        <v>1000</v>
      </c>
      <c r="D13" s="137">
        <f t="shared" si="0"/>
        <v>50.00027778009261</v>
      </c>
      <c r="E13" s="138">
        <f t="shared" si="1"/>
        <v>3.3333333333333335E-3</v>
      </c>
    </row>
    <row r="14" spans="3:5" x14ac:dyDescent="0.25">
      <c r="C14" s="93">
        <f t="shared" si="2"/>
        <v>10000</v>
      </c>
      <c r="D14" s="137">
        <f t="shared" si="0"/>
        <v>50.027800947380257</v>
      </c>
      <c r="E14" s="138">
        <f t="shared" si="1"/>
        <v>3.3333333333333333E-2</v>
      </c>
    </row>
    <row r="15" spans="3:5" x14ac:dyDescent="0.25">
      <c r="C15" s="93">
        <f>C14*10</f>
        <v>100000</v>
      </c>
      <c r="D15" s="137">
        <f t="shared" si="0"/>
        <v>53.033008588991066</v>
      </c>
      <c r="E15" s="138">
        <f t="shared" si="1"/>
        <v>0.33333333333333331</v>
      </c>
    </row>
    <row r="16" spans="3:5" x14ac:dyDescent="0.25">
      <c r="C16" s="93">
        <v>200000</v>
      </c>
      <c r="D16" s="137">
        <f t="shared" si="0"/>
        <v>67.082039324993687</v>
      </c>
      <c r="E16" s="138">
        <f t="shared" si="1"/>
        <v>0.66666666666666663</v>
      </c>
    </row>
    <row r="17" spans="3:5" x14ac:dyDescent="0.25">
      <c r="C17" s="93">
        <v>250000</v>
      </c>
      <c r="D17" s="137">
        <f t="shared" si="0"/>
        <v>90.453403373329081</v>
      </c>
      <c r="E17" s="138">
        <f t="shared" si="1"/>
        <v>0.83333333333333337</v>
      </c>
    </row>
    <row r="18" spans="3:5" x14ac:dyDescent="0.25">
      <c r="C18" s="93">
        <v>260000</v>
      </c>
      <c r="D18" s="137">
        <f t="shared" si="0"/>
        <v>100.22296571715913</v>
      </c>
      <c r="E18" s="138">
        <f t="shared" si="1"/>
        <v>0.8666666666666667</v>
      </c>
    </row>
    <row r="19" spans="3:5" x14ac:dyDescent="0.25">
      <c r="C19" s="93">
        <v>270000</v>
      </c>
      <c r="D19" s="137">
        <f t="shared" si="0"/>
        <v>114.7078669352809</v>
      </c>
      <c r="E19" s="138">
        <f t="shared" si="1"/>
        <v>0.9</v>
      </c>
    </row>
    <row r="20" spans="3:5" x14ac:dyDescent="0.25">
      <c r="C20" s="93">
        <v>280000</v>
      </c>
      <c r="D20" s="137">
        <f t="shared" si="0"/>
        <v>139.27150363278886</v>
      </c>
      <c r="E20" s="138">
        <f t="shared" si="1"/>
        <v>0.93333333333333335</v>
      </c>
    </row>
    <row r="21" spans="3:5" x14ac:dyDescent="0.25">
      <c r="C21" s="93">
        <v>285000</v>
      </c>
      <c r="D21" s="137">
        <f t="shared" si="0"/>
        <v>160.12815380508709</v>
      </c>
      <c r="E21" s="138">
        <f t="shared" si="1"/>
        <v>0.95</v>
      </c>
    </row>
    <row r="22" spans="3:5" x14ac:dyDescent="0.25">
      <c r="C22" s="93">
        <v>290000</v>
      </c>
      <c r="D22" s="137">
        <f t="shared" si="0"/>
        <v>195.28336647123572</v>
      </c>
      <c r="E22" s="138">
        <f t="shared" si="1"/>
        <v>0.96666666666666667</v>
      </c>
    </row>
    <row r="23" spans="3:5" x14ac:dyDescent="0.25">
      <c r="C23" s="93">
        <v>291500</v>
      </c>
      <c r="D23" s="137">
        <f t="shared" si="0"/>
        <v>211.54580700651022</v>
      </c>
      <c r="E23" s="138">
        <f t="shared" si="1"/>
        <v>0.97166666666666668</v>
      </c>
    </row>
    <row r="24" spans="3:5" x14ac:dyDescent="0.25">
      <c r="C24" s="93">
        <v>293000</v>
      </c>
      <c r="D24" s="137">
        <f t="shared" si="0"/>
        <v>232.81710914735663</v>
      </c>
      <c r="E24" s="138">
        <f t="shared" si="1"/>
        <v>0.97666666666666668</v>
      </c>
    </row>
    <row r="25" spans="3:5" x14ac:dyDescent="0.25">
      <c r="C25" s="93">
        <v>294000</v>
      </c>
      <c r="D25" s="137">
        <f t="shared" si="0"/>
        <v>251.25945381480309</v>
      </c>
      <c r="E25" s="138">
        <f t="shared" si="1"/>
        <v>0.98</v>
      </c>
    </row>
    <row r="26" spans="3:5" x14ac:dyDescent="0.25">
      <c r="C26" s="93">
        <v>294500</v>
      </c>
      <c r="D26" s="137">
        <f t="shared" si="0"/>
        <v>262.32155906770015</v>
      </c>
      <c r="E26" s="138">
        <f t="shared" si="1"/>
        <v>0.98166666666666669</v>
      </c>
    </row>
    <row r="27" spans="3:5" x14ac:dyDescent="0.25">
      <c r="C27" s="93">
        <v>295000</v>
      </c>
      <c r="D27" s="137">
        <f t="shared" si="0"/>
        <v>275.0095491084636</v>
      </c>
      <c r="E27" s="138">
        <f t="shared" si="1"/>
        <v>0.98333333333333328</v>
      </c>
    </row>
    <row r="28" spans="3:5" x14ac:dyDescent="0.25">
      <c r="C28" s="93">
        <v>295500</v>
      </c>
      <c r="D28" s="137">
        <f t="shared" si="0"/>
        <v>289.76379389987238</v>
      </c>
      <c r="E28" s="138">
        <f t="shared" si="1"/>
        <v>0.98499999999999999</v>
      </c>
    </row>
    <row r="29" spans="3:5" x14ac:dyDescent="0.25">
      <c r="C29" s="93">
        <v>296000</v>
      </c>
      <c r="D29" s="137">
        <f t="shared" si="0"/>
        <v>307.21197019464017</v>
      </c>
      <c r="E29" s="138">
        <f t="shared" si="1"/>
        <v>0.98666666666666669</v>
      </c>
    </row>
    <row r="30" spans="3:5" x14ac:dyDescent="0.25">
      <c r="C30" s="93">
        <v>296500</v>
      </c>
      <c r="D30" s="137">
        <f t="shared" si="0"/>
        <v>328.2857358587778</v>
      </c>
      <c r="E30" s="138">
        <f t="shared" si="1"/>
        <v>0.98833333333333329</v>
      </c>
    </row>
    <row r="31" spans="3:5" x14ac:dyDescent="0.25">
      <c r="C31" s="93">
        <v>297000</v>
      </c>
      <c r="D31" s="137">
        <f t="shared" si="0"/>
        <v>354.44060250416771</v>
      </c>
      <c r="E31" s="138">
        <f t="shared" si="1"/>
        <v>0.99</v>
      </c>
    </row>
    <row r="32" spans="3:5" x14ac:dyDescent="0.25">
      <c r="C32" s="93">
        <v>297500</v>
      </c>
      <c r="D32" s="137">
        <f t="shared" si="0"/>
        <v>388.10773641189007</v>
      </c>
      <c r="E32" s="138">
        <f t="shared" si="1"/>
        <v>0.9916666666666667</v>
      </c>
    </row>
    <row r="33" spans="3:5" x14ac:dyDescent="0.25">
      <c r="C33" s="93">
        <v>298000</v>
      </c>
      <c r="D33" s="137">
        <f t="shared" si="0"/>
        <v>433.73619897467989</v>
      </c>
      <c r="E33" s="138">
        <f t="shared" si="1"/>
        <v>0.99333333333333329</v>
      </c>
    </row>
    <row r="34" spans="3:5" x14ac:dyDescent="0.25">
      <c r="C34" s="93">
        <v>298500</v>
      </c>
      <c r="D34" s="137">
        <f t="shared" si="0"/>
        <v>500.62617432175995</v>
      </c>
      <c r="E34" s="138">
        <f t="shared" si="1"/>
        <v>0.995</v>
      </c>
    </row>
    <row r="35" spans="3:5" x14ac:dyDescent="0.25">
      <c r="C35" s="93">
        <v>299000</v>
      </c>
      <c r="D35" s="137">
        <f t="shared" si="0"/>
        <v>612.88338483407904</v>
      </c>
      <c r="E35" s="138">
        <f t="shared" si="1"/>
        <v>0.9966666666666667</v>
      </c>
    </row>
    <row r="36" spans="3:5" x14ac:dyDescent="0.25">
      <c r="C36" s="93">
        <v>299900</v>
      </c>
      <c r="D36" s="137">
        <f t="shared" si="0"/>
        <v>1936.653067584466</v>
      </c>
      <c r="E36" s="138">
        <f t="shared" si="1"/>
        <v>0.9996666666666667</v>
      </c>
    </row>
    <row r="37" spans="3:5" x14ac:dyDescent="0.25">
      <c r="C37" s="93">
        <v>299990</v>
      </c>
      <c r="D37" s="137">
        <f t="shared" si="0"/>
        <v>6123.7753886316104</v>
      </c>
      <c r="E37" s="138">
        <f t="shared" si="1"/>
        <v>0.99996666666666667</v>
      </c>
    </row>
    <row r="38" spans="3:5" x14ac:dyDescent="0.25">
      <c r="C38" s="93">
        <v>299999</v>
      </c>
      <c r="D38" s="137">
        <f t="shared" si="0"/>
        <v>19364.932868425767</v>
      </c>
      <c r="E38" s="138">
        <f t="shared" si="1"/>
        <v>0.99999666666666664</v>
      </c>
    </row>
    <row r="39" spans="3:5" x14ac:dyDescent="0.25">
      <c r="C39" s="93">
        <v>299999.99</v>
      </c>
      <c r="D39" s="137">
        <f t="shared" si="0"/>
        <v>193649.16881254295</v>
      </c>
      <c r="E39" s="138">
        <f t="shared" si="1"/>
        <v>0.99999996666666668</v>
      </c>
    </row>
    <row r="40" spans="3:5" x14ac:dyDescent="0.25">
      <c r="C40" s="93">
        <v>299999.9999</v>
      </c>
      <c r="D40" s="137">
        <f t="shared" si="0"/>
        <v>1936491.5929906939</v>
      </c>
      <c r="E40" s="138">
        <f t="shared" si="1"/>
        <v>0.99999999966666664</v>
      </c>
    </row>
  </sheetData>
  <mergeCells count="1">
    <mergeCell ref="C4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Tablas de multiplicar</vt:lpstr>
      <vt:lpstr>Tablas de potencias</vt:lpstr>
      <vt:lpstr>Tablas de raices</vt:lpstr>
      <vt:lpstr>Cálculos del círculo</vt:lpstr>
      <vt:lpstr>Representación función</vt:lpstr>
      <vt:lpstr>Representación de funciones 2</vt:lpstr>
      <vt:lpstr>Representación de funciones 3</vt:lpstr>
      <vt:lpstr>Variación del peso </vt:lpstr>
      <vt:lpstr>Relatividad y variación masa</vt:lpstr>
      <vt:lpstr>Cálculo nota media calculada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2025-02-11T10:55:30Z</dcterms:created>
  <dcterms:modified xsi:type="dcterms:W3CDTF">2025-02-19T11:16:13Z</dcterms:modified>
</cp:coreProperties>
</file>