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27795" windowHeight="12090" activeTab="1"/>
  </bookViews>
  <sheets>
    <sheet name="Sheet1" sheetId="1" r:id="rId1"/>
    <sheet name="Sheet2" sheetId="2" r:id="rId2"/>
    <sheet name="Sheet3" sheetId="3" r:id="rId3"/>
  </sheets>
  <calcPr calcId="114210"/>
</workbook>
</file>

<file path=xl/calcChain.xml><?xml version="1.0" encoding="utf-8"?>
<calcChain xmlns="http://schemas.openxmlformats.org/spreadsheetml/2006/main">
  <c r="F13" i="2" l="1"/>
  <c r="F4" i="2"/>
  <c r="F5" i="2"/>
  <c r="F6" i="2"/>
  <c r="F7" i="2"/>
  <c r="F8" i="2"/>
  <c r="F9" i="2"/>
  <c r="F10" i="2"/>
  <c r="F11" i="2"/>
  <c r="F12" i="2"/>
  <c r="F3" i="2"/>
  <c r="D17" i="1"/>
  <c r="C17" i="1" s="1"/>
  <c r="B18" i="1" s="1"/>
  <c r="C18" i="1" s="1"/>
  <c r="B19" i="1" s="1"/>
  <c r="C19" i="1" s="1"/>
  <c r="C4" i="1"/>
  <c r="D4" i="1"/>
  <c r="D5" i="1"/>
  <c r="C5" i="1" s="1"/>
  <c r="D6" i="1" s="1"/>
  <c r="C6" i="1" s="1"/>
  <c r="D7" i="1" s="1"/>
  <c r="C7" i="1" s="1"/>
  <c r="D8" i="1" s="1"/>
  <c r="C8" i="1" s="1"/>
  <c r="D9" i="1" s="1"/>
  <c r="C9" i="1" s="1"/>
  <c r="D10" i="1" s="1"/>
  <c r="C10" i="1" s="1"/>
  <c r="D11" i="1" s="1"/>
  <c r="C11" i="1" s="1"/>
  <c r="D12" i="1" s="1"/>
  <c r="C12" i="1" s="1"/>
  <c r="D13" i="1" s="1"/>
  <c r="C13" i="1" s="1"/>
  <c r="D14" i="1" s="1"/>
  <c r="C14" i="1" s="1"/>
  <c r="D15" i="1" s="1"/>
  <c r="C15" i="1" s="1"/>
  <c r="D16" i="1" s="1"/>
  <c r="C16" i="1" s="1"/>
  <c r="C3" i="1"/>
  <c r="C2" i="1"/>
  <c r="D3" i="1" s="1"/>
</calcChain>
</file>

<file path=xl/sharedStrings.xml><?xml version="1.0" encoding="utf-8"?>
<sst xmlns="http://schemas.openxmlformats.org/spreadsheetml/2006/main" count="24" uniqueCount="24">
  <si>
    <t>t</t>
  </si>
  <si>
    <t>Xt</t>
  </si>
  <si>
    <t>psi1</t>
  </si>
  <si>
    <t>theta1</t>
  </si>
  <si>
    <t>et</t>
  </si>
  <si>
    <t>Xt(1)</t>
  </si>
  <si>
    <t xml:space="preserve"> CaseNo.</t>
  </si>
  <si>
    <t>Forecast</t>
  </si>
  <si>
    <t>Lower</t>
  </si>
  <si>
    <t>Upper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</si>
  <si>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</si>
  <si>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</si>
  <si>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</si>
  <si>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</si>
  <si>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</si>
  <si>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</si>
  <si>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</si>
  <si>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</si>
  <si>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</si>
  <si>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</si>
  <si>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r>
      <rPr>
        <sz val="10"/>
        <color indexed="8"/>
        <rFont val="Arial"/>
      </rPr>
      <t>Forecasts; Model:(1,1,1) Seasonal lag: 12 (TUT3_2020 A)
Input: X
Start of origin: 1 End of origin: 140</t>
    </r>
  </si>
  <si>
    <t>Resids</t>
  </si>
  <si>
    <t xml:space="preserve">MSE = </t>
  </si>
  <si>
    <t>Actual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</si>
</sst>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8" formatCode="0.00000"/>
    <numFmt numFmtId="169" formatCode="0.000000"/>
  </numFmts>
  <fonts count="5" x14ac:knownFonts="1">
    <font>
      <sz val="11"/>
      <color theme="1"/>
      <name val="Calibri"/>
      <family val="2"/>
      <scheme val="minor"/>
    </font>
    <font>
      <sz val="10"/>
      <name val="Arial"/>
    </font>
    <font>
      <sz val="10"/>
      <color indexed="8"/>
      <name val="Arial"/>
    </font>
    <font>
      <sz val="10"/>
      <name val="Arial"/>
      <family val="2"/>
    </font>
    <font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10">
    <xf numFmtId="0" fontId="0" fillId="0" borderId="0" xfId="0"/>
    <xf numFmtId="168" fontId="2" fillId="0" borderId="0" xfId="1" applyNumberFormat="1" applyFont="1" applyAlignment="1">
      <alignment horizontal="right" vertical="center"/>
    </xf>
    <xf numFmtId="0" fontId="2" fillId="0" borderId="0" xfId="1" applyNumberFormat="1" applyFont="1" applyAlignment="1">
      <alignment horizontal="left"/>
    </xf>
    <xf numFmtId="0" fontId="2" fillId="0" borderId="0" xfId="1" applyNumberFormat="1" applyFont="1" applyAlignment="1">
      <alignment horizontal="left" vertical="top"/>
    </xf>
    <xf numFmtId="0" fontId="1" fillId="0" borderId="0" xfId="1"/>
    <xf numFmtId="0" fontId="2" fillId="0" borderId="0" xfId="1" applyNumberFormat="1" applyFont="1" applyAlignment="1">
      <alignment horizontal="center" vertical="top" wrapText="1"/>
    </xf>
    <xf numFmtId="0" fontId="2" fillId="0" borderId="0" xfId="1" applyNumberFormat="1" applyFont="1" applyAlignment="1">
      <alignment horizontal="left" vertical="center"/>
    </xf>
    <xf numFmtId="169" fontId="2" fillId="0" borderId="0" xfId="1" applyNumberFormat="1" applyFont="1" applyAlignment="1">
      <alignment horizontal="right" vertical="center"/>
    </xf>
    <xf numFmtId="169" fontId="0" fillId="0" borderId="0" xfId="0" applyNumberFormat="1"/>
    <xf numFmtId="0" fontId="4" fillId="0" borderId="0" xfId="2" applyNumberFormat="1" applyFont="1" applyAlignment="1">
      <alignment vertical="center"/>
    </xf>
  </cellXfs>
  <cellStyles count="3">
    <cellStyle name="Normal" xfId="0" builtinId="0"/>
    <cellStyle name="Normal_Sheet1" xfId="2"/>
    <cellStyle name="Normal_Sheet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Actual vs</a:t>
            </a:r>
            <a:r>
              <a:rPr lang="en-US" baseline="0"/>
              <a:t> Forecasted values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Sheet2!$B$2</c:f>
              <c:strCache>
                <c:ptCount val="1"/>
                <c:pt idx="0">
                  <c:v>Forecast</c:v>
                </c:pt>
              </c:strCache>
            </c:strRef>
          </c:tx>
          <c:marker>
            <c:symbol val="none"/>
          </c:marker>
          <c:val>
            <c:numRef>
              <c:f>Sheet2!$B$3:$B$12</c:f>
              <c:numCache>
                <c:formatCode>0.00000</c:formatCode>
                <c:ptCount val="10"/>
                <c:pt idx="0">
                  <c:v>20.057475466620591</c:v>
                </c:pt>
                <c:pt idx="1">
                  <c:v>20.141611565911784</c:v>
                </c:pt>
                <c:pt idx="2">
                  <c:v>20.196108334645167</c:v>
                </c:pt>
                <c:pt idx="3">
                  <c:v>20.231407068808029</c:v>
                </c:pt>
                <c:pt idx="4">
                  <c:v>20.254270821328774</c:v>
                </c:pt>
                <c:pt idx="5">
                  <c:v>20.269080167661649</c:v>
                </c:pt>
                <c:pt idx="6">
                  <c:v>20.27867250114269</c:v>
                </c:pt>
                <c:pt idx="7">
                  <c:v>20.284885662719397</c:v>
                </c:pt>
                <c:pt idx="8">
                  <c:v>20.288910061668258</c:v>
                </c:pt>
                <c:pt idx="9">
                  <c:v>20.291516751788844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Sheet2!$C$2</c:f>
              <c:strCache>
                <c:ptCount val="1"/>
                <c:pt idx="0">
                  <c:v>Actual</c:v>
                </c:pt>
              </c:strCache>
            </c:strRef>
          </c:tx>
          <c:marker>
            <c:symbol val="none"/>
          </c:marker>
          <c:val>
            <c:numRef>
              <c:f>Sheet2!$C$3:$C$12</c:f>
              <c:numCache>
                <c:formatCode>General</c:formatCode>
                <c:ptCount val="10"/>
                <c:pt idx="0">
                  <c:v>20.6234</c:v>
                </c:pt>
                <c:pt idx="1">
                  <c:v>22.274059999999999</c:v>
                </c:pt>
                <c:pt idx="2">
                  <c:v>22.90014</c:v>
                </c:pt>
                <c:pt idx="3">
                  <c:v>23.121739999999999</c:v>
                </c:pt>
                <c:pt idx="4">
                  <c:v>23.269570000000002</c:v>
                </c:pt>
                <c:pt idx="5">
                  <c:v>24.260840000000002</c:v>
                </c:pt>
                <c:pt idx="6">
                  <c:v>24.887239999999998</c:v>
                </c:pt>
                <c:pt idx="7">
                  <c:v>25.35126</c:v>
                </c:pt>
                <c:pt idx="8">
                  <c:v>25.050529999999998</c:v>
                </c:pt>
                <c:pt idx="9">
                  <c:v>26.358889999999999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340480"/>
        <c:axId val="151177472"/>
      </c:lineChart>
      <c:catAx>
        <c:axId val="40340480"/>
        <c:scaling>
          <c:orientation val="minMax"/>
        </c:scaling>
        <c:delete val="0"/>
        <c:axPos val="b"/>
        <c:majorTickMark val="none"/>
        <c:minorTickMark val="none"/>
        <c:tickLblPos val="nextTo"/>
        <c:crossAx val="151177472"/>
        <c:crosses val="autoZero"/>
        <c:auto val="1"/>
        <c:lblAlgn val="ctr"/>
        <c:lblOffset val="100"/>
        <c:noMultiLvlLbl val="0"/>
      </c:catAx>
      <c:valAx>
        <c:axId val="151177472"/>
        <c:scaling>
          <c:orientation val="minMax"/>
        </c:scaling>
        <c:delete val="0"/>
        <c:axPos val="l"/>
        <c:majorGridlines/>
        <c:numFmt formatCode="0.00000" sourceLinked="1"/>
        <c:majorTickMark val="none"/>
        <c:minorTickMark val="none"/>
        <c:tickLblPos val="nextTo"/>
        <c:spPr>
          <a:ln w="9525">
            <a:noFill/>
          </a:ln>
        </c:spPr>
        <c:crossAx val="40340480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28575</xdr:colOff>
      <xdr:row>12</xdr:row>
      <xdr:rowOff>142875</xdr:rowOff>
    </xdr:from>
    <xdr:to>
      <xdr:col>18</xdr:col>
      <xdr:colOff>333375</xdr:colOff>
      <xdr:row>27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workbookViewId="0">
      <selection activeCell="C19" sqref="C18:C19"/>
    </sheetView>
  </sheetViews>
  <sheetFormatPr defaultRowHeight="15" x14ac:dyDescent="0.25"/>
  <sheetData>
    <row r="1" spans="1:16" x14ac:dyDescent="0.25">
      <c r="A1" t="s">
        <v>0</v>
      </c>
      <c r="B1" t="s">
        <v>1</v>
      </c>
      <c r="C1" t="s">
        <v>5</v>
      </c>
      <c r="D1" t="s">
        <v>4</v>
      </c>
      <c r="E1" t="s">
        <v>2</v>
      </c>
      <c r="F1">
        <v>0.35</v>
      </c>
      <c r="H1" t="s">
        <v>3</v>
      </c>
      <c r="I1">
        <v>0.5</v>
      </c>
    </row>
    <row r="2" spans="1:16" x14ac:dyDescent="0.25">
      <c r="A2">
        <v>1</v>
      </c>
      <c r="B2">
        <v>0.22</v>
      </c>
      <c r="C2">
        <f>(-0.35*B2)+(0.5*D2)</f>
        <v>-7.6999999999999999E-2</v>
      </c>
      <c r="D2">
        <v>0</v>
      </c>
      <c r="P2">
        <v>0.22</v>
      </c>
    </row>
    <row r="3" spans="1:16" x14ac:dyDescent="0.25">
      <c r="A3">
        <v>2</v>
      </c>
      <c r="B3">
        <v>-4.0000000000000001E-3</v>
      </c>
      <c r="C3">
        <f>(-0.35*B3)+(0.5*D3)</f>
        <v>0.14990000000000001</v>
      </c>
      <c r="D3">
        <f>B2-C2</f>
        <v>0.29699999999999999</v>
      </c>
      <c r="P3">
        <v>-4.0000000000000001E-3</v>
      </c>
    </row>
    <row r="4" spans="1:16" x14ac:dyDescent="0.25">
      <c r="A4">
        <v>3</v>
      </c>
      <c r="B4">
        <v>0.69099999999999995</v>
      </c>
      <c r="C4">
        <f t="shared" ref="C4:C19" si="0">(-0.35*B4)+(0.5*D4)</f>
        <v>-0.31879999999999997</v>
      </c>
      <c r="D4">
        <f t="shared" ref="D4:D17" si="1">B3-C3</f>
        <v>-0.15390000000000001</v>
      </c>
      <c r="P4">
        <v>0.69099999999999995</v>
      </c>
    </row>
    <row r="5" spans="1:16" x14ac:dyDescent="0.25">
      <c r="A5">
        <v>4</v>
      </c>
      <c r="B5">
        <v>5.5E-2</v>
      </c>
      <c r="C5">
        <f t="shared" si="0"/>
        <v>0.48564999999999992</v>
      </c>
      <c r="D5">
        <f t="shared" si="1"/>
        <v>1.0097999999999998</v>
      </c>
      <c r="P5">
        <v>5.5E-2</v>
      </c>
    </row>
    <row r="6" spans="1:16" x14ac:dyDescent="0.25">
      <c r="A6">
        <v>5</v>
      </c>
      <c r="B6">
        <v>0.185</v>
      </c>
      <c r="C6">
        <f t="shared" si="0"/>
        <v>-0.28007499999999996</v>
      </c>
      <c r="D6">
        <f t="shared" si="1"/>
        <v>-0.43064999999999992</v>
      </c>
      <c r="P6">
        <v>0.185</v>
      </c>
    </row>
    <row r="7" spans="1:16" x14ac:dyDescent="0.25">
      <c r="A7">
        <v>6</v>
      </c>
      <c r="B7">
        <v>-2.0339999999999998</v>
      </c>
      <c r="C7">
        <f t="shared" si="0"/>
        <v>0.94443749999999982</v>
      </c>
      <c r="D7">
        <f t="shared" si="1"/>
        <v>0.46507499999999996</v>
      </c>
      <c r="P7">
        <v>-2.0339999999999998</v>
      </c>
    </row>
    <row r="8" spans="1:16" x14ac:dyDescent="0.25">
      <c r="A8">
        <v>7</v>
      </c>
      <c r="B8">
        <v>-1.0999999999999999E-2</v>
      </c>
      <c r="C8">
        <f t="shared" si="0"/>
        <v>-1.4853687499999999</v>
      </c>
      <c r="D8">
        <f t="shared" si="1"/>
        <v>-2.9784374999999996</v>
      </c>
      <c r="P8">
        <v>-1.0999999999999999E-2</v>
      </c>
    </row>
    <row r="9" spans="1:16" x14ac:dyDescent="0.25">
      <c r="A9">
        <v>8</v>
      </c>
      <c r="B9">
        <v>-1.369</v>
      </c>
      <c r="C9">
        <f t="shared" si="0"/>
        <v>1.216334375</v>
      </c>
      <c r="D9">
        <f t="shared" si="1"/>
        <v>1.47436875</v>
      </c>
      <c r="P9">
        <v>-1.369</v>
      </c>
    </row>
    <row r="10" spans="1:16" x14ac:dyDescent="0.25">
      <c r="A10">
        <v>9</v>
      </c>
      <c r="B10">
        <v>0.52100000000000002</v>
      </c>
      <c r="C10">
        <f t="shared" si="0"/>
        <v>-1.4750171875</v>
      </c>
      <c r="D10">
        <f t="shared" si="1"/>
        <v>-2.585334375</v>
      </c>
      <c r="P10">
        <v>0.52100000000000002</v>
      </c>
    </row>
    <row r="11" spans="1:16" x14ac:dyDescent="0.25">
      <c r="A11">
        <v>10</v>
      </c>
      <c r="B11">
        <v>0.214</v>
      </c>
      <c r="C11">
        <f t="shared" si="0"/>
        <v>0.92310859375000009</v>
      </c>
      <c r="D11">
        <f t="shared" si="1"/>
        <v>1.9960171875000001</v>
      </c>
      <c r="P11">
        <v>0.214</v>
      </c>
    </row>
    <row r="12" spans="1:16" x14ac:dyDescent="0.25">
      <c r="A12">
        <v>11</v>
      </c>
      <c r="B12">
        <v>-0.19600000000000001</v>
      </c>
      <c r="C12">
        <f t="shared" si="0"/>
        <v>-0.28595429687500007</v>
      </c>
      <c r="D12">
        <f t="shared" si="1"/>
        <v>-0.70910859375000013</v>
      </c>
      <c r="P12">
        <v>-0.19600000000000001</v>
      </c>
    </row>
    <row r="13" spans="1:16" x14ac:dyDescent="0.25">
      <c r="A13">
        <v>12</v>
      </c>
      <c r="B13">
        <v>-1.7430000000000001</v>
      </c>
      <c r="C13">
        <f t="shared" si="0"/>
        <v>0.65502714843749998</v>
      </c>
      <c r="D13">
        <f t="shared" si="1"/>
        <v>8.9954296875000062E-2</v>
      </c>
      <c r="P13">
        <v>-1.7430000000000001</v>
      </c>
    </row>
    <row r="14" spans="1:16" x14ac:dyDescent="0.25">
      <c r="A14">
        <v>13</v>
      </c>
      <c r="B14">
        <v>-0.221</v>
      </c>
      <c r="C14">
        <f t="shared" si="0"/>
        <v>-1.12166357421875</v>
      </c>
      <c r="D14">
        <f t="shared" si="1"/>
        <v>-2.3980271484375</v>
      </c>
      <c r="P14">
        <v>-0.221</v>
      </c>
    </row>
    <row r="15" spans="1:16" x14ac:dyDescent="0.25">
      <c r="A15">
        <v>14</v>
      </c>
      <c r="B15">
        <v>-2.4E-2</v>
      </c>
      <c r="C15">
        <f t="shared" si="0"/>
        <v>0.45873178710937501</v>
      </c>
      <c r="D15">
        <f t="shared" si="1"/>
        <v>0.90066357421874998</v>
      </c>
      <c r="P15">
        <v>-2.4E-2</v>
      </c>
    </row>
    <row r="16" spans="1:16" x14ac:dyDescent="0.25">
      <c r="A16">
        <v>15</v>
      </c>
      <c r="B16">
        <v>0.13100000000000001</v>
      </c>
      <c r="C16">
        <f t="shared" si="0"/>
        <v>-0.28721589355468752</v>
      </c>
      <c r="D16">
        <f t="shared" si="1"/>
        <v>-0.48273178710937503</v>
      </c>
      <c r="P16">
        <v>0.13100000000000001</v>
      </c>
    </row>
    <row r="17" spans="2:4" x14ac:dyDescent="0.25">
      <c r="B17">
        <v>1.1039000000000001</v>
      </c>
      <c r="C17">
        <f t="shared" si="0"/>
        <v>-0.17725705322265625</v>
      </c>
      <c r="D17">
        <f t="shared" si="1"/>
        <v>0.41821589355468752</v>
      </c>
    </row>
    <row r="18" spans="2:4" x14ac:dyDescent="0.25">
      <c r="B18">
        <f t="shared" ref="B18:B19" si="2">C17</f>
        <v>-0.17725705322265625</v>
      </c>
      <c r="C18">
        <f t="shared" si="0"/>
        <v>6.2039968627929681E-2</v>
      </c>
    </row>
    <row r="19" spans="2:4" x14ac:dyDescent="0.25">
      <c r="B19">
        <f t="shared" si="2"/>
        <v>6.2039968627929681E-2</v>
      </c>
      <c r="C19">
        <f t="shared" si="0"/>
        <v>-2.1713989019775386E-2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abSelected="1" workbookViewId="0">
      <selection sqref="A1:F13"/>
    </sheetView>
  </sheetViews>
  <sheetFormatPr defaultRowHeight="15" x14ac:dyDescent="0.25"/>
  <cols>
    <col min="6" max="6" width="10.5703125" bestFit="1" customWidth="1"/>
  </cols>
  <sheetData>
    <row r="1" spans="1:6" x14ac:dyDescent="0.25">
      <c r="A1" s="2" t="s">
        <v>6</v>
      </c>
      <c r="B1" s="3" t="s">
        <v>20</v>
      </c>
      <c r="C1" s="3"/>
      <c r="D1" s="4"/>
      <c r="E1" s="4"/>
      <c r="F1" s="4"/>
    </row>
    <row r="2" spans="1:6" x14ac:dyDescent="0.25">
      <c r="A2" s="4"/>
      <c r="B2" s="5" t="s">
        <v>7</v>
      </c>
      <c r="C2" s="5" t="s">
        <v>23</v>
      </c>
      <c r="D2" s="5" t="s">
        <v>8</v>
      </c>
      <c r="E2" s="5" t="s">
        <v>9</v>
      </c>
      <c r="F2" s="5" t="s">
        <v>21</v>
      </c>
    </row>
    <row r="3" spans="1:6" x14ac:dyDescent="0.25">
      <c r="A3" s="6" t="s">
        <v>10</v>
      </c>
      <c r="B3" s="1">
        <v>20.057475466620591</v>
      </c>
      <c r="C3" s="9">
        <v>20.6234</v>
      </c>
      <c r="D3" s="1">
        <v>18.414157798495303</v>
      </c>
      <c r="E3" s="1">
        <v>21.700793134745879</v>
      </c>
      <c r="F3" s="7">
        <f>(B3-C3)^2</f>
        <v>0.32027057748070176</v>
      </c>
    </row>
    <row r="4" spans="1:6" x14ac:dyDescent="0.25">
      <c r="A4" s="6" t="s">
        <v>11</v>
      </c>
      <c r="B4" s="1">
        <v>20.141611565911784</v>
      </c>
      <c r="C4" s="9">
        <v>22.274059999999999</v>
      </c>
      <c r="D4" s="1">
        <v>17.540907912021193</v>
      </c>
      <c r="E4" s="1">
        <v>22.742315219802375</v>
      </c>
      <c r="F4" s="7">
        <f t="shared" ref="F4:F12" si="0">(B4-C4)^2</f>
        <v>4.5473363240452773</v>
      </c>
    </row>
    <row r="5" spans="1:6" x14ac:dyDescent="0.25">
      <c r="A5" s="6" t="s">
        <v>12</v>
      </c>
      <c r="B5" s="1">
        <v>20.196108334645167</v>
      </c>
      <c r="C5" s="9">
        <v>22.90014</v>
      </c>
      <c r="D5" s="1">
        <v>16.752639308004696</v>
      </c>
      <c r="E5" s="1">
        <v>23.639577361285639</v>
      </c>
      <c r="F5" s="7">
        <f t="shared" si="0"/>
        <v>7.3117872472416323</v>
      </c>
    </row>
    <row r="6" spans="1:6" x14ac:dyDescent="0.25">
      <c r="A6" s="6" t="s">
        <v>13</v>
      </c>
      <c r="B6" s="1">
        <v>20.231407068808029</v>
      </c>
      <c r="C6" s="9">
        <v>23.121739999999999</v>
      </c>
      <c r="D6" s="1">
        <v>16.026531893956388</v>
      </c>
      <c r="E6" s="1">
        <v>24.436282243659669</v>
      </c>
      <c r="F6" s="7">
        <f t="shared" si="0"/>
        <v>8.3540244531327676</v>
      </c>
    </row>
    <row r="7" spans="1:6" x14ac:dyDescent="0.25">
      <c r="A7" s="6" t="s">
        <v>14</v>
      </c>
      <c r="B7" s="1">
        <v>20.254270821328774</v>
      </c>
      <c r="C7" s="9">
        <v>23.269570000000002</v>
      </c>
      <c r="D7" s="1">
        <v>15.354969551826638</v>
      </c>
      <c r="E7" s="1">
        <v>25.15357209083091</v>
      </c>
      <c r="F7" s="7">
        <f t="shared" si="0"/>
        <v>9.0920291368953805</v>
      </c>
    </row>
    <row r="8" spans="1:6" x14ac:dyDescent="0.25">
      <c r="A8" s="6" t="s">
        <v>15</v>
      </c>
      <c r="B8" s="1">
        <v>20.269080167661649</v>
      </c>
      <c r="C8" s="9">
        <v>24.260840000000002</v>
      </c>
      <c r="D8" s="1">
        <v>14.731998979380256</v>
      </c>
      <c r="E8" s="1">
        <v>25.80616135594304</v>
      </c>
      <c r="F8" s="7">
        <f t="shared" si="0"/>
        <v>15.934146559069916</v>
      </c>
    </row>
    <row r="9" spans="1:6" x14ac:dyDescent="0.25">
      <c r="A9" s="6" t="s">
        <v>16</v>
      </c>
      <c r="B9" s="1">
        <v>20.27867250114269</v>
      </c>
      <c r="C9" s="9">
        <v>24.887239999999998</v>
      </c>
      <c r="D9" s="1">
        <v>14.151987616714639</v>
      </c>
      <c r="E9" s="1">
        <v>26.405357385570742</v>
      </c>
      <c r="F9" s="7">
        <f t="shared" si="0"/>
        <v>21.238894391523907</v>
      </c>
    </row>
    <row r="10" spans="1:6" x14ac:dyDescent="0.25">
      <c r="A10" s="6" t="s">
        <v>17</v>
      </c>
      <c r="B10" s="1">
        <v>20.284885662719397</v>
      </c>
      <c r="C10" s="9">
        <v>25.35126</v>
      </c>
      <c r="D10" s="1">
        <v>13.609688072319532</v>
      </c>
      <c r="E10" s="1">
        <v>26.960083253119262</v>
      </c>
      <c r="F10" s="7">
        <f t="shared" si="0"/>
        <v>25.668148925455469</v>
      </c>
    </row>
    <row r="11" spans="1:6" x14ac:dyDescent="0.25">
      <c r="A11" s="6" t="s">
        <v>18</v>
      </c>
      <c r="B11" s="1">
        <v>20.288910061668258</v>
      </c>
      <c r="C11" s="9">
        <v>25.050529999999998</v>
      </c>
      <c r="D11" s="1">
        <v>13.100378775257122</v>
      </c>
      <c r="E11" s="1">
        <v>27.477441348079395</v>
      </c>
      <c r="F11" s="7">
        <f t="shared" si="0"/>
        <v>22.673024437118372</v>
      </c>
    </row>
    <row r="12" spans="1:6" x14ac:dyDescent="0.25">
      <c r="A12" s="6" t="s">
        <v>19</v>
      </c>
      <c r="B12" s="1">
        <v>20.291516751788844</v>
      </c>
      <c r="C12" s="9">
        <v>26.358889999999999</v>
      </c>
      <c r="D12" s="1">
        <v>12.619920133903442</v>
      </c>
      <c r="E12" s="1">
        <v>27.963113369674247</v>
      </c>
      <c r="F12" s="7">
        <f t="shared" si="0"/>
        <v>36.813018133108379</v>
      </c>
    </row>
    <row r="13" spans="1:6" x14ac:dyDescent="0.25">
      <c r="E13" t="s">
        <v>22</v>
      </c>
      <c r="F13" s="8">
        <f>SUM(F3:F12)</f>
        <v>151.95268018507181</v>
      </c>
    </row>
  </sheetData>
  <mergeCells count="2">
    <mergeCell ref="A1:A2"/>
    <mergeCell ref="B1:F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2020-02-27T18:29:59Z</dcterms:created>
  <dcterms:modified xsi:type="dcterms:W3CDTF">2020-02-27T20:05:54Z</dcterms:modified>
</cp:coreProperties>
</file>