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concurrentCalc="0"/>
</workbook>
</file>

<file path=xl/sharedStrings.xml><?xml version="1.0" encoding="utf-8"?>
<sst xmlns="http://schemas.openxmlformats.org/spreadsheetml/2006/main" count="505">
  <si>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</si>
  <si>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</si>
  <si>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</si>
  <si>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</si>
  <si>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</si>
  <si>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</si>
  <si>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</si>
  <si>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</si>
  <si>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</si>
  <si>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</si>
  <si>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</si>
  <si>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</si>
  <si>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</si>
  <si>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</si>
  <si>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</si>
  <si>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</si>
  <si>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</si>
  <si>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</si>
  <si>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</si>
  <si>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</si>
  <si>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</si>
  <si>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</si>
  <si>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</si>
  <si>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</si>
  <si>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</si>
  <si>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</si>
  <si>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</si>
  <si>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</si>
  <si>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</si>
  <si>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</si>
  <si>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</si>
  <si>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</si>
  <si>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</si>
  <si>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</si>
  <si>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</si>
  <si>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</si>
  <si>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</si>
  <si>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</si>
  <si>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</si>
  <si>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</si>
  <si>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</si>
  <si>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</si>
  <si>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</si>
  <si>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</si>
  <si>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</si>
  <si>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</si>
  <si>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</si>
  <si>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</si>
  <si>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</si>
  <si>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</si>
  <si>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</si>
  <si>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</si>
  <si>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1343,GHEIGHT=553,LSCAPE=False,REPROC=True,SROTDEFAULT=True</t>
  </si>
  <si>
    <t>Analysis time</t>
  </si>
  <si>
    <t>5.32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</si>
  <si>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</si>
  <si>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</si>
  <si>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</si>
  <si>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</si>
  <si>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</si>
  <si>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</si>
  <si>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</si>
  <si>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</si>
  <si>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</si>
  <si>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</si>
  <si>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</si>
  <si>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</si>
  <si>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</si>
  <si>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</si>
  <si>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</si>
  <si>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</si>
  <si>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</si>
  <si>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</si>
  <si>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</si>
  <si>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</si>
  <si>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</si>
  <si>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</si>
  <si>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</si>
  <si>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</si>
  <si>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</si>
  <si>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</si>
  <si>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</si>
  <si>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</si>
  <si>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</si>
  <si>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</si>
  <si>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</si>
  <si>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</si>
  <si>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</si>
  <si>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</si>
  <si>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</si>
  <si>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</si>
  <si>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</si>
  <si>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</si>
  <si>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</si>
  <si>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</si>
  <si>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</si>
  <si>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</si>
  <si>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</si>
  <si>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</si>
  <si>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</si>
  <si>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</si>
  <si>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</si>
  <si>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</si>
  <si>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</si>
  <si>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</si>
  <si>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</si>
  <si>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</si>
  <si>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</si>
  <si>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</si>
  <si>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</si>
  <si>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</si>
  <si>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</si>
  <si>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</si>
  <si>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</si>
  <si>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</si>
  <si>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</si>
  <si>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</si>
  <si>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</si>
  <si>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</si>
  <si>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</si>
  <si>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</si>
  <si>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1748.593</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</si>
  <si>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</si>
  <si>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</si>
  <si>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</si>
  <si>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</si>
  <si>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</si>
  <si>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</si>
  <si>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</si>
  <si>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</si>
  <si>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</si>
  <si>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</si>
  <si>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</si>
  <si>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</si>
  <si>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</si>
  <si>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</si>
  <si>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</si>
  <si>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</si>
  <si>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</si>
  <si>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</si>
  <si>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</si>
  <si>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1737.695</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</si>
  <si>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</si>
  <si>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</si>
  <si>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</si>
  <si>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</si>
  <si>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1731.519</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</si>
  <si>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</si>
  <si>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</si>
  <si>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</si>
  <si>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</si>
  <si>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1832.148</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</si>
  <si>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</si>
  <si>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</si>
  <si>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</si>
  <si>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</si>
  <si>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</si>
  <si>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1500088 kB</t>
  </si>
  <si>
    <t>MemAvailable:    5671484 kB</t>
  </si>
  <si>
    <t>Buffers:          226920 kB</t>
  </si>
  <si>
    <t>Cached:          3749480 kB</t>
  </si>
  <si>
    <t>SwapCached:            0 kB</t>
  </si>
  <si>
    <t>Active:          3883736 kB</t>
  </si>
  <si>
    <t>Inactive:        2328484 kB</t>
  </si>
  <si>
    <t>Active(anon):    2237208 kB</t>
  </si>
  <si>
    <t>Inactive(anon):    13456 kB</t>
  </si>
  <si>
    <t>Active(file):    1646528 kB</t>
  </si>
  <si>
    <t>Inactive(file):  2315028 kB</t>
  </si>
  <si>
    <t>Unevictable:          32 kB</t>
  </si>
  <si>
    <t>Mlocked:              32 kB</t>
  </si>
  <si>
    <t>SwapTotal:       8342524 kB</t>
  </si>
  <si>
    <t>SwapFree:        8342524 kB</t>
  </si>
  <si>
    <t>Dirty:              1356 kB</t>
  </si>
  <si>
    <t>Writeback:             0 kB</t>
  </si>
  <si>
    <t>AnonPages:       2235852 kB</t>
  </si>
  <si>
    <t>Mapped:           239408 kB</t>
  </si>
  <si>
    <t>Shmem:             14828 kB</t>
  </si>
  <si>
    <t>Slab:             291212 kB</t>
  </si>
  <si>
    <t>SReclaimable:     252296 kB</t>
  </si>
  <si>
    <t>SUnreclaim:        38916 kB</t>
  </si>
  <si>
    <t>KernelStack:       13536 kB</t>
  </si>
  <si>
    <t>PageTables:        38452 kB</t>
  </si>
  <si>
    <t>NFS_Unstable:          0 kB</t>
  </si>
  <si>
    <t>Bounce:                0 kB</t>
  </si>
  <si>
    <t>WritebackTmp:          0 kB</t>
  </si>
  <si>
    <t>CommitLimit:    12408028 kB</t>
  </si>
  <si>
    <t>Committed_AS:    5502512 kB</t>
  </si>
  <si>
    <t>VmallocTotal:   34359738367 kB</t>
  </si>
  <si>
    <t>VmallocUsed:           0 kB</t>
  </si>
  <si>
    <t>VmallocChunk:          0 kB</t>
  </si>
  <si>
    <t>HardwareCorrupted:     0 kB</t>
  </si>
  <si>
    <t>AnonHugePages:   1818624 kB</t>
  </si>
  <si>
    <t>CmaTotal:              0 kB</t>
  </si>
  <si>
    <t>CmaFree:               0 kB</t>
  </si>
  <si>
    <t>HugePages_Total:       0</t>
  </si>
  <si>
    <t>HugePages_Free:        0</t>
  </si>
  <si>
    <t>HugePages_Rsvd:        0</t>
  </si>
  <si>
    <t>HugePages_Surp:        0</t>
  </si>
  <si>
    <t>Hugepagesize:       2048 kB</t>
  </si>
  <si>
    <t>DirectMap4k:      162588 kB</t>
  </si>
  <si>
    <t>DirectMap2M:     8181760 kB</t>
  </si>
  <si>
    <t>/proc/stat</t>
  </si>
  <si>
    <t>cpu  171374 33916 64141 69166066 113985 0 2148 0 0 0</t>
  </si>
  <si>
    <t>cpu0 41545 1000 12847 17349659 12550 0 20 0 0 0</t>
  </si>
  <si>
    <t>cpu1 46529 291 14604 17305383 28878 0 32 0 0 0</t>
  </si>
  <si>
    <t>cpu2 42567 605 20128 17343449 5131 0 20 0 0 0</t>
  </si>
  <si>
    <t>cpu3 40731 32019 16562 17167574 67426 0 2075 0 0 0</t>
  </si>
  <si>
    <t>intr 47604246 17 2 0 0 0 0 0 0 1 0 0 0 4 0 0 0 836 871 0 0 0 0 0 3936740 0 0 0 0 0 0 0 0 0 0 1999076 394183 10619150 13 6445358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</si>
  <si>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75895918</t>
  </si>
  <si>
    <t>btime 1498552702</t>
  </si>
  <si>
    <t>processes 99691</t>
  </si>
  <si>
    <t>procs_running 1</t>
  </si>
  <si>
    <t>procs_blocked 0</t>
  </si>
  <si>
    <t>softirq 28053467 124934 9200467 29052 2149583 394819 0 2170102 6083297 0 7901213</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</si>
  <si>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</si>
  <si>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</si>
  <si>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</si>
  <si>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</si>
  <si>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</si>
  <si>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</si>
  <si>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475257379 1937233    0    0    0     0          0     78691 61041580  271401    0    0    0     0       0          0</t>
  </si>
  <si>
    <t xml:space="preserve">    lo: 19498739  182191    0    0    0     0          0         0 19498739  182191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</si>
  <si>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</si>
  <si>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</si>
  <si>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</si>
  <si>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</si>
  <si>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</si>
  <si>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</si>
  <si>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</si>
  <si>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</si>
  <si>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</si>
  <si>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</si>
  <si>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</si>
  <si>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</si>
  <si>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</si>
  <si>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</si>
  <si>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</si>
  <si>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</si>
  <si>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</si>
  <si>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</si>
  <si>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</si>
  <si>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</si>
  <si>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</si>
  <si>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</si>
  <si>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</si>
  <si>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</si>
  <si>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</si>
  <si>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</si>
  <si>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45242 1174 3294682 587892 227253 188866 11114832 1901656 0 713480 2489968</t>
  </si>
  <si>
    <t xml:space="preserve">   8       1 sda1 44660 1174 3261250 584912 178790 188866 11114832 1824448 0 636372 2409792</t>
  </si>
  <si>
    <t xml:space="preserve">   8       2 sda2 4 0 8 184 0 0 0 0 0 184 184</t>
  </si>
  <si>
    <t xml:space="preserve">   8       5 sda5 73 0 6472 2180 0 0 0 0 0 2004 2180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</si>
  <si>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</si>
  <si>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</si>
  <si>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</si>
  <si>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</si>
  <si>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</si>
  <si>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</si>
  <si>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</si>
  <si>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</si>
  <si>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</si>
  <si>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</si>
  <si>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</si>
  <si>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</si>
  <si>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</si>
  <si>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</si>
  <si>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</si>
  <si>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</si>
  <si>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</si>
  <si>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</si>
  <si>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</si>
  <si>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</si>
  <si>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</si>
  <si>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</si>
  <si>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</si>
  <si>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</si>
  <si>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</si>
  <si>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</si>
  <si>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</si>
  <si>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</si>
  <si>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</si>
  <si>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</si>
  <si>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</si>
  <si>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</si>
  <si>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</si>
  <si>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</si>
  <si>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</si>
  <si>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</si>
  <si>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</si>
  <si>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35643 12282675 55 3082 290 177 107934 17905 20 0 1 0 2 123248640 1646 18446744073709551615 94355556155392 94355557580168 140735129968736 140735129964528 140283433834963 0 671173123 4096 1260 1 0 0 17 1 0 0 228 0 0 94355557588096 94355557734120 94355565113344 140735129972508 140735129972555 140735129972555 140735129972707 0</t>
  </si>
  <si>
    <t>/proc/1/statm</t>
  </si>
  <si>
    <t>30090 1646 1014 348 0 21061 0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</si>
  <si>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</si>
  <si>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</si>
  <si>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</si>
  <si>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</si>
  <si>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</si>
  <si>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</si>
  <si>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</si>
  <si>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?1937234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</si>
  <si>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:271401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</si>
  <si>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</si>
  <si>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:475257439 (475.2 MB)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?61041580 (61.0 MB)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</si>
  <si>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</si>
  <si>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</si>
  <si>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</si>
  <si>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</si>
  <si>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?182191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</si>
  <si>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:182191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</si>
  <si>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</si>
  <si>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:19498739 (19.4 MB)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?19498739 (19.4 MB)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</si>
  <si>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</si>
  <si>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</si>
  <si>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</si>
  <si>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</si>
  <si>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</si>
  <si>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</si>
  <si>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</si>
  <si>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</si>
  <si>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</si>
  <si>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6837 873050    1%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</si>
  <si>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</si>
  <si>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</si>
  <si>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</si>
  <si>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</si>
  <si>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</si>
  <si>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</si>
  <si>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</si>
  <si>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</si>
  <si>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</si>
  <si>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</si>
  <si>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</si>
  <si>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</si>
  <si>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</si>
  <si>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</si>
  <si>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</si>
  <si>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</si>
  <si>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</si>
  <si>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</si>
  <si>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</si>
  <si>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</si>
  <si>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</si>
  <si>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</si>
  <si>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</si>
  <si>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</si>
  <si>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</si>
  <si>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</si>
  <si>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</si>
  <si>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</si>
  <si>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</si>
  <si>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</si>
  <si>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</si>
  <si>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</si>
  <si>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</si>
  <si>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</si>
  <si>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</si>
  <si>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</si>
  <si>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</si>
  <si>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</si>
  <si>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</si>
  <si>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</si>
  <si>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</si>
  <si>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</si>
  <si>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</si>
  <si>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</si>
  <si>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</si>
  <si>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</si>
  <si>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</si>
  <si>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</si>
  <si>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</si>
  <si>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</si>
  <si>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</si>
  <si>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</si>
  <si>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</si>
  <si>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17:03:41 up 2 days, 25 min,  8 users,  load average: 0.34, 0.15, 0.11</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</si>
  <si>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</si>
  <si>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</si>
  <si>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</si>
  <si>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</si>
  <si>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</si>
  <si>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</si>
  <si>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</si>
  <si>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</si>
  <si>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</si>
  <si>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</si>
  <si>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</si>
  <si>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</si>
  <si>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</si>
  <si>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</si>
  <si>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</si>
  <si>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</si>
  <si>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</si>
  <si>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</si>
  <si>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</si>
  <si>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t>
  </si>
  <si>
    <t>sda1</t>
  </si>
  <si>
    <t>sda2</t>
  </si>
  <si>
    <t>sda5</t>
  </si>
  <si>
    <t>Totals</t>
  </si>
  <si>
    <t>Disk %Busy orvibo-Aspire-1602M</t>
  </si>
  <si>
    <t>Disk Read KB/s orvibo-Aspire-1602M</t>
  </si>
  <si>
    <t>Disk Write KB/s orvibo-Aspire-1602M</t>
  </si>
  <si>
    <t>Disk transfers per second orvibo-Aspire-1602M</t>
  </si>
  <si>
    <t>JFS Filespace %Used orvibo-Aspire-1602M</t>
  </si>
  <si>
    <t>/dev/hugepages</t>
  </si>
  <si>
    <t>/dev/mqueue</t>
  </si>
  <si>
    <t>/run</t>
  </si>
  <si>
    <t>/</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</si>
  <si>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</si>
  <si>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</si>
  <si>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</si>
  <si>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</si>
  <si>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</si>
  <si>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</si>
  <si>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</si>
  <si>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</si>
  <si>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</si>
  <si>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</si>
  <si>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</si>
  <si>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</si>
  <si>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</si>
  <si>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</si>
  <si>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</si>
  <si>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</si>
  <si>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</si>
  <si>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</si>
  <si>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</si>
  <si>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</si>
  <si>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enp3s0-read</t>
  </si>
  <si>
    <t>enp3s0-write</t>
  </si>
  <si>
    <t>lo-read</t>
  </si>
  <si>
    <t>lo-write</t>
  </si>
  <si>
    <t>wlp5s0-read</t>
  </si>
  <si>
    <t>wlp5s0-write</t>
  </si>
  <si>
    <t>lo-total</t>
  </si>
  <si>
    <t>wlp5s0total</t>
  </si>
  <si>
    <t>wlp5s0-total</t>
  </si>
  <si>
    <t>Total-Read</t>
  </si>
  <si>
    <t>Total-Write (-ve)</t>
  </si>
  <si>
    <t>Network Packets orvibo-Aspire-1602M</t>
  </si>
  <si>
    <t>enp3s0-read/s</t>
  </si>
  <si>
    <t>lo-read/s</t>
  </si>
  <si>
    <t>lo-write/s</t>
  </si>
  <si>
    <t>enp3s0-write/s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</si>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</sst>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h:mm:ss"/>
    <numFmt numFmtId="177" formatCode="dd\-mmm\-yy"/>
    <numFmt numFmtId="178" formatCode="#0.0"/>
    <numFmt numFmtId="179" formatCode="hh:mm"/>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i/>
      <sz val="11"/>
      <color rgb="FF7F7F7F"/>
      <name val="宋体"/>
      <charset val="0"/>
      <scheme val="minor"/>
    </font>
    <font>
      <sz val="11"/>
      <color rgb="FFFA7D00"/>
      <name val="宋体"/>
      <charset val="0"/>
      <scheme val="minor"/>
    </font>
    <font>
      <u/>
      <sz val="11"/>
      <color rgb="FF80008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b/>
      <sz val="11"/>
      <color theme="3"/>
      <name val="宋体"/>
      <charset val="134"/>
      <scheme val="minor"/>
    </font>
    <font>
      <sz val="11"/>
      <color rgb="FF006100"/>
      <name val="宋体"/>
      <charset val="0"/>
      <scheme val="minor"/>
    </font>
    <font>
      <b/>
      <sz val="11"/>
      <color rgb="FF3F3F3F"/>
      <name val="宋体"/>
      <charset val="0"/>
      <scheme val="minor"/>
    </font>
    <font>
      <b/>
      <sz val="13"/>
      <color theme="3"/>
      <name val="宋体"/>
      <charset val="134"/>
      <scheme val="minor"/>
    </font>
    <font>
      <b/>
      <sz val="11"/>
      <color theme="1"/>
      <name val="宋体"/>
      <charset val="0"/>
      <scheme val="minor"/>
    </font>
    <font>
      <b/>
      <sz val="11"/>
      <color rgb="FFFA7D00"/>
      <name val="宋体"/>
      <charset val="0"/>
      <scheme val="minor"/>
    </font>
    <font>
      <sz val="11"/>
      <color theme="1"/>
      <name val="宋体"/>
      <charset val="134"/>
    </font>
  </fonts>
  <fills count="33">
    <fill>
      <patternFill patternType="none"/>
    </fill>
    <fill>
      <patternFill patternType="gray125"/>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7"/>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0" fontId="5"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3" fillId="1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8" borderId="4" applyNumberFormat="0" applyFont="0" applyAlignment="0" applyProtection="0">
      <alignment vertical="center"/>
    </xf>
    <xf numFmtId="0" fontId="3" fillId="17"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5" applyNumberFormat="0" applyFill="0" applyAlignment="0" applyProtection="0">
      <alignment vertical="center"/>
    </xf>
    <xf numFmtId="0" fontId="19" fillId="0" borderId="5" applyNumberFormat="0" applyFill="0" applyAlignment="0" applyProtection="0">
      <alignment vertical="center"/>
    </xf>
    <xf numFmtId="0" fontId="3" fillId="12" borderId="0" applyNumberFormat="0" applyBorder="0" applyAlignment="0" applyProtection="0">
      <alignment vertical="center"/>
    </xf>
    <xf numFmtId="0" fontId="16" fillId="0" borderId="8" applyNumberFormat="0" applyFill="0" applyAlignment="0" applyProtection="0">
      <alignment vertical="center"/>
    </xf>
    <xf numFmtId="0" fontId="3" fillId="28" borderId="0" applyNumberFormat="0" applyBorder="0" applyAlignment="0" applyProtection="0">
      <alignment vertical="center"/>
    </xf>
    <xf numFmtId="0" fontId="18" fillId="23" borderId="6" applyNumberFormat="0" applyAlignment="0" applyProtection="0">
      <alignment vertical="center"/>
    </xf>
    <xf numFmtId="0" fontId="21" fillId="23" borderId="1" applyNumberFormat="0" applyAlignment="0" applyProtection="0">
      <alignment vertical="center"/>
    </xf>
    <xf numFmtId="0" fontId="10" fillId="11" borderId="3" applyNumberFormat="0" applyAlignment="0" applyProtection="0">
      <alignment vertical="center"/>
    </xf>
    <xf numFmtId="0" fontId="4" fillId="29" borderId="0" applyNumberFormat="0" applyBorder="0" applyAlignment="0" applyProtection="0">
      <alignment vertical="center"/>
    </xf>
    <xf numFmtId="0" fontId="3" fillId="9" borderId="0" applyNumberFormat="0" applyBorder="0" applyAlignment="0" applyProtection="0">
      <alignment vertical="center"/>
    </xf>
    <xf numFmtId="0" fontId="8" fillId="0" borderId="2" applyNumberFormat="0" applyFill="0" applyAlignment="0" applyProtection="0">
      <alignment vertical="center"/>
    </xf>
    <xf numFmtId="0" fontId="20" fillId="0" borderId="7" applyNumberFormat="0" applyFill="0" applyAlignment="0" applyProtection="0">
      <alignment vertical="center"/>
    </xf>
    <xf numFmtId="0" fontId="17" fillId="22" borderId="0" applyNumberFormat="0" applyBorder="0" applyAlignment="0" applyProtection="0">
      <alignment vertical="center"/>
    </xf>
    <xf numFmtId="0" fontId="14" fillId="20" borderId="0" applyNumberFormat="0" applyBorder="0" applyAlignment="0" applyProtection="0">
      <alignment vertical="center"/>
    </xf>
    <xf numFmtId="0" fontId="4" fillId="27" borderId="0" applyNumberFormat="0" applyBorder="0" applyAlignment="0" applyProtection="0">
      <alignment vertical="center"/>
    </xf>
    <xf numFmtId="0" fontId="3" fillId="8" borderId="0" applyNumberFormat="0" applyBorder="0" applyAlignment="0" applyProtection="0">
      <alignment vertical="center"/>
    </xf>
    <xf numFmtId="0" fontId="4" fillId="25" borderId="0" applyNumberFormat="0" applyBorder="0" applyAlignment="0" applyProtection="0">
      <alignment vertical="center"/>
    </xf>
    <xf numFmtId="0" fontId="4" fillId="19" borderId="0" applyNumberFormat="0" applyBorder="0" applyAlignment="0" applyProtection="0">
      <alignment vertical="center"/>
    </xf>
    <xf numFmtId="0" fontId="4" fillId="16" borderId="0" applyNumberFormat="0" applyBorder="0" applyAlignment="0" applyProtection="0">
      <alignment vertical="center"/>
    </xf>
    <xf numFmtId="0" fontId="4" fillId="24" borderId="0" applyNumberFormat="0" applyBorder="0" applyAlignment="0" applyProtection="0">
      <alignment vertical="center"/>
    </xf>
    <xf numFmtId="0" fontId="3" fillId="21" borderId="0" applyNumberFormat="0" applyBorder="0" applyAlignment="0" applyProtection="0">
      <alignment vertical="center"/>
    </xf>
    <xf numFmtId="0" fontId="3" fillId="5" borderId="0" applyNumberFormat="0" applyBorder="0" applyAlignment="0" applyProtection="0">
      <alignment vertical="center"/>
    </xf>
    <xf numFmtId="0" fontId="4" fillId="15" borderId="0" applyNumberFormat="0" applyBorder="0" applyAlignment="0" applyProtection="0">
      <alignment vertical="center"/>
    </xf>
    <xf numFmtId="0" fontId="4" fillId="30"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3" fillId="2" borderId="0" applyNumberFormat="0" applyBorder="0" applyAlignment="0" applyProtection="0">
      <alignment vertical="center"/>
    </xf>
    <xf numFmtId="0" fontId="3" fillId="31" borderId="0" applyNumberFormat="0" applyBorder="0" applyAlignment="0" applyProtection="0">
      <alignment vertical="center"/>
    </xf>
    <xf numFmtId="0" fontId="4" fillId="26" borderId="0" applyNumberFormat="0" applyBorder="0" applyAlignment="0" applyProtection="0">
      <alignment vertical="center"/>
    </xf>
    <xf numFmtId="0" fontId="3"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7" fontId="0" fillId="0" borderId="0" xfId="0" applyNumberFormat="1">
      <alignment vertical="center"/>
    </xf>
    <xf numFmtId="179" fontId="0" fillId="0" borderId="0" xfId="0" applyNumberFormat="1">
      <alignment vertical="center"/>
    </xf>
    <xf numFmtId="180" fontId="0" fillId="0" borderId="0" xfId="0" applyNumberFormat="1">
      <alignment vertical="center"/>
    </xf>
    <xf numFmtId="178"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7" fontId="0" fillId="0" borderId="0" xfId="0" applyNumberFormat="1" applyAlignment="1">
      <alignment horizontal="left" vertical="center"/>
    </xf>
    <xf numFmtId="176"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2017/6/29</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CPU_ALL!$J$2:$J$7</c:f>
              <c:numCache>
                <c:formatCode>General</c:formatCode>
                <c:ptCount val="6"/>
                <c:pt idx="0">
                  <c:v>2.2</c:v>
                </c:pt>
                <c:pt idx="1">
                  <c:v>0.9</c:v>
                </c:pt>
                <c:pt idx="2">
                  <c:v>0.5</c:v>
                </c:pt>
                <c:pt idx="3">
                  <c:v>0.7</c:v>
                </c:pt>
                <c:pt idx="4">
                  <c:v>0.2</c:v>
                </c:pt>
                <c:pt idx="5">
                  <c:v>0.2</c:v>
                </c:pt>
              </c:numCache>
            </c:numRef>
          </c:val>
          <c:smooth val="0"/>
        </c:ser>
        <c:dLbls>
          <c:showLegendKey val="0"/>
          <c:showVal val="0"/>
          <c:showCatName val="0"/>
          <c:showSerName val="0"/>
          <c:showPercent val="0"/>
          <c:showBubbleSize val="0"/>
        </c:dLbls>
        <c:marker val="0"/>
        <c:smooth val="0"/>
        <c:axId val="984329587"/>
        <c:axId val="343920947"/>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DISK_SUMM!$D$2:$D$7</c:f>
              <c:numCache>
                <c:formatCode>General</c:formatCode>
                <c:ptCount val="6"/>
                <c:pt idx="0">
                  <c:v>0</c:v>
                </c:pt>
                <c:pt idx="1">
                  <c:v>7</c:v>
                </c:pt>
                <c:pt idx="2">
                  <c:v>27.4</c:v>
                </c:pt>
                <c:pt idx="3">
                  <c:v>5.8</c:v>
                </c:pt>
                <c:pt idx="4">
                  <c:v>2.8</c:v>
                </c:pt>
                <c:pt idx="5">
                  <c:v>7</c:v>
                </c:pt>
              </c:numCache>
            </c:numRef>
          </c:val>
          <c:smooth val="0"/>
        </c:ser>
        <c:dLbls>
          <c:showLegendKey val="0"/>
          <c:showVal val="0"/>
          <c:showCatName val="0"/>
          <c:showSerName val="0"/>
          <c:showPercent val="0"/>
          <c:showBubbleSize val="0"/>
        </c:dLbls>
        <c:marker val="0"/>
        <c:smooth val="0"/>
        <c:axId val="11777160"/>
        <c:axId val="154944932"/>
      </c:lineChart>
      <c:catAx>
        <c:axId val="9843295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3920947"/>
        <c:crosses val="autoZero"/>
        <c:auto val="0"/>
        <c:lblAlgn val="ctr"/>
        <c:lblOffset val="100"/>
        <c:noMultiLvlLbl val="0"/>
      </c:catAx>
      <c:valAx>
        <c:axId val="343920947"/>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4329587"/>
        <c:crosses val="autoZero"/>
        <c:crossBetween val="between"/>
      </c:valAx>
      <c:catAx>
        <c:axId val="1177716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4944932"/>
        <c:crosses val="autoZero"/>
        <c:auto val="1"/>
        <c:lblAlgn val="ctr"/>
        <c:lblOffset val="100"/>
        <c:noMultiLvlLbl val="0"/>
      </c:catAx>
      <c:valAx>
        <c:axId val="154944932"/>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77716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DISKREAD!$B$9:$E$9</c:f>
              <c:numCache>
                <c:formatCode>0.0</c:formatCode>
                <c:ptCount val="4"/>
                <c:pt idx="0">
                  <c:v>0</c:v>
                </c:pt>
                <c:pt idx="1">
                  <c:v>0</c:v>
                </c:pt>
                <c:pt idx="2">
                  <c:v>0</c:v>
                </c:pt>
                <c:pt idx="3">
                  <c:v>0</c:v>
                </c:pt>
              </c:numCache>
            </c:numRef>
          </c:val>
        </c:ser>
        <c:ser>
          <c:idx val="1"/>
          <c:order val="1"/>
          <c:tx>
            <c:strRef>
              <c:f>"WAvg."</c:f>
              <c:strCache>
                <c:ptCount val="1"/>
                <c:pt idx="0">
                  <c:v>WAvg.</c:v>
                </c:pt>
              </c:strCache>
            </c:strRef>
          </c:tx>
          <c:invertIfNegative val="0"/>
          <c:dLbls>
            <c:delete val="1"/>
          </c:dLbls>
          <c:val>
            <c:numRef>
              <c:f>DISKREAD!$B$10:$E$10</c:f>
              <c:numCache>
                <c:formatCode>0.0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417365308"/>
        <c:axId val="86055488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DISKREAD!$B$11:$E$11</c:f>
              <c:numCache>
                <c:formatCode>0.0</c:formatCode>
                <c:ptCount val="4"/>
                <c:pt idx="0">
                  <c:v>0</c:v>
                </c:pt>
                <c:pt idx="1">
                  <c:v>0</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DISKREAD!$B$12:$E$12</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58378372"/>
        <c:axId val="919854576"/>
      </c:lineChart>
      <c:catAx>
        <c:axId val="41736530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0554887"/>
        <c:crosses val="autoZero"/>
        <c:auto val="1"/>
        <c:lblAlgn val="ctr"/>
        <c:lblOffset val="100"/>
        <c:tickLblSkip val="1"/>
        <c:noMultiLvlLbl val="0"/>
      </c:catAx>
      <c:valAx>
        <c:axId val="860554887"/>
        <c:scaling>
          <c:orientation val="minMax"/>
          <c:max val="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7365308"/>
        <c:crosses val="autoZero"/>
        <c:crossBetween val="between"/>
      </c:valAx>
      <c:catAx>
        <c:axId val="45837837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9854576"/>
        <c:crosses val="autoZero"/>
        <c:auto val="1"/>
        <c:lblAlgn val="ctr"/>
        <c:lblOffset val="100"/>
        <c:noMultiLvlLbl val="0"/>
      </c:catAx>
      <c:valAx>
        <c:axId val="919854576"/>
        <c:scaling>
          <c:orientation val="minMax"/>
          <c:max val="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837837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2017/6/29</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DISKREAD!$B$2:$B$7</c:f>
              <c:numCache>
                <c:formatCode>General</c:formatCode>
                <c:ptCount val="6"/>
                <c:pt idx="0">
                  <c:v>0</c:v>
                </c:pt>
                <c:pt idx="1">
                  <c:v>0</c:v>
                </c:pt>
                <c:pt idx="2">
                  <c:v>0</c:v>
                </c:pt>
                <c:pt idx="3">
                  <c:v>0</c:v>
                </c:pt>
                <c:pt idx="4">
                  <c:v>0</c:v>
                </c:pt>
                <c:pt idx="5">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DISKREAD!$C$2:$C$7</c:f>
              <c:numCache>
                <c:formatCode>General</c:formatCode>
                <c:ptCount val="6"/>
                <c:pt idx="0">
                  <c:v>0</c:v>
                </c:pt>
                <c:pt idx="1">
                  <c:v>0</c:v>
                </c:pt>
                <c:pt idx="2">
                  <c:v>0</c:v>
                </c:pt>
                <c:pt idx="3">
                  <c:v>0</c:v>
                </c:pt>
                <c:pt idx="4">
                  <c:v>0</c:v>
                </c:pt>
                <c:pt idx="5">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DISKREAD!$D$2:$D$7</c:f>
              <c:numCache>
                <c:formatCode>General</c:formatCode>
                <c:ptCount val="6"/>
                <c:pt idx="0">
                  <c:v>0</c:v>
                </c:pt>
                <c:pt idx="1">
                  <c:v>0</c:v>
                </c:pt>
                <c:pt idx="2">
                  <c:v>0</c:v>
                </c:pt>
                <c:pt idx="3">
                  <c:v>0</c:v>
                </c:pt>
                <c:pt idx="4">
                  <c:v>0</c:v>
                </c:pt>
                <c:pt idx="5">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DISKREAD!$E$2:$E$7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27812712"/>
        <c:axId val="658361623"/>
      </c:lineChart>
      <c:catAx>
        <c:axId val="2278127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8361623"/>
        <c:crosses val="autoZero"/>
        <c:auto val="0"/>
        <c:lblAlgn val="ctr"/>
        <c:lblOffset val="100"/>
        <c:noMultiLvlLbl val="0"/>
      </c:catAx>
      <c:valAx>
        <c:axId val="658361623"/>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781271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sda2</c:v>
                </c:pt>
                <c:pt idx="3">
                  <c:v>sda5</c:v>
                </c:pt>
              </c:strCache>
            </c:strRef>
          </c:cat>
          <c:val>
            <c:numRef>
              <c:f>DISKWRITE!$B$9:$E$9</c:f>
              <c:numCache>
                <c:formatCode>0.0</c:formatCode>
                <c:ptCount val="4"/>
                <c:pt idx="0">
                  <c:v>55.1333333333333</c:v>
                </c:pt>
                <c:pt idx="1">
                  <c:v>55.1333333333333</c:v>
                </c:pt>
                <c:pt idx="2">
                  <c:v>0</c:v>
                </c:pt>
                <c:pt idx="3">
                  <c:v>0</c:v>
                </c:pt>
              </c:numCache>
            </c:numRef>
          </c:val>
        </c:ser>
        <c:ser>
          <c:idx val="1"/>
          <c:order val="1"/>
          <c:tx>
            <c:strRef>
              <c:f>"WAvg."</c:f>
              <c:strCache>
                <c:ptCount val="1"/>
                <c:pt idx="0">
                  <c:v>WAvg.</c:v>
                </c:pt>
              </c:strCache>
            </c:strRef>
          </c:tx>
          <c:invertIfNegative val="0"/>
          <c:dLbls>
            <c:delete val="1"/>
          </c:dLbls>
          <c:val>
            <c:numRef>
              <c:f>DISKWRITE!$B$10:$E$10</c:f>
              <c:numCache>
                <c:formatCode>0.0</c:formatCode>
                <c:ptCount val="4"/>
                <c:pt idx="0">
                  <c:v>46.4613462313583</c:v>
                </c:pt>
                <c:pt idx="1">
                  <c:v>46.4613462313583</c:v>
                </c:pt>
                <c:pt idx="2">
                  <c:v>0</c:v>
                </c:pt>
                <c:pt idx="3">
                  <c:v>0</c:v>
                </c:pt>
              </c:numCache>
            </c:numRef>
          </c:val>
        </c:ser>
        <c:dLbls>
          <c:showLegendKey val="0"/>
          <c:showVal val="0"/>
          <c:showCatName val="0"/>
          <c:showSerName val="0"/>
          <c:showPercent val="0"/>
          <c:showBubbleSize val="0"/>
        </c:dLbls>
        <c:gapWidth val="150"/>
        <c:overlap val="100"/>
        <c:axId val="263767524"/>
        <c:axId val="87148533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DISKWRITE!$B$11:$E$11</c:f>
              <c:numCache>
                <c:formatCode>0.0</c:formatCode>
                <c:ptCount val="4"/>
                <c:pt idx="0">
                  <c:v>141.2</c:v>
                </c:pt>
                <c:pt idx="1">
                  <c:v>141.2</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DISKWRITE!$B$12:$E$12</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254690661"/>
        <c:axId val="854694280"/>
      </c:lineChart>
      <c:catAx>
        <c:axId val="26376752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1485331"/>
        <c:crosses val="autoZero"/>
        <c:auto val="1"/>
        <c:lblAlgn val="ctr"/>
        <c:lblOffset val="100"/>
        <c:tickLblSkip val="1"/>
        <c:noMultiLvlLbl val="0"/>
      </c:catAx>
      <c:valAx>
        <c:axId val="871485331"/>
        <c:scaling>
          <c:orientation val="minMax"/>
          <c:max val="142.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3767524"/>
        <c:crosses val="autoZero"/>
        <c:crossBetween val="between"/>
      </c:valAx>
      <c:catAx>
        <c:axId val="25469066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4694280"/>
        <c:crosses val="autoZero"/>
        <c:auto val="1"/>
        <c:lblAlgn val="ctr"/>
        <c:lblOffset val="100"/>
        <c:noMultiLvlLbl val="0"/>
      </c:catAx>
      <c:valAx>
        <c:axId val="854694280"/>
        <c:scaling>
          <c:orientation val="minMax"/>
          <c:max val="142.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469066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2017/6/29</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DISKWRITE!$B$2:$B$7</c:f>
              <c:numCache>
                <c:formatCode>General</c:formatCode>
                <c:ptCount val="6"/>
                <c:pt idx="0">
                  <c:v>0</c:v>
                </c:pt>
                <c:pt idx="1">
                  <c:v>40.4</c:v>
                </c:pt>
                <c:pt idx="2">
                  <c:v>105.2</c:v>
                </c:pt>
                <c:pt idx="3">
                  <c:v>141.2</c:v>
                </c:pt>
                <c:pt idx="4">
                  <c:v>23.2</c:v>
                </c:pt>
                <c:pt idx="5">
                  <c:v>20.8</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DISKWRITE!$C$2:$C$7</c:f>
              <c:numCache>
                <c:formatCode>General</c:formatCode>
                <c:ptCount val="6"/>
                <c:pt idx="0">
                  <c:v>0</c:v>
                </c:pt>
                <c:pt idx="1">
                  <c:v>40.4</c:v>
                </c:pt>
                <c:pt idx="2">
                  <c:v>105.2</c:v>
                </c:pt>
                <c:pt idx="3">
                  <c:v>141.2</c:v>
                </c:pt>
                <c:pt idx="4">
                  <c:v>23.2</c:v>
                </c:pt>
                <c:pt idx="5">
                  <c:v>20.8</c:v>
                </c:pt>
              </c:numCache>
            </c:numRef>
          </c:val>
          <c:smooth val="0"/>
        </c:ser>
        <c:ser>
          <c:idx val="2"/>
          <c:order val="2"/>
          <c:tx>
            <c:strRef>
              <c:f>DISKWRITE!$D$1</c:f>
              <c:strCache>
                <c:ptCount val="1"/>
                <c:pt idx="0">
                  <c:v>sda2</c:v>
                </c:pt>
              </c:strCache>
            </c:strRef>
          </c:tx>
          <c:spPr>
            <a:ln w="25400" cap="rnd" cmpd="sng" algn="ctr">
              <a:solidFill>
                <a:schemeClr val="accent3"/>
              </a:solidFill>
              <a:prstDash val="solid"/>
              <a:round/>
            </a:ln>
          </c:spPr>
          <c:marker>
            <c:symbol val="none"/>
          </c:marker>
          <c:dLbls>
            <c:delete val="1"/>
          </c:dLbls>
          <c:cat>
            <c:numRef>
              <c:f>DISKWRITE!$A$2:$A$7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DISKWRITE!$D$2:$D$7</c:f>
              <c:numCache>
                <c:formatCode>General</c:formatCode>
                <c:ptCount val="6"/>
                <c:pt idx="0">
                  <c:v>0</c:v>
                </c:pt>
                <c:pt idx="1">
                  <c:v>0</c:v>
                </c:pt>
                <c:pt idx="2">
                  <c:v>0</c:v>
                </c:pt>
                <c:pt idx="3">
                  <c:v>0</c:v>
                </c:pt>
                <c:pt idx="4">
                  <c:v>0</c:v>
                </c:pt>
                <c:pt idx="5">
                  <c:v>0</c:v>
                </c:pt>
              </c:numCache>
            </c:numRef>
          </c:val>
          <c:smooth val="0"/>
        </c:ser>
        <c:ser>
          <c:idx val="3"/>
          <c:order val="3"/>
          <c:tx>
            <c:strRef>
              <c:f>DISKWRITE!$E$1</c:f>
              <c:strCache>
                <c:ptCount val="1"/>
                <c:pt idx="0">
                  <c:v>sda5</c:v>
                </c:pt>
              </c:strCache>
            </c:strRef>
          </c:tx>
          <c:spPr>
            <a:ln w="25400" cap="rnd" cmpd="sng" algn="ctr">
              <a:solidFill>
                <a:schemeClr val="accent4"/>
              </a:solidFill>
              <a:prstDash val="solid"/>
              <a:round/>
            </a:ln>
          </c:spPr>
          <c:marker>
            <c:symbol val="none"/>
          </c:marker>
          <c:dLbls>
            <c:delete val="1"/>
          </c:dLbls>
          <c:cat>
            <c:numRef>
              <c:f>DISKWRITE!$A$2:$A$7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DISKWRITE!$E$2:$E$7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9095123"/>
        <c:axId val="155136789"/>
      </c:lineChart>
      <c:catAx>
        <c:axId val="490951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5136789"/>
        <c:crosses val="autoZero"/>
        <c:auto val="0"/>
        <c:lblAlgn val="ctr"/>
        <c:lblOffset val="100"/>
        <c:noMultiLvlLbl val="0"/>
      </c:catAx>
      <c:valAx>
        <c:axId val="15513678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09512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sda2</c:v>
                </c:pt>
                <c:pt idx="3">
                  <c:v>sda5</c:v>
                </c:pt>
              </c:strCache>
            </c:strRef>
          </c:cat>
          <c:val>
            <c:numRef>
              <c:f>DISKXFER!$B$9:$E$9</c:f>
              <c:numCache>
                <c:formatCode>0.0</c:formatCode>
                <c:ptCount val="4"/>
                <c:pt idx="0">
                  <c:v>4.45</c:v>
                </c:pt>
                <c:pt idx="1">
                  <c:v>3.88333333333333</c:v>
                </c:pt>
                <c:pt idx="2">
                  <c:v>0</c:v>
                </c:pt>
                <c:pt idx="3">
                  <c:v>0</c:v>
                </c:pt>
              </c:numCache>
            </c:numRef>
          </c:val>
        </c:ser>
        <c:ser>
          <c:idx val="1"/>
          <c:order val="1"/>
          <c:tx>
            <c:strRef>
              <c:f>"WAvg."</c:f>
              <c:strCache>
                <c:ptCount val="1"/>
                <c:pt idx="0">
                  <c:v>WAvg.</c:v>
                </c:pt>
              </c:strCache>
            </c:strRef>
          </c:tx>
          <c:invertIfNegative val="0"/>
          <c:dLbls>
            <c:delete val="1"/>
          </c:dLbls>
          <c:val>
            <c:numRef>
              <c:f>DISKXFER!$B$10:$E$10</c:f>
              <c:numCache>
                <c:formatCode>0.0</c:formatCode>
                <c:ptCount val="4"/>
                <c:pt idx="0">
                  <c:v>5.65</c:v>
                </c:pt>
                <c:pt idx="1">
                  <c:v>3.8673104434907</c:v>
                </c:pt>
                <c:pt idx="2">
                  <c:v>0</c:v>
                </c:pt>
                <c:pt idx="3">
                  <c:v>0</c:v>
                </c:pt>
              </c:numCache>
            </c:numRef>
          </c:val>
        </c:ser>
        <c:dLbls>
          <c:showLegendKey val="0"/>
          <c:showVal val="0"/>
          <c:showCatName val="0"/>
          <c:showSerName val="0"/>
          <c:showPercent val="0"/>
          <c:showBubbleSize val="0"/>
        </c:dLbls>
        <c:gapWidth val="150"/>
        <c:overlap val="100"/>
        <c:axId val="483320505"/>
        <c:axId val="28059152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DISKXFER!$B$11:$E$11</c:f>
              <c:numCache>
                <c:formatCode>0.0</c:formatCode>
                <c:ptCount val="4"/>
                <c:pt idx="0">
                  <c:v>15.3</c:v>
                </c:pt>
                <c:pt idx="1">
                  <c:v>12.1</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DISKXFER!$B$12:$E$12</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15695342"/>
        <c:axId val="542089145"/>
      </c:lineChart>
      <c:catAx>
        <c:axId val="48332050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0591525"/>
        <c:crosses val="autoZero"/>
        <c:auto val="1"/>
        <c:lblAlgn val="ctr"/>
        <c:lblOffset val="100"/>
        <c:tickLblSkip val="1"/>
        <c:noMultiLvlLbl val="0"/>
      </c:catAx>
      <c:valAx>
        <c:axId val="280591525"/>
        <c:scaling>
          <c:orientation val="minMax"/>
          <c:max val="16.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3320505"/>
        <c:crosses val="autoZero"/>
        <c:crossBetween val="between"/>
      </c:valAx>
      <c:catAx>
        <c:axId val="71569534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2089145"/>
        <c:crosses val="autoZero"/>
        <c:auto val="1"/>
        <c:lblAlgn val="ctr"/>
        <c:lblOffset val="100"/>
        <c:noMultiLvlLbl val="0"/>
      </c:catAx>
      <c:valAx>
        <c:axId val="542089145"/>
        <c:scaling>
          <c:orientation val="minMax"/>
          <c:max val="16.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569534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2017/6/29</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DISKXFER!$B$2:$B$7</c:f>
              <c:numCache>
                <c:formatCode>General</c:formatCode>
                <c:ptCount val="6"/>
                <c:pt idx="0">
                  <c:v>0</c:v>
                </c:pt>
                <c:pt idx="1">
                  <c:v>3.6</c:v>
                </c:pt>
                <c:pt idx="2">
                  <c:v>15.3</c:v>
                </c:pt>
                <c:pt idx="3">
                  <c:v>2.9</c:v>
                </c:pt>
                <c:pt idx="4">
                  <c:v>1.4</c:v>
                </c:pt>
                <c:pt idx="5">
                  <c:v>3.5</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DISKXFER!$C$2:$C$7</c:f>
              <c:numCache>
                <c:formatCode>General</c:formatCode>
                <c:ptCount val="6"/>
                <c:pt idx="0">
                  <c:v>0</c:v>
                </c:pt>
                <c:pt idx="1">
                  <c:v>3.4</c:v>
                </c:pt>
                <c:pt idx="2">
                  <c:v>12.1</c:v>
                </c:pt>
                <c:pt idx="3">
                  <c:v>2.9</c:v>
                </c:pt>
                <c:pt idx="4">
                  <c:v>1.4</c:v>
                </c:pt>
                <c:pt idx="5">
                  <c:v>3.5</c:v>
                </c:pt>
              </c:numCache>
            </c:numRef>
          </c:val>
          <c:smooth val="0"/>
        </c:ser>
        <c:ser>
          <c:idx val="2"/>
          <c:order val="2"/>
          <c:tx>
            <c:strRef>
              <c:f>DISKXFER!$D$1</c:f>
              <c:strCache>
                <c:ptCount val="1"/>
                <c:pt idx="0">
                  <c:v>sda2</c:v>
                </c:pt>
              </c:strCache>
            </c:strRef>
          </c:tx>
          <c:spPr>
            <a:ln w="25400" cap="rnd" cmpd="sng" algn="ctr">
              <a:solidFill>
                <a:schemeClr val="accent3"/>
              </a:solidFill>
              <a:prstDash val="solid"/>
              <a:round/>
            </a:ln>
          </c:spPr>
          <c:marker>
            <c:symbol val="none"/>
          </c:marker>
          <c:dLbls>
            <c:delete val="1"/>
          </c:dLbls>
          <c:cat>
            <c:numRef>
              <c:f>DISKXFER!$A$2:$A$7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DISKXFER!$D$2:$D$7</c:f>
              <c:numCache>
                <c:formatCode>General</c:formatCode>
                <c:ptCount val="6"/>
                <c:pt idx="0">
                  <c:v>0</c:v>
                </c:pt>
                <c:pt idx="1">
                  <c:v>0</c:v>
                </c:pt>
                <c:pt idx="2">
                  <c:v>0</c:v>
                </c:pt>
                <c:pt idx="3">
                  <c:v>0</c:v>
                </c:pt>
                <c:pt idx="4">
                  <c:v>0</c:v>
                </c:pt>
                <c:pt idx="5">
                  <c:v>0</c:v>
                </c:pt>
              </c:numCache>
            </c:numRef>
          </c:val>
          <c:smooth val="0"/>
        </c:ser>
        <c:ser>
          <c:idx val="3"/>
          <c:order val="3"/>
          <c:tx>
            <c:strRef>
              <c:f>DISKXFER!$E$1</c:f>
              <c:strCache>
                <c:ptCount val="1"/>
                <c:pt idx="0">
                  <c:v>sda5</c:v>
                </c:pt>
              </c:strCache>
            </c:strRef>
          </c:tx>
          <c:spPr>
            <a:ln w="25400" cap="rnd" cmpd="sng" algn="ctr">
              <a:solidFill>
                <a:schemeClr val="accent4"/>
              </a:solidFill>
              <a:prstDash val="solid"/>
              <a:round/>
            </a:ln>
          </c:spPr>
          <c:marker>
            <c:symbol val="none"/>
          </c:marker>
          <c:dLbls>
            <c:delete val="1"/>
          </c:dLbls>
          <c:cat>
            <c:numRef>
              <c:f>DISKXFER!$A$2:$A$7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DISKXFER!$E$2:$E$7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797885076"/>
        <c:axId val="955888648"/>
      </c:lineChart>
      <c:catAx>
        <c:axId val="7978850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5888648"/>
        <c:crosses val="autoZero"/>
        <c:auto val="0"/>
        <c:lblAlgn val="ctr"/>
        <c:lblOffset val="100"/>
        <c:noMultiLvlLbl val="0"/>
      </c:catAx>
      <c:valAx>
        <c:axId val="95588864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788507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2017/6/29</a:t>
            </a:r>
          </a:p>
        </c:rich>
      </c:tx>
      <c:layout/>
      <c:overlay val="0"/>
    </c:title>
    <c:autoTitleDeleted val="0"/>
    <c:plotArea>
      <c:layout/>
      <c:barChart>
        <c:barDir val="col"/>
        <c:grouping val="stacked"/>
        <c:varyColors val="0"/>
        <c:ser>
          <c:idx val="0"/>
          <c:order val="0"/>
          <c:tx>
            <c:strRef>
              <c:f>JFSFILE!$A$9</c:f>
              <c:strCache>
                <c:ptCount val="1"/>
                <c:pt idx="0">
                  <c:v>Avg.</c:v>
                </c:pt>
              </c:strCache>
            </c:strRef>
          </c:tx>
          <c:invertIfNegative val="0"/>
          <c:dLbls>
            <c:delete val="1"/>
          </c:dLbls>
          <c:cat>
            <c:strRef>
              <c:f>JFSFILE!$B$1:$H$1</c:f>
              <c:strCache>
                <c:ptCount val="7"/>
                <c:pt idx="0">
                  <c:v>/dev/hugepages</c:v>
                </c:pt>
                <c:pt idx="1">
                  <c:v>/dev/mqueue</c:v>
                </c:pt>
                <c:pt idx="2">
                  <c:v>/run</c:v>
                </c:pt>
                <c:pt idx="3">
                  <c:v>/</c:v>
                </c:pt>
                <c:pt idx="4">
                  <c:v>/run/lock</c:v>
                </c:pt>
                <c:pt idx="5">
                  <c:v>/dev</c:v>
                </c:pt>
                <c:pt idx="6">
                  <c:v>/run/user/1000</c:v>
                </c:pt>
              </c:strCache>
            </c:strRef>
          </c:cat>
          <c:val>
            <c:numRef>
              <c:f>JFSFILE!$B$9:$H$9</c:f>
              <c:numCache>
                <c:formatCode>0.0</c:formatCode>
                <c:ptCount val="7"/>
                <c:pt idx="0">
                  <c:v>0</c:v>
                </c:pt>
                <c:pt idx="1">
                  <c:v>0</c:v>
                </c:pt>
                <c:pt idx="2">
                  <c:v>1.2</c:v>
                </c:pt>
                <c:pt idx="3">
                  <c:v>0.7</c:v>
                </c:pt>
                <c:pt idx="4">
                  <c:v>0.1</c:v>
                </c:pt>
                <c:pt idx="5">
                  <c:v>0</c:v>
                </c:pt>
                <c:pt idx="6">
                  <c:v>0</c:v>
                </c:pt>
              </c:numCache>
            </c:numRef>
          </c:val>
        </c:ser>
        <c:ser>
          <c:idx val="1"/>
          <c:order val="1"/>
          <c:tx>
            <c:strRef>
              <c:f>JFSFILE!$A$10</c:f>
              <c:strCache>
                <c:ptCount val="1"/>
                <c:pt idx="0">
                  <c:v>WAvg.</c:v>
                </c:pt>
              </c:strCache>
            </c:strRef>
          </c:tx>
          <c:invertIfNegative val="0"/>
          <c:dLbls>
            <c:delete val="1"/>
          </c:dLbls>
          <c:val>
            <c:numRef>
              <c:f>JFSFILE!$B$10:$H$10</c:f>
              <c:numCache>
                <c:formatCode>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217396732"/>
        <c:axId val="39514393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JFSFILE!$B$11:$H$11</c:f>
              <c:numCache>
                <c:formatCode>0.0</c:formatCode>
                <c:ptCount val="7"/>
                <c:pt idx="0">
                  <c:v>0</c:v>
                </c:pt>
                <c:pt idx="1">
                  <c:v>0</c:v>
                </c:pt>
                <c:pt idx="2">
                  <c:v>1.2</c:v>
                </c:pt>
                <c:pt idx="3">
                  <c:v>0.7</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JFSFILE!$B$12:$H$12</c:f>
              <c:numCache>
                <c:formatCode>0.0</c:formatCode>
                <c:ptCount val="7"/>
                <c:pt idx="0">
                  <c:v>0</c:v>
                </c:pt>
                <c:pt idx="1">
                  <c:v>0</c:v>
                </c:pt>
                <c:pt idx="2">
                  <c:v>1.2</c:v>
                </c:pt>
                <c:pt idx="3">
                  <c:v>0.7</c:v>
                </c:pt>
                <c:pt idx="4">
                  <c:v>0.1</c:v>
                </c:pt>
                <c:pt idx="5">
                  <c:v>0</c:v>
                </c:pt>
                <c:pt idx="6">
                  <c:v>0</c:v>
                </c:pt>
              </c:numCache>
            </c:numRef>
          </c:val>
          <c:smooth val="0"/>
        </c:ser>
        <c:dLbls>
          <c:showLegendKey val="0"/>
          <c:showVal val="0"/>
          <c:showCatName val="0"/>
          <c:showSerName val="0"/>
          <c:showPercent val="0"/>
          <c:showBubbleSize val="0"/>
        </c:dLbls>
        <c:marker val="0"/>
        <c:smooth val="0"/>
        <c:axId val="19647448"/>
        <c:axId val="236549591"/>
      </c:lineChart>
      <c:catAx>
        <c:axId val="21739673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5143934"/>
        <c:crosses val="autoZero"/>
        <c:auto val="1"/>
        <c:lblAlgn val="ctr"/>
        <c:lblOffset val="100"/>
        <c:tickLblSkip val="1"/>
        <c:noMultiLvlLbl val="0"/>
      </c:catAx>
      <c:valAx>
        <c:axId val="39514393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7396732"/>
        <c:crosses val="autoZero"/>
        <c:crossBetween val="between"/>
      </c:valAx>
      <c:catAx>
        <c:axId val="1964744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6549591"/>
        <c:crosses val="autoZero"/>
        <c:auto val="1"/>
        <c:lblAlgn val="ctr"/>
        <c:lblOffset val="100"/>
        <c:noMultiLvlLbl val="0"/>
      </c:catAx>
      <c:valAx>
        <c:axId val="23654959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4744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2017/6/29</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MEM!$F$2:$F$7</c:f>
              <c:numCache>
                <c:formatCode>General</c:formatCode>
                <c:ptCount val="6"/>
                <c:pt idx="0">
                  <c:v>1464.6</c:v>
                </c:pt>
                <c:pt idx="1">
                  <c:v>1461.2</c:v>
                </c:pt>
                <c:pt idx="2">
                  <c:v>1461.1</c:v>
                </c:pt>
                <c:pt idx="3">
                  <c:v>1460</c:v>
                </c:pt>
                <c:pt idx="4">
                  <c:v>1459.8</c:v>
                </c:pt>
                <c:pt idx="5">
                  <c:v>1460</c:v>
                </c:pt>
              </c:numCache>
            </c:numRef>
          </c:val>
          <c:smooth val="0"/>
        </c:ser>
        <c:dLbls>
          <c:showLegendKey val="0"/>
          <c:showVal val="0"/>
          <c:showCatName val="0"/>
          <c:showSerName val="0"/>
          <c:showPercent val="0"/>
          <c:showBubbleSize val="0"/>
        </c:dLbls>
        <c:marker val="0"/>
        <c:smooth val="0"/>
        <c:axId val="855219875"/>
        <c:axId val="967279506"/>
      </c:lineChart>
      <c:catAx>
        <c:axId val="85521987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7279506"/>
        <c:crosses val="autoZero"/>
        <c:auto val="0"/>
        <c:lblAlgn val="ctr"/>
        <c:lblOffset val="100"/>
        <c:noMultiLvlLbl val="0"/>
      </c:catAx>
      <c:valAx>
        <c:axId val="9672795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521987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MEM!$B$2:$B$7</c:f>
              <c:numCache>
                <c:formatCode>General</c:formatCode>
                <c:ptCount val="6"/>
                <c:pt idx="0">
                  <c:v>7940.4</c:v>
                </c:pt>
                <c:pt idx="1">
                  <c:v>7940.4</c:v>
                </c:pt>
                <c:pt idx="2">
                  <c:v>7940.4</c:v>
                </c:pt>
                <c:pt idx="3">
                  <c:v>7940.4</c:v>
                </c:pt>
                <c:pt idx="4">
                  <c:v>7940.4</c:v>
                </c:pt>
                <c:pt idx="5">
                  <c:v>7940.4</c:v>
                </c:pt>
              </c:numCache>
            </c:numRef>
          </c:val>
        </c:ser>
        <c:dLbls>
          <c:showLegendKey val="0"/>
          <c:showVal val="0"/>
          <c:showCatName val="0"/>
          <c:showSerName val="0"/>
          <c:showPercent val="0"/>
          <c:showBubbleSize val="0"/>
        </c:dLbls>
        <c:axId val="812514889"/>
        <c:axId val="20360384"/>
      </c:areaChart>
      <c:catAx>
        <c:axId val="81251488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360384"/>
        <c:crosses val="autoZero"/>
        <c:auto val="0"/>
        <c:lblAlgn val="ctr"/>
        <c:lblOffset val="100"/>
        <c:noMultiLvlLbl val="0"/>
      </c:catAx>
      <c:valAx>
        <c:axId val="2036038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251488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- 2017/6/29</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NET!$K$2:$K$7</c:f>
              <c:numCache>
                <c:formatCode>General</c:formatCode>
                <c:ptCount val="6"/>
                <c:pt idx="0">
                  <c:v>3</c:v>
                </c:pt>
                <c:pt idx="1">
                  <c:v>3.6</c:v>
                </c:pt>
                <c:pt idx="2">
                  <c:v>2.6</c:v>
                </c:pt>
                <c:pt idx="3">
                  <c:v>2.7</c:v>
                </c:pt>
                <c:pt idx="4">
                  <c:v>1.8</c:v>
                </c:pt>
                <c:pt idx="5">
                  <c:v>1.1</c:v>
                </c:pt>
              </c:numCache>
            </c:numRef>
          </c:val>
        </c:ser>
        <c:ser>
          <c:idx val="1"/>
          <c:order val="1"/>
          <c:tx>
            <c:strRef>
              <c:f>NET!$L$1</c:f>
              <c:strCache>
                <c:ptCount val="1"/>
                <c:pt idx="0">
                  <c:v>Total-Write (-ve)</c:v>
                </c:pt>
              </c:strCache>
            </c:strRef>
          </c:tx>
          <c:dLbls>
            <c:delete val="1"/>
          </c:dLbls>
          <c:val>
            <c:numRef>
              <c:f>NET!$L$2:$L$7</c:f>
              <c:numCache>
                <c:formatCode>General</c:formatCode>
                <c:ptCount val="6"/>
                <c:pt idx="0">
                  <c:v>-0.1</c:v>
                </c:pt>
                <c:pt idx="1">
                  <c:v>0</c:v>
                </c:pt>
                <c:pt idx="2">
                  <c:v>-0.3</c:v>
                </c:pt>
                <c:pt idx="3">
                  <c:v>0</c:v>
                </c:pt>
                <c:pt idx="4">
                  <c:v>0</c:v>
                </c:pt>
                <c:pt idx="5">
                  <c:v>-0.3</c:v>
                </c:pt>
              </c:numCache>
            </c:numRef>
          </c:val>
        </c:ser>
        <c:dLbls>
          <c:showLegendKey val="0"/>
          <c:showVal val="0"/>
          <c:showCatName val="0"/>
          <c:showSerName val="0"/>
          <c:showPercent val="0"/>
          <c:showBubbleSize val="0"/>
        </c:dLbls>
        <c:axId val="215913748"/>
        <c:axId val="920730355"/>
      </c:areaChart>
      <c:catAx>
        <c:axId val="215913748"/>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730355"/>
        <c:crosses val="autoZero"/>
        <c:auto val="0"/>
        <c:lblAlgn val="ctr"/>
        <c:lblOffset val="100"/>
        <c:noMultiLvlLbl val="0"/>
      </c:catAx>
      <c:valAx>
        <c:axId val="920730355"/>
        <c:scaling>
          <c:orientation val="minMax"/>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591374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- 2017/6/29</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DISK_SUMM!$B$2:$B$7</c:f>
              <c:numCache>
                <c:formatCode>General</c:formatCode>
                <c:ptCount val="6"/>
                <c:pt idx="0">
                  <c:v>0</c:v>
                </c:pt>
                <c:pt idx="1">
                  <c:v>0</c:v>
                </c:pt>
                <c:pt idx="2">
                  <c:v>0</c:v>
                </c:pt>
                <c:pt idx="3">
                  <c:v>0</c:v>
                </c:pt>
                <c:pt idx="4">
                  <c:v>0</c:v>
                </c:pt>
                <c:pt idx="5">
                  <c:v>0</c:v>
                </c:pt>
              </c:numCache>
            </c:numRef>
          </c:val>
        </c:ser>
        <c:ser>
          <c:idx val="1"/>
          <c:order val="1"/>
          <c:tx>
            <c:strRef>
              <c:f>DISK_SUMM!$C$1</c:f>
              <c:strCache>
                <c:ptCount val="1"/>
                <c:pt idx="0">
                  <c:v>Disk Write KB/s</c:v>
                </c:pt>
              </c:strCache>
            </c:strRef>
          </c:tx>
          <c:dLbls>
            <c:delete val="1"/>
          </c:dLbls>
          <c:cat>
            <c:numRef>
              <c:f>DISK_SUMM!$A$2:$A$7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DISK_SUMM!$C$2:$C$7</c:f>
              <c:numCache>
                <c:formatCode>General</c:formatCode>
                <c:ptCount val="6"/>
                <c:pt idx="0">
                  <c:v>0</c:v>
                </c:pt>
                <c:pt idx="1">
                  <c:v>80.8</c:v>
                </c:pt>
                <c:pt idx="2">
                  <c:v>210.4</c:v>
                </c:pt>
                <c:pt idx="3">
                  <c:v>282.4</c:v>
                </c:pt>
                <c:pt idx="4">
                  <c:v>46.4</c:v>
                </c:pt>
                <c:pt idx="5">
                  <c:v>41.6</c:v>
                </c:pt>
              </c:numCache>
            </c:numRef>
          </c:val>
        </c:ser>
        <c:dLbls>
          <c:showLegendKey val="0"/>
          <c:showVal val="0"/>
          <c:showCatName val="0"/>
          <c:showSerName val="0"/>
          <c:showPercent val="0"/>
          <c:showBubbleSize val="0"/>
        </c:dLbls>
        <c:axId val="122018409"/>
        <c:axId val="615239967"/>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DISK_SUMM!$D$2:$D$7</c:f>
              <c:numCache>
                <c:formatCode>General</c:formatCode>
                <c:ptCount val="6"/>
                <c:pt idx="0">
                  <c:v>0</c:v>
                </c:pt>
                <c:pt idx="1">
                  <c:v>7</c:v>
                </c:pt>
                <c:pt idx="2">
                  <c:v>27.4</c:v>
                </c:pt>
                <c:pt idx="3">
                  <c:v>5.8</c:v>
                </c:pt>
                <c:pt idx="4">
                  <c:v>2.8</c:v>
                </c:pt>
                <c:pt idx="5">
                  <c:v>7</c:v>
                </c:pt>
              </c:numCache>
            </c:numRef>
          </c:val>
          <c:smooth val="0"/>
        </c:ser>
        <c:dLbls>
          <c:showLegendKey val="0"/>
          <c:showVal val="0"/>
          <c:showCatName val="0"/>
          <c:showSerName val="0"/>
          <c:showPercent val="0"/>
          <c:showBubbleSize val="0"/>
        </c:dLbls>
        <c:marker val="0"/>
        <c:smooth val="0"/>
        <c:axId val="516183443"/>
        <c:axId val="351443843"/>
      </c:lineChart>
      <c:catAx>
        <c:axId val="1220184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5239967"/>
        <c:crosses val="autoZero"/>
        <c:auto val="0"/>
        <c:lblAlgn val="ctr"/>
        <c:lblOffset val="100"/>
        <c:noMultiLvlLbl val="0"/>
      </c:catAx>
      <c:valAx>
        <c:axId val="61523996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2018409"/>
        <c:crosses val="autoZero"/>
        <c:crossBetween val="between"/>
      </c:valAx>
      <c:catAx>
        <c:axId val="5161834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443843"/>
        <c:crosses val="autoZero"/>
        <c:auto val="1"/>
        <c:lblAlgn val="ctr"/>
        <c:lblOffset val="100"/>
        <c:noMultiLvlLbl val="0"/>
      </c:catAx>
      <c:valAx>
        <c:axId val="35144384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618344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2017/6/29</a:t>
            </a:r>
          </a:p>
        </c:rich>
      </c:tx>
      <c:layout/>
      <c:overlay val="0"/>
    </c:title>
    <c:autoTitleDeleted val="0"/>
    <c:plotArea>
      <c:layout/>
      <c:barChart>
        <c:barDir val="col"/>
        <c:grouping val="stacked"/>
        <c:varyColors val="0"/>
        <c:ser>
          <c:idx val="0"/>
          <c:order val="0"/>
          <c:tx>
            <c:strRef>
              <c:f>NET!$A$9</c:f>
              <c:strCache>
                <c:ptCount val="1"/>
                <c:pt idx="0">
                  <c:v>Avg.</c:v>
                </c:pt>
              </c:strCache>
            </c:strRef>
          </c:tx>
          <c:invertIfNegative val="0"/>
          <c:dLbls>
            <c:delete val="1"/>
          </c:dLbls>
          <c:cat>
            <c:strRef>
              <c:f>NET!$B$1:$G$1</c:f>
              <c:strCache>
                <c:ptCount val="6"/>
                <c:pt idx="0">
                  <c:v>enp3s0-read</c:v>
                </c:pt>
                <c:pt idx="1">
                  <c:v>enp3s0-write</c:v>
                </c:pt>
                <c:pt idx="2">
                  <c:v>lo-read</c:v>
                </c:pt>
                <c:pt idx="3">
                  <c:v>lo-write</c:v>
                </c:pt>
                <c:pt idx="4">
                  <c:v>wlp5s0-read</c:v>
                </c:pt>
                <c:pt idx="5">
                  <c:v>wlp5s0-write</c:v>
                </c:pt>
              </c:strCache>
            </c:strRef>
          </c:cat>
          <c:val>
            <c:numRef>
              <c:f>NET!$B$9:$G$9</c:f>
              <c:numCache>
                <c:formatCode>0.0</c:formatCode>
                <c:ptCount val="6"/>
                <c:pt idx="0">
                  <c:v>2</c:v>
                </c:pt>
                <c:pt idx="1">
                  <c:v>0.35</c:v>
                </c:pt>
                <c:pt idx="2">
                  <c:v>0.116666666666667</c:v>
                </c:pt>
                <c:pt idx="3">
                  <c:v>0.116666666666667</c:v>
                </c:pt>
                <c:pt idx="4">
                  <c:v>0</c:v>
                </c:pt>
                <c:pt idx="5">
                  <c:v>0</c:v>
                </c:pt>
              </c:numCache>
            </c:numRef>
          </c:val>
        </c:ser>
        <c:ser>
          <c:idx val="1"/>
          <c:order val="1"/>
          <c:tx>
            <c:strRef>
              <c:f>NET!$A$10</c:f>
              <c:strCache>
                <c:ptCount val="1"/>
                <c:pt idx="0">
                  <c:v>WAvg.</c:v>
                </c:pt>
              </c:strCache>
            </c:strRef>
          </c:tx>
          <c:invertIfNegative val="0"/>
          <c:dLbls>
            <c:delete val="1"/>
          </c:dLbls>
          <c:val>
            <c:numRef>
              <c:f>NET!$B$10:$G$10</c:f>
              <c:numCache>
                <c:formatCode>0.0</c:formatCode>
                <c:ptCount val="6"/>
                <c:pt idx="0">
                  <c:v>0.241666666666667</c:v>
                </c:pt>
                <c:pt idx="1">
                  <c:v>0.216666666666667</c:v>
                </c:pt>
                <c:pt idx="2">
                  <c:v>0.154761904761905</c:v>
                </c:pt>
                <c:pt idx="3">
                  <c:v>0.154761904761905</c:v>
                </c:pt>
                <c:pt idx="4">
                  <c:v>0</c:v>
                </c:pt>
                <c:pt idx="5">
                  <c:v>0</c:v>
                </c:pt>
              </c:numCache>
            </c:numRef>
          </c:val>
        </c:ser>
        <c:dLbls>
          <c:showLegendKey val="0"/>
          <c:showVal val="0"/>
          <c:showCatName val="0"/>
          <c:showSerName val="0"/>
          <c:showPercent val="0"/>
          <c:showBubbleSize val="0"/>
        </c:dLbls>
        <c:gapWidth val="150"/>
        <c:overlap val="100"/>
        <c:axId val="548784840"/>
        <c:axId val="17411216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NET!$B$11:$G$11</c:f>
              <c:numCache>
                <c:formatCode>0.0</c:formatCode>
                <c:ptCount val="6"/>
                <c:pt idx="0">
                  <c:v>3</c:v>
                </c:pt>
                <c:pt idx="1">
                  <c:v>0.8</c:v>
                </c:pt>
                <c:pt idx="2">
                  <c:v>0.3</c:v>
                </c:pt>
                <c:pt idx="3">
                  <c:v>0.3</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NET!$B$12:$G$12</c:f>
              <c:numCache>
                <c:formatCode>0.0</c:formatCode>
                <c:ptCount val="6"/>
                <c:pt idx="0">
                  <c:v>0.8</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130063626"/>
        <c:axId val="605999668"/>
      </c:lineChart>
      <c:catAx>
        <c:axId val="54878484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112162"/>
        <c:crosses val="autoZero"/>
        <c:auto val="1"/>
        <c:lblAlgn val="ctr"/>
        <c:lblOffset val="100"/>
        <c:tickLblSkip val="1"/>
        <c:noMultiLvlLbl val="0"/>
      </c:catAx>
      <c:valAx>
        <c:axId val="17411216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784840"/>
        <c:crosses val="autoZero"/>
        <c:crossBetween val="between"/>
      </c:valAx>
      <c:catAx>
        <c:axId val="13006362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999668"/>
        <c:crosses val="autoZero"/>
        <c:auto val="1"/>
        <c:lblAlgn val="ctr"/>
        <c:lblOffset val="100"/>
        <c:noMultiLvlLbl val="0"/>
      </c:catAx>
      <c:valAx>
        <c:axId val="60599966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006362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2017/6/29</a:t>
            </a:r>
          </a:p>
        </c:rich>
      </c:tx>
      <c:layout/>
      <c:overlay val="0"/>
    </c:title>
    <c:autoTitleDeleted val="0"/>
    <c:plotArea>
      <c:layout/>
      <c:areaChart>
        <c:grouping val="stacked"/>
        <c:varyColors val="0"/>
        <c:ser>
          <c:idx val="0"/>
          <c:order val="0"/>
          <c:tx>
            <c:strRef>
              <c:f>NET!$B$1</c:f>
              <c:strCache>
                <c:ptCount val="1"/>
                <c:pt idx="0">
                  <c:v>enp3s0-read</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NET!$B$2:$B$7</c:f>
              <c:numCache>
                <c:formatCode>General</c:formatCode>
                <c:ptCount val="6"/>
                <c:pt idx="0">
                  <c:v>2.1</c:v>
                </c:pt>
                <c:pt idx="1">
                  <c:v>3</c:v>
                </c:pt>
                <c:pt idx="2">
                  <c:v>2.2</c:v>
                </c:pt>
                <c:pt idx="3">
                  <c:v>2.4</c:v>
                </c:pt>
                <c:pt idx="4">
                  <c:v>1.5</c:v>
                </c:pt>
                <c:pt idx="5">
                  <c:v>0.8</c:v>
                </c:pt>
              </c:numCache>
            </c:numRef>
          </c:val>
        </c:ser>
        <c:ser>
          <c:idx val="1"/>
          <c:order val="1"/>
          <c:tx>
            <c:strRef>
              <c:f>NET!$C$1</c:f>
              <c:strCache>
                <c:ptCount val="1"/>
                <c:pt idx="0">
                  <c:v>enp3s0-write</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NET!$C$2:$C$7</c:f>
              <c:numCache>
                <c:formatCode>General</c:formatCode>
                <c:ptCount val="6"/>
                <c:pt idx="0">
                  <c:v>0.8</c:v>
                </c:pt>
                <c:pt idx="1">
                  <c:v>0.6</c:v>
                </c:pt>
                <c:pt idx="2">
                  <c:v>0.1</c:v>
                </c:pt>
                <c:pt idx="3">
                  <c:v>0.3</c:v>
                </c:pt>
                <c:pt idx="4">
                  <c:v>0.3</c:v>
                </c:pt>
                <c:pt idx="5">
                  <c:v>0</c:v>
                </c:pt>
              </c:numCache>
            </c:numRef>
          </c:val>
        </c:ser>
        <c:ser>
          <c:idx val="2"/>
          <c:order val="2"/>
          <c:tx>
            <c:strRef>
              <c:f>NET!$D$1</c:f>
              <c:strCache>
                <c:ptCount val="1"/>
                <c:pt idx="0">
                  <c:v>lo-read</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NET!$D$2:$D$7</c:f>
              <c:numCache>
                <c:formatCode>General</c:formatCode>
                <c:ptCount val="6"/>
                <c:pt idx="0">
                  <c:v>0.1</c:v>
                </c:pt>
                <c:pt idx="1">
                  <c:v>0</c:v>
                </c:pt>
                <c:pt idx="2">
                  <c:v>0.3</c:v>
                </c:pt>
                <c:pt idx="3">
                  <c:v>0</c:v>
                </c:pt>
                <c:pt idx="4">
                  <c:v>0</c:v>
                </c:pt>
                <c:pt idx="5">
                  <c:v>0.3</c:v>
                </c:pt>
              </c:numCache>
            </c:numRef>
          </c:val>
        </c:ser>
        <c:ser>
          <c:idx val="3"/>
          <c:order val="3"/>
          <c:tx>
            <c:strRef>
              <c:f>NET!$E$1</c:f>
              <c:strCache>
                <c:ptCount val="1"/>
                <c:pt idx="0">
                  <c:v>lo-write</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NET!$E$2:$E$7</c:f>
              <c:numCache>
                <c:formatCode>General</c:formatCode>
                <c:ptCount val="6"/>
                <c:pt idx="0">
                  <c:v>0.1</c:v>
                </c:pt>
                <c:pt idx="1">
                  <c:v>0</c:v>
                </c:pt>
                <c:pt idx="2">
                  <c:v>0.3</c:v>
                </c:pt>
                <c:pt idx="3">
                  <c:v>0</c:v>
                </c:pt>
                <c:pt idx="4">
                  <c:v>0</c:v>
                </c:pt>
                <c:pt idx="5">
                  <c:v>0.3</c:v>
                </c:pt>
              </c:numCache>
            </c:numRef>
          </c:val>
        </c:ser>
        <c:ser>
          <c:idx val="4"/>
          <c:order val="4"/>
          <c:tx>
            <c:strRef>
              <c:f>NET!$F$1</c:f>
              <c:strCache>
                <c:ptCount val="1"/>
                <c:pt idx="0">
                  <c:v>wlp5s0-read</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NET!$F$2:$F$7</c:f>
              <c:numCache>
                <c:formatCode>General</c:formatCode>
                <c:ptCount val="6"/>
                <c:pt idx="0">
                  <c:v>0</c:v>
                </c:pt>
                <c:pt idx="1">
                  <c:v>0</c:v>
                </c:pt>
                <c:pt idx="2">
                  <c:v>0</c:v>
                </c:pt>
                <c:pt idx="3">
                  <c:v>0</c:v>
                </c:pt>
                <c:pt idx="4">
                  <c:v>0</c:v>
                </c:pt>
                <c:pt idx="5">
                  <c:v>0</c:v>
                </c:pt>
              </c:numCache>
            </c:numRef>
          </c:val>
        </c:ser>
        <c:ser>
          <c:idx val="5"/>
          <c:order val="5"/>
          <c:tx>
            <c:strRef>
              <c:f>NET!$G$1</c:f>
              <c:strCache>
                <c:ptCount val="1"/>
                <c:pt idx="0">
                  <c:v>wlp5s0-write</c:v>
                </c:pt>
              </c:strCache>
            </c:strRef>
          </c:tx>
          <c:dLbls>
            <c:delete val="1"/>
          </c:dLbls>
          <c:cat>
            <c:numRef>
              <c:f>NET!$A$2:$A$7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NET!$G$2:$G$7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420312909"/>
        <c:axId val="278920640"/>
      </c:areaChart>
      <c:catAx>
        <c:axId val="4203129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8920640"/>
        <c:crosses val="autoZero"/>
        <c:auto val="0"/>
        <c:lblAlgn val="ctr"/>
        <c:lblOffset val="100"/>
        <c:noMultiLvlLbl val="0"/>
      </c:catAx>
      <c:valAx>
        <c:axId val="27892064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0312909"/>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2017/6/29</a:t>
            </a:r>
          </a:p>
        </c:rich>
      </c:tx>
      <c:layout/>
      <c:overlay val="0"/>
    </c:title>
    <c:autoTitleDeleted val="0"/>
    <c:plotArea>
      <c:layout/>
      <c:barChart>
        <c:barDir val="col"/>
        <c:grouping val="stacked"/>
        <c:varyColors val="0"/>
        <c:ser>
          <c:idx val="0"/>
          <c:order val="0"/>
          <c:tx>
            <c:strRef>
              <c:f>NETPACKET!$A$9</c:f>
              <c:strCache>
                <c:ptCount val="1"/>
                <c:pt idx="0">
                  <c:v>Avg.</c:v>
                </c:pt>
              </c:strCache>
            </c:strRef>
          </c:tx>
          <c:invertIfNegative val="0"/>
          <c:dLbls>
            <c:delete val="1"/>
          </c:dLbls>
          <c:cat>
            <c:strRef>
              <c:f>NETPACKET!$B$1:$G$1</c:f>
              <c:strCache>
                <c:ptCount val="6"/>
                <c:pt idx="0">
                  <c:v>enp3s0-read/s</c:v>
                </c:pt>
                <c:pt idx="1">
                  <c:v>lo-read/s</c:v>
                </c:pt>
                <c:pt idx="2">
                  <c:v>lo-write/s</c:v>
                </c:pt>
                <c:pt idx="3">
                  <c:v>enp3s0-write/s</c:v>
                </c:pt>
                <c:pt idx="4">
                  <c:v>wlp5s0-read/s</c:v>
                </c:pt>
                <c:pt idx="5">
                  <c:v>wlp5s0-write/s</c:v>
                </c:pt>
              </c:strCache>
            </c:strRef>
          </c:cat>
          <c:val>
            <c:numRef>
              <c:f>NETPACKET!$B$9:$G$9</c:f>
              <c:numCache>
                <c:formatCode>0.0</c:formatCode>
                <c:ptCount val="6"/>
                <c:pt idx="0">
                  <c:v>29.5833333333333</c:v>
                </c:pt>
                <c:pt idx="1">
                  <c:v>2.3</c:v>
                </c:pt>
                <c:pt idx="2">
                  <c:v>2.3</c:v>
                </c:pt>
                <c:pt idx="3">
                  <c:v>2.65</c:v>
                </c:pt>
                <c:pt idx="4">
                  <c:v>0</c:v>
                </c:pt>
                <c:pt idx="5">
                  <c:v>0</c:v>
                </c:pt>
              </c:numCache>
            </c:numRef>
          </c:val>
        </c:ser>
        <c:ser>
          <c:idx val="1"/>
          <c:order val="1"/>
          <c:tx>
            <c:strRef>
              <c:f>NETPACKET!$A$10</c:f>
              <c:strCache>
                <c:ptCount val="1"/>
                <c:pt idx="0">
                  <c:v>WAvg.</c:v>
                </c:pt>
              </c:strCache>
            </c:strRef>
          </c:tx>
          <c:invertIfNegative val="0"/>
          <c:dLbls>
            <c:delete val="1"/>
          </c:dLbls>
          <c:val>
            <c:numRef>
              <c:f>NETPACKET!$B$10:$G$10</c:f>
              <c:numCache>
                <c:formatCode>0.0</c:formatCode>
                <c:ptCount val="6"/>
                <c:pt idx="0">
                  <c:v>3.85751173708921</c:v>
                </c:pt>
                <c:pt idx="1">
                  <c:v>3.10579710144927</c:v>
                </c:pt>
                <c:pt idx="2">
                  <c:v>3.10579710144927</c:v>
                </c:pt>
                <c:pt idx="3">
                  <c:v>1.39591194968553</c:v>
                </c:pt>
                <c:pt idx="4">
                  <c:v>0</c:v>
                </c:pt>
                <c:pt idx="5">
                  <c:v>0</c:v>
                </c:pt>
              </c:numCache>
            </c:numRef>
          </c:val>
        </c:ser>
        <c:dLbls>
          <c:showLegendKey val="0"/>
          <c:showVal val="0"/>
          <c:showCatName val="0"/>
          <c:showSerName val="0"/>
          <c:showPercent val="0"/>
          <c:showBubbleSize val="0"/>
        </c:dLbls>
        <c:gapWidth val="150"/>
        <c:overlap val="100"/>
        <c:axId val="476599361"/>
        <c:axId val="44471225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NETPACKET!$B$11:$G$11</c:f>
              <c:numCache>
                <c:formatCode>0.0</c:formatCode>
                <c:ptCount val="6"/>
                <c:pt idx="0">
                  <c:v>44.2</c:v>
                </c:pt>
                <c:pt idx="1">
                  <c:v>6</c:v>
                </c:pt>
                <c:pt idx="2">
                  <c:v>6</c:v>
                </c:pt>
                <c:pt idx="3">
                  <c:v>6.3</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NETPACKET!$B$12:$G$12</c:f>
              <c:numCache>
                <c:formatCode>0.0</c:formatCode>
                <c:ptCount val="6"/>
                <c:pt idx="0">
                  <c:v>11.3</c:v>
                </c:pt>
                <c:pt idx="1">
                  <c:v>0</c:v>
                </c:pt>
                <c:pt idx="2">
                  <c:v>0</c:v>
                </c:pt>
                <c:pt idx="3">
                  <c:v>0.5</c:v>
                </c:pt>
                <c:pt idx="4">
                  <c:v>0</c:v>
                </c:pt>
                <c:pt idx="5">
                  <c:v>0</c:v>
                </c:pt>
              </c:numCache>
            </c:numRef>
          </c:val>
          <c:smooth val="0"/>
        </c:ser>
        <c:dLbls>
          <c:showLegendKey val="0"/>
          <c:showVal val="0"/>
          <c:showCatName val="0"/>
          <c:showSerName val="0"/>
          <c:showPercent val="0"/>
          <c:showBubbleSize val="0"/>
        </c:dLbls>
        <c:marker val="0"/>
        <c:smooth val="0"/>
        <c:axId val="83236604"/>
        <c:axId val="993804032"/>
      </c:lineChart>
      <c:catAx>
        <c:axId val="47659936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712252"/>
        <c:crosses val="autoZero"/>
        <c:auto val="1"/>
        <c:lblAlgn val="ctr"/>
        <c:lblOffset val="100"/>
        <c:tickLblSkip val="1"/>
        <c:noMultiLvlLbl val="0"/>
      </c:catAx>
      <c:valAx>
        <c:axId val="444712252"/>
        <c:scaling>
          <c:orientation val="minMax"/>
          <c:max val="45.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6599361"/>
        <c:crosses val="autoZero"/>
        <c:crossBetween val="between"/>
      </c:valAx>
      <c:catAx>
        <c:axId val="8323660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3804032"/>
        <c:crosses val="autoZero"/>
        <c:auto val="1"/>
        <c:lblAlgn val="ctr"/>
        <c:lblOffset val="100"/>
        <c:noMultiLvlLbl val="0"/>
      </c:catAx>
      <c:valAx>
        <c:axId val="993804032"/>
        <c:scaling>
          <c:orientation val="minMax"/>
          <c:max val="45.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23660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2017/6/29</a:t>
            </a:r>
          </a:p>
        </c:rich>
      </c:tx>
      <c:layout/>
      <c:overlay val="0"/>
    </c:title>
    <c:autoTitleDeleted val="0"/>
    <c:plotArea>
      <c:layout/>
      <c:lineChart>
        <c:grouping val="standard"/>
        <c:varyColors val="0"/>
        <c:ser>
          <c:idx val="0"/>
          <c:order val="0"/>
          <c:tx>
            <c:strRef>
              <c:f>NETPACKET!$B$1</c:f>
              <c:strCache>
                <c:ptCount val="1"/>
                <c:pt idx="0">
                  <c:v>enp3s0-read/s</c:v>
                </c:pt>
              </c:strCache>
            </c:strRef>
          </c:tx>
          <c:spPr>
            <a:ln w="25400" cap="rnd" cmpd="sng" algn="ctr">
              <a:solidFill>
                <a:schemeClr val="accent1">
                  <a:shade val="76667"/>
                </a:schemeClr>
              </a:solidFill>
              <a:prstDash val="solid"/>
              <a:round/>
            </a:ln>
          </c:spPr>
          <c:marker>
            <c:symbol val="none"/>
          </c:marker>
          <c:dLbls>
            <c:delete val="1"/>
          </c:dLbls>
          <c:cat>
            <c:numRef>
              <c:f>NETPACKET!$A$2:$A$7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NETPACKET!$B$2:$B$7</c:f>
              <c:numCache>
                <c:formatCode>General</c:formatCode>
                <c:ptCount val="6"/>
                <c:pt idx="0">
                  <c:v>29.1</c:v>
                </c:pt>
                <c:pt idx="1">
                  <c:v>44.2</c:v>
                </c:pt>
                <c:pt idx="2">
                  <c:v>34.6</c:v>
                </c:pt>
                <c:pt idx="3">
                  <c:v>36.6</c:v>
                </c:pt>
                <c:pt idx="4">
                  <c:v>21.7</c:v>
                </c:pt>
                <c:pt idx="5">
                  <c:v>11.3</c:v>
                </c:pt>
              </c:numCache>
            </c:numRef>
          </c:val>
          <c:smooth val="0"/>
        </c:ser>
        <c:ser>
          <c:idx val="1"/>
          <c:order val="1"/>
          <c:tx>
            <c:strRef>
              <c:f>NETPACKET!$C$1</c:f>
              <c:strCache>
                <c:ptCount val="1"/>
                <c:pt idx="0">
                  <c:v>lo-read/s</c:v>
                </c:pt>
              </c:strCache>
            </c:strRef>
          </c:tx>
          <c:spPr>
            <a:ln w="25400" cap="rnd" cmpd="sng" algn="ctr">
              <a:solidFill>
                <a:schemeClr val="accent2">
                  <a:shade val="76667"/>
                </a:schemeClr>
              </a:solidFill>
              <a:prstDash val="solid"/>
              <a:round/>
            </a:ln>
          </c:spPr>
          <c:marker>
            <c:symbol val="none"/>
          </c:marker>
          <c:dLbls>
            <c:delete val="1"/>
          </c:dLbls>
          <c:cat>
            <c:numRef>
              <c:f>NETPACKET!$A$2:$A$7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NETPACKET!$C$2:$C$7</c:f>
              <c:numCache>
                <c:formatCode>General</c:formatCode>
                <c:ptCount val="6"/>
                <c:pt idx="0">
                  <c:v>1.6</c:v>
                </c:pt>
                <c:pt idx="1">
                  <c:v>0</c:v>
                </c:pt>
                <c:pt idx="2">
                  <c:v>6</c:v>
                </c:pt>
                <c:pt idx="3">
                  <c:v>0.2</c:v>
                </c:pt>
                <c:pt idx="4">
                  <c:v>0</c:v>
                </c:pt>
                <c:pt idx="5">
                  <c:v>6</c:v>
                </c:pt>
              </c:numCache>
            </c:numRef>
          </c:val>
          <c:smooth val="0"/>
        </c:ser>
        <c:ser>
          <c:idx val="2"/>
          <c:order val="2"/>
          <c:tx>
            <c:strRef>
              <c:f>NETPACKET!$D$1</c:f>
              <c:strCache>
                <c:ptCount val="1"/>
                <c:pt idx="0">
                  <c:v>lo-write/s</c:v>
                </c:pt>
              </c:strCache>
            </c:strRef>
          </c:tx>
          <c:spPr>
            <a:ln w="25400" cap="rnd" cmpd="sng" algn="ctr">
              <a:solidFill>
                <a:schemeClr val="accent3">
                  <a:shade val="76667"/>
                </a:schemeClr>
              </a:solidFill>
              <a:prstDash val="solid"/>
              <a:round/>
            </a:ln>
          </c:spPr>
          <c:marker>
            <c:symbol val="none"/>
          </c:marker>
          <c:dLbls>
            <c:delete val="1"/>
          </c:dLbls>
          <c:cat>
            <c:numRef>
              <c:f>NETPACKET!$A$2:$A$7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NETPACKET!$D$2:$D$7</c:f>
              <c:numCache>
                <c:formatCode>General</c:formatCode>
                <c:ptCount val="6"/>
                <c:pt idx="0">
                  <c:v>1.6</c:v>
                </c:pt>
                <c:pt idx="1">
                  <c:v>0</c:v>
                </c:pt>
                <c:pt idx="2">
                  <c:v>6</c:v>
                </c:pt>
                <c:pt idx="3">
                  <c:v>0.2</c:v>
                </c:pt>
                <c:pt idx="4">
                  <c:v>0</c:v>
                </c:pt>
                <c:pt idx="5">
                  <c:v>6</c:v>
                </c:pt>
              </c:numCache>
            </c:numRef>
          </c:val>
          <c:smooth val="0"/>
        </c:ser>
        <c:ser>
          <c:idx val="3"/>
          <c:order val="3"/>
          <c:tx>
            <c:strRef>
              <c:f>NETPACKET!$E$1</c:f>
              <c:strCache>
                <c:ptCount val="1"/>
                <c:pt idx="0">
                  <c:v>enp3s0-write/s</c:v>
                </c:pt>
              </c:strCache>
            </c:strRef>
          </c:tx>
          <c:spPr>
            <a:ln w="25400" cap="rnd" cmpd="sng" algn="ctr">
              <a:solidFill>
                <a:schemeClr val="accent4">
                  <a:shade val="76667"/>
                </a:schemeClr>
              </a:solidFill>
              <a:prstDash val="solid"/>
              <a:round/>
            </a:ln>
          </c:spPr>
          <c:marker>
            <c:symbol val="none"/>
          </c:marker>
          <c:dLbls>
            <c:delete val="1"/>
          </c:dLbls>
          <c:cat>
            <c:numRef>
              <c:f>NETPACKET!$A$2:$A$7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NETPACKET!$E$2:$E$7</c:f>
              <c:numCache>
                <c:formatCode>General</c:formatCode>
                <c:ptCount val="6"/>
                <c:pt idx="0">
                  <c:v>6.3</c:v>
                </c:pt>
                <c:pt idx="1">
                  <c:v>3.4</c:v>
                </c:pt>
                <c:pt idx="2">
                  <c:v>0.9</c:v>
                </c:pt>
                <c:pt idx="3">
                  <c:v>2.9</c:v>
                </c:pt>
                <c:pt idx="4">
                  <c:v>1.9</c:v>
                </c:pt>
                <c:pt idx="5">
                  <c:v>0.5</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NETPACKET!$F$2:$F$7</c:f>
              <c:numCache>
                <c:formatCode>General</c:formatCode>
                <c:ptCount val="6"/>
                <c:pt idx="0">
                  <c:v>0</c:v>
                </c:pt>
                <c:pt idx="1">
                  <c:v>0</c:v>
                </c:pt>
                <c:pt idx="2">
                  <c:v>0</c:v>
                </c:pt>
                <c:pt idx="3">
                  <c:v>0</c:v>
                </c:pt>
                <c:pt idx="4">
                  <c:v>0</c:v>
                </c:pt>
                <c:pt idx="5">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NETPACKET!$G$2:$G$7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35116103"/>
        <c:axId val="365677000"/>
      </c:lineChart>
      <c:catAx>
        <c:axId val="2351161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5677000"/>
        <c:crosses val="autoZero"/>
        <c:auto val="0"/>
        <c:lblAlgn val="ctr"/>
        <c:lblOffset val="100"/>
        <c:noMultiLvlLbl val="0"/>
      </c:catAx>
      <c:valAx>
        <c:axId val="36567700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51161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2017/6/29</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PROC!$B$2:$B$7</c:f>
              <c:numCache>
                <c:formatCode>General</c:formatCode>
                <c:ptCount val="6"/>
                <c:pt idx="0">
                  <c:v>1</c:v>
                </c:pt>
                <c:pt idx="1">
                  <c:v>1</c:v>
                </c:pt>
                <c:pt idx="2">
                  <c:v>1</c:v>
                </c:pt>
                <c:pt idx="3">
                  <c:v>1</c:v>
                </c:pt>
                <c:pt idx="4">
                  <c:v>1</c:v>
                </c:pt>
                <c:pt idx="5">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48207018"/>
        <c:axId val="36678068"/>
      </c:lineChart>
      <c:catAx>
        <c:axId val="4482070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678068"/>
        <c:crosses val="autoZero"/>
        <c:auto val="0"/>
        <c:lblAlgn val="ctr"/>
        <c:lblOffset val="100"/>
        <c:noMultiLvlLbl val="0"/>
      </c:catAx>
      <c:valAx>
        <c:axId val="3667806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820701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2017/6/29</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PROC!$D$2:$D$7</c:f>
              <c:numCache>
                <c:formatCode>General</c:formatCode>
                <c:ptCount val="6"/>
                <c:pt idx="0">
                  <c:v>0</c:v>
                </c:pt>
                <c:pt idx="1">
                  <c:v>865.1</c:v>
                </c:pt>
                <c:pt idx="2">
                  <c:v>793.7</c:v>
                </c:pt>
                <c:pt idx="3">
                  <c:v>813.5</c:v>
                </c:pt>
                <c:pt idx="4">
                  <c:v>777.8</c:v>
                </c:pt>
                <c:pt idx="5">
                  <c:v>655.7</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PROC!$E$2:$E$7</c:f>
              <c:numCache>
                <c:formatCode>General</c:formatCode>
                <c:ptCount val="6"/>
                <c:pt idx="0">
                  <c:v>-1</c:v>
                </c:pt>
                <c:pt idx="1">
                  <c:v>-1</c:v>
                </c:pt>
                <c:pt idx="2">
                  <c:v>-1</c:v>
                </c:pt>
                <c:pt idx="3">
                  <c:v>-1</c:v>
                </c:pt>
                <c:pt idx="4">
                  <c:v>-1</c:v>
                </c:pt>
                <c:pt idx="5">
                  <c:v>-1</c:v>
                </c:pt>
              </c:numCache>
            </c:numRef>
          </c:val>
          <c:smooth val="0"/>
        </c:ser>
        <c:dLbls>
          <c:showLegendKey val="0"/>
          <c:showVal val="0"/>
          <c:showCatName val="0"/>
          <c:showSerName val="0"/>
          <c:showPercent val="0"/>
          <c:showBubbleSize val="0"/>
        </c:dLbls>
        <c:marker val="0"/>
        <c:smooth val="0"/>
        <c:axId val="160675600"/>
        <c:axId val="280283264"/>
      </c:lineChart>
      <c:catAx>
        <c:axId val="1606756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0283264"/>
        <c:crosses val="autoZero"/>
        <c:auto val="0"/>
        <c:lblAlgn val="ctr"/>
        <c:lblOffset val="100"/>
        <c:noMultiLvlLbl val="0"/>
      </c:catAx>
      <c:valAx>
        <c:axId val="28028326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67560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2017/6/29</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PROC!$H$2:$H$7</c:f>
              <c:numCache>
                <c:formatCode>General</c:formatCode>
                <c:ptCount val="6"/>
                <c:pt idx="0">
                  <c:v>0</c:v>
                </c:pt>
                <c:pt idx="1">
                  <c:v>4.4</c:v>
                </c:pt>
                <c:pt idx="2">
                  <c:v>0</c:v>
                </c:pt>
                <c:pt idx="3">
                  <c:v>6.3</c:v>
                </c:pt>
                <c:pt idx="4">
                  <c:v>0.6</c:v>
                </c:pt>
                <c:pt idx="5">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PROC!$I$2:$I$7</c:f>
              <c:numCache>
                <c:formatCode>General</c:formatCode>
                <c:ptCount val="6"/>
                <c:pt idx="0">
                  <c:v>-1</c:v>
                </c:pt>
                <c:pt idx="1">
                  <c:v>-1</c:v>
                </c:pt>
                <c:pt idx="2">
                  <c:v>-1</c:v>
                </c:pt>
                <c:pt idx="3">
                  <c:v>-1</c:v>
                </c:pt>
                <c:pt idx="4">
                  <c:v>-1</c:v>
                </c:pt>
                <c:pt idx="5">
                  <c:v>-1</c:v>
                </c:pt>
              </c:numCache>
            </c:numRef>
          </c:val>
          <c:smooth val="0"/>
        </c:ser>
        <c:dLbls>
          <c:showLegendKey val="0"/>
          <c:showVal val="0"/>
          <c:showCatName val="0"/>
          <c:showSerName val="0"/>
          <c:showPercent val="0"/>
          <c:showBubbleSize val="0"/>
        </c:dLbls>
        <c:marker val="0"/>
        <c:smooth val="0"/>
        <c:axId val="434386691"/>
        <c:axId val="851855965"/>
      </c:lineChart>
      <c:catAx>
        <c:axId val="4343866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1855965"/>
        <c:crosses val="autoZero"/>
        <c:auto val="0"/>
        <c:lblAlgn val="ctr"/>
        <c:lblOffset val="100"/>
        <c:noMultiLvlLbl val="0"/>
      </c:catAx>
      <c:valAx>
        <c:axId val="851855965"/>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43866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2017/6/29</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VM!$H$2:$H$7</c:f>
              <c:numCache>
                <c:formatCode>General</c:formatCode>
                <c:ptCount val="6"/>
                <c:pt idx="0">
                  <c:v>0</c:v>
                </c:pt>
                <c:pt idx="1">
                  <c:v>0</c:v>
                </c:pt>
                <c:pt idx="2">
                  <c:v>0</c:v>
                </c:pt>
                <c:pt idx="3">
                  <c:v>0</c:v>
                </c:pt>
                <c:pt idx="4">
                  <c:v>0</c:v>
                </c:pt>
                <c:pt idx="5">
                  <c:v>0</c:v>
                </c:pt>
              </c:numCache>
            </c:numRef>
          </c:val>
        </c:ser>
        <c:ser>
          <c:idx val="1"/>
          <c:order val="1"/>
          <c:tx>
            <c:strRef>
              <c:f>VM!$I$1</c:f>
              <c:strCache>
                <c:ptCount val="1"/>
                <c:pt idx="0">
                  <c:v>pgpgout</c:v>
                </c:pt>
              </c:strCache>
            </c:strRef>
          </c:tx>
          <c:dLbls>
            <c:delete val="1"/>
          </c:dLbls>
          <c:val>
            <c:numRef>
              <c:f>VM!$I$2:$I$7</c:f>
              <c:numCache>
                <c:formatCode>General</c:formatCode>
                <c:ptCount val="6"/>
                <c:pt idx="0">
                  <c:v>0</c:v>
                </c:pt>
                <c:pt idx="1">
                  <c:v>404</c:v>
                </c:pt>
                <c:pt idx="2">
                  <c:v>1052</c:v>
                </c:pt>
                <c:pt idx="3">
                  <c:v>1412</c:v>
                </c:pt>
                <c:pt idx="4">
                  <c:v>232</c:v>
                </c:pt>
                <c:pt idx="5">
                  <c:v>208</c:v>
                </c:pt>
              </c:numCache>
            </c:numRef>
          </c:val>
        </c:ser>
        <c:dLbls>
          <c:showLegendKey val="0"/>
          <c:showVal val="0"/>
          <c:showCatName val="0"/>
          <c:showSerName val="0"/>
          <c:showPercent val="0"/>
          <c:showBubbleSize val="0"/>
        </c:dLbls>
        <c:axId val="656216164"/>
        <c:axId val="236052379"/>
      </c:areaChart>
      <c:catAx>
        <c:axId val="6562161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6052379"/>
        <c:crosses val="autoZero"/>
        <c:auto val="0"/>
        <c:lblAlgn val="ctr"/>
        <c:lblOffset val="100"/>
        <c:noMultiLvlLbl val="0"/>
      </c:catAx>
      <c:valAx>
        <c:axId val="23605237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621616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2017/6/29</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VM!$J$2:$J$7</c:f>
              <c:numCache>
                <c:formatCode>General</c:formatCode>
                <c:ptCount val="6"/>
                <c:pt idx="0">
                  <c:v>0</c:v>
                </c:pt>
                <c:pt idx="1">
                  <c:v>0</c:v>
                </c:pt>
                <c:pt idx="2">
                  <c:v>0</c:v>
                </c:pt>
                <c:pt idx="3">
                  <c:v>0</c:v>
                </c:pt>
                <c:pt idx="4">
                  <c:v>0</c:v>
                </c:pt>
                <c:pt idx="5">
                  <c:v>0</c:v>
                </c:pt>
              </c:numCache>
            </c:numRef>
          </c:val>
        </c:ser>
        <c:ser>
          <c:idx val="1"/>
          <c:order val="1"/>
          <c:tx>
            <c:strRef>
              <c:f>VM!$K$1</c:f>
              <c:strCache>
                <c:ptCount val="1"/>
                <c:pt idx="0">
                  <c:v>pswpout</c:v>
                </c:pt>
              </c:strCache>
            </c:strRef>
          </c:tx>
          <c:dLbls>
            <c:delete val="1"/>
          </c:dLbls>
          <c:val>
            <c:numRef>
              <c:f>VM!$K$2:$K$7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698790890"/>
        <c:axId val="771478318"/>
      </c:areaChart>
      <c:catAx>
        <c:axId val="6987908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1478318"/>
        <c:crosses val="autoZero"/>
        <c:auto val="0"/>
        <c:lblAlgn val="ctr"/>
        <c:lblOffset val="100"/>
        <c:noMultiLvlLbl val="0"/>
      </c:catAx>
      <c:valAx>
        <c:axId val="77147831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8790890"/>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2017/6/29</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CPU001!$B$2:$B$7</c:f>
              <c:numCache>
                <c:formatCode>General</c:formatCode>
                <c:ptCount val="6"/>
                <c:pt idx="0">
                  <c:v>3.3</c:v>
                </c:pt>
                <c:pt idx="1">
                  <c:v>0.7</c:v>
                </c:pt>
                <c:pt idx="2">
                  <c:v>0.2</c:v>
                </c:pt>
                <c:pt idx="3">
                  <c:v>0.7</c:v>
                </c:pt>
                <c:pt idx="4">
                  <c:v>0.1</c:v>
                </c:pt>
                <c:pt idx="5">
                  <c:v>0.1</c:v>
                </c:pt>
              </c:numCache>
            </c:numRef>
          </c:val>
        </c:ser>
        <c:ser>
          <c:idx val="1"/>
          <c:order val="1"/>
          <c:tx>
            <c:strRef>
              <c:f>CPU001!$C$1</c:f>
              <c:strCache>
                <c:ptCount val="1"/>
                <c:pt idx="0">
                  <c:v>Sys%</c:v>
                </c:pt>
              </c:strCache>
            </c:strRef>
          </c:tx>
          <c:invertIfNegative val="0"/>
          <c:dLbls>
            <c:delete val="1"/>
          </c:dLbls>
          <c:cat>
            <c:numRef>
              <c:f>CPU001!$A$2:$A$7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CPU001!$C$2:$C$7</c:f>
              <c:numCache>
                <c:formatCode>General</c:formatCode>
                <c:ptCount val="6"/>
                <c:pt idx="0">
                  <c:v>0.8</c:v>
                </c:pt>
                <c:pt idx="1">
                  <c:v>0.5</c:v>
                </c:pt>
                <c:pt idx="2">
                  <c:v>0.8</c:v>
                </c:pt>
                <c:pt idx="3">
                  <c:v>0.2</c:v>
                </c:pt>
                <c:pt idx="4">
                  <c:v>0</c:v>
                </c:pt>
                <c:pt idx="5">
                  <c:v>0</c:v>
                </c:pt>
              </c:numCache>
            </c:numRef>
          </c:val>
        </c:ser>
        <c:ser>
          <c:idx val="2"/>
          <c:order val="2"/>
          <c:tx>
            <c:strRef>
              <c:f>CPU001!$D$1</c:f>
              <c:strCache>
                <c:ptCount val="1"/>
                <c:pt idx="0">
                  <c:v>Wait%</c:v>
                </c:pt>
              </c:strCache>
            </c:strRef>
          </c:tx>
          <c:invertIfNegative val="0"/>
          <c:dLbls>
            <c:delete val="1"/>
          </c:dLbls>
          <c:cat>
            <c:numRef>
              <c:f>CPU001!$A$2:$A$7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CPU001!$D$2:$D$7</c:f>
              <c:numCache>
                <c:formatCode>General</c:formatCode>
                <c:ptCount val="6"/>
                <c:pt idx="0">
                  <c:v>0</c:v>
                </c:pt>
                <c:pt idx="1">
                  <c:v>0</c:v>
                </c:pt>
                <c:pt idx="2">
                  <c:v>0</c:v>
                </c:pt>
                <c:pt idx="3">
                  <c:v>0.2</c:v>
                </c:pt>
                <c:pt idx="4">
                  <c:v>0.2</c:v>
                </c:pt>
                <c:pt idx="5">
                  <c:v>0</c:v>
                </c:pt>
              </c:numCache>
            </c:numRef>
          </c:val>
        </c:ser>
        <c:ser>
          <c:idx val="3"/>
          <c:order val="3"/>
          <c:tx>
            <c:strRef>
              <c:f>CPU001!$E$1</c:f>
              <c:strCache>
                <c:ptCount val="1"/>
                <c:pt idx="0">
                  <c:v>Idle%</c:v>
                </c:pt>
              </c:strCache>
            </c:strRef>
          </c:tx>
          <c:invertIfNegative val="0"/>
          <c:dLbls>
            <c:delete val="1"/>
          </c:dLbls>
          <c:cat>
            <c:numRef>
              <c:f>CPU001!$A$2:$A$7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CPU001!$E$2:$E$7</c:f>
              <c:numCache>
                <c:formatCode>General</c:formatCode>
                <c:ptCount val="6"/>
                <c:pt idx="0">
                  <c:v>95.8</c:v>
                </c:pt>
                <c:pt idx="1">
                  <c:v>98.8</c:v>
                </c:pt>
                <c:pt idx="2">
                  <c:v>99</c:v>
                </c:pt>
                <c:pt idx="3">
                  <c:v>98.9</c:v>
                </c:pt>
                <c:pt idx="4">
                  <c:v>99.7</c:v>
                </c:pt>
                <c:pt idx="5">
                  <c:v>99.9</c:v>
                </c:pt>
              </c:numCache>
            </c:numRef>
          </c:val>
        </c:ser>
        <c:dLbls>
          <c:showLegendKey val="0"/>
          <c:showVal val="0"/>
          <c:showCatName val="0"/>
          <c:showSerName val="0"/>
          <c:showPercent val="0"/>
          <c:showBubbleSize val="0"/>
        </c:dLbls>
        <c:gapWidth val="0"/>
        <c:overlap val="100"/>
        <c:axId val="628451637"/>
        <c:axId val="796683672"/>
      </c:barChart>
      <c:catAx>
        <c:axId val="6284516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6683672"/>
        <c:crosses val="autoZero"/>
        <c:auto val="0"/>
        <c:lblAlgn val="ctr"/>
        <c:lblOffset val="100"/>
        <c:noMultiLvlLbl val="0"/>
      </c:catAx>
      <c:valAx>
        <c:axId val="79668367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845163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2017/6/29</a:t>
            </a:r>
          </a:p>
        </c:rich>
      </c:tx>
      <c:layout/>
      <c:overlay val="0"/>
    </c:title>
    <c:autoTitleDeleted val="0"/>
    <c:plotArea>
      <c:layout/>
      <c:barChart>
        <c:barDir val="col"/>
        <c:grouping val="stacked"/>
        <c:varyColors val="0"/>
        <c:ser>
          <c:idx val="0"/>
          <c:order val="0"/>
          <c:tx>
            <c:strRef>
              <c:f>DISK_SUMM!$A$9</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DISK_SUMM!$B$9:$D$9</c:f>
              <c:numCache>
                <c:formatCode>0.0</c:formatCode>
                <c:ptCount val="3"/>
                <c:pt idx="0">
                  <c:v>0</c:v>
                </c:pt>
                <c:pt idx="1">
                  <c:v>110.266666666667</c:v>
                </c:pt>
                <c:pt idx="2">
                  <c:v>8.33333333333333</c:v>
                </c:pt>
              </c:numCache>
            </c:numRef>
          </c:val>
        </c:ser>
        <c:ser>
          <c:idx val="1"/>
          <c:order val="1"/>
          <c:tx>
            <c:strRef>
              <c:f>DISK_SUMM!$A$10</c:f>
              <c:strCache>
                <c:ptCount val="1"/>
                <c:pt idx="0">
                  <c:v>WAvg.</c:v>
                </c:pt>
              </c:strCache>
            </c:strRef>
          </c:tx>
          <c:invertIfNegative val="0"/>
          <c:dLbls>
            <c:delete val="1"/>
          </c:dLbls>
          <c:val>
            <c:numRef>
              <c:f>DISK_SUMM!$B$10:$D$10</c:f>
              <c:numCache>
                <c:formatCode>0.0</c:formatCode>
                <c:ptCount val="3"/>
                <c:pt idx="0">
                  <c:v>0</c:v>
                </c:pt>
                <c:pt idx="1">
                  <c:v>92.9226924627167</c:v>
                </c:pt>
                <c:pt idx="2">
                  <c:v>9.47146666666667</c:v>
                </c:pt>
              </c:numCache>
            </c:numRef>
          </c:val>
        </c:ser>
        <c:dLbls>
          <c:showLegendKey val="0"/>
          <c:showVal val="0"/>
          <c:showCatName val="0"/>
          <c:showSerName val="0"/>
          <c:showPercent val="0"/>
          <c:showBubbleSize val="0"/>
        </c:dLbls>
        <c:gapWidth val="150"/>
        <c:overlap val="100"/>
        <c:axId val="79377433"/>
        <c:axId val="77543308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DISK_SUMM!$B$11:$D$11</c:f>
              <c:numCache>
                <c:formatCode>0.0</c:formatCode>
                <c:ptCount val="3"/>
                <c:pt idx="0">
                  <c:v>0</c:v>
                </c:pt>
                <c:pt idx="1">
                  <c:v>282.4</c:v>
                </c:pt>
                <c:pt idx="2">
                  <c:v>27.4</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DISK_SUMM!$B$12:$D$12</c:f>
              <c:numCache>
                <c:formatCode>0.0</c:formatCode>
                <c:ptCount val="3"/>
                <c:pt idx="0">
                  <c:v>0</c:v>
                </c:pt>
                <c:pt idx="1">
                  <c:v>0</c:v>
                </c:pt>
                <c:pt idx="2">
                  <c:v>0</c:v>
                </c:pt>
              </c:numCache>
            </c:numRef>
          </c:val>
          <c:smooth val="0"/>
        </c:ser>
        <c:dLbls>
          <c:showLegendKey val="0"/>
          <c:showVal val="0"/>
          <c:showCatName val="0"/>
          <c:showSerName val="0"/>
          <c:showPercent val="0"/>
          <c:showBubbleSize val="0"/>
        </c:dLbls>
        <c:marker val="0"/>
        <c:smooth val="0"/>
        <c:axId val="710573347"/>
        <c:axId val="659150903"/>
      </c:lineChart>
      <c:catAx>
        <c:axId val="7937743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5433085"/>
        <c:crosses val="autoZero"/>
        <c:auto val="1"/>
        <c:lblAlgn val="ctr"/>
        <c:lblOffset val="100"/>
        <c:tickLblSkip val="1"/>
        <c:noMultiLvlLbl val="0"/>
      </c:catAx>
      <c:valAx>
        <c:axId val="775433085"/>
        <c:scaling>
          <c:orientation val="minMax"/>
          <c:max val="283.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377433"/>
        <c:crosses val="autoZero"/>
        <c:crossBetween val="between"/>
      </c:valAx>
      <c:catAx>
        <c:axId val="71057334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9150903"/>
        <c:crosses val="autoZero"/>
        <c:auto val="1"/>
        <c:lblAlgn val="ctr"/>
        <c:lblOffset val="100"/>
        <c:noMultiLvlLbl val="0"/>
      </c:catAx>
      <c:valAx>
        <c:axId val="659150903"/>
        <c:scaling>
          <c:orientation val="minMax"/>
          <c:max val="283.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057334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2017/6/29</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CPU002!$B$2:$B$7</c:f>
              <c:numCache>
                <c:formatCode>General</c:formatCode>
                <c:ptCount val="6"/>
                <c:pt idx="0">
                  <c:v>0</c:v>
                </c:pt>
                <c:pt idx="1">
                  <c:v>0.3</c:v>
                </c:pt>
                <c:pt idx="2">
                  <c:v>0.2</c:v>
                </c:pt>
                <c:pt idx="3">
                  <c:v>0.2</c:v>
                </c:pt>
                <c:pt idx="4">
                  <c:v>0</c:v>
                </c:pt>
                <c:pt idx="5">
                  <c:v>0</c:v>
                </c:pt>
              </c:numCache>
            </c:numRef>
          </c:val>
        </c:ser>
        <c:ser>
          <c:idx val="1"/>
          <c:order val="1"/>
          <c:tx>
            <c:strRef>
              <c:f>CPU002!$C$1</c:f>
              <c:strCache>
                <c:ptCount val="1"/>
                <c:pt idx="0">
                  <c:v>Sys%</c:v>
                </c:pt>
              </c:strCache>
            </c:strRef>
          </c:tx>
          <c:invertIfNegative val="0"/>
          <c:dLbls>
            <c:delete val="1"/>
          </c:dLbls>
          <c:cat>
            <c:numRef>
              <c:f>CPU002!$A$2:$A$7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CPU002!$C$2:$C$7</c:f>
              <c:numCache>
                <c:formatCode>General</c:formatCode>
                <c:ptCount val="6"/>
                <c:pt idx="0">
                  <c:v>1.7</c:v>
                </c:pt>
                <c:pt idx="1">
                  <c:v>0.2</c:v>
                </c:pt>
                <c:pt idx="2">
                  <c:v>0.2</c:v>
                </c:pt>
                <c:pt idx="3">
                  <c:v>0.2</c:v>
                </c:pt>
                <c:pt idx="4">
                  <c:v>0.1</c:v>
                </c:pt>
                <c:pt idx="5">
                  <c:v>0.1</c:v>
                </c:pt>
              </c:numCache>
            </c:numRef>
          </c:val>
        </c:ser>
        <c:ser>
          <c:idx val="2"/>
          <c:order val="2"/>
          <c:tx>
            <c:strRef>
              <c:f>CPU002!$D$1</c:f>
              <c:strCache>
                <c:ptCount val="1"/>
                <c:pt idx="0">
                  <c:v>Wait%</c:v>
                </c:pt>
              </c:strCache>
            </c:strRef>
          </c:tx>
          <c:invertIfNegative val="0"/>
          <c:dLbls>
            <c:delete val="1"/>
          </c:dLbls>
          <c:cat>
            <c:numRef>
              <c:f>CPU002!$A$2:$A$7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CPU002!$D$2:$D$7</c:f>
              <c:numCache>
                <c:formatCode>General</c:formatCode>
                <c:ptCount val="6"/>
                <c:pt idx="0">
                  <c:v>2.5</c:v>
                </c:pt>
                <c:pt idx="1">
                  <c:v>1.8</c:v>
                </c:pt>
                <c:pt idx="2">
                  <c:v>2.1</c:v>
                </c:pt>
                <c:pt idx="3">
                  <c:v>0.3</c:v>
                </c:pt>
                <c:pt idx="4">
                  <c:v>1</c:v>
                </c:pt>
                <c:pt idx="5">
                  <c:v>0.3</c:v>
                </c:pt>
              </c:numCache>
            </c:numRef>
          </c:val>
        </c:ser>
        <c:ser>
          <c:idx val="3"/>
          <c:order val="3"/>
          <c:tx>
            <c:strRef>
              <c:f>CPU002!$E$1</c:f>
              <c:strCache>
                <c:ptCount val="1"/>
                <c:pt idx="0">
                  <c:v>Idle%</c:v>
                </c:pt>
              </c:strCache>
            </c:strRef>
          </c:tx>
          <c:invertIfNegative val="0"/>
          <c:dLbls>
            <c:delete val="1"/>
          </c:dLbls>
          <c:cat>
            <c:numRef>
              <c:f>CPU002!$A$2:$A$7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CPU002!$E$2:$E$7</c:f>
              <c:numCache>
                <c:formatCode>General</c:formatCode>
                <c:ptCount val="6"/>
                <c:pt idx="0">
                  <c:v>95.9</c:v>
                </c:pt>
                <c:pt idx="1">
                  <c:v>97.7</c:v>
                </c:pt>
                <c:pt idx="2">
                  <c:v>97.5</c:v>
                </c:pt>
                <c:pt idx="3">
                  <c:v>99.3</c:v>
                </c:pt>
                <c:pt idx="4">
                  <c:v>98.9</c:v>
                </c:pt>
                <c:pt idx="5">
                  <c:v>99.6</c:v>
                </c:pt>
              </c:numCache>
            </c:numRef>
          </c:val>
        </c:ser>
        <c:dLbls>
          <c:showLegendKey val="0"/>
          <c:showVal val="0"/>
          <c:showCatName val="0"/>
          <c:showSerName val="0"/>
          <c:showPercent val="0"/>
          <c:showBubbleSize val="0"/>
        </c:dLbls>
        <c:gapWidth val="0"/>
        <c:overlap val="100"/>
        <c:axId val="953275191"/>
        <c:axId val="452949581"/>
      </c:barChart>
      <c:catAx>
        <c:axId val="9532751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2949581"/>
        <c:crosses val="autoZero"/>
        <c:auto val="0"/>
        <c:lblAlgn val="ctr"/>
        <c:lblOffset val="100"/>
        <c:noMultiLvlLbl val="0"/>
      </c:catAx>
      <c:valAx>
        <c:axId val="45294958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32751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2017/6/29</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CPU003!$B$2:$B$7</c:f>
              <c:numCache>
                <c:formatCode>General</c:formatCode>
                <c:ptCount val="6"/>
                <c:pt idx="0">
                  <c:v>0.8</c:v>
                </c:pt>
                <c:pt idx="1">
                  <c:v>1</c:v>
                </c:pt>
                <c:pt idx="2">
                  <c:v>0</c:v>
                </c:pt>
                <c:pt idx="3">
                  <c:v>0.4</c:v>
                </c:pt>
                <c:pt idx="4">
                  <c:v>0.2</c:v>
                </c:pt>
                <c:pt idx="5">
                  <c:v>0</c:v>
                </c:pt>
              </c:numCache>
            </c:numRef>
          </c:val>
        </c:ser>
        <c:ser>
          <c:idx val="1"/>
          <c:order val="1"/>
          <c:tx>
            <c:strRef>
              <c:f>CPU003!$C$1</c:f>
              <c:strCache>
                <c:ptCount val="1"/>
                <c:pt idx="0">
                  <c:v>Sys%</c:v>
                </c:pt>
              </c:strCache>
            </c:strRef>
          </c:tx>
          <c:invertIfNegative val="0"/>
          <c:dLbls>
            <c:delete val="1"/>
          </c:dLbls>
          <c:cat>
            <c:numRef>
              <c:f>CPU003!$A$2:$A$7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CPU003!$C$2:$C$7</c:f>
              <c:numCache>
                <c:formatCode>General</c:formatCode>
                <c:ptCount val="6"/>
                <c:pt idx="0">
                  <c:v>1.6</c:v>
                </c:pt>
                <c:pt idx="1">
                  <c:v>0.3</c:v>
                </c:pt>
                <c:pt idx="2">
                  <c:v>0.1</c:v>
                </c:pt>
                <c:pt idx="3">
                  <c:v>0.3</c:v>
                </c:pt>
                <c:pt idx="4">
                  <c:v>0.2</c:v>
                </c:pt>
                <c:pt idx="5">
                  <c:v>0</c:v>
                </c:pt>
              </c:numCache>
            </c:numRef>
          </c:val>
        </c:ser>
        <c:ser>
          <c:idx val="2"/>
          <c:order val="2"/>
          <c:tx>
            <c:strRef>
              <c:f>CPU003!$D$1</c:f>
              <c:strCache>
                <c:ptCount val="1"/>
                <c:pt idx="0">
                  <c:v>Wait%</c:v>
                </c:pt>
              </c:strCache>
            </c:strRef>
          </c:tx>
          <c:invertIfNegative val="0"/>
          <c:dLbls>
            <c:delete val="1"/>
          </c:dLbls>
          <c:cat>
            <c:numRef>
              <c:f>CPU003!$A$2:$A$7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CPU003!$D$2:$D$7</c:f>
              <c:numCache>
                <c:formatCode>General</c:formatCode>
                <c:ptCount val="6"/>
                <c:pt idx="0">
                  <c:v>5.7</c:v>
                </c:pt>
                <c:pt idx="1">
                  <c:v>1.6</c:v>
                </c:pt>
                <c:pt idx="2">
                  <c:v>1.3</c:v>
                </c:pt>
                <c:pt idx="3">
                  <c:v>0</c:v>
                </c:pt>
                <c:pt idx="4">
                  <c:v>0</c:v>
                </c:pt>
                <c:pt idx="5">
                  <c:v>0</c:v>
                </c:pt>
              </c:numCache>
            </c:numRef>
          </c:val>
        </c:ser>
        <c:ser>
          <c:idx val="3"/>
          <c:order val="3"/>
          <c:tx>
            <c:strRef>
              <c:f>CPU003!$E$1</c:f>
              <c:strCache>
                <c:ptCount val="1"/>
                <c:pt idx="0">
                  <c:v>Idle%</c:v>
                </c:pt>
              </c:strCache>
            </c:strRef>
          </c:tx>
          <c:invertIfNegative val="0"/>
          <c:dLbls>
            <c:delete val="1"/>
          </c:dLbls>
          <c:cat>
            <c:numRef>
              <c:f>CPU003!$A$2:$A$7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CPU003!$E$2:$E$7</c:f>
              <c:numCache>
                <c:formatCode>General</c:formatCode>
                <c:ptCount val="6"/>
                <c:pt idx="0">
                  <c:v>91.8</c:v>
                </c:pt>
                <c:pt idx="1">
                  <c:v>97.1</c:v>
                </c:pt>
                <c:pt idx="2">
                  <c:v>98.6</c:v>
                </c:pt>
                <c:pt idx="3">
                  <c:v>99.3</c:v>
                </c:pt>
                <c:pt idx="4">
                  <c:v>99.6</c:v>
                </c:pt>
                <c:pt idx="5">
                  <c:v>100</c:v>
                </c:pt>
              </c:numCache>
            </c:numRef>
          </c:val>
        </c:ser>
        <c:dLbls>
          <c:showLegendKey val="0"/>
          <c:showVal val="0"/>
          <c:showCatName val="0"/>
          <c:showSerName val="0"/>
          <c:showPercent val="0"/>
          <c:showBubbleSize val="0"/>
        </c:dLbls>
        <c:gapWidth val="0"/>
        <c:overlap val="100"/>
        <c:axId val="843980587"/>
        <c:axId val="406959544"/>
      </c:barChart>
      <c:catAx>
        <c:axId val="8439805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6959544"/>
        <c:crosses val="autoZero"/>
        <c:auto val="0"/>
        <c:lblAlgn val="ctr"/>
        <c:lblOffset val="100"/>
        <c:noMultiLvlLbl val="0"/>
      </c:catAx>
      <c:valAx>
        <c:axId val="40695954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398058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2017/6/29</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CPU004!$B$2:$B$7</c:f>
              <c:numCache>
                <c:formatCode>General</c:formatCode>
                <c:ptCount val="6"/>
                <c:pt idx="0">
                  <c:v>0.8</c:v>
                </c:pt>
                <c:pt idx="1">
                  <c:v>0.5</c:v>
                </c:pt>
                <c:pt idx="2">
                  <c:v>0.1</c:v>
                </c:pt>
                <c:pt idx="3">
                  <c:v>0.3</c:v>
                </c:pt>
                <c:pt idx="4">
                  <c:v>0.1</c:v>
                </c:pt>
                <c:pt idx="5">
                  <c:v>0.1</c:v>
                </c:pt>
              </c:numCache>
            </c:numRef>
          </c:val>
        </c:ser>
        <c:ser>
          <c:idx val="1"/>
          <c:order val="1"/>
          <c:tx>
            <c:strRef>
              <c:f>CPU004!$C$1</c:f>
              <c:strCache>
                <c:ptCount val="1"/>
                <c:pt idx="0">
                  <c:v>Sys%</c:v>
                </c:pt>
              </c:strCache>
            </c:strRef>
          </c:tx>
          <c:invertIfNegative val="0"/>
          <c:dLbls>
            <c:delete val="1"/>
          </c:dLbls>
          <c:cat>
            <c:numRef>
              <c:f>CPU004!$A$2:$A$7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CPU004!$C$2:$C$7</c:f>
              <c:numCache>
                <c:formatCode>General</c:formatCode>
                <c:ptCount val="6"/>
                <c:pt idx="0">
                  <c:v>0.8</c:v>
                </c:pt>
                <c:pt idx="1">
                  <c:v>0.2</c:v>
                </c:pt>
                <c:pt idx="2">
                  <c:v>0.1</c:v>
                </c:pt>
                <c:pt idx="3">
                  <c:v>0.3</c:v>
                </c:pt>
                <c:pt idx="4">
                  <c:v>0</c:v>
                </c:pt>
                <c:pt idx="5">
                  <c:v>0.1</c:v>
                </c:pt>
              </c:numCache>
            </c:numRef>
          </c:val>
        </c:ser>
        <c:ser>
          <c:idx val="2"/>
          <c:order val="2"/>
          <c:tx>
            <c:strRef>
              <c:f>CPU004!$D$1</c:f>
              <c:strCache>
                <c:ptCount val="1"/>
                <c:pt idx="0">
                  <c:v>Wait%</c:v>
                </c:pt>
              </c:strCache>
            </c:strRef>
          </c:tx>
          <c:invertIfNegative val="0"/>
          <c:dLbls>
            <c:delete val="1"/>
          </c:dLbls>
          <c:cat>
            <c:numRef>
              <c:f>CPU004!$A$2:$A$7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CPU004!$D$2:$D$7</c:f>
              <c:numCache>
                <c:formatCode>General</c:formatCode>
                <c:ptCount val="6"/>
                <c:pt idx="0">
                  <c:v>0</c:v>
                </c:pt>
                <c:pt idx="1">
                  <c:v>0.1</c:v>
                </c:pt>
                <c:pt idx="2">
                  <c:v>0.2</c:v>
                </c:pt>
                <c:pt idx="3">
                  <c:v>1</c:v>
                </c:pt>
                <c:pt idx="4">
                  <c:v>0.1</c:v>
                </c:pt>
                <c:pt idx="5">
                  <c:v>0.2</c:v>
                </c:pt>
              </c:numCache>
            </c:numRef>
          </c:val>
        </c:ser>
        <c:ser>
          <c:idx val="3"/>
          <c:order val="3"/>
          <c:tx>
            <c:strRef>
              <c:f>CPU004!$E$1</c:f>
              <c:strCache>
                <c:ptCount val="1"/>
                <c:pt idx="0">
                  <c:v>Idle%</c:v>
                </c:pt>
              </c:strCache>
            </c:strRef>
          </c:tx>
          <c:invertIfNegative val="0"/>
          <c:dLbls>
            <c:delete val="1"/>
          </c:dLbls>
          <c:cat>
            <c:numRef>
              <c:f>CPU004!$A$2:$A$7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CPU004!$E$2:$E$7</c:f>
              <c:numCache>
                <c:formatCode>General</c:formatCode>
                <c:ptCount val="6"/>
                <c:pt idx="0">
                  <c:v>98.3</c:v>
                </c:pt>
                <c:pt idx="1">
                  <c:v>99.2</c:v>
                </c:pt>
                <c:pt idx="2">
                  <c:v>99.6</c:v>
                </c:pt>
                <c:pt idx="3">
                  <c:v>98.4</c:v>
                </c:pt>
                <c:pt idx="4">
                  <c:v>99.8</c:v>
                </c:pt>
                <c:pt idx="5">
                  <c:v>99.6</c:v>
                </c:pt>
              </c:numCache>
            </c:numRef>
          </c:val>
        </c:ser>
        <c:dLbls>
          <c:showLegendKey val="0"/>
          <c:showVal val="0"/>
          <c:showCatName val="0"/>
          <c:showSerName val="0"/>
          <c:showPercent val="0"/>
          <c:showBubbleSize val="0"/>
        </c:dLbls>
        <c:gapWidth val="0"/>
        <c:overlap val="100"/>
        <c:axId val="174956548"/>
        <c:axId val="692802293"/>
      </c:barChart>
      <c:catAx>
        <c:axId val="1749565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2802293"/>
        <c:crosses val="autoZero"/>
        <c:auto val="0"/>
        <c:lblAlgn val="ctr"/>
        <c:lblOffset val="100"/>
        <c:noMultiLvlLbl val="0"/>
      </c:catAx>
      <c:valAx>
        <c:axId val="69280229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9565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2017/6/29</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CPU_ALL!$B$2:$B$7</c:f>
              <c:numCache>
                <c:formatCode>General</c:formatCode>
                <c:ptCount val="6"/>
                <c:pt idx="0">
                  <c:v>1.2</c:v>
                </c:pt>
                <c:pt idx="1">
                  <c:v>0.6</c:v>
                </c:pt>
                <c:pt idx="2">
                  <c:v>0.2</c:v>
                </c:pt>
                <c:pt idx="3">
                  <c:v>0.4</c:v>
                </c:pt>
                <c:pt idx="4">
                  <c:v>0.1</c:v>
                </c:pt>
                <c:pt idx="5">
                  <c:v>0.1</c:v>
                </c:pt>
              </c:numCache>
            </c:numRef>
          </c:val>
        </c:ser>
        <c:ser>
          <c:idx val="1"/>
          <c:order val="1"/>
          <c:tx>
            <c:strRef>
              <c:f>CPU_ALL!$C$1</c:f>
              <c:strCache>
                <c:ptCount val="1"/>
                <c:pt idx="0">
                  <c:v>Sys%</c:v>
                </c:pt>
              </c:strCache>
            </c:strRef>
          </c:tx>
          <c:invertIfNegative val="0"/>
          <c:dLbls>
            <c:delete val="1"/>
          </c:dLbls>
          <c:cat>
            <c:numRef>
              <c:f>CPU_ALL!$A$2:$A$7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CPU_ALL!$C$2:$C$7</c:f>
              <c:numCache>
                <c:formatCode>General</c:formatCode>
                <c:ptCount val="6"/>
                <c:pt idx="0">
                  <c:v>1</c:v>
                </c:pt>
                <c:pt idx="1">
                  <c:v>0.3</c:v>
                </c:pt>
                <c:pt idx="2">
                  <c:v>0.3</c:v>
                </c:pt>
                <c:pt idx="3">
                  <c:v>0.3</c:v>
                </c:pt>
                <c:pt idx="4">
                  <c:v>0.1</c:v>
                </c:pt>
                <c:pt idx="5">
                  <c:v>0.1</c:v>
                </c:pt>
              </c:numCache>
            </c:numRef>
          </c:val>
        </c:ser>
        <c:ser>
          <c:idx val="2"/>
          <c:order val="2"/>
          <c:tx>
            <c:strRef>
              <c:f>CPU_ALL!$D$1</c:f>
              <c:strCache>
                <c:ptCount val="1"/>
                <c:pt idx="0">
                  <c:v>Wait%</c:v>
                </c:pt>
              </c:strCache>
            </c:strRef>
          </c:tx>
          <c:invertIfNegative val="0"/>
          <c:dLbls>
            <c:delete val="1"/>
          </c:dLbls>
          <c:cat>
            <c:numRef>
              <c:f>CPU_ALL!$A$2:$A$7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CPU_ALL!$D$2:$D$7</c:f>
              <c:numCache>
                <c:formatCode>General</c:formatCode>
                <c:ptCount val="6"/>
                <c:pt idx="0">
                  <c:v>2.1</c:v>
                </c:pt>
                <c:pt idx="1">
                  <c:v>0.9</c:v>
                </c:pt>
                <c:pt idx="2">
                  <c:v>0.9</c:v>
                </c:pt>
                <c:pt idx="3">
                  <c:v>0.4</c:v>
                </c:pt>
                <c:pt idx="4">
                  <c:v>0.3</c:v>
                </c:pt>
                <c:pt idx="5">
                  <c:v>0.1</c:v>
                </c:pt>
              </c:numCache>
            </c:numRef>
          </c:val>
        </c:ser>
        <c:ser>
          <c:idx val="3"/>
          <c:order val="3"/>
          <c:tx>
            <c:strRef>
              <c:f>CPU_ALL!$E$1</c:f>
              <c:strCache>
                <c:ptCount val="1"/>
                <c:pt idx="0">
                  <c:v>Idle%</c:v>
                </c:pt>
              </c:strCache>
            </c:strRef>
          </c:tx>
          <c:invertIfNegative val="0"/>
          <c:dLbls>
            <c:delete val="1"/>
          </c:dLbls>
          <c:cat>
            <c:numRef>
              <c:f>CPU_ALL!$A$2:$A$7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CPU_ALL!$E$2:$E$7</c:f>
              <c:numCache>
                <c:formatCode>General</c:formatCode>
                <c:ptCount val="6"/>
                <c:pt idx="0">
                  <c:v>95.6</c:v>
                </c:pt>
                <c:pt idx="1">
                  <c:v>98.1</c:v>
                </c:pt>
                <c:pt idx="2">
                  <c:v>98.7</c:v>
                </c:pt>
                <c:pt idx="3">
                  <c:v>98.9</c:v>
                </c:pt>
                <c:pt idx="4">
                  <c:v>99.5</c:v>
                </c:pt>
                <c:pt idx="5">
                  <c:v>99.8</c:v>
                </c:pt>
              </c:numCache>
            </c:numRef>
          </c:val>
        </c:ser>
        <c:ser>
          <c:idx val="4"/>
          <c:order val="4"/>
          <c:tx>
            <c:strRef>
              <c:f>CPU_ALL!$F$1</c:f>
              <c:strCache>
                <c:ptCount val="1"/>
                <c:pt idx="0">
                  <c:v>Busy</c:v>
                </c:pt>
              </c:strCache>
            </c:strRef>
          </c:tx>
          <c:invertIfNegative val="0"/>
          <c:dLbls>
            <c:delete val="1"/>
          </c:dLbls>
          <c:cat>
            <c:numRef>
              <c:f>CPU_ALL!$A$2:$A$7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CPU_ALL!$F$2:$F$7</c:f>
              <c:numCache>
                <c:formatCode>General</c:formatCode>
                <c:ptCount val="6"/>
              </c:numCache>
            </c:numRef>
          </c:val>
        </c:ser>
        <c:dLbls>
          <c:showLegendKey val="0"/>
          <c:showVal val="0"/>
          <c:showCatName val="0"/>
          <c:showSerName val="0"/>
          <c:showPercent val="0"/>
          <c:showBubbleSize val="0"/>
        </c:dLbls>
        <c:gapWidth val="0"/>
        <c:overlap val="100"/>
        <c:axId val="294217649"/>
        <c:axId val="972381656"/>
      </c:barChart>
      <c:catAx>
        <c:axId val="2942176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2381656"/>
        <c:crosses val="autoZero"/>
        <c:auto val="0"/>
        <c:lblAlgn val="ctr"/>
        <c:lblOffset val="100"/>
        <c:noMultiLvlLbl val="0"/>
      </c:catAx>
      <c:valAx>
        <c:axId val="97238165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42176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2017/6/29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0.85</c:v>
                </c:pt>
                <c:pt idx="1">
                  <c:v>0.116666666666667</c:v>
                </c:pt>
                <c:pt idx="2">
                  <c:v>0.4</c:v>
                </c:pt>
                <c:pt idx="3">
                  <c:v>0.316666666666667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0.383333333333333</c:v>
                </c:pt>
                <c:pt idx="1">
                  <c:v>0.416666666666667</c:v>
                </c:pt>
                <c:pt idx="2">
                  <c:v>0.416666666666667</c:v>
                </c:pt>
                <c:pt idx="3">
                  <c:v>0.25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0.0666666666666667</c:v>
                </c:pt>
                <c:pt idx="1">
                  <c:v>1.33333333333333</c:v>
                </c:pt>
                <c:pt idx="2">
                  <c:v>1.43333333333333</c:v>
                </c:pt>
                <c:pt idx="3">
                  <c:v>0.266666666666667</c:v>
                </c:pt>
              </c:numCache>
            </c:numRef>
          </c:val>
        </c:ser>
        <c:dLbls>
          <c:showLegendKey val="0"/>
          <c:showVal val="0"/>
          <c:showCatName val="0"/>
          <c:showSerName val="0"/>
          <c:showPercent val="0"/>
          <c:showBubbleSize val="0"/>
        </c:dLbls>
        <c:gapWidth val="150"/>
        <c:overlap val="100"/>
        <c:axId val="274504166"/>
        <c:axId val="662992038"/>
      </c:barChart>
      <c:catAx>
        <c:axId val="27450416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2992038"/>
        <c:crosses val="autoZero"/>
        <c:auto val="1"/>
        <c:lblAlgn val="ctr"/>
        <c:lblOffset val="100"/>
        <c:tickLblSkip val="1"/>
        <c:noMultiLvlLbl val="0"/>
      </c:catAx>
      <c:valAx>
        <c:axId val="662992038"/>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45041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c:v>
                </c:pt>
                <c:pt idx="1">
                  <c:v>sda1</c:v>
                </c:pt>
                <c:pt idx="2">
                  <c:v>sda2</c:v>
                </c:pt>
                <c:pt idx="3">
                  <c:v>sda5</c:v>
                </c:pt>
              </c:strCache>
            </c:strRef>
          </c:cat>
          <c:val>
            <c:numRef>
              <c:f>DISKBSIZE!$B$9:$E$9</c:f>
              <c:numCache>
                <c:formatCode>0.0</c:formatCode>
                <c:ptCount val="4"/>
                <c:pt idx="0">
                  <c:v>14.8833333333333</c:v>
                </c:pt>
                <c:pt idx="1">
                  <c:v>15.3</c:v>
                </c:pt>
                <c:pt idx="2">
                  <c:v>0</c:v>
                </c:pt>
                <c:pt idx="3">
                  <c:v>0</c:v>
                </c:pt>
              </c:numCache>
            </c:numRef>
          </c:val>
        </c:ser>
        <c:ser>
          <c:idx val="1"/>
          <c:order val="1"/>
          <c:tx>
            <c:strRef>
              <c:f>"WAvg."</c:f>
              <c:strCache>
                <c:ptCount val="1"/>
                <c:pt idx="0">
                  <c:v>WAvg.</c:v>
                </c:pt>
              </c:strCache>
            </c:strRef>
          </c:tx>
          <c:invertIfNegative val="0"/>
          <c:dLbls>
            <c:delete val="1"/>
          </c:dLbls>
          <c:val>
            <c:numRef>
              <c:f>DISKBSIZE!$B$10:$E$10</c:f>
              <c:numCache>
                <c:formatCode>0.0</c:formatCode>
                <c:ptCount val="4"/>
                <c:pt idx="0">
                  <c:v>17.0887831280328</c:v>
                </c:pt>
                <c:pt idx="1">
                  <c:v>16.2834422657952</c:v>
                </c:pt>
                <c:pt idx="2">
                  <c:v>0</c:v>
                </c:pt>
                <c:pt idx="3">
                  <c:v>0</c:v>
                </c:pt>
              </c:numCache>
            </c:numRef>
          </c:val>
        </c:ser>
        <c:dLbls>
          <c:showLegendKey val="0"/>
          <c:showVal val="0"/>
          <c:showCatName val="0"/>
          <c:showSerName val="0"/>
          <c:showPercent val="0"/>
          <c:showBubbleSize val="0"/>
        </c:dLbls>
        <c:gapWidth val="150"/>
        <c:overlap val="100"/>
        <c:axId val="763186270"/>
        <c:axId val="13243347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DISKBSIZE!$B$11:$E$11</c:f>
              <c:numCache>
                <c:formatCode>0.0</c:formatCode>
                <c:ptCount val="4"/>
                <c:pt idx="0">
                  <c:v>48.7</c:v>
                </c:pt>
                <c:pt idx="1">
                  <c:v>48.7</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DISKBSIZE!$B$12:$E$12</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252532975"/>
        <c:axId val="126112268"/>
      </c:lineChart>
      <c:catAx>
        <c:axId val="76318627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2433473"/>
        <c:crosses val="autoZero"/>
        <c:auto val="1"/>
        <c:lblAlgn val="ctr"/>
        <c:lblOffset val="100"/>
        <c:tickLblSkip val="1"/>
        <c:noMultiLvlLbl val="0"/>
      </c:catAx>
      <c:valAx>
        <c:axId val="132433473"/>
        <c:scaling>
          <c:orientation val="minMax"/>
          <c:max val="49.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3186270"/>
        <c:crosses val="autoZero"/>
        <c:crossBetween val="between"/>
      </c:valAx>
      <c:catAx>
        <c:axId val="25253297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6112268"/>
        <c:crosses val="autoZero"/>
        <c:auto val="1"/>
        <c:lblAlgn val="ctr"/>
        <c:lblOffset val="100"/>
        <c:noMultiLvlLbl val="0"/>
      </c:catAx>
      <c:valAx>
        <c:axId val="126112268"/>
        <c:scaling>
          <c:orientation val="minMax"/>
          <c:max val="49.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253297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2017/6/29</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olidFill>
              <a:prstDash val="solid"/>
              <a:round/>
            </a:ln>
          </c:spPr>
          <c:marker>
            <c:symbol val="none"/>
          </c:marker>
          <c:dLbls>
            <c:delete val="1"/>
          </c:dLbls>
          <c:cat>
            <c:numRef>
              <c:f>DISKBSIZE!$A$2:$A$7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DISKBSIZE!$B$2:$B$7</c:f>
              <c:numCache>
                <c:formatCode>General</c:formatCode>
                <c:ptCount val="6"/>
                <c:pt idx="0">
                  <c:v>0</c:v>
                </c:pt>
                <c:pt idx="1">
                  <c:v>11.2</c:v>
                </c:pt>
                <c:pt idx="2">
                  <c:v>6.9</c:v>
                </c:pt>
                <c:pt idx="3">
                  <c:v>48.7</c:v>
                </c:pt>
                <c:pt idx="4">
                  <c:v>16.6</c:v>
                </c:pt>
                <c:pt idx="5">
                  <c:v>5.9</c:v>
                </c:pt>
              </c:numCache>
            </c:numRef>
          </c:val>
          <c:smooth val="0"/>
        </c:ser>
        <c:ser>
          <c:idx val="1"/>
          <c:order val="1"/>
          <c:tx>
            <c:strRef>
              <c:f>DISKBSIZE!$C$1</c:f>
              <c:strCache>
                <c:ptCount val="1"/>
                <c:pt idx="0">
                  <c:v>sda1</c:v>
                </c:pt>
              </c:strCache>
            </c:strRef>
          </c:tx>
          <c:spPr>
            <a:ln w="25400" cap="rnd" cmpd="sng" algn="ctr">
              <a:solidFill>
                <a:schemeClr val="accent2"/>
              </a:solidFill>
              <a:prstDash val="solid"/>
              <a:round/>
            </a:ln>
          </c:spPr>
          <c:marker>
            <c:symbol val="none"/>
          </c:marker>
          <c:dLbls>
            <c:delete val="1"/>
          </c:dLbls>
          <c:cat>
            <c:numRef>
              <c:f>DISKBSIZE!$A$2:$A$7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DISKBSIZE!$C$2:$C$7</c:f>
              <c:numCache>
                <c:formatCode>General</c:formatCode>
                <c:ptCount val="6"/>
                <c:pt idx="0">
                  <c:v>0</c:v>
                </c:pt>
                <c:pt idx="1">
                  <c:v>11.9</c:v>
                </c:pt>
                <c:pt idx="2">
                  <c:v>8.7</c:v>
                </c:pt>
                <c:pt idx="3">
                  <c:v>48.7</c:v>
                </c:pt>
                <c:pt idx="4">
                  <c:v>16.6</c:v>
                </c:pt>
                <c:pt idx="5">
                  <c:v>5.9</c:v>
                </c:pt>
              </c:numCache>
            </c:numRef>
          </c:val>
          <c:smooth val="0"/>
        </c:ser>
        <c:ser>
          <c:idx val="2"/>
          <c:order val="2"/>
          <c:tx>
            <c:strRef>
              <c:f>DISKBSIZE!$D$1</c:f>
              <c:strCache>
                <c:ptCount val="1"/>
                <c:pt idx="0">
                  <c:v>sda2</c:v>
                </c:pt>
              </c:strCache>
            </c:strRef>
          </c:tx>
          <c:spPr>
            <a:ln w="25400" cap="rnd" cmpd="sng" algn="ctr">
              <a:solidFill>
                <a:schemeClr val="accent3"/>
              </a:solidFill>
              <a:prstDash val="solid"/>
              <a:round/>
            </a:ln>
          </c:spPr>
          <c:marker>
            <c:symbol val="none"/>
          </c:marker>
          <c:dLbls>
            <c:delete val="1"/>
          </c:dLbls>
          <c:cat>
            <c:numRef>
              <c:f>DISKBSIZE!$A$2:$A$7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DISKBSIZE!$D$2:$D$7</c:f>
              <c:numCache>
                <c:formatCode>General</c:formatCode>
                <c:ptCount val="6"/>
                <c:pt idx="0">
                  <c:v>0</c:v>
                </c:pt>
                <c:pt idx="1">
                  <c:v>0</c:v>
                </c:pt>
                <c:pt idx="2">
                  <c:v>0</c:v>
                </c:pt>
                <c:pt idx="3">
                  <c:v>0</c:v>
                </c:pt>
                <c:pt idx="4">
                  <c:v>0</c:v>
                </c:pt>
                <c:pt idx="5">
                  <c:v>0</c:v>
                </c:pt>
              </c:numCache>
            </c:numRef>
          </c:val>
          <c:smooth val="0"/>
        </c:ser>
        <c:ser>
          <c:idx val="3"/>
          <c:order val="3"/>
          <c:tx>
            <c:strRef>
              <c:f>DISKBSIZE!$E$1</c:f>
              <c:strCache>
                <c:ptCount val="1"/>
                <c:pt idx="0">
                  <c:v>sda5</c:v>
                </c:pt>
              </c:strCache>
            </c:strRef>
          </c:tx>
          <c:spPr>
            <a:ln w="25400" cap="rnd" cmpd="sng" algn="ctr">
              <a:solidFill>
                <a:schemeClr val="accent4"/>
              </a:solidFill>
              <a:prstDash val="solid"/>
              <a:round/>
            </a:ln>
          </c:spPr>
          <c:marker>
            <c:symbol val="none"/>
          </c:marker>
          <c:dLbls>
            <c:delete val="1"/>
          </c:dLbls>
          <c:cat>
            <c:numRef>
              <c:f>DISKBSIZE!$A$2:$A$7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DISKBSIZE!$E$2:$E$7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980665189"/>
        <c:axId val="393151852"/>
      </c:lineChart>
      <c:catAx>
        <c:axId val="98066518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3151852"/>
        <c:crosses val="autoZero"/>
        <c:auto val="0"/>
        <c:lblAlgn val="ctr"/>
        <c:lblOffset val="100"/>
        <c:noMultiLvlLbl val="0"/>
      </c:catAx>
      <c:valAx>
        <c:axId val="39315185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066518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sda2</c:v>
                </c:pt>
                <c:pt idx="3">
                  <c:v>sda5</c:v>
                </c:pt>
              </c:strCache>
            </c:strRef>
          </c:cat>
          <c:val>
            <c:numRef>
              <c:f>DISKBUSY!$B$9:$E$9</c:f>
              <c:numCache>
                <c:formatCode>0.0</c:formatCode>
                <c:ptCount val="4"/>
                <c:pt idx="0">
                  <c:v>1.93333333333333</c:v>
                </c:pt>
                <c:pt idx="1">
                  <c:v>1.38333333333333</c:v>
                </c:pt>
                <c:pt idx="2">
                  <c:v>0</c:v>
                </c:pt>
                <c:pt idx="3">
                  <c:v>0</c:v>
                </c:pt>
              </c:numCache>
            </c:numRef>
          </c:val>
        </c:ser>
        <c:ser>
          <c:idx val="1"/>
          <c:order val="1"/>
          <c:tx>
            <c:strRef>
              <c:f>"WAvg."</c:f>
              <c:strCache>
                <c:ptCount val="1"/>
                <c:pt idx="0">
                  <c:v>WAvg.</c:v>
                </c:pt>
              </c:strCache>
            </c:strRef>
          </c:tx>
          <c:invertIfNegative val="0"/>
          <c:dLbls>
            <c:delete val="1"/>
          </c:dLbls>
          <c:val>
            <c:numRef>
              <c:f>DISKBUSY!$B$10:$E$10</c:f>
              <c:numCache>
                <c:formatCode>0.0</c:formatCode>
                <c:ptCount val="4"/>
                <c:pt idx="0">
                  <c:v>2.92356321839081</c:v>
                </c:pt>
                <c:pt idx="1">
                  <c:v>1.59859437751004</c:v>
                </c:pt>
                <c:pt idx="2">
                  <c:v>0</c:v>
                </c:pt>
                <c:pt idx="3">
                  <c:v>0</c:v>
                </c:pt>
              </c:numCache>
            </c:numRef>
          </c:val>
        </c:ser>
        <c:dLbls>
          <c:showLegendKey val="0"/>
          <c:showVal val="0"/>
          <c:showCatName val="0"/>
          <c:showSerName val="0"/>
          <c:showPercent val="0"/>
          <c:showBubbleSize val="0"/>
        </c:dLbls>
        <c:gapWidth val="150"/>
        <c:overlap val="100"/>
        <c:axId val="174645010"/>
        <c:axId val="40347179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DISKBUSY!$B$11:$E$11</c:f>
              <c:numCache>
                <c:formatCode>0.0</c:formatCode>
                <c:ptCount val="4"/>
                <c:pt idx="0">
                  <c:v>6.4</c:v>
                </c:pt>
                <c:pt idx="1">
                  <c:v>3.5</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DISKBUSY!$B$12:$E$12</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174587716"/>
        <c:axId val="424453793"/>
      </c:lineChart>
      <c:catAx>
        <c:axId val="17464501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3471797"/>
        <c:crosses val="autoZero"/>
        <c:auto val="1"/>
        <c:lblAlgn val="ctr"/>
        <c:lblOffset val="100"/>
        <c:tickLblSkip val="1"/>
        <c:noMultiLvlLbl val="0"/>
      </c:catAx>
      <c:valAx>
        <c:axId val="403471797"/>
        <c:scaling>
          <c:orientation val="minMax"/>
          <c:max val="7.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645010"/>
        <c:crosses val="autoZero"/>
        <c:crossBetween val="between"/>
      </c:valAx>
      <c:catAx>
        <c:axId val="17458771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4453793"/>
        <c:crosses val="autoZero"/>
        <c:auto val="1"/>
        <c:lblAlgn val="ctr"/>
        <c:lblOffset val="100"/>
        <c:noMultiLvlLbl val="0"/>
      </c:catAx>
      <c:valAx>
        <c:axId val="424453793"/>
        <c:scaling>
          <c:orientation val="minMax"/>
          <c:max val="7.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58771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2017/6/29</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DISKBUSY!$B$2:$B$7</c:f>
              <c:numCache>
                <c:formatCode>General</c:formatCode>
                <c:ptCount val="6"/>
                <c:pt idx="0">
                  <c:v>0</c:v>
                </c:pt>
                <c:pt idx="1">
                  <c:v>3.8</c:v>
                </c:pt>
                <c:pt idx="2">
                  <c:v>6.4</c:v>
                </c:pt>
                <c:pt idx="3">
                  <c:v>0.3</c:v>
                </c:pt>
                <c:pt idx="4">
                  <c:v>0.9</c:v>
                </c:pt>
                <c:pt idx="5">
                  <c:v>0.2</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DISKBUSY!$C$2:$C$7</c:f>
              <c:numCache>
                <c:formatCode>General</c:formatCode>
                <c:ptCount val="6"/>
                <c:pt idx="0">
                  <c:v>0</c:v>
                </c:pt>
                <c:pt idx="1">
                  <c:v>3.5</c:v>
                </c:pt>
                <c:pt idx="2">
                  <c:v>3.4</c:v>
                </c:pt>
                <c:pt idx="3">
                  <c:v>0.3</c:v>
                </c:pt>
                <c:pt idx="4">
                  <c:v>0.9</c:v>
                </c:pt>
                <c:pt idx="5">
                  <c:v>0.2</c:v>
                </c:pt>
              </c:numCache>
            </c:numRef>
          </c:val>
          <c:smooth val="0"/>
        </c:ser>
        <c:ser>
          <c:idx val="2"/>
          <c:order val="2"/>
          <c:tx>
            <c:strRef>
              <c:f>DISKBUSY!$D$1</c:f>
              <c:strCache>
                <c:ptCount val="1"/>
                <c:pt idx="0">
                  <c:v>sda2</c:v>
                </c:pt>
              </c:strCache>
            </c:strRef>
          </c:tx>
          <c:spPr>
            <a:ln w="25400" cap="rnd" cmpd="sng" algn="ctr">
              <a:solidFill>
                <a:schemeClr val="accent3"/>
              </a:solidFill>
              <a:prstDash val="solid"/>
              <a:round/>
            </a:ln>
          </c:spPr>
          <c:marker>
            <c:symbol val="none"/>
          </c:marker>
          <c:dLbls>
            <c:delete val="1"/>
          </c:dLbls>
          <c:cat>
            <c:numRef>
              <c:f>DISKBUSY!$A$2:$A$7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DISKBUSY!$D$2:$D$7</c:f>
              <c:numCache>
                <c:formatCode>General</c:formatCode>
                <c:ptCount val="6"/>
                <c:pt idx="0">
                  <c:v>0</c:v>
                </c:pt>
                <c:pt idx="1">
                  <c:v>0</c:v>
                </c:pt>
                <c:pt idx="2">
                  <c:v>0</c:v>
                </c:pt>
                <c:pt idx="3">
                  <c:v>0</c:v>
                </c:pt>
                <c:pt idx="4">
                  <c:v>0</c:v>
                </c:pt>
                <c:pt idx="5">
                  <c:v>0</c:v>
                </c:pt>
              </c:numCache>
            </c:numRef>
          </c:val>
          <c:smooth val="0"/>
        </c:ser>
        <c:ser>
          <c:idx val="3"/>
          <c:order val="3"/>
          <c:tx>
            <c:strRef>
              <c:f>DISKBUSY!$E$1</c:f>
              <c:strCache>
                <c:ptCount val="1"/>
                <c:pt idx="0">
                  <c:v>sda5</c:v>
                </c:pt>
              </c:strCache>
            </c:strRef>
          </c:tx>
          <c:spPr>
            <a:ln w="25400" cap="rnd" cmpd="sng" algn="ctr">
              <a:solidFill>
                <a:schemeClr val="accent4"/>
              </a:solidFill>
              <a:prstDash val="solid"/>
              <a:round/>
            </a:ln>
          </c:spPr>
          <c:marker>
            <c:symbol val="none"/>
          </c:marker>
          <c:dLbls>
            <c:delete val="1"/>
          </c:dLbls>
          <c:cat>
            <c:numRef>
              <c:f>DISKBUSY!$A$2:$A$7</c:f>
              <c:numCache>
                <c:formatCode>h:mm:ss</c:formatCode>
                <c:ptCount val="6"/>
                <c:pt idx="0" c:formatCode="h:mm:ss">
                  <c:v>42915.7109027778</c:v>
                </c:pt>
                <c:pt idx="1" c:formatCode="h:mm:ss">
                  <c:v>42915.7110185185</c:v>
                </c:pt>
                <c:pt idx="2" c:formatCode="h:mm:ss">
                  <c:v>42915.7111342593</c:v>
                </c:pt>
                <c:pt idx="3" c:formatCode="h:mm:ss">
                  <c:v>42915.71125</c:v>
                </c:pt>
                <c:pt idx="4" c:formatCode="h:mm:ss">
                  <c:v>42915.7113657407</c:v>
                </c:pt>
                <c:pt idx="5" c:formatCode="h:mm:ss">
                  <c:v>42915.7114814815</c:v>
                </c:pt>
              </c:numCache>
            </c:numRef>
          </c:cat>
          <c:val>
            <c:numRef>
              <c:f>DISKBUSY!$E$2:$E$7</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54415321"/>
        <c:axId val="461225908"/>
      </c:lineChart>
      <c:catAx>
        <c:axId val="4544153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1225908"/>
        <c:crosses val="autoZero"/>
        <c:auto val="0"/>
        <c:lblAlgn val="ctr"/>
        <c:lblOffset val="100"/>
        <c:noMultiLvlLbl val="0"/>
      </c:catAx>
      <c:valAx>
        <c:axId val="46122590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441532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26</xdr:col>
      <xdr:colOff>187325</xdr:colOff>
      <xdr:row>42</xdr:row>
      <xdr:rowOff>0</xdr:rowOff>
    </xdr:to>
    <xdr:graphicFrame>
      <xdr:nvGraphicFramePr>
        <xdr:cNvPr id="2" name="图表 1"/>
        <xdr:cNvGraphicFramePr/>
      </xdr:nvGraphicFramePr>
      <xdr:xfrm>
        <a:off x="685800" y="17780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25</xdr:col>
      <xdr:colOff>568325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25</xdr:col>
      <xdr:colOff>387350</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25</xdr:col>
      <xdr:colOff>387350</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149225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24</xdr:col>
      <xdr:colOff>149225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90</xdr:row>
      <xdr:rowOff>19050</xdr:rowOff>
    </xdr:from>
    <xdr:to>
      <xdr:col>24</xdr:col>
      <xdr:colOff>149225</xdr:colOff>
      <xdr:row>131</xdr:row>
      <xdr:rowOff>12700</xdr:rowOff>
    </xdr:to>
    <xdr:graphicFrame>
      <xdr:nvGraphicFramePr>
        <xdr:cNvPr id="4" name="图表 3"/>
        <xdr:cNvGraphicFramePr/>
      </xdr:nvGraphicFramePr>
      <xdr:xfrm>
        <a:off x="685800" y="15449550"/>
        <a:ext cx="17056100" cy="70231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234950</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24</xdr:col>
      <xdr:colOff>234950</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25</xdr:col>
      <xdr:colOff>568325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25</xdr:col>
      <xdr:colOff>568325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90</xdr:row>
      <xdr:rowOff>19050</xdr:rowOff>
    </xdr:from>
    <xdr:to>
      <xdr:col>25</xdr:col>
      <xdr:colOff>568325</xdr:colOff>
      <xdr:row>131</xdr:row>
      <xdr:rowOff>12700</xdr:rowOff>
    </xdr:to>
    <xdr:graphicFrame>
      <xdr:nvGraphicFramePr>
        <xdr:cNvPr id="4" name="图表 3"/>
        <xdr:cNvGraphicFramePr/>
      </xdr:nvGraphicFramePr>
      <xdr:xfrm>
        <a:off x="685800" y="15449550"/>
        <a:ext cx="17056100" cy="70231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25</xdr:col>
      <xdr:colOff>568325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25</xdr:col>
      <xdr:colOff>568325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149225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149225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149225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425450</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425450</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24</xdr:col>
      <xdr:colOff>425450</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24</xdr:col>
      <xdr:colOff>149225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24</xdr:col>
      <xdr:colOff>454025</xdr:colOff>
      <xdr:row>46</xdr:row>
      <xdr:rowOff>0</xdr:rowOff>
    </xdr:to>
    <xdr:graphicFrame>
      <xdr:nvGraphicFramePr>
        <xdr:cNvPr id="2" name="图表 1"/>
        <xdr:cNvGraphicFramePr/>
      </xdr:nvGraphicFramePr>
      <xdr:xfrm>
        <a:off x="685800" y="86360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26</xdr:col>
      <xdr:colOff>301625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26</xdr:col>
      <xdr:colOff>301625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26</xdr:col>
      <xdr:colOff>301625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26</xdr:col>
      <xdr:colOff>301625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26</xdr:col>
      <xdr:colOff>301625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26</xdr:col>
      <xdr:colOff>301625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26</xdr:col>
      <xdr:colOff>301625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26</xdr:col>
      <xdr:colOff>301625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8</xdr:row>
      <xdr:rowOff>6350</xdr:rowOff>
    </xdr:from>
    <xdr:to>
      <xdr:col>26</xdr:col>
      <xdr:colOff>301625</xdr:colOff>
      <xdr:row>49</xdr:row>
      <xdr:rowOff>0</xdr:rowOff>
    </xdr:to>
    <xdr:graphicFrame>
      <xdr:nvGraphicFramePr>
        <xdr:cNvPr id="2" name="图表 1"/>
        <xdr:cNvGraphicFramePr/>
      </xdr:nvGraphicFramePr>
      <xdr:xfrm>
        <a:off x="685800" y="13779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12700</xdr:rowOff>
    </xdr:from>
    <xdr:to>
      <xdr:col>26</xdr:col>
      <xdr:colOff>301625</xdr:colOff>
      <xdr:row>90</xdr:row>
      <xdr:rowOff>6350</xdr:rowOff>
    </xdr:to>
    <xdr:graphicFrame>
      <xdr:nvGraphicFramePr>
        <xdr:cNvPr id="3" name="图表 2"/>
        <xdr:cNvGraphicFramePr/>
      </xdr:nvGraphicFramePr>
      <xdr:xfrm>
        <a:off x="685800" y="84137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9"/>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v>
      </c>
      <c r="D1" s="9" t="s">
        <v>1</v>
      </c>
      <c r="E1" s="1">
        <v>0.710902777777778</v>
      </c>
      <c r="F1" s="13" t="s">
        <v>2</v>
      </c>
      <c r="G1" s="1">
        <v>0.711481481481481</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5" spans="2:7">
      <c r="B35" s="9"/>
      <c r="D35" s="9"/>
      <c r="E35" s="1"/>
      <c r="F35" s="13"/>
      <c r="G35" s="1"/>
    </row>
    <row r="36" spans="2:7">
      <c r="B36" s="9"/>
      <c r="D36" s="9"/>
      <c r="E36" s="1"/>
      <c r="F36" s="13"/>
      <c r="G36" s="1"/>
    </row>
    <row r="37" spans="2:7">
      <c r="B37" s="9"/>
      <c r="D37" s="9"/>
      <c r="E37" s="1"/>
      <c r="F37" s="13"/>
      <c r="G37" s="1"/>
    </row>
    <row r="38" spans="2:7">
      <c r="B38" s="9"/>
      <c r="D38" s="9"/>
      <c r="E38" s="1"/>
      <c r="F38" s="13"/>
      <c r="G38" s="1"/>
    </row>
    <row r="39" spans="2:7">
      <c r="B39" s="9"/>
      <c r="D39" s="9"/>
      <c r="E39" s="1"/>
      <c r="F39" s="13"/>
      <c r="G39" s="1"/>
    </row>
    <row r="40" spans="2:7">
      <c r="B40" s="9"/>
      <c r="D40" s="9"/>
      <c r="E40" s="1"/>
      <c r="F40" s="13"/>
      <c r="G40" s="1"/>
    </row>
    <row r="41" spans="2:7">
      <c r="B41" s="9"/>
      <c r="D41" s="9"/>
      <c r="E41" s="1"/>
      <c r="F41" s="13"/>
      <c r="G41" s="1"/>
    </row>
    <row r="43" spans="2:26">
      <c r="B43" s="9" t="s">
        <v>3</v>
      </c>
      <c r="G43" s="8" t="s">
        <v>4</v>
      </c>
      <c r="H43" s="8" t="s">
        <v>5</v>
      </c>
      <c r="I43" s="8" t="s">
        <v>6</v>
      </c>
      <c r="J43" s="8" t="s">
        <v>7</v>
      </c>
      <c r="K43" s="8" t="s">
        <v>8</v>
      </c>
      <c r="L43" s="8" t="s">
        <v>9</v>
      </c>
      <c r="M43" s="8"/>
      <c r="N43" s="8"/>
      <c r="O43" s="8"/>
      <c r="P43" s="8"/>
      <c r="Q43" s="8"/>
      <c r="R43" s="8"/>
      <c r="S43" s="8"/>
      <c r="T43" s="8"/>
      <c r="U43" s="8"/>
      <c r="V43" s="8"/>
      <c r="W43" s="8"/>
      <c r="X43" s="8"/>
      <c r="Y43" s="8"/>
      <c r="Z43" s="8"/>
    </row>
    <row r="44" spans="2:26">
      <c r="B44" t="s">
        <v>10</v>
      </c>
      <c r="E44" s="14">
        <v>8.33333333333333</v>
      </c>
      <c r="G44" t="s">
        <v>11</v>
      </c>
      <c r="H44" s="15">
        <v>0.433333333333333</v>
      </c>
      <c r="I44" s="15">
        <v>0.35</v>
      </c>
      <c r="J44" s="15">
        <v>0.783333333333333</v>
      </c>
      <c r="K44" s="15">
        <v>98.4333333333333</v>
      </c>
      <c r="L44" s="15">
        <v>0.783333333333333</v>
      </c>
      <c r="M44" s="15"/>
      <c r="N44" s="15"/>
      <c r="O44" s="15"/>
      <c r="P44" s="15"/>
      <c r="Q44" s="15"/>
      <c r="R44" s="15"/>
      <c r="S44" s="15"/>
      <c r="T44" s="15"/>
      <c r="U44" s="15"/>
      <c r="V44" s="15"/>
      <c r="W44" s="15"/>
      <c r="X44" s="15"/>
      <c r="Y44" s="15"/>
      <c r="Z44" s="15"/>
    </row>
    <row r="45" spans="2:26">
      <c r="B45" t="s">
        <v>12</v>
      </c>
      <c r="E45" s="14">
        <v>27.4</v>
      </c>
      <c r="G45" t="s">
        <v>13</v>
      </c>
      <c r="H45" s="15">
        <v>1.2</v>
      </c>
      <c r="I45" s="15">
        <v>1</v>
      </c>
      <c r="J45" s="15">
        <v>2.1</v>
      </c>
      <c r="K45" s="15">
        <v>99.8</v>
      </c>
      <c r="L45" s="15">
        <v>2.2</v>
      </c>
      <c r="M45" s="15"/>
      <c r="N45" s="15"/>
      <c r="O45" s="15"/>
      <c r="P45" s="15"/>
      <c r="Q45" s="15"/>
      <c r="R45" s="15"/>
      <c r="S45" s="15"/>
      <c r="T45" s="15"/>
      <c r="U45" s="15"/>
      <c r="V45" s="15"/>
      <c r="W45" s="15"/>
      <c r="X45" s="15"/>
      <c r="Y45" s="15"/>
      <c r="Z45" s="15"/>
    </row>
    <row r="46" spans="2:26">
      <c r="B46" t="s">
        <v>14</v>
      </c>
      <c r="E46" s="1">
        <v>42915.7111342593</v>
      </c>
      <c r="G46" t="s">
        <v>15</v>
      </c>
      <c r="H46" s="15">
        <v>2.76923076923077</v>
      </c>
      <c r="I46" s="15">
        <v>2.85714285714286</v>
      </c>
      <c r="J46" s="15">
        <v>2.68085106382979</v>
      </c>
      <c r="K46" s="15">
        <v>1.01388418557399</v>
      </c>
      <c r="L46" s="15">
        <v>2.80851063829787</v>
      </c>
      <c r="M46" s="15"/>
      <c r="N46" s="15"/>
      <c r="O46" s="15"/>
      <c r="P46" s="15"/>
      <c r="Q46" s="15"/>
      <c r="R46" s="15"/>
      <c r="S46" s="15"/>
      <c r="T46" s="15"/>
      <c r="U46" s="15"/>
      <c r="V46" s="15"/>
      <c r="W46" s="15"/>
      <c r="X46" s="15"/>
      <c r="Y46" s="15"/>
      <c r="Z46" s="15"/>
    </row>
    <row r="47" spans="2:5">
      <c r="B47" t="s">
        <v>16</v>
      </c>
      <c r="E47" s="14">
        <v>0</v>
      </c>
    </row>
    <row r="48" spans="2:5">
      <c r="B48" t="s">
        <v>17</v>
      </c>
      <c r="E48" s="14">
        <v>6.616</v>
      </c>
    </row>
    <row r="49" spans="2:5">
      <c r="B49" t="s">
        <v>18</v>
      </c>
      <c r="E49" s="15">
        <v>0</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42915.7109027778</v>
      </c>
      <c r="B2">
        <v>0</v>
      </c>
      <c r="C2">
        <v>0</v>
      </c>
      <c r="D2">
        <v>0</v>
      </c>
      <c r="E2">
        <v>0</v>
      </c>
      <c r="IV2">
        <v>0</v>
      </c>
    </row>
    <row r="3" spans="1:256">
      <c r="A3" s="1">
        <v>42915.7110185185</v>
      </c>
      <c r="B3">
        <v>0</v>
      </c>
      <c r="C3">
        <v>0</v>
      </c>
      <c r="D3">
        <v>0</v>
      </c>
      <c r="E3">
        <v>0</v>
      </c>
      <c r="IV3">
        <v>0</v>
      </c>
    </row>
    <row r="4" spans="1:256">
      <c r="A4" s="1">
        <v>42915.7111342593</v>
      </c>
      <c r="B4">
        <v>0</v>
      </c>
      <c r="C4">
        <v>0</v>
      </c>
      <c r="D4">
        <v>0</v>
      </c>
      <c r="E4">
        <v>0</v>
      </c>
      <c r="IV4">
        <v>0</v>
      </c>
    </row>
    <row r="5" spans="1:256">
      <c r="A5" s="1">
        <v>42915.71125</v>
      </c>
      <c r="B5">
        <v>0</v>
      </c>
      <c r="C5">
        <v>0</v>
      </c>
      <c r="D5">
        <v>0</v>
      </c>
      <c r="E5">
        <v>0</v>
      </c>
      <c r="IV5">
        <v>0</v>
      </c>
    </row>
    <row r="6" spans="1:256">
      <c r="A6" s="1">
        <v>42915.7113657407</v>
      </c>
      <c r="B6">
        <v>0</v>
      </c>
      <c r="C6">
        <v>0</v>
      </c>
      <c r="D6">
        <v>0</v>
      </c>
      <c r="E6">
        <v>0</v>
      </c>
      <c r="IV6">
        <v>0</v>
      </c>
    </row>
    <row r="7" spans="1:256">
      <c r="A7" s="1">
        <v>42915.7114814815</v>
      </c>
      <c r="B7">
        <v>0</v>
      </c>
      <c r="C7">
        <v>0</v>
      </c>
      <c r="D7">
        <v>0</v>
      </c>
      <c r="E7">
        <v>0</v>
      </c>
      <c r="IV7">
        <v>0</v>
      </c>
    </row>
    <row r="9" spans="1:5">
      <c r="A9" t="s">
        <v>380</v>
      </c>
      <c r="B9" s="4">
        <f>AVERAGE(B2:B7)</f>
        <v>0</v>
      </c>
      <c r="C9" s="4">
        <f>AVERAGE(C2:C7)</f>
        <v>0</v>
      </c>
      <c r="D9" s="4">
        <f>AVERAGE(D2:D7)</f>
        <v>0</v>
      </c>
      <c r="E9" s="4">
        <f>AVERAGE(E2:E7)</f>
        <v>0</v>
      </c>
    </row>
    <row r="10" spans="1:5">
      <c r="A10" t="s">
        <v>381</v>
      </c>
      <c r="B10" s="4">
        <f>IF(B9=0,0,MAX(SUMPRODUCT(B2:B7,B2:B7)/SUM(B2:B7)-B9,0))</f>
        <v>0</v>
      </c>
      <c r="C10" s="4">
        <f>IF(C9=0,0,MAX(SUMPRODUCT(C2:C7,C2:C7)/SUM(C2:C7)-C9,0))</f>
        <v>0</v>
      </c>
      <c r="D10" s="4">
        <f>IF(D9=0,0,MAX(SUMPRODUCT(D2:D7,D2:D7)/SUM(D2:D7)-D9,0))</f>
        <v>0</v>
      </c>
      <c r="E10" s="4">
        <f>IF(E9=0,0,MAX(SUMPRODUCT(E2:E7,E2:E7)/SUM(E2:E7)-E9,0))</f>
        <v>0</v>
      </c>
    </row>
    <row r="11" spans="1:5">
      <c r="A11" t="s">
        <v>382</v>
      </c>
      <c r="B11" s="4">
        <f>MAX(B2:B7)</f>
        <v>0</v>
      </c>
      <c r="C11" s="4">
        <f>MAX(C2:C7)</f>
        <v>0</v>
      </c>
      <c r="D11" s="4">
        <f>MAX(D2:D7)</f>
        <v>0</v>
      </c>
      <c r="E11" s="4">
        <f>MAX(E2:E7)</f>
        <v>0</v>
      </c>
    </row>
    <row r="12" spans="1:5">
      <c r="A12" t="s">
        <v>383</v>
      </c>
      <c r="B12" s="4">
        <f>MIN(B2:B7)</f>
        <v>0</v>
      </c>
      <c r="C12" s="4">
        <f>MIN(C2:C7)</f>
        <v>0</v>
      </c>
      <c r="D12" s="4">
        <f>MIN(D2:D7)</f>
        <v>0</v>
      </c>
      <c r="E12" s="4">
        <f>MIN(E2:E7)</f>
        <v>0</v>
      </c>
    </row>
    <row r="13" spans="1:5">
      <c r="A13" t="s">
        <v>384</v>
      </c>
      <c r="B13" s="4">
        <f>B9+B10</f>
        <v>0</v>
      </c>
      <c r="C13" s="4">
        <f>C9+C10</f>
        <v>0</v>
      </c>
      <c r="D13" s="4">
        <f>D9+D10</f>
        <v>0</v>
      </c>
      <c r="E13" s="4">
        <f>E9+E10</f>
        <v>0</v>
      </c>
    </row>
    <row r="14" spans="2:5">
      <c r="B14" s="4"/>
      <c r="C14" s="4"/>
      <c r="D14" s="4"/>
      <c r="E14" s="4"/>
    </row>
  </sheetData>
  <sortState ref="B1:E13" columnSort="1">
    <sortCondition ref="B13"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394</v>
      </c>
      <c r="C1" t="s">
        <v>395</v>
      </c>
      <c r="D1" t="s">
        <v>396</v>
      </c>
      <c r="E1" t="s">
        <v>397</v>
      </c>
      <c r="IV1" t="s">
        <v>398</v>
      </c>
    </row>
    <row r="2" spans="1:256">
      <c r="A2" s="1">
        <v>42915.7109027778</v>
      </c>
      <c r="B2">
        <v>0</v>
      </c>
      <c r="C2">
        <v>0</v>
      </c>
      <c r="D2">
        <v>0</v>
      </c>
      <c r="E2">
        <v>0</v>
      </c>
      <c r="IV2">
        <v>0</v>
      </c>
    </row>
    <row r="3" spans="1:256">
      <c r="A3" s="1">
        <v>42915.7110185185</v>
      </c>
      <c r="B3">
        <v>40.4</v>
      </c>
      <c r="C3">
        <v>40.4</v>
      </c>
      <c r="D3">
        <v>0</v>
      </c>
      <c r="E3">
        <v>0</v>
      </c>
      <c r="IV3">
        <v>80.8</v>
      </c>
    </row>
    <row r="4" spans="1:256">
      <c r="A4" s="1">
        <v>42915.7111342593</v>
      </c>
      <c r="B4">
        <v>105.2</v>
      </c>
      <c r="C4">
        <v>105.2</v>
      </c>
      <c r="D4">
        <v>0</v>
      </c>
      <c r="E4">
        <v>0</v>
      </c>
      <c r="IV4">
        <v>210.4</v>
      </c>
    </row>
    <row r="5" spans="1:256">
      <c r="A5" s="1">
        <v>42915.71125</v>
      </c>
      <c r="B5">
        <v>141.2</v>
      </c>
      <c r="C5">
        <v>141.2</v>
      </c>
      <c r="D5">
        <v>0</v>
      </c>
      <c r="E5">
        <v>0</v>
      </c>
      <c r="IV5">
        <v>282.4</v>
      </c>
    </row>
    <row r="6" spans="1:256">
      <c r="A6" s="1">
        <v>42915.7113657407</v>
      </c>
      <c r="B6">
        <v>23.2</v>
      </c>
      <c r="C6">
        <v>23.2</v>
      </c>
      <c r="D6">
        <v>0</v>
      </c>
      <c r="E6">
        <v>0</v>
      </c>
      <c r="IV6">
        <v>46.4</v>
      </c>
    </row>
    <row r="7" spans="1:256">
      <c r="A7" s="1">
        <v>42915.7114814815</v>
      </c>
      <c r="B7">
        <v>20.8</v>
      </c>
      <c r="C7">
        <v>20.8</v>
      </c>
      <c r="D7">
        <v>0</v>
      </c>
      <c r="E7">
        <v>0</v>
      </c>
      <c r="IV7">
        <v>41.6</v>
      </c>
    </row>
    <row r="9" spans="1:5">
      <c r="A9" t="s">
        <v>380</v>
      </c>
      <c r="B9" s="4">
        <f>AVERAGE(B2:B7)</f>
        <v>55.1333333333333</v>
      </c>
      <c r="C9" s="4">
        <f>AVERAGE(C2:C7)</f>
        <v>55.1333333333333</v>
      </c>
      <c r="D9" s="4">
        <f>AVERAGE(D2:D7)</f>
        <v>0</v>
      </c>
      <c r="E9" s="4">
        <f>AVERAGE(E2:E7)</f>
        <v>0</v>
      </c>
    </row>
    <row r="10" spans="1:5">
      <c r="A10" t="s">
        <v>381</v>
      </c>
      <c r="B10" s="4">
        <f>IF(B9=0,0,MAX(SUMPRODUCT(B2:B7,B2:B7)/SUM(B2:B7)-B9,0))</f>
        <v>46.4613462313583</v>
      </c>
      <c r="C10" s="4">
        <f>IF(C9=0,0,MAX(SUMPRODUCT(C2:C7,C2:C7)/SUM(C2:C7)-C9,0))</f>
        <v>46.4613462313583</v>
      </c>
      <c r="D10" s="4">
        <f>IF(D9=0,0,MAX(SUMPRODUCT(D2:D7,D2:D7)/SUM(D2:D7)-D9,0))</f>
        <v>0</v>
      </c>
      <c r="E10" s="4">
        <f>IF(E9=0,0,MAX(SUMPRODUCT(E2:E7,E2:E7)/SUM(E2:E7)-E9,0))</f>
        <v>0</v>
      </c>
    </row>
    <row r="11" spans="1:5">
      <c r="A11" t="s">
        <v>382</v>
      </c>
      <c r="B11" s="4">
        <f>MAX(B2:B7)</f>
        <v>141.2</v>
      </c>
      <c r="C11" s="4">
        <f>MAX(C2:C7)</f>
        <v>141.2</v>
      </c>
      <c r="D11" s="4">
        <f>MAX(D2:D7)</f>
        <v>0</v>
      </c>
      <c r="E11" s="4">
        <f>MAX(E2:E7)</f>
        <v>0</v>
      </c>
    </row>
    <row r="12" spans="1:5">
      <c r="A12" t="s">
        <v>383</v>
      </c>
      <c r="B12" s="4">
        <f>MIN(B2:B7)</f>
        <v>0</v>
      </c>
      <c r="C12" s="4">
        <f>MIN(C2:C7)</f>
        <v>0</v>
      </c>
      <c r="D12" s="4">
        <f>MIN(D2:D7)</f>
        <v>0</v>
      </c>
      <c r="E12" s="4">
        <f>MIN(E2:E7)</f>
        <v>0</v>
      </c>
    </row>
    <row r="13" spans="1:5">
      <c r="A13" t="s">
        <v>384</v>
      </c>
      <c r="B13" s="4">
        <f>B9+B10</f>
        <v>101.594679564692</v>
      </c>
      <c r="C13" s="4">
        <f>C9+C10</f>
        <v>101.594679564692</v>
      </c>
      <c r="D13" s="4">
        <f>D9+D10</f>
        <v>0</v>
      </c>
      <c r="E13" s="4">
        <f>E9+E10</f>
        <v>0</v>
      </c>
    </row>
    <row r="14" spans="2:5">
      <c r="B14" s="4"/>
      <c r="C14" s="4"/>
      <c r="D14" s="4"/>
      <c r="E14" s="4"/>
    </row>
  </sheetData>
  <sortState ref="B1:E13" columnSort="1">
    <sortCondition ref="B13"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394</v>
      </c>
      <c r="C1" t="s">
        <v>395</v>
      </c>
      <c r="D1" t="s">
        <v>396</v>
      </c>
      <c r="E1" t="s">
        <v>397</v>
      </c>
      <c r="IV1" t="s">
        <v>398</v>
      </c>
    </row>
    <row r="2" spans="1:256">
      <c r="A2" s="1">
        <v>42915.7109027778</v>
      </c>
      <c r="B2">
        <v>0</v>
      </c>
      <c r="C2">
        <v>0</v>
      </c>
      <c r="D2">
        <v>0</v>
      </c>
      <c r="E2">
        <v>0</v>
      </c>
      <c r="IV2">
        <v>0</v>
      </c>
    </row>
    <row r="3" spans="1:256">
      <c r="A3" s="1">
        <v>42915.7110185185</v>
      </c>
      <c r="B3">
        <v>3.6</v>
      </c>
      <c r="C3">
        <v>3.4</v>
      </c>
      <c r="D3">
        <v>0</v>
      </c>
      <c r="E3">
        <v>0</v>
      </c>
      <c r="IV3">
        <v>7</v>
      </c>
    </row>
    <row r="4" spans="1:256">
      <c r="A4" s="1">
        <v>42915.7111342593</v>
      </c>
      <c r="B4">
        <v>15.3</v>
      </c>
      <c r="C4">
        <v>12.1</v>
      </c>
      <c r="D4">
        <v>0</v>
      </c>
      <c r="E4">
        <v>0</v>
      </c>
      <c r="IV4">
        <v>27.4</v>
      </c>
    </row>
    <row r="5" spans="1:256">
      <c r="A5" s="1">
        <v>42915.71125</v>
      </c>
      <c r="B5">
        <v>2.9</v>
      </c>
      <c r="C5">
        <v>2.9</v>
      </c>
      <c r="D5">
        <v>0</v>
      </c>
      <c r="E5">
        <v>0</v>
      </c>
      <c r="IV5">
        <v>5.8</v>
      </c>
    </row>
    <row r="6" spans="1:256">
      <c r="A6" s="1">
        <v>42915.7113657407</v>
      </c>
      <c r="B6">
        <v>1.4</v>
      </c>
      <c r="C6">
        <v>1.4</v>
      </c>
      <c r="D6">
        <v>0</v>
      </c>
      <c r="E6">
        <v>0</v>
      </c>
      <c r="IV6">
        <v>2.8</v>
      </c>
    </row>
    <row r="7" spans="1:256">
      <c r="A7" s="1">
        <v>42915.7114814815</v>
      </c>
      <c r="B7">
        <v>3.5</v>
      </c>
      <c r="C7">
        <v>3.5</v>
      </c>
      <c r="D7">
        <v>0</v>
      </c>
      <c r="E7">
        <v>0</v>
      </c>
      <c r="IV7">
        <v>7</v>
      </c>
    </row>
    <row r="9" spans="1:5">
      <c r="A9" t="s">
        <v>380</v>
      </c>
      <c r="B9" s="4">
        <f>AVERAGE(B2:B7)</f>
        <v>4.45</v>
      </c>
      <c r="C9" s="4">
        <f>AVERAGE(C2:C7)</f>
        <v>3.88333333333333</v>
      </c>
      <c r="D9" s="4">
        <f>AVERAGE(D2:D7)</f>
        <v>0</v>
      </c>
      <c r="E9" s="4">
        <f>AVERAGE(E2:E7)</f>
        <v>0</v>
      </c>
    </row>
    <row r="10" spans="1:5">
      <c r="A10" t="s">
        <v>381</v>
      </c>
      <c r="B10" s="4">
        <f>IF(B9=0,0,MAX(SUMPRODUCT(B2:B7,B2:B7)/SUM(B2:B7)-B9,0))</f>
        <v>5.65</v>
      </c>
      <c r="C10" s="4">
        <f>IF(C9=0,0,MAX(SUMPRODUCT(C2:C7,C2:C7)/SUM(C2:C7)-C9,0))</f>
        <v>3.8673104434907</v>
      </c>
      <c r="D10" s="4">
        <f>IF(D9=0,0,MAX(SUMPRODUCT(D2:D7,D2:D7)/SUM(D2:D7)-D9,0))</f>
        <v>0</v>
      </c>
      <c r="E10" s="4">
        <f>IF(E9=0,0,MAX(SUMPRODUCT(E2:E7,E2:E7)/SUM(E2:E7)-E9,0))</f>
        <v>0</v>
      </c>
    </row>
    <row r="11" spans="1:5">
      <c r="A11" t="s">
        <v>382</v>
      </c>
      <c r="B11" s="4">
        <f>MAX(B2:B7)</f>
        <v>15.3</v>
      </c>
      <c r="C11" s="4">
        <f>MAX(C2:C7)</f>
        <v>12.1</v>
      </c>
      <c r="D11" s="4">
        <f>MAX(D2:D7)</f>
        <v>0</v>
      </c>
      <c r="E11" s="4">
        <f>MAX(E2:E7)</f>
        <v>0</v>
      </c>
    </row>
    <row r="12" spans="1:5">
      <c r="A12" t="s">
        <v>383</v>
      </c>
      <c r="B12" s="4">
        <f>MIN(B2:B7)</f>
        <v>0</v>
      </c>
      <c r="C12" s="4">
        <f>MIN(C2:C7)</f>
        <v>0</v>
      </c>
      <c r="D12" s="4">
        <f>MIN(D2:D7)</f>
        <v>0</v>
      </c>
      <c r="E12" s="4">
        <f>MIN(E2:E7)</f>
        <v>0</v>
      </c>
    </row>
    <row r="13" spans="1:5">
      <c r="A13" t="s">
        <v>384</v>
      </c>
      <c r="B13" s="4">
        <f>B9+B10</f>
        <v>10.1</v>
      </c>
      <c r="C13" s="4">
        <f>C9+C10</f>
        <v>7.75064377682404</v>
      </c>
      <c r="D13" s="4">
        <f>D9+D10</f>
        <v>0</v>
      </c>
      <c r="E13" s="4">
        <f>E9+E10</f>
        <v>0</v>
      </c>
    </row>
    <row r="14" spans="2:5">
      <c r="B14" s="4"/>
      <c r="C14" s="4"/>
      <c r="D14" s="4"/>
      <c r="E14" s="4"/>
    </row>
  </sheetData>
  <sortState ref="B1:E13" columnSort="1">
    <sortCondition ref="B13"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outlineLevelCol="7"/>
  <cols>
    <col min="1" max="1" width="9.375"/>
  </cols>
  <sheetData>
    <row r="1" spans="1:8">
      <c r="A1" t="s">
        <v>403</v>
      </c>
      <c r="B1" t="s">
        <v>404</v>
      </c>
      <c r="C1" t="s">
        <v>405</v>
      </c>
      <c r="D1" t="s">
        <v>406</v>
      </c>
      <c r="E1" t="s">
        <v>407</v>
      </c>
      <c r="F1" t="s">
        <v>408</v>
      </c>
      <c r="G1" t="s">
        <v>409</v>
      </c>
      <c r="H1" t="s">
        <v>410</v>
      </c>
    </row>
    <row r="2" spans="1:8">
      <c r="A2" s="1">
        <v>42915.7109027778</v>
      </c>
      <c r="B2" t="e">
        <f>-nan</f>
        <v>#NAME?</v>
      </c>
      <c r="C2" t="e">
        <f>-nan</f>
        <v>#NAME?</v>
      </c>
      <c r="D2">
        <v>1.2</v>
      </c>
      <c r="E2">
        <v>0.7</v>
      </c>
      <c r="F2">
        <v>0.1</v>
      </c>
      <c r="G2">
        <v>0</v>
      </c>
      <c r="H2">
        <v>0</v>
      </c>
    </row>
    <row r="3" spans="1:8">
      <c r="A3" s="1">
        <v>42915.7110185185</v>
      </c>
      <c r="B3" t="e">
        <f>-nan</f>
        <v>#NAME?</v>
      </c>
      <c r="C3" t="e">
        <f>-nan</f>
        <v>#NAME?</v>
      </c>
      <c r="D3">
        <v>1.2</v>
      </c>
      <c r="E3">
        <v>0.7</v>
      </c>
      <c r="F3">
        <v>0.1</v>
      </c>
      <c r="G3">
        <v>0</v>
      </c>
      <c r="H3">
        <v>0</v>
      </c>
    </row>
    <row r="4" spans="1:8">
      <c r="A4" s="1">
        <v>42915.7111342593</v>
      </c>
      <c r="B4" t="e">
        <f>-nan</f>
        <v>#NAME?</v>
      </c>
      <c r="C4" t="e">
        <f>-nan</f>
        <v>#NAME?</v>
      </c>
      <c r="D4">
        <v>1.2</v>
      </c>
      <c r="E4">
        <v>0.7</v>
      </c>
      <c r="F4">
        <v>0.1</v>
      </c>
      <c r="G4">
        <v>0</v>
      </c>
      <c r="H4">
        <v>0</v>
      </c>
    </row>
    <row r="5" spans="1:8">
      <c r="A5" s="1">
        <v>42915.71125</v>
      </c>
      <c r="B5" t="e">
        <f>-nan</f>
        <v>#NAME?</v>
      </c>
      <c r="C5" t="e">
        <f>-nan</f>
        <v>#NAME?</v>
      </c>
      <c r="D5">
        <v>1.2</v>
      </c>
      <c r="E5">
        <v>0.7</v>
      </c>
      <c r="F5">
        <v>0.1</v>
      </c>
      <c r="G5">
        <v>0</v>
      </c>
      <c r="H5">
        <v>0</v>
      </c>
    </row>
    <row r="6" spans="1:8">
      <c r="A6" s="1">
        <v>42915.7113657407</v>
      </c>
      <c r="B6" t="e">
        <f>-nan</f>
        <v>#NAME?</v>
      </c>
      <c r="C6" t="e">
        <f>-nan</f>
        <v>#NAME?</v>
      </c>
      <c r="D6">
        <v>1.2</v>
      </c>
      <c r="E6">
        <v>0.7</v>
      </c>
      <c r="F6">
        <v>0.1</v>
      </c>
      <c r="G6">
        <v>0</v>
      </c>
      <c r="H6">
        <v>0</v>
      </c>
    </row>
    <row r="7" spans="1:8">
      <c r="A7" s="1">
        <v>42915.7114814815</v>
      </c>
      <c r="B7" t="e">
        <f>-nan</f>
        <v>#NAME?</v>
      </c>
      <c r="C7" t="e">
        <f>-nan</f>
        <v>#NAME?</v>
      </c>
      <c r="D7">
        <v>1.2</v>
      </c>
      <c r="E7">
        <v>0.7</v>
      </c>
      <c r="F7">
        <v>0.1</v>
      </c>
      <c r="G7">
        <v>0</v>
      </c>
      <c r="H7">
        <v>0</v>
      </c>
    </row>
    <row r="9" spans="1:8">
      <c r="A9" t="s">
        <v>380</v>
      </c>
      <c r="B9" s="4" t="e">
        <f>AVERAGE(B2:B7)</f>
        <v>#NAME?</v>
      </c>
      <c r="C9" s="4" t="e">
        <f>AVERAGE(C2:C7)</f>
        <v>#NAME?</v>
      </c>
      <c r="D9" s="4">
        <f>AVERAGE(D2:D7)</f>
        <v>1.2</v>
      </c>
      <c r="E9" s="4">
        <f>AVERAGE(E2:E7)</f>
        <v>0.7</v>
      </c>
      <c r="F9" s="4">
        <f>AVERAGE(F2:F7)</f>
        <v>0.1</v>
      </c>
      <c r="G9" s="4">
        <f>AVERAGE(G2:G7)</f>
        <v>0</v>
      </c>
      <c r="H9" s="4">
        <f>AVERAGE(H2:H7)</f>
        <v>0</v>
      </c>
    </row>
    <row r="10" spans="1:8">
      <c r="A10" t="s">
        <v>381</v>
      </c>
      <c r="B10" s="4" t="e">
        <f>IF(B9=0,0,MAX(SUMPRODUCT(B2:B7,B2:B7)/SUM(B2:B7)-B9,0))</f>
        <v>#NAME?</v>
      </c>
      <c r="C10" s="4" t="e">
        <f>IF(C9=0,0,MAX(SUMPRODUCT(C2:C7,C2:C7)/SUM(C2:C7)-C9,0))</f>
        <v>#NAME?</v>
      </c>
      <c r="D10" s="4">
        <f>IF(D9=0,0,MAX(SUMPRODUCT(D2:D7,D2:D7)/SUM(D2:D7)-D9,0))</f>
        <v>0</v>
      </c>
      <c r="E10" s="4">
        <f>IF(E9=0,0,MAX(SUMPRODUCT(E2:E7,E2:E7)/SUM(E2:E7)-E9,0))</f>
        <v>0</v>
      </c>
      <c r="F10" s="4">
        <f>IF(F9=0,0,MAX(SUMPRODUCT(F2:F7,F2:F7)/SUM(F2:F7)-F9,0))</f>
        <v>0</v>
      </c>
      <c r="G10" s="4">
        <f>IF(G9=0,0,MAX(SUMPRODUCT(G2:G7,G2:G7)/SUM(G2:G7)-G9,0))</f>
        <v>0</v>
      </c>
      <c r="H10" s="4">
        <f>IF(H9=0,0,MAX(SUMPRODUCT(H2:H7,H2:H7)/SUM(H2:H7)-H9,0))</f>
        <v>0</v>
      </c>
    </row>
    <row r="11" spans="1:8">
      <c r="A11" t="s">
        <v>382</v>
      </c>
      <c r="B11" s="4" t="e">
        <f>MAX(B2:B7)</f>
        <v>#NAME?</v>
      </c>
      <c r="C11" s="4" t="e">
        <f>MAX(C2:C7)</f>
        <v>#NAME?</v>
      </c>
      <c r="D11" s="4">
        <f>MAX(D2:D7)</f>
        <v>1.2</v>
      </c>
      <c r="E11" s="4">
        <f>MAX(E2:E7)</f>
        <v>0.7</v>
      </c>
      <c r="F11" s="4">
        <f>MAX(F2:F7)</f>
        <v>0.1</v>
      </c>
      <c r="G11" s="4">
        <f>MAX(G2:G7)</f>
        <v>0</v>
      </c>
      <c r="H11" s="4">
        <f>MAX(H2:H7)</f>
        <v>0</v>
      </c>
    </row>
    <row r="12" spans="1:8">
      <c r="A12" t="s">
        <v>383</v>
      </c>
      <c r="B12" s="4" t="e">
        <f>MIN(B2:B7)</f>
        <v>#NAME?</v>
      </c>
      <c r="C12" s="4" t="e">
        <f>MIN(C2:C7)</f>
        <v>#NAME?</v>
      </c>
      <c r="D12" s="4">
        <f>MIN(D2:D7)</f>
        <v>1.2</v>
      </c>
      <c r="E12" s="4">
        <f>MIN(E2:E7)</f>
        <v>0.7</v>
      </c>
      <c r="F12" s="4">
        <f>MIN(F2:F7)</f>
        <v>0.1</v>
      </c>
      <c r="G12" s="4">
        <f>MIN(G2:G7)</f>
        <v>0</v>
      </c>
      <c r="H12" s="4">
        <f>MIN(H2:H7)</f>
        <v>0</v>
      </c>
    </row>
    <row r="13" spans="1:8">
      <c r="A13" t="s">
        <v>384</v>
      </c>
      <c r="B13" s="4" t="e">
        <f>B9+B10</f>
        <v>#NAME?</v>
      </c>
      <c r="C13" s="4" t="e">
        <f>C9+C10</f>
        <v>#NAME?</v>
      </c>
      <c r="D13" s="4">
        <f>D9+D10</f>
        <v>1.2</v>
      </c>
      <c r="E13" s="4">
        <f>E9+E10</f>
        <v>0.7</v>
      </c>
      <c r="F13" s="4">
        <f>F9+F10</f>
        <v>0.1</v>
      </c>
      <c r="G13" s="4">
        <f>G9+G10</f>
        <v>0</v>
      </c>
      <c r="H13" s="4">
        <f>H9+H10</f>
        <v>0</v>
      </c>
    </row>
    <row r="14" spans="2:8">
      <c r="B14" s="4"/>
      <c r="C14" s="4"/>
      <c r="D14" s="4"/>
      <c r="E14" s="4"/>
      <c r="F14" s="4"/>
      <c r="G14" s="4"/>
      <c r="H14" s="4"/>
    </row>
  </sheetData>
  <sortState ref="B1:H13" columnSort="1">
    <sortCondition ref="B13"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7"/>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outlineLevelRow="6"/>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42915.7109027778</v>
      </c>
      <c r="B2">
        <v>7940.4</v>
      </c>
      <c r="C2">
        <v>0</v>
      </c>
      <c r="D2">
        <v>0</v>
      </c>
      <c r="E2">
        <v>8147</v>
      </c>
      <c r="F2">
        <v>1464.6</v>
      </c>
      <c r="G2">
        <v>0</v>
      </c>
      <c r="H2">
        <v>0</v>
      </c>
      <c r="I2">
        <v>8147</v>
      </c>
      <c r="J2">
        <v>0</v>
      </c>
      <c r="K2">
        <v>3661.6</v>
      </c>
      <c r="L2">
        <v>3792.6</v>
      </c>
      <c r="M2">
        <v>-1</v>
      </c>
      <c r="N2">
        <v>221.6</v>
      </c>
      <c r="O2">
        <v>0</v>
      </c>
      <c r="P2">
        <v>2273.9</v>
      </c>
    </row>
    <row r="3" spans="1:16">
      <c r="A3" s="1">
        <v>42915.7110185185</v>
      </c>
      <c r="B3">
        <v>7940.4</v>
      </c>
      <c r="C3">
        <v>0</v>
      </c>
      <c r="D3">
        <v>0</v>
      </c>
      <c r="E3">
        <v>8147</v>
      </c>
      <c r="F3">
        <v>1461.2</v>
      </c>
      <c r="G3">
        <v>0</v>
      </c>
      <c r="H3">
        <v>0</v>
      </c>
      <c r="I3">
        <v>8147</v>
      </c>
      <c r="J3">
        <v>0</v>
      </c>
      <c r="K3">
        <v>3661.7</v>
      </c>
      <c r="L3">
        <v>3795.6</v>
      </c>
      <c r="M3">
        <v>-1</v>
      </c>
      <c r="N3">
        <v>221.6</v>
      </c>
      <c r="O3">
        <v>0</v>
      </c>
      <c r="P3">
        <v>2273.9</v>
      </c>
    </row>
    <row r="4" spans="1:16">
      <c r="A4" s="1">
        <v>42915.7111342593</v>
      </c>
      <c r="B4">
        <v>7940.4</v>
      </c>
      <c r="C4">
        <v>0</v>
      </c>
      <c r="D4">
        <v>0</v>
      </c>
      <c r="E4">
        <v>8147</v>
      </c>
      <c r="F4">
        <v>1461.1</v>
      </c>
      <c r="G4">
        <v>0</v>
      </c>
      <c r="H4">
        <v>0</v>
      </c>
      <c r="I4">
        <v>8147</v>
      </c>
      <c r="J4">
        <v>0</v>
      </c>
      <c r="K4">
        <v>3661.7</v>
      </c>
      <c r="L4">
        <v>3795.7</v>
      </c>
      <c r="M4">
        <v>-1</v>
      </c>
      <c r="N4">
        <v>221.6</v>
      </c>
      <c r="O4">
        <v>0</v>
      </c>
      <c r="P4">
        <v>2273.9</v>
      </c>
    </row>
    <row r="5" spans="1:16">
      <c r="A5" s="1">
        <v>42915.71125</v>
      </c>
      <c r="B5">
        <v>7940.4</v>
      </c>
      <c r="C5">
        <v>0</v>
      </c>
      <c r="D5">
        <v>0</v>
      </c>
      <c r="E5">
        <v>8147</v>
      </c>
      <c r="F5">
        <v>1460</v>
      </c>
      <c r="G5">
        <v>0</v>
      </c>
      <c r="H5">
        <v>0</v>
      </c>
      <c r="I5">
        <v>8147</v>
      </c>
      <c r="J5">
        <v>0</v>
      </c>
      <c r="K5">
        <v>3661.7</v>
      </c>
      <c r="L5">
        <v>3796</v>
      </c>
      <c r="M5">
        <v>-1</v>
      </c>
      <c r="N5">
        <v>221.6</v>
      </c>
      <c r="O5">
        <v>0</v>
      </c>
      <c r="P5">
        <v>2274</v>
      </c>
    </row>
    <row r="6" spans="1:16">
      <c r="A6" s="1">
        <v>42915.7113657407</v>
      </c>
      <c r="B6">
        <v>7940.4</v>
      </c>
      <c r="C6">
        <v>0</v>
      </c>
      <c r="D6">
        <v>0</v>
      </c>
      <c r="E6">
        <v>8147</v>
      </c>
      <c r="F6">
        <v>1459.8</v>
      </c>
      <c r="G6">
        <v>0</v>
      </c>
      <c r="H6">
        <v>0</v>
      </c>
      <c r="I6">
        <v>8147</v>
      </c>
      <c r="J6">
        <v>0</v>
      </c>
      <c r="K6">
        <v>3661.7</v>
      </c>
      <c r="L6">
        <v>3796.1</v>
      </c>
      <c r="M6">
        <v>-1</v>
      </c>
      <c r="N6">
        <v>221.6</v>
      </c>
      <c r="O6">
        <v>0</v>
      </c>
      <c r="P6">
        <v>2273.9</v>
      </c>
    </row>
    <row r="7" spans="1:16">
      <c r="A7" s="1">
        <v>42915.7114814815</v>
      </c>
      <c r="B7">
        <v>7940.4</v>
      </c>
      <c r="C7">
        <v>0</v>
      </c>
      <c r="D7">
        <v>0</v>
      </c>
      <c r="E7">
        <v>8147</v>
      </c>
      <c r="F7">
        <v>1460</v>
      </c>
      <c r="G7">
        <v>0</v>
      </c>
      <c r="H7">
        <v>0</v>
      </c>
      <c r="I7">
        <v>8147</v>
      </c>
      <c r="J7">
        <v>0</v>
      </c>
      <c r="K7">
        <v>3661.7</v>
      </c>
      <c r="L7">
        <v>3796.1</v>
      </c>
      <c r="M7">
        <v>-1</v>
      </c>
      <c r="N7">
        <v>221.6</v>
      </c>
      <c r="O7">
        <v>0</v>
      </c>
      <c r="P7">
        <v>2273.9</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42915.7109027778</v>
      </c>
      <c r="B2">
        <v>2.1</v>
      </c>
      <c r="C2">
        <v>0.8</v>
      </c>
      <c r="D2">
        <v>0.1</v>
      </c>
      <c r="E2">
        <v>0.1</v>
      </c>
      <c r="F2">
        <v>0</v>
      </c>
      <c r="G2">
        <v>0</v>
      </c>
      <c r="H2">
        <v>2.2</v>
      </c>
      <c r="I2">
        <v>0.8</v>
      </c>
      <c r="J2">
        <v>0.1</v>
      </c>
      <c r="K2">
        <v>3</v>
      </c>
      <c r="L2">
        <v>-0.1</v>
      </c>
    </row>
    <row r="3" spans="1:12">
      <c r="A3" s="1">
        <v>42915.7110185185</v>
      </c>
      <c r="B3">
        <v>3</v>
      </c>
      <c r="C3">
        <v>0.6</v>
      </c>
      <c r="D3">
        <v>0</v>
      </c>
      <c r="E3">
        <v>0</v>
      </c>
      <c r="F3">
        <v>0</v>
      </c>
      <c r="G3">
        <v>0</v>
      </c>
      <c r="H3">
        <v>3</v>
      </c>
      <c r="I3">
        <v>0.6</v>
      </c>
      <c r="J3">
        <v>0</v>
      </c>
      <c r="K3">
        <v>3.6</v>
      </c>
      <c r="L3">
        <v>0</v>
      </c>
    </row>
    <row r="4" spans="1:12">
      <c r="A4" s="1">
        <v>42915.7111342593</v>
      </c>
      <c r="B4">
        <v>2.2</v>
      </c>
      <c r="C4">
        <v>0.1</v>
      </c>
      <c r="D4">
        <v>0.3</v>
      </c>
      <c r="E4">
        <v>0.3</v>
      </c>
      <c r="F4">
        <v>0</v>
      </c>
      <c r="G4">
        <v>0</v>
      </c>
      <c r="H4">
        <v>2.5</v>
      </c>
      <c r="I4">
        <v>0.1</v>
      </c>
      <c r="J4">
        <v>0.3</v>
      </c>
      <c r="K4">
        <v>2.6</v>
      </c>
      <c r="L4">
        <v>-0.3</v>
      </c>
    </row>
    <row r="5" spans="1:12">
      <c r="A5" s="1">
        <v>42915.71125</v>
      </c>
      <c r="B5">
        <v>2.4</v>
      </c>
      <c r="C5">
        <v>0.3</v>
      </c>
      <c r="D5">
        <v>0</v>
      </c>
      <c r="E5">
        <v>0</v>
      </c>
      <c r="F5">
        <v>0</v>
      </c>
      <c r="G5">
        <v>0</v>
      </c>
      <c r="H5">
        <v>2.4</v>
      </c>
      <c r="I5">
        <v>0.3</v>
      </c>
      <c r="J5">
        <v>0</v>
      </c>
      <c r="K5">
        <v>2.7</v>
      </c>
      <c r="L5">
        <v>0</v>
      </c>
    </row>
    <row r="6" spans="1:12">
      <c r="A6" s="1">
        <v>42915.7113657407</v>
      </c>
      <c r="B6">
        <v>1.5</v>
      </c>
      <c r="C6">
        <v>0.3</v>
      </c>
      <c r="D6">
        <v>0</v>
      </c>
      <c r="E6">
        <v>0</v>
      </c>
      <c r="F6">
        <v>0</v>
      </c>
      <c r="G6">
        <v>0</v>
      </c>
      <c r="H6">
        <v>1.5</v>
      </c>
      <c r="I6">
        <v>0.3</v>
      </c>
      <c r="J6">
        <v>0</v>
      </c>
      <c r="K6">
        <v>1.8</v>
      </c>
      <c r="L6">
        <v>0</v>
      </c>
    </row>
    <row r="7" spans="1:12">
      <c r="A7" s="1">
        <v>42915.7114814815</v>
      </c>
      <c r="B7">
        <v>0.8</v>
      </c>
      <c r="C7">
        <v>0</v>
      </c>
      <c r="D7">
        <v>0.3</v>
      </c>
      <c r="E7">
        <v>0.3</v>
      </c>
      <c r="F7">
        <v>0</v>
      </c>
      <c r="G7">
        <v>0</v>
      </c>
      <c r="H7">
        <v>1.1</v>
      </c>
      <c r="I7">
        <v>0</v>
      </c>
      <c r="J7">
        <v>0.3</v>
      </c>
      <c r="K7">
        <v>1.1</v>
      </c>
      <c r="L7">
        <v>-0.3</v>
      </c>
    </row>
    <row r="9" spans="1:7">
      <c r="A9" t="s">
        <v>380</v>
      </c>
      <c r="B9" s="4">
        <f>AVERAGE(B2:B7)</f>
        <v>2</v>
      </c>
      <c r="C9" s="4">
        <f>AVERAGE(C2:C7)</f>
        <v>0.35</v>
      </c>
      <c r="D9" s="4">
        <f>AVERAGE(D2:D7)</f>
        <v>0.116666666666667</v>
      </c>
      <c r="E9" s="4">
        <f>AVERAGE(E2:E7)</f>
        <v>0.116666666666667</v>
      </c>
      <c r="F9" s="4">
        <f>AVERAGE(F2:F7)</f>
        <v>0</v>
      </c>
      <c r="G9" s="4">
        <f>AVERAGE(G2:G7)</f>
        <v>0</v>
      </c>
    </row>
    <row r="10" spans="1:7">
      <c r="A10" t="s">
        <v>381</v>
      </c>
      <c r="B10" s="4">
        <f>IF(B9=0,0,MAX(SUMPRODUCT(B2:B7,B2:B7)/SUM(B2:B7)-B9,0))</f>
        <v>0.241666666666667</v>
      </c>
      <c r="C10" s="4">
        <f>IF(C9=0,0,MAX(SUMPRODUCT(C2:C7,C2:C7)/SUM(C2:C7)-C9,0))</f>
        <v>0.216666666666667</v>
      </c>
      <c r="D10" s="4">
        <f>IF(D9=0,0,MAX(SUMPRODUCT(D2:D7,D2:D7)/SUM(D2:D7)-D9,0))</f>
        <v>0.154761904761905</v>
      </c>
      <c r="E10" s="4">
        <f>IF(E9=0,0,MAX(SUMPRODUCT(E2:E7,E2:E7)/SUM(E2:E7)-E9,0))</f>
        <v>0.154761904761905</v>
      </c>
      <c r="F10" s="4">
        <f>IF(F9=0,0,MAX(SUMPRODUCT(F2:F7,F2:F7)/SUM(F2:F7)-F9,0))</f>
        <v>0</v>
      </c>
      <c r="G10" s="4">
        <f>IF(G9=0,0,MAX(SUMPRODUCT(G2:G7,G2:G7)/SUM(G2:G7)-G9,0))</f>
        <v>0</v>
      </c>
    </row>
    <row r="11" spans="1:7">
      <c r="A11" t="s">
        <v>382</v>
      </c>
      <c r="B11" s="4">
        <f>MAX(B2:B7)</f>
        <v>3</v>
      </c>
      <c r="C11" s="4">
        <f>MAX(C2:C7)</f>
        <v>0.8</v>
      </c>
      <c r="D11" s="4">
        <f>MAX(D2:D7)</f>
        <v>0.3</v>
      </c>
      <c r="E11" s="4">
        <f>MAX(E2:E7)</f>
        <v>0.3</v>
      </c>
      <c r="F11" s="4">
        <f>MAX(F2:F7)</f>
        <v>0</v>
      </c>
      <c r="G11" s="4">
        <f>MAX(G2:G7)</f>
        <v>0</v>
      </c>
    </row>
    <row r="12" spans="1:7">
      <c r="A12" t="s">
        <v>383</v>
      </c>
      <c r="B12" s="4">
        <f>MIN(B2:B7)</f>
        <v>0.8</v>
      </c>
      <c r="C12" s="4">
        <f>MIN(C2:C7)</f>
        <v>0</v>
      </c>
      <c r="D12" s="4">
        <f>MIN(D2:D7)</f>
        <v>0</v>
      </c>
      <c r="E12" s="4">
        <f>MIN(E2:E7)</f>
        <v>0</v>
      </c>
      <c r="F12" s="4">
        <f>MIN(F2:F7)</f>
        <v>0</v>
      </c>
      <c r="G12" s="4">
        <f>MIN(G2:G7)</f>
        <v>0</v>
      </c>
    </row>
    <row r="13" spans="1:7">
      <c r="A13" t="s">
        <v>384</v>
      </c>
      <c r="B13" s="4">
        <f>B9+B10</f>
        <v>2.24166666666667</v>
      </c>
      <c r="C13" s="4">
        <f>C9+C10</f>
        <v>0.566666666666667</v>
      </c>
      <c r="D13" s="4">
        <f>D9+D10</f>
        <v>0.271428571428571</v>
      </c>
      <c r="E13" s="4">
        <f>E9+E10</f>
        <v>0.271428571428571</v>
      </c>
      <c r="F13" s="4">
        <f>F9+F10</f>
        <v>0</v>
      </c>
      <c r="G13" s="4">
        <f>G9+G10</f>
        <v>0</v>
      </c>
    </row>
    <row r="14" spans="2:7">
      <c r="B14" s="4"/>
      <c r="C14" s="4"/>
      <c r="D14" s="4"/>
      <c r="E14" s="4"/>
      <c r="F14" s="4"/>
      <c r="G14" s="4"/>
    </row>
  </sheetData>
  <sortState ref="B1:G13" columnSort="1">
    <sortCondition ref="B13"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6" width="11.5"/>
    <col min="7" max="7" width="12.625"/>
  </cols>
  <sheetData>
    <row r="1" spans="1:7">
      <c r="A1" t="s">
        <v>439</v>
      </c>
      <c r="B1" t="s">
        <v>440</v>
      </c>
      <c r="C1" t="s">
        <v>441</v>
      </c>
      <c r="D1" t="s">
        <v>442</v>
      </c>
      <c r="E1" t="s">
        <v>443</v>
      </c>
      <c r="F1" t="s">
        <v>444</v>
      </c>
      <c r="G1" t="s">
        <v>445</v>
      </c>
    </row>
    <row r="2" spans="1:7">
      <c r="A2" s="1">
        <v>42915.7109027778</v>
      </c>
      <c r="B2">
        <v>29.1</v>
      </c>
      <c r="C2">
        <v>1.6</v>
      </c>
      <c r="D2">
        <v>1.6</v>
      </c>
      <c r="E2">
        <v>6.3</v>
      </c>
      <c r="F2">
        <v>0</v>
      </c>
      <c r="G2">
        <v>0</v>
      </c>
    </row>
    <row r="3" spans="1:7">
      <c r="A3" s="1">
        <v>42915.7110185185</v>
      </c>
      <c r="B3">
        <v>44.2</v>
      </c>
      <c r="C3">
        <v>0</v>
      </c>
      <c r="D3">
        <v>0</v>
      </c>
      <c r="E3">
        <v>3.4</v>
      </c>
      <c r="F3">
        <v>0</v>
      </c>
      <c r="G3">
        <v>0</v>
      </c>
    </row>
    <row r="4" spans="1:7">
      <c r="A4" s="1">
        <v>42915.7111342593</v>
      </c>
      <c r="B4">
        <v>34.6</v>
      </c>
      <c r="C4">
        <v>6</v>
      </c>
      <c r="D4">
        <v>6</v>
      </c>
      <c r="E4">
        <v>0.9</v>
      </c>
      <c r="F4">
        <v>0</v>
      </c>
      <c r="G4">
        <v>0</v>
      </c>
    </row>
    <row r="5" spans="1:7">
      <c r="A5" s="1">
        <v>42915.71125</v>
      </c>
      <c r="B5">
        <v>36.6</v>
      </c>
      <c r="C5">
        <v>0.2</v>
      </c>
      <c r="D5">
        <v>0.2</v>
      </c>
      <c r="E5">
        <v>2.9</v>
      </c>
      <c r="F5">
        <v>0</v>
      </c>
      <c r="G5">
        <v>0</v>
      </c>
    </row>
    <row r="6" spans="1:7">
      <c r="A6" s="1">
        <v>42915.7113657407</v>
      </c>
      <c r="B6">
        <v>21.7</v>
      </c>
      <c r="C6">
        <v>0</v>
      </c>
      <c r="D6">
        <v>0</v>
      </c>
      <c r="E6">
        <v>1.9</v>
      </c>
      <c r="F6">
        <v>0</v>
      </c>
      <c r="G6">
        <v>0</v>
      </c>
    </row>
    <row r="7" spans="1:7">
      <c r="A7" s="1">
        <v>42915.7114814815</v>
      </c>
      <c r="B7">
        <v>11.3</v>
      </c>
      <c r="C7">
        <v>6</v>
      </c>
      <c r="D7">
        <v>6</v>
      </c>
      <c r="E7">
        <v>0.5</v>
      </c>
      <c r="F7">
        <v>0</v>
      </c>
      <c r="G7">
        <v>0</v>
      </c>
    </row>
    <row r="9" spans="1:7">
      <c r="A9" t="s">
        <v>380</v>
      </c>
      <c r="B9" s="4">
        <f>AVERAGE(B2:B7)</f>
        <v>29.5833333333333</v>
      </c>
      <c r="C9" s="4">
        <f>AVERAGE(C2:C7)</f>
        <v>2.3</v>
      </c>
      <c r="D9" s="4">
        <f>AVERAGE(D2:D7)</f>
        <v>2.3</v>
      </c>
      <c r="E9" s="4">
        <f>AVERAGE(E2:E7)</f>
        <v>2.65</v>
      </c>
      <c r="F9" s="4">
        <f>AVERAGE(F2:F7)</f>
        <v>0</v>
      </c>
      <c r="G9" s="4">
        <f>AVERAGE(G2:G7)</f>
        <v>0</v>
      </c>
    </row>
    <row r="10" spans="1:7">
      <c r="A10" t="s">
        <v>381</v>
      </c>
      <c r="B10" s="4">
        <f>IF(B9=0,0,MAX(SUMPRODUCT(B2:B7,B2:B7)/SUM(B2:B7)-B9,0))</f>
        <v>3.85751173708921</v>
      </c>
      <c r="C10" s="4">
        <f>IF(C9=0,0,MAX(SUMPRODUCT(C2:C7,C2:C7)/SUM(C2:C7)-C9,0))</f>
        <v>3.10579710144927</v>
      </c>
      <c r="D10" s="4">
        <f>IF(D9=0,0,MAX(SUMPRODUCT(D2:D7,D2:D7)/SUM(D2:D7)-D9,0))</f>
        <v>3.10579710144927</v>
      </c>
      <c r="E10" s="4">
        <f>IF(E9=0,0,MAX(SUMPRODUCT(E2:E7,E2:E7)/SUM(E2:E7)-E9,0))</f>
        <v>1.39591194968553</v>
      </c>
      <c r="F10" s="4">
        <f>IF(F9=0,0,MAX(SUMPRODUCT(F2:F7,F2:F7)/SUM(F2:F7)-F9,0))</f>
        <v>0</v>
      </c>
      <c r="G10" s="4">
        <f>IF(G9=0,0,MAX(SUMPRODUCT(G2:G7,G2:G7)/SUM(G2:G7)-G9,0))</f>
        <v>0</v>
      </c>
    </row>
    <row r="11" spans="1:7">
      <c r="A11" t="s">
        <v>382</v>
      </c>
      <c r="B11" s="4">
        <f>MAX(B2:B7)</f>
        <v>44.2</v>
      </c>
      <c r="C11" s="4">
        <f>MAX(C2:C7)</f>
        <v>6</v>
      </c>
      <c r="D11" s="4">
        <f>MAX(D2:D7)</f>
        <v>6</v>
      </c>
      <c r="E11" s="4">
        <f>MAX(E2:E7)</f>
        <v>6.3</v>
      </c>
      <c r="F11" s="4">
        <f>MAX(F2:F7)</f>
        <v>0</v>
      </c>
      <c r="G11" s="4">
        <f>MAX(G2:G7)</f>
        <v>0</v>
      </c>
    </row>
    <row r="12" spans="1:7">
      <c r="A12" t="s">
        <v>383</v>
      </c>
      <c r="B12" s="4">
        <f>MIN(B2:B7)</f>
        <v>11.3</v>
      </c>
      <c r="C12" s="4">
        <f>MIN(C2:C7)</f>
        <v>0</v>
      </c>
      <c r="D12" s="4">
        <f>MIN(D2:D7)</f>
        <v>0</v>
      </c>
      <c r="E12" s="4">
        <f>MIN(E2:E7)</f>
        <v>0.5</v>
      </c>
      <c r="F12" s="4">
        <f>MIN(F2:F7)</f>
        <v>0</v>
      </c>
      <c r="G12" s="4">
        <f>MIN(G2:G7)</f>
        <v>0</v>
      </c>
    </row>
    <row r="13" spans="1:7">
      <c r="A13" t="s">
        <v>384</v>
      </c>
      <c r="B13" s="4">
        <f>B9+B10</f>
        <v>33.4408450704225</v>
      </c>
      <c r="C13" s="4">
        <f>C9+C10</f>
        <v>5.40579710144927</v>
      </c>
      <c r="D13" s="4">
        <f>D9+D10</f>
        <v>5.40579710144927</v>
      </c>
      <c r="E13" s="4">
        <f>E9+E10</f>
        <v>4.04591194968553</v>
      </c>
      <c r="F13" s="4">
        <f>F9+F10</f>
        <v>0</v>
      </c>
      <c r="G13" s="4">
        <f>G9+G10</f>
        <v>0</v>
      </c>
    </row>
    <row r="14" spans="2:7">
      <c r="B14" s="4"/>
      <c r="C14" s="4"/>
      <c r="D14" s="4"/>
      <c r="E14" s="4"/>
      <c r="F14" s="4"/>
      <c r="G14" s="4"/>
    </row>
  </sheetData>
  <sortState ref="B1:G13" columnSort="1">
    <sortCondition ref="B13"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7"/>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outlineLevelRow="6"/>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42915.7109027778</v>
      </c>
      <c r="B2">
        <v>1</v>
      </c>
      <c r="C2">
        <v>0</v>
      </c>
      <c r="D2">
        <v>0</v>
      </c>
      <c r="E2">
        <v>-1</v>
      </c>
      <c r="F2">
        <v>-1</v>
      </c>
      <c r="G2">
        <v>-1</v>
      </c>
      <c r="H2">
        <v>0</v>
      </c>
      <c r="I2">
        <v>-1</v>
      </c>
      <c r="J2">
        <v>-1</v>
      </c>
      <c r="K2">
        <v>-1</v>
      </c>
    </row>
    <row r="3" spans="1:11">
      <c r="A3" s="1">
        <v>42915.7110185185</v>
      </c>
      <c r="B3">
        <v>1</v>
      </c>
      <c r="C3">
        <v>0</v>
      </c>
      <c r="D3">
        <v>865.1</v>
      </c>
      <c r="E3">
        <v>-1</v>
      </c>
      <c r="F3">
        <v>-1</v>
      </c>
      <c r="G3">
        <v>-1</v>
      </c>
      <c r="H3">
        <v>4.4</v>
      </c>
      <c r="I3">
        <v>-1</v>
      </c>
      <c r="J3">
        <v>-1</v>
      </c>
      <c r="K3">
        <v>-1</v>
      </c>
    </row>
    <row r="4" spans="1:11">
      <c r="A4" s="1">
        <v>42915.7111342593</v>
      </c>
      <c r="B4">
        <v>1</v>
      </c>
      <c r="C4">
        <v>0</v>
      </c>
      <c r="D4">
        <v>793.7</v>
      </c>
      <c r="E4">
        <v>-1</v>
      </c>
      <c r="F4">
        <v>-1</v>
      </c>
      <c r="G4">
        <v>-1</v>
      </c>
      <c r="H4">
        <v>0</v>
      </c>
      <c r="I4">
        <v>-1</v>
      </c>
      <c r="J4">
        <v>-1</v>
      </c>
      <c r="K4">
        <v>-1</v>
      </c>
    </row>
    <row r="5" spans="1:11">
      <c r="A5" s="1">
        <v>42915.71125</v>
      </c>
      <c r="B5">
        <v>1</v>
      </c>
      <c r="C5">
        <v>0</v>
      </c>
      <c r="D5">
        <v>813.5</v>
      </c>
      <c r="E5">
        <v>-1</v>
      </c>
      <c r="F5">
        <v>-1</v>
      </c>
      <c r="G5">
        <v>-1</v>
      </c>
      <c r="H5">
        <v>6.3</v>
      </c>
      <c r="I5">
        <v>-1</v>
      </c>
      <c r="J5">
        <v>-1</v>
      </c>
      <c r="K5">
        <v>-1</v>
      </c>
    </row>
    <row r="6" spans="1:11">
      <c r="A6" s="1">
        <v>42915.7113657407</v>
      </c>
      <c r="B6">
        <v>1</v>
      </c>
      <c r="C6">
        <v>0</v>
      </c>
      <c r="D6">
        <v>777.8</v>
      </c>
      <c r="E6">
        <v>-1</v>
      </c>
      <c r="F6">
        <v>-1</v>
      </c>
      <c r="G6">
        <v>-1</v>
      </c>
      <c r="H6">
        <v>0.6</v>
      </c>
      <c r="I6">
        <v>-1</v>
      </c>
      <c r="J6">
        <v>-1</v>
      </c>
      <c r="K6">
        <v>-1</v>
      </c>
    </row>
    <row r="7" spans="1:11">
      <c r="A7" s="1">
        <v>42915.7114814815</v>
      </c>
      <c r="B7">
        <v>1</v>
      </c>
      <c r="C7">
        <v>0</v>
      </c>
      <c r="D7">
        <v>655.7</v>
      </c>
      <c r="E7">
        <v>-1</v>
      </c>
      <c r="F7">
        <v>-1</v>
      </c>
      <c r="G7">
        <v>-1</v>
      </c>
      <c r="H7">
        <v>0</v>
      </c>
      <c r="I7">
        <v>-1</v>
      </c>
      <c r="J7">
        <v>-1</v>
      </c>
      <c r="K7">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7"/>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outlineLevelRow="6"/>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42915.7109027778</v>
      </c>
      <c r="B2">
        <v>348</v>
      </c>
      <c r="C2">
        <v>0</v>
      </c>
      <c r="D2">
        <v>0</v>
      </c>
      <c r="E2">
        <v>9626</v>
      </c>
      <c r="F2">
        <v>59734</v>
      </c>
      <c r="G2">
        <v>-1</v>
      </c>
      <c r="H2">
        <v>0</v>
      </c>
      <c r="I2">
        <v>0</v>
      </c>
      <c r="J2">
        <v>0</v>
      </c>
      <c r="K2">
        <v>0</v>
      </c>
      <c r="L2">
        <v>6547</v>
      </c>
      <c r="M2">
        <v>4</v>
      </c>
      <c r="N2">
        <v>0</v>
      </c>
      <c r="O2">
        <v>6683</v>
      </c>
      <c r="P2">
        <v>0</v>
      </c>
      <c r="Q2">
        <v>0</v>
      </c>
      <c r="R2">
        <v>0</v>
      </c>
      <c r="S2">
        <v>0</v>
      </c>
      <c r="T2">
        <v>0</v>
      </c>
      <c r="U2">
        <v>0</v>
      </c>
      <c r="V2">
        <v>0</v>
      </c>
      <c r="W2">
        <v>0</v>
      </c>
      <c r="X2">
        <v>0</v>
      </c>
      <c r="Y2">
        <v>3644</v>
      </c>
      <c r="Z2">
        <v>0</v>
      </c>
      <c r="AA2">
        <v>0</v>
      </c>
      <c r="AB2">
        <v>0</v>
      </c>
      <c r="AC2">
        <v>0</v>
      </c>
      <c r="AD2">
        <v>0</v>
      </c>
      <c r="AE2">
        <v>0</v>
      </c>
      <c r="AF2">
        <v>0</v>
      </c>
      <c r="AG2">
        <v>0</v>
      </c>
      <c r="AH2">
        <v>0</v>
      </c>
      <c r="AI2">
        <v>0</v>
      </c>
      <c r="AJ2">
        <v>0</v>
      </c>
      <c r="AK2">
        <v>0</v>
      </c>
      <c r="AL2">
        <v>0</v>
      </c>
    </row>
    <row r="3" spans="1:38">
      <c r="A3" s="1">
        <v>42915.7110185185</v>
      </c>
      <c r="B3">
        <v>363</v>
      </c>
      <c r="C3">
        <v>0</v>
      </c>
      <c r="D3">
        <v>0</v>
      </c>
      <c r="E3">
        <v>9742</v>
      </c>
      <c r="F3">
        <v>59737</v>
      </c>
      <c r="G3">
        <v>-1</v>
      </c>
      <c r="H3">
        <v>0</v>
      </c>
      <c r="I3">
        <v>404</v>
      </c>
      <c r="J3">
        <v>0</v>
      </c>
      <c r="K3">
        <v>0</v>
      </c>
      <c r="L3">
        <v>5545</v>
      </c>
      <c r="M3">
        <v>7</v>
      </c>
      <c r="N3">
        <v>0</v>
      </c>
      <c r="O3">
        <v>7715</v>
      </c>
      <c r="P3">
        <v>0</v>
      </c>
      <c r="Q3">
        <v>0</v>
      </c>
      <c r="R3">
        <v>0</v>
      </c>
      <c r="S3">
        <v>0</v>
      </c>
      <c r="T3">
        <v>0</v>
      </c>
      <c r="U3">
        <v>0</v>
      </c>
      <c r="V3">
        <v>0</v>
      </c>
      <c r="W3">
        <v>0</v>
      </c>
      <c r="X3">
        <v>0</v>
      </c>
      <c r="Y3">
        <v>3666</v>
      </c>
      <c r="Z3">
        <v>0</v>
      </c>
      <c r="AA3">
        <v>0</v>
      </c>
      <c r="AB3">
        <v>0</v>
      </c>
      <c r="AC3">
        <v>0</v>
      </c>
      <c r="AD3">
        <v>0</v>
      </c>
      <c r="AE3">
        <v>0</v>
      </c>
      <c r="AF3">
        <v>0</v>
      </c>
      <c r="AG3">
        <v>0</v>
      </c>
      <c r="AH3">
        <v>0</v>
      </c>
      <c r="AI3">
        <v>0</v>
      </c>
      <c r="AJ3">
        <v>0</v>
      </c>
      <c r="AK3">
        <v>0</v>
      </c>
      <c r="AL3">
        <v>0</v>
      </c>
    </row>
    <row r="4" spans="1:38">
      <c r="A4" s="1">
        <v>42915.7111342593</v>
      </c>
      <c r="B4">
        <v>365</v>
      </c>
      <c r="C4">
        <v>0</v>
      </c>
      <c r="D4">
        <v>0</v>
      </c>
      <c r="E4">
        <v>9742</v>
      </c>
      <c r="F4">
        <v>59737</v>
      </c>
      <c r="G4">
        <v>-1</v>
      </c>
      <c r="H4">
        <v>0</v>
      </c>
      <c r="I4">
        <v>1052</v>
      </c>
      <c r="J4">
        <v>0</v>
      </c>
      <c r="K4">
        <v>0</v>
      </c>
      <c r="L4">
        <v>632</v>
      </c>
      <c r="M4">
        <v>2</v>
      </c>
      <c r="N4">
        <v>0</v>
      </c>
      <c r="O4">
        <v>227</v>
      </c>
      <c r="P4">
        <v>0</v>
      </c>
      <c r="Q4">
        <v>0</v>
      </c>
      <c r="R4">
        <v>0</v>
      </c>
      <c r="S4">
        <v>0</v>
      </c>
      <c r="T4">
        <v>0</v>
      </c>
      <c r="U4">
        <v>0</v>
      </c>
      <c r="V4">
        <v>0</v>
      </c>
      <c r="W4">
        <v>0</v>
      </c>
      <c r="X4">
        <v>0</v>
      </c>
      <c r="Y4">
        <v>432</v>
      </c>
      <c r="Z4">
        <v>0</v>
      </c>
      <c r="AA4">
        <v>0</v>
      </c>
      <c r="AB4">
        <v>0</v>
      </c>
      <c r="AC4">
        <v>0</v>
      </c>
      <c r="AD4">
        <v>0</v>
      </c>
      <c r="AE4">
        <v>0</v>
      </c>
      <c r="AF4">
        <v>0</v>
      </c>
      <c r="AG4">
        <v>0</v>
      </c>
      <c r="AH4">
        <v>0</v>
      </c>
      <c r="AI4">
        <v>0</v>
      </c>
      <c r="AJ4">
        <v>0</v>
      </c>
      <c r="AK4">
        <v>0</v>
      </c>
      <c r="AL4">
        <v>0</v>
      </c>
    </row>
    <row r="5" spans="1:38">
      <c r="A5" s="1">
        <v>42915.71125</v>
      </c>
      <c r="B5">
        <v>49</v>
      </c>
      <c r="C5">
        <v>0</v>
      </c>
      <c r="D5">
        <v>0</v>
      </c>
      <c r="E5">
        <v>9754</v>
      </c>
      <c r="F5">
        <v>59737</v>
      </c>
      <c r="G5">
        <v>-1</v>
      </c>
      <c r="H5">
        <v>0</v>
      </c>
      <c r="I5">
        <v>1412</v>
      </c>
      <c r="J5">
        <v>0</v>
      </c>
      <c r="K5">
        <v>0</v>
      </c>
      <c r="L5">
        <v>8793</v>
      </c>
      <c r="M5">
        <v>6</v>
      </c>
      <c r="N5">
        <v>0</v>
      </c>
      <c r="O5">
        <v>9057</v>
      </c>
      <c r="P5">
        <v>0</v>
      </c>
      <c r="Q5">
        <v>0</v>
      </c>
      <c r="R5">
        <v>0</v>
      </c>
      <c r="S5">
        <v>0</v>
      </c>
      <c r="T5">
        <v>0</v>
      </c>
      <c r="U5">
        <v>0</v>
      </c>
      <c r="V5">
        <v>0</v>
      </c>
      <c r="W5">
        <v>0</v>
      </c>
      <c r="X5">
        <v>0</v>
      </c>
      <c r="Y5">
        <v>5082</v>
      </c>
      <c r="Z5">
        <v>0</v>
      </c>
      <c r="AA5">
        <v>0</v>
      </c>
      <c r="AB5">
        <v>0</v>
      </c>
      <c r="AC5">
        <v>0</v>
      </c>
      <c r="AD5">
        <v>0</v>
      </c>
      <c r="AE5">
        <v>0</v>
      </c>
      <c r="AF5">
        <v>0</v>
      </c>
      <c r="AG5">
        <v>0</v>
      </c>
      <c r="AH5">
        <v>0</v>
      </c>
      <c r="AI5">
        <v>0</v>
      </c>
      <c r="AJ5">
        <v>0</v>
      </c>
      <c r="AK5">
        <v>0</v>
      </c>
      <c r="AL5">
        <v>0</v>
      </c>
    </row>
    <row r="6" spans="1:38">
      <c r="A6" s="1">
        <v>42915.7113657407</v>
      </c>
      <c r="B6">
        <v>45</v>
      </c>
      <c r="C6">
        <v>0</v>
      </c>
      <c r="D6">
        <v>0</v>
      </c>
      <c r="E6">
        <v>9754</v>
      </c>
      <c r="F6">
        <v>59737</v>
      </c>
      <c r="G6">
        <v>-1</v>
      </c>
      <c r="H6">
        <v>0</v>
      </c>
      <c r="I6">
        <v>232</v>
      </c>
      <c r="J6">
        <v>0</v>
      </c>
      <c r="K6">
        <v>0</v>
      </c>
      <c r="L6">
        <v>991</v>
      </c>
      <c r="M6">
        <v>2</v>
      </c>
      <c r="N6">
        <v>0</v>
      </c>
      <c r="O6">
        <v>1058</v>
      </c>
      <c r="P6">
        <v>0</v>
      </c>
      <c r="Q6">
        <v>0</v>
      </c>
      <c r="R6">
        <v>0</v>
      </c>
      <c r="S6">
        <v>0</v>
      </c>
      <c r="T6">
        <v>0</v>
      </c>
      <c r="U6">
        <v>0</v>
      </c>
      <c r="V6">
        <v>0</v>
      </c>
      <c r="W6">
        <v>0</v>
      </c>
      <c r="X6">
        <v>0</v>
      </c>
      <c r="Y6">
        <v>530</v>
      </c>
      <c r="Z6">
        <v>0</v>
      </c>
      <c r="AA6">
        <v>0</v>
      </c>
      <c r="AB6">
        <v>0</v>
      </c>
      <c r="AC6">
        <v>0</v>
      </c>
      <c r="AD6">
        <v>0</v>
      </c>
      <c r="AE6">
        <v>0</v>
      </c>
      <c r="AF6">
        <v>0</v>
      </c>
      <c r="AG6">
        <v>0</v>
      </c>
      <c r="AH6">
        <v>0</v>
      </c>
      <c r="AI6">
        <v>0</v>
      </c>
      <c r="AJ6">
        <v>0</v>
      </c>
      <c r="AK6">
        <v>0</v>
      </c>
      <c r="AL6">
        <v>0</v>
      </c>
    </row>
    <row r="7" spans="1:38">
      <c r="A7" s="1">
        <v>42915.7114814815</v>
      </c>
      <c r="B7">
        <v>5</v>
      </c>
      <c r="C7">
        <v>0</v>
      </c>
      <c r="D7">
        <v>0</v>
      </c>
      <c r="E7">
        <v>9754</v>
      </c>
      <c r="F7">
        <v>59737</v>
      </c>
      <c r="G7">
        <v>-1</v>
      </c>
      <c r="H7">
        <v>0</v>
      </c>
      <c r="I7">
        <v>208</v>
      </c>
      <c r="J7">
        <v>0</v>
      </c>
      <c r="K7">
        <v>0</v>
      </c>
      <c r="L7">
        <v>418</v>
      </c>
      <c r="M7">
        <v>0</v>
      </c>
      <c r="N7">
        <v>0</v>
      </c>
      <c r="O7">
        <v>4</v>
      </c>
      <c r="P7">
        <v>0</v>
      </c>
      <c r="Q7">
        <v>0</v>
      </c>
      <c r="R7">
        <v>0</v>
      </c>
      <c r="S7">
        <v>0</v>
      </c>
      <c r="T7">
        <v>0</v>
      </c>
      <c r="U7">
        <v>0</v>
      </c>
      <c r="V7">
        <v>0</v>
      </c>
      <c r="W7">
        <v>0</v>
      </c>
      <c r="X7">
        <v>0</v>
      </c>
      <c r="Y7">
        <v>267</v>
      </c>
      <c r="Z7">
        <v>0</v>
      </c>
      <c r="AA7">
        <v>0</v>
      </c>
      <c r="AB7">
        <v>0</v>
      </c>
      <c r="AC7">
        <v>0</v>
      </c>
      <c r="AD7">
        <v>0</v>
      </c>
      <c r="AE7">
        <v>0</v>
      </c>
      <c r="AF7">
        <v>0</v>
      </c>
      <c r="AG7">
        <v>0</v>
      </c>
      <c r="AH7">
        <v>0</v>
      </c>
      <c r="AI7">
        <v>0</v>
      </c>
      <c r="AJ7">
        <v>0</v>
      </c>
      <c r="AK7">
        <v>0</v>
      </c>
      <c r="AL7">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A1" sqref="A1:I6"/>
    </sheetView>
  </sheetViews>
  <sheetFormatPr defaultColWidth="9" defaultRowHeight="13.5" outlineLevelRow="5" outlineLevelCol="3"/>
  <cols>
    <col min="2" max="2" width="9.375" style="1"/>
    <col min="3" max="3" width="10.375" style="2"/>
    <col min="4" max="4" width="12.625"/>
  </cols>
  <sheetData>
    <row r="1" spans="1:4">
      <c r="A1" t="s">
        <v>495</v>
      </c>
      <c r="B1" s="1">
        <v>0.710902777777778</v>
      </c>
      <c r="C1" s="2">
        <v>42915</v>
      </c>
      <c r="D1" s="3">
        <v>42915.7109027778</v>
      </c>
    </row>
    <row r="2" spans="1:4">
      <c r="A2" t="s">
        <v>496</v>
      </c>
      <c r="B2" s="1">
        <v>0.711018518518518</v>
      </c>
      <c r="C2" s="2">
        <v>42915</v>
      </c>
      <c r="D2" s="3">
        <v>42915.7110185185</v>
      </c>
    </row>
    <row r="3" spans="1:4">
      <c r="A3" t="s">
        <v>497</v>
      </c>
      <c r="B3" s="1">
        <v>0.711134259259259</v>
      </c>
      <c r="C3" s="2">
        <v>42915</v>
      </c>
      <c r="D3" s="3">
        <v>42915.7111342593</v>
      </c>
    </row>
    <row r="4" spans="1:4">
      <c r="A4" t="s">
        <v>498</v>
      </c>
      <c r="B4" s="1">
        <v>0.71125</v>
      </c>
      <c r="C4" s="2">
        <v>42915</v>
      </c>
      <c r="D4" s="3">
        <v>42915.71125</v>
      </c>
    </row>
    <row r="5" spans="1:4">
      <c r="A5" t="s">
        <v>499</v>
      </c>
      <c r="B5" s="1">
        <v>0.711365740740741</v>
      </c>
      <c r="C5" s="2">
        <v>42915</v>
      </c>
      <c r="D5" s="3">
        <v>42915.7113657407</v>
      </c>
    </row>
    <row r="6" spans="1:4">
      <c r="A6" t="s">
        <v>500</v>
      </c>
      <c r="B6" s="1">
        <v>0.711481481481481</v>
      </c>
      <c r="C6" s="2">
        <v>42915</v>
      </c>
      <c r="D6" s="3">
        <v>42915.7114814815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42915</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v>
      </c>
    </row>
    <row r="14" spans="1:2">
      <c r="A14" s="9" t="s">
        <v>40</v>
      </c>
      <c r="B14" s="12">
        <v>0.0118450231481481</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9"/>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501</v>
      </c>
      <c r="B1" t="s">
        <v>5</v>
      </c>
      <c r="C1" t="s">
        <v>6</v>
      </c>
      <c r="D1" t="s">
        <v>7</v>
      </c>
      <c r="E1" t="s">
        <v>8</v>
      </c>
      <c r="J1" t="s">
        <v>9</v>
      </c>
    </row>
    <row r="2" spans="1:10">
      <c r="A2" s="1">
        <v>42915.7109027778</v>
      </c>
      <c r="B2">
        <v>3.3</v>
      </c>
      <c r="C2">
        <v>0.8</v>
      </c>
      <c r="D2">
        <v>0</v>
      </c>
      <c r="E2">
        <v>95.8</v>
      </c>
      <c r="J2">
        <v>4.1</v>
      </c>
    </row>
    <row r="3" spans="1:10">
      <c r="A3" s="1">
        <v>42915.7110185185</v>
      </c>
      <c r="B3">
        <v>0.7</v>
      </c>
      <c r="C3">
        <v>0.5</v>
      </c>
      <c r="D3">
        <v>0</v>
      </c>
      <c r="E3">
        <v>98.8</v>
      </c>
      <c r="J3">
        <v>1.2</v>
      </c>
    </row>
    <row r="4" spans="1:10">
      <c r="A4" s="1">
        <v>42915.7111342593</v>
      </c>
      <c r="B4">
        <v>0.2</v>
      </c>
      <c r="C4">
        <v>0.8</v>
      </c>
      <c r="D4">
        <v>0</v>
      </c>
      <c r="E4">
        <v>99</v>
      </c>
      <c r="J4">
        <v>1</v>
      </c>
    </row>
    <row r="5" spans="1:10">
      <c r="A5" s="1">
        <v>42915.71125</v>
      </c>
      <c r="B5">
        <v>0.7</v>
      </c>
      <c r="C5">
        <v>0.2</v>
      </c>
      <c r="D5">
        <v>0.2</v>
      </c>
      <c r="E5">
        <v>98.9</v>
      </c>
      <c r="J5">
        <v>0.9</v>
      </c>
    </row>
    <row r="6" spans="1:10">
      <c r="A6" s="1">
        <v>42915.7113657407</v>
      </c>
      <c r="B6">
        <v>0.1</v>
      </c>
      <c r="C6">
        <v>0</v>
      </c>
      <c r="D6">
        <v>0.2</v>
      </c>
      <c r="E6">
        <v>99.7</v>
      </c>
      <c r="J6">
        <v>0.1</v>
      </c>
    </row>
    <row r="7" spans="1:10">
      <c r="A7" s="1">
        <v>42915.7114814815</v>
      </c>
      <c r="B7">
        <v>0.1</v>
      </c>
      <c r="C7">
        <v>0</v>
      </c>
      <c r="D7">
        <v>0</v>
      </c>
      <c r="E7">
        <v>99.9</v>
      </c>
      <c r="J7">
        <v>0.1</v>
      </c>
    </row>
    <row r="9" spans="1:10">
      <c r="A9" t="s">
        <v>11</v>
      </c>
      <c r="B9">
        <v>0.85</v>
      </c>
      <c r="C9">
        <v>0.383333333333333</v>
      </c>
      <c r="D9">
        <v>0.0666666666666667</v>
      </c>
      <c r="E9">
        <v>98.6833333333333</v>
      </c>
      <c r="F9" t="e">
        <v>#DIV/0!</v>
      </c>
      <c r="G9" t="e">
        <v>#DIV/0!</v>
      </c>
      <c r="H9" t="e">
        <v>#DIV/0!</v>
      </c>
      <c r="I9" t="e">
        <v>#DIV/0!</v>
      </c>
      <c r="J9">
        <v>1.23333333333333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9"/>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4" width="12.625"/>
    <col min="10" max="10" width="12.625"/>
  </cols>
  <sheetData>
    <row r="1" spans="1:10">
      <c r="A1" t="s">
        <v>502</v>
      </c>
      <c r="B1" t="s">
        <v>5</v>
      </c>
      <c r="C1" t="s">
        <v>6</v>
      </c>
      <c r="D1" t="s">
        <v>7</v>
      </c>
      <c r="E1" t="s">
        <v>8</v>
      </c>
      <c r="J1" t="s">
        <v>9</v>
      </c>
    </row>
    <row r="2" spans="1:10">
      <c r="A2" s="1">
        <v>42915.7109027778</v>
      </c>
      <c r="B2">
        <v>0</v>
      </c>
      <c r="C2">
        <v>1.7</v>
      </c>
      <c r="D2">
        <v>2.5</v>
      </c>
      <c r="E2">
        <v>95.9</v>
      </c>
      <c r="J2">
        <v>1.7</v>
      </c>
    </row>
    <row r="3" spans="1:10">
      <c r="A3" s="1">
        <v>42915.7110185185</v>
      </c>
      <c r="B3">
        <v>0.3</v>
      </c>
      <c r="C3">
        <v>0.2</v>
      </c>
      <c r="D3">
        <v>1.8</v>
      </c>
      <c r="E3">
        <v>97.7</v>
      </c>
      <c r="J3">
        <v>0.5</v>
      </c>
    </row>
    <row r="4" spans="1:10">
      <c r="A4" s="1">
        <v>42915.7111342593</v>
      </c>
      <c r="B4">
        <v>0.2</v>
      </c>
      <c r="C4">
        <v>0.2</v>
      </c>
      <c r="D4">
        <v>2.1</v>
      </c>
      <c r="E4">
        <v>97.5</v>
      </c>
      <c r="J4">
        <v>0.4</v>
      </c>
    </row>
    <row r="5" spans="1:10">
      <c r="A5" s="1">
        <v>42915.71125</v>
      </c>
      <c r="B5">
        <v>0.2</v>
      </c>
      <c r="C5">
        <v>0.2</v>
      </c>
      <c r="D5">
        <v>0.3</v>
      </c>
      <c r="E5">
        <v>99.3</v>
      </c>
      <c r="J5">
        <v>0.4</v>
      </c>
    </row>
    <row r="6" spans="1:10">
      <c r="A6" s="1">
        <v>42915.7113657407</v>
      </c>
      <c r="B6">
        <v>0</v>
      </c>
      <c r="C6">
        <v>0.1</v>
      </c>
      <c r="D6">
        <v>1</v>
      </c>
      <c r="E6">
        <v>98.9</v>
      </c>
      <c r="J6">
        <v>0.1</v>
      </c>
    </row>
    <row r="7" spans="1:10">
      <c r="A7" s="1">
        <v>42915.7114814815</v>
      </c>
      <c r="B7">
        <v>0</v>
      </c>
      <c r="C7">
        <v>0.1</v>
      </c>
      <c r="D7">
        <v>0.3</v>
      </c>
      <c r="E7">
        <v>99.6</v>
      </c>
      <c r="J7">
        <v>0.1</v>
      </c>
    </row>
    <row r="9" spans="1:10">
      <c r="A9" t="s">
        <v>11</v>
      </c>
      <c r="B9">
        <v>0.116666666666667</v>
      </c>
      <c r="C9">
        <v>0.416666666666667</v>
      </c>
      <c r="D9">
        <v>1.33333333333333</v>
      </c>
      <c r="E9">
        <v>98.15</v>
      </c>
      <c r="F9" t="e">
        <v>#DIV/0!</v>
      </c>
      <c r="G9" t="e">
        <v>#DIV/0!</v>
      </c>
      <c r="H9" t="e">
        <v>#DIV/0!</v>
      </c>
      <c r="I9" t="e">
        <v>#DIV/0!</v>
      </c>
      <c r="J9">
        <v>0.533333333333333</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9"/>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503</v>
      </c>
      <c r="B1" t="s">
        <v>5</v>
      </c>
      <c r="C1" t="s">
        <v>6</v>
      </c>
      <c r="D1" t="s">
        <v>7</v>
      </c>
      <c r="E1" t="s">
        <v>8</v>
      </c>
      <c r="J1" t="s">
        <v>9</v>
      </c>
    </row>
    <row r="2" spans="1:10">
      <c r="A2" s="1">
        <v>42915.7109027778</v>
      </c>
      <c r="B2">
        <v>0.8</v>
      </c>
      <c r="C2">
        <v>1.6</v>
      </c>
      <c r="D2">
        <v>5.7</v>
      </c>
      <c r="E2">
        <v>91.8</v>
      </c>
      <c r="J2">
        <v>2.4</v>
      </c>
    </row>
    <row r="3" spans="1:10">
      <c r="A3" s="1">
        <v>42915.7110185185</v>
      </c>
      <c r="B3">
        <v>1</v>
      </c>
      <c r="C3">
        <v>0.3</v>
      </c>
      <c r="D3">
        <v>1.6</v>
      </c>
      <c r="E3">
        <v>97.1</v>
      </c>
      <c r="J3">
        <v>1.3</v>
      </c>
    </row>
    <row r="4" spans="1:10">
      <c r="A4" s="1">
        <v>42915.7111342593</v>
      </c>
      <c r="B4">
        <v>0</v>
      </c>
      <c r="C4">
        <v>0.1</v>
      </c>
      <c r="D4">
        <v>1.3</v>
      </c>
      <c r="E4">
        <v>98.6</v>
      </c>
      <c r="J4">
        <v>0.1</v>
      </c>
    </row>
    <row r="5" spans="1:10">
      <c r="A5" s="1">
        <v>42915.71125</v>
      </c>
      <c r="B5">
        <v>0.4</v>
      </c>
      <c r="C5">
        <v>0.3</v>
      </c>
      <c r="D5">
        <v>0</v>
      </c>
      <c r="E5">
        <v>99.3</v>
      </c>
      <c r="J5">
        <v>0.7</v>
      </c>
    </row>
    <row r="6" spans="1:10">
      <c r="A6" s="1">
        <v>42915.7113657407</v>
      </c>
      <c r="B6">
        <v>0.2</v>
      </c>
      <c r="C6">
        <v>0.2</v>
      </c>
      <c r="D6">
        <v>0</v>
      </c>
      <c r="E6">
        <v>99.6</v>
      </c>
      <c r="J6">
        <v>0.4</v>
      </c>
    </row>
    <row r="7" spans="1:10">
      <c r="A7" s="1">
        <v>42915.7114814815</v>
      </c>
      <c r="B7">
        <v>0</v>
      </c>
      <c r="C7">
        <v>0</v>
      </c>
      <c r="D7">
        <v>0</v>
      </c>
      <c r="E7">
        <v>100</v>
      </c>
      <c r="J7">
        <v>0</v>
      </c>
    </row>
    <row r="9" spans="1:10">
      <c r="A9" t="s">
        <v>11</v>
      </c>
      <c r="B9">
        <v>0.4</v>
      </c>
      <c r="C9">
        <v>0.416666666666667</v>
      </c>
      <c r="D9">
        <v>1.43333333333333</v>
      </c>
      <c r="E9">
        <v>97.7333333333333</v>
      </c>
      <c r="F9" t="e">
        <v>#DIV/0!</v>
      </c>
      <c r="G9" t="e">
        <v>#DIV/0!</v>
      </c>
      <c r="H9" t="e">
        <v>#DIV/0!</v>
      </c>
      <c r="I9" t="e">
        <v>#DIV/0!</v>
      </c>
      <c r="J9">
        <v>0.816666666666667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9"/>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504</v>
      </c>
      <c r="B1" t="s">
        <v>5</v>
      </c>
      <c r="C1" t="s">
        <v>6</v>
      </c>
      <c r="D1" t="s">
        <v>7</v>
      </c>
      <c r="E1" t="s">
        <v>8</v>
      </c>
      <c r="J1" t="s">
        <v>9</v>
      </c>
    </row>
    <row r="2" spans="1:10">
      <c r="A2" s="1">
        <v>42915.7109027778</v>
      </c>
      <c r="B2">
        <v>0.8</v>
      </c>
      <c r="C2">
        <v>0.8</v>
      </c>
      <c r="D2">
        <v>0</v>
      </c>
      <c r="E2">
        <v>98.3</v>
      </c>
      <c r="J2">
        <v>1.6</v>
      </c>
    </row>
    <row r="3" spans="1:10">
      <c r="A3" s="1">
        <v>42915.7110185185</v>
      </c>
      <c r="B3">
        <v>0.5</v>
      </c>
      <c r="C3">
        <v>0.2</v>
      </c>
      <c r="D3">
        <v>0.1</v>
      </c>
      <c r="E3">
        <v>99.2</v>
      </c>
      <c r="J3">
        <v>0.7</v>
      </c>
    </row>
    <row r="4" spans="1:10">
      <c r="A4" s="1">
        <v>42915.7111342593</v>
      </c>
      <c r="B4">
        <v>0.1</v>
      </c>
      <c r="C4">
        <v>0.1</v>
      </c>
      <c r="D4">
        <v>0.2</v>
      </c>
      <c r="E4">
        <v>99.6</v>
      </c>
      <c r="J4">
        <v>0.2</v>
      </c>
    </row>
    <row r="5" spans="1:10">
      <c r="A5" s="1">
        <v>42915.71125</v>
      </c>
      <c r="B5">
        <v>0.3</v>
      </c>
      <c r="C5">
        <v>0.3</v>
      </c>
      <c r="D5">
        <v>1</v>
      </c>
      <c r="E5">
        <v>98.4</v>
      </c>
      <c r="J5">
        <v>0.6</v>
      </c>
    </row>
    <row r="6" spans="1:10">
      <c r="A6" s="1">
        <v>42915.7113657407</v>
      </c>
      <c r="B6">
        <v>0.1</v>
      </c>
      <c r="C6">
        <v>0</v>
      </c>
      <c r="D6">
        <v>0.1</v>
      </c>
      <c r="E6">
        <v>99.8</v>
      </c>
      <c r="J6">
        <v>0.1</v>
      </c>
    </row>
    <row r="7" spans="1:10">
      <c r="A7" s="1">
        <v>42915.7114814815</v>
      </c>
      <c r="B7">
        <v>0.1</v>
      </c>
      <c r="C7">
        <v>0.1</v>
      </c>
      <c r="D7">
        <v>0.2</v>
      </c>
      <c r="E7">
        <v>99.6</v>
      </c>
      <c r="J7">
        <v>0.2</v>
      </c>
    </row>
    <row r="9" spans="1:10">
      <c r="A9" t="s">
        <v>11</v>
      </c>
      <c r="B9">
        <v>0.316666666666667</v>
      </c>
      <c r="C9">
        <v>0.25</v>
      </c>
      <c r="D9">
        <v>0.266666666666667</v>
      </c>
      <c r="E9">
        <v>99.15</v>
      </c>
      <c r="F9" t="e">
        <v>#DIV/0!</v>
      </c>
      <c r="G9" t="e">
        <v>#DIV/0!</v>
      </c>
      <c r="H9" t="e">
        <v>#DIV/0!</v>
      </c>
      <c r="I9" t="e">
        <v>#DIV/0!</v>
      </c>
      <c r="J9">
        <v>0.566666666666667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42915.7109027778</v>
      </c>
      <c r="B2">
        <v>0</v>
      </c>
      <c r="C2">
        <v>0</v>
      </c>
      <c r="D2">
        <v>0</v>
      </c>
    </row>
    <row r="3" spans="1:4">
      <c r="A3" s="1">
        <v>42915.7110185185</v>
      </c>
      <c r="B3">
        <v>0</v>
      </c>
      <c r="C3">
        <v>80.8</v>
      </c>
      <c r="D3">
        <v>7</v>
      </c>
    </row>
    <row r="4" spans="1:4">
      <c r="A4" s="1">
        <v>42915.7111342593</v>
      </c>
      <c r="B4">
        <v>0</v>
      </c>
      <c r="C4">
        <v>210.4</v>
      </c>
      <c r="D4">
        <v>27.4</v>
      </c>
    </row>
    <row r="5" spans="1:4">
      <c r="A5" s="1">
        <v>42915.71125</v>
      </c>
      <c r="B5">
        <v>0</v>
      </c>
      <c r="C5">
        <v>282.4</v>
      </c>
      <c r="D5">
        <v>5.8</v>
      </c>
    </row>
    <row r="6" spans="1:4">
      <c r="A6" s="1">
        <v>42915.7113657407</v>
      </c>
      <c r="B6">
        <v>0</v>
      </c>
      <c r="C6">
        <v>46.4</v>
      </c>
      <c r="D6">
        <v>2.8</v>
      </c>
    </row>
    <row r="7" spans="1:4">
      <c r="A7" s="1">
        <v>42915.7114814815</v>
      </c>
      <c r="B7">
        <v>0</v>
      </c>
      <c r="C7">
        <v>41.6</v>
      </c>
      <c r="D7">
        <v>7</v>
      </c>
    </row>
    <row r="9" spans="1:4">
      <c r="A9" t="s">
        <v>380</v>
      </c>
      <c r="B9" s="4">
        <f>AVERAGE(B2:B7)</f>
        <v>0</v>
      </c>
      <c r="C9" s="4">
        <f>AVERAGE(C2:C7)</f>
        <v>110.266666666667</v>
      </c>
      <c r="D9" s="4">
        <f>AVERAGE(D2:D7)</f>
        <v>8.33333333333333</v>
      </c>
    </row>
    <row r="10" spans="1:4">
      <c r="A10" t="s">
        <v>381</v>
      </c>
      <c r="B10" s="4">
        <f>IF(B9=0,0,MAX(SUMPRODUCT(B2:B7,B2:B7)/SUM(B2:B7)-B9,0))</f>
        <v>0</v>
      </c>
      <c r="C10" s="4">
        <f>IF(C9=0,0,MAX(SUMPRODUCT(C2:C7,C2:C7)/SUM(C2:C7)-C9,0))</f>
        <v>92.9226924627167</v>
      </c>
      <c r="D10" s="4">
        <f>IF(D9=0,0,MAX(SUMPRODUCT(D2:D7,D2:D7)/SUM(D2:D7)-D9,0))</f>
        <v>9.47146666666667</v>
      </c>
    </row>
    <row r="11" spans="1:4">
      <c r="A11" t="s">
        <v>382</v>
      </c>
      <c r="B11" s="4">
        <f>MAX(B2:B7)</f>
        <v>0</v>
      </c>
      <c r="C11" s="4">
        <f>MAX(C2:C7)</f>
        <v>282.4</v>
      </c>
      <c r="D11" s="4">
        <f>MAX(D2:D7)</f>
        <v>27.4</v>
      </c>
    </row>
    <row r="12" spans="1:4">
      <c r="A12" t="s">
        <v>383</v>
      </c>
      <c r="B12" s="4">
        <f>MIN(B2:B7)</f>
        <v>0</v>
      </c>
      <c r="C12" s="4">
        <f>MIN(C2:C7)</f>
        <v>0</v>
      </c>
      <c r="D12" s="4">
        <f>MIN(D2:D7)</f>
        <v>0</v>
      </c>
    </row>
    <row r="13" spans="1:4">
      <c r="A13" t="s">
        <v>384</v>
      </c>
      <c r="B13" s="4">
        <f>B9+B10</f>
        <v>0</v>
      </c>
      <c r="C13" s="4">
        <f>C9+C10</f>
        <v>203.189359129383</v>
      </c>
      <c r="D13" s="4">
        <f>D9+D10</f>
        <v>17.8048</v>
      </c>
    </row>
    <row r="14" spans="2:4">
      <c r="B14" s="4"/>
      <c r="C14" s="4"/>
      <c r="D14"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9"/>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385</v>
      </c>
      <c r="B1" t="s">
        <v>5</v>
      </c>
      <c r="C1" t="s">
        <v>6</v>
      </c>
      <c r="D1" t="s">
        <v>7</v>
      </c>
      <c r="E1" t="s">
        <v>8</v>
      </c>
      <c r="F1" t="s">
        <v>386</v>
      </c>
      <c r="G1" t="s">
        <v>387</v>
      </c>
      <c r="J1" t="s">
        <v>9</v>
      </c>
    </row>
    <row r="2" spans="1:10">
      <c r="A2" s="1">
        <v>42915.7109027778</v>
      </c>
      <c r="B2">
        <v>1.2</v>
      </c>
      <c r="C2">
        <v>1</v>
      </c>
      <c r="D2">
        <v>2.1</v>
      </c>
      <c r="E2">
        <v>95.6</v>
      </c>
      <c r="G2">
        <v>4</v>
      </c>
      <c r="J2">
        <v>2.2</v>
      </c>
    </row>
    <row r="3" spans="1:10">
      <c r="A3" s="1">
        <v>42915.7110185185</v>
      </c>
      <c r="B3">
        <v>0.6</v>
      </c>
      <c r="C3">
        <v>0.3</v>
      </c>
      <c r="D3">
        <v>0.9</v>
      </c>
      <c r="E3">
        <v>98.1</v>
      </c>
      <c r="G3">
        <v>4</v>
      </c>
      <c r="J3">
        <v>0.9</v>
      </c>
    </row>
    <row r="4" spans="1:10">
      <c r="A4" s="1">
        <v>42915.7111342593</v>
      </c>
      <c r="B4">
        <v>0.2</v>
      </c>
      <c r="C4">
        <v>0.3</v>
      </c>
      <c r="D4">
        <v>0.9</v>
      </c>
      <c r="E4">
        <v>98.7</v>
      </c>
      <c r="G4">
        <v>4</v>
      </c>
      <c r="J4">
        <v>0.5</v>
      </c>
    </row>
    <row r="5" spans="1:10">
      <c r="A5" s="1">
        <v>42915.71125</v>
      </c>
      <c r="B5">
        <v>0.4</v>
      </c>
      <c r="C5">
        <v>0.3</v>
      </c>
      <c r="D5">
        <v>0.4</v>
      </c>
      <c r="E5">
        <v>98.9</v>
      </c>
      <c r="G5">
        <v>4</v>
      </c>
      <c r="J5">
        <v>0.7</v>
      </c>
    </row>
    <row r="6" spans="1:10">
      <c r="A6" s="1">
        <v>42915.7113657407</v>
      </c>
      <c r="B6">
        <v>0.1</v>
      </c>
      <c r="C6">
        <v>0.1</v>
      </c>
      <c r="D6">
        <v>0.3</v>
      </c>
      <c r="E6">
        <v>99.5</v>
      </c>
      <c r="G6">
        <v>4</v>
      </c>
      <c r="J6">
        <v>0.2</v>
      </c>
    </row>
    <row r="7" spans="1:10">
      <c r="A7" s="1">
        <v>42915.7114814815</v>
      </c>
      <c r="B7">
        <v>0.1</v>
      </c>
      <c r="C7">
        <v>0.1</v>
      </c>
      <c r="D7">
        <v>0.1</v>
      </c>
      <c r="E7">
        <v>99.8</v>
      </c>
      <c r="G7">
        <v>4</v>
      </c>
      <c r="J7">
        <v>0.2</v>
      </c>
    </row>
    <row r="9" spans="1:10">
      <c r="A9" t="s">
        <v>11</v>
      </c>
      <c r="B9">
        <v>0.433333333333333</v>
      </c>
      <c r="C9">
        <v>0.35</v>
      </c>
      <c r="D9">
        <v>0.783333333333333</v>
      </c>
      <c r="E9">
        <v>98.4333333333333</v>
      </c>
      <c r="F9" t="e">
        <v>#DIV/0!</v>
      </c>
      <c r="G9">
        <v>4</v>
      </c>
      <c r="H9" t="e">
        <v>#DIV/0!</v>
      </c>
      <c r="I9" t="e">
        <v>#DIV/0!</v>
      </c>
      <c r="J9">
        <v>0.783333333333333</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0.85</v>
      </c>
      <c r="C2" s="5">
        <v>0.383333333333333</v>
      </c>
      <c r="D2" s="5">
        <v>0.0666666666666667</v>
      </c>
    </row>
    <row r="3" spans="1:4">
      <c r="A3" t="s">
        <v>390</v>
      </c>
      <c r="B3" s="5">
        <v>0.116666666666667</v>
      </c>
      <c r="C3" s="5">
        <v>0.416666666666667</v>
      </c>
      <c r="D3" s="5">
        <v>1.33333333333333</v>
      </c>
    </row>
    <row r="4" spans="1:4">
      <c r="A4" t="s">
        <v>391</v>
      </c>
      <c r="B4" s="5">
        <v>0.4</v>
      </c>
      <c r="C4" s="5">
        <v>0.416666666666667</v>
      </c>
      <c r="D4" s="5">
        <v>1.43333333333333</v>
      </c>
    </row>
    <row r="5" spans="1:4">
      <c r="A5" t="s">
        <v>392</v>
      </c>
      <c r="B5" s="5">
        <v>0.316666666666667</v>
      </c>
      <c r="C5" s="5">
        <v>0.25</v>
      </c>
      <c r="D5" s="5">
        <v>0.266666666666667</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42915.7109027778</v>
      </c>
      <c r="B2">
        <v>0</v>
      </c>
      <c r="C2">
        <v>0</v>
      </c>
      <c r="D2">
        <v>0</v>
      </c>
      <c r="E2">
        <v>0</v>
      </c>
      <c r="IV2">
        <v>0</v>
      </c>
    </row>
    <row r="3" spans="1:256">
      <c r="A3" s="1">
        <v>42915.7110185185</v>
      </c>
      <c r="B3">
        <v>11.2</v>
      </c>
      <c r="C3">
        <v>11.9</v>
      </c>
      <c r="D3">
        <v>0</v>
      </c>
      <c r="E3">
        <v>0</v>
      </c>
      <c r="IV3">
        <v>23.1</v>
      </c>
    </row>
    <row r="4" spans="1:256">
      <c r="A4" s="1">
        <v>42915.7111342593</v>
      </c>
      <c r="B4">
        <v>6.9</v>
      </c>
      <c r="C4">
        <v>8.7</v>
      </c>
      <c r="D4">
        <v>0</v>
      </c>
      <c r="E4">
        <v>0</v>
      </c>
      <c r="IV4">
        <v>15.6</v>
      </c>
    </row>
    <row r="5" spans="1:256">
      <c r="A5" s="1">
        <v>42915.71125</v>
      </c>
      <c r="B5">
        <v>48.7</v>
      </c>
      <c r="C5">
        <v>48.7</v>
      </c>
      <c r="D5">
        <v>0</v>
      </c>
      <c r="E5">
        <v>0</v>
      </c>
      <c r="IV5">
        <v>97.4</v>
      </c>
    </row>
    <row r="6" spans="1:256">
      <c r="A6" s="1">
        <v>42915.7113657407</v>
      </c>
      <c r="B6">
        <v>16.6</v>
      </c>
      <c r="C6">
        <v>16.6</v>
      </c>
      <c r="D6">
        <v>0</v>
      </c>
      <c r="E6">
        <v>0</v>
      </c>
      <c r="IV6">
        <v>33.2</v>
      </c>
    </row>
    <row r="7" spans="1:256">
      <c r="A7" s="1">
        <v>42915.7114814815</v>
      </c>
      <c r="B7">
        <v>5.9</v>
      </c>
      <c r="C7">
        <v>5.9</v>
      </c>
      <c r="D7">
        <v>0</v>
      </c>
      <c r="E7">
        <v>0</v>
      </c>
      <c r="IV7">
        <v>11.8</v>
      </c>
    </row>
    <row r="9" spans="1:5">
      <c r="A9" t="s">
        <v>380</v>
      </c>
      <c r="B9" s="4">
        <f>AVERAGE(B2:B7)</f>
        <v>14.8833333333333</v>
      </c>
      <c r="C9" s="4">
        <f>AVERAGE(C2:C7)</f>
        <v>15.3</v>
      </c>
      <c r="D9" s="4">
        <f>AVERAGE(D2:D7)</f>
        <v>0</v>
      </c>
      <c r="E9" s="4">
        <f>AVERAGE(E2:E7)</f>
        <v>0</v>
      </c>
    </row>
    <row r="10" spans="1:5">
      <c r="A10" t="s">
        <v>381</v>
      </c>
      <c r="B10" s="4">
        <f>IF(B9=0,0,MAX(SUMPRODUCT(B2:B7,B2:B7)/SUM(B2:B7)-B9,0))</f>
        <v>17.0887831280328</v>
      </c>
      <c r="C10" s="4">
        <f>IF(C9=0,0,MAX(SUMPRODUCT(C2:C7,C2:C7)/SUM(C2:C7)-C9,0))</f>
        <v>16.2834422657952</v>
      </c>
      <c r="D10" s="4">
        <f>IF(D9=0,0,MAX(SUMPRODUCT(D2:D7,D2:D7)/SUM(D2:D7)-D9,0))</f>
        <v>0</v>
      </c>
      <c r="E10" s="4">
        <f>IF(E9=0,0,MAX(SUMPRODUCT(E2:E7,E2:E7)/SUM(E2:E7)-E9,0))</f>
        <v>0</v>
      </c>
    </row>
    <row r="11" spans="1:5">
      <c r="A11" t="s">
        <v>382</v>
      </c>
      <c r="B11" s="4">
        <f>MAX(B2:B7)</f>
        <v>48.7</v>
      </c>
      <c r="C11" s="4">
        <f>MAX(C2:C7)</f>
        <v>48.7</v>
      </c>
      <c r="D11" s="4">
        <f>MAX(D2:D7)</f>
        <v>0</v>
      </c>
      <c r="E11" s="4">
        <f>MAX(E2:E7)</f>
        <v>0</v>
      </c>
    </row>
    <row r="12" spans="1:5">
      <c r="A12" t="s">
        <v>383</v>
      </c>
      <c r="B12" s="4">
        <f>MIN(B2:B7)</f>
        <v>0</v>
      </c>
      <c r="C12" s="4">
        <f>MIN(C2:C7)</f>
        <v>0</v>
      </c>
      <c r="D12" s="4">
        <f>MIN(D2:D7)</f>
        <v>0</v>
      </c>
      <c r="E12" s="4">
        <f>MIN(E2:E7)</f>
        <v>0</v>
      </c>
    </row>
    <row r="13" spans="1:5">
      <c r="A13" t="s">
        <v>384</v>
      </c>
      <c r="B13" s="4">
        <f>B9+B10</f>
        <v>31.9721164613662</v>
      </c>
      <c r="C13" s="4">
        <f>C9+C10</f>
        <v>31.5834422657952</v>
      </c>
      <c r="D13" s="4">
        <f>D9+D10</f>
        <v>0</v>
      </c>
      <c r="E13" s="4">
        <f>E9+E10</f>
        <v>0</v>
      </c>
    </row>
    <row r="14" spans="2:5">
      <c r="B14" s="4"/>
      <c r="C14" s="4"/>
      <c r="D14" s="4"/>
      <c r="E14" s="4"/>
    </row>
  </sheetData>
  <sortState ref="B1:E13" columnSort="1">
    <sortCondition ref="B13"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4"/>
  <sheetViews>
    <sheetView workbookViewId="0">
      <pane xSplit="1" ySplit="1" topLeftCell="B9"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394</v>
      </c>
      <c r="C1" t="s">
        <v>395</v>
      </c>
      <c r="D1" t="s">
        <v>396</v>
      </c>
      <c r="E1" t="s">
        <v>397</v>
      </c>
      <c r="IV1" t="s">
        <v>398</v>
      </c>
    </row>
    <row r="2" spans="1:256">
      <c r="A2" s="1">
        <v>42915.7109027778</v>
      </c>
      <c r="B2">
        <v>0</v>
      </c>
      <c r="C2">
        <v>0</v>
      </c>
      <c r="D2">
        <v>0</v>
      </c>
      <c r="E2">
        <v>0</v>
      </c>
      <c r="IV2">
        <v>0</v>
      </c>
    </row>
    <row r="3" spans="1:256">
      <c r="A3" s="1">
        <v>42915.7110185185</v>
      </c>
      <c r="B3">
        <v>3.8</v>
      </c>
      <c r="C3">
        <v>3.5</v>
      </c>
      <c r="D3">
        <v>0</v>
      </c>
      <c r="E3">
        <v>0</v>
      </c>
      <c r="IV3">
        <v>7.3</v>
      </c>
    </row>
    <row r="4" spans="1:256">
      <c r="A4" s="1">
        <v>42915.7111342593</v>
      </c>
      <c r="B4">
        <v>6.4</v>
      </c>
      <c r="C4">
        <v>3.4</v>
      </c>
      <c r="D4">
        <v>0</v>
      </c>
      <c r="E4">
        <v>0</v>
      </c>
      <c r="IV4">
        <v>9.8</v>
      </c>
    </row>
    <row r="5" spans="1:256">
      <c r="A5" s="1">
        <v>42915.71125</v>
      </c>
      <c r="B5">
        <v>0.3</v>
      </c>
      <c r="C5">
        <v>0.3</v>
      </c>
      <c r="D5">
        <v>0</v>
      </c>
      <c r="E5">
        <v>0</v>
      </c>
      <c r="IV5">
        <v>0.6</v>
      </c>
    </row>
    <row r="6" spans="1:256">
      <c r="A6" s="1">
        <v>42915.7113657407</v>
      </c>
      <c r="B6">
        <v>0.9</v>
      </c>
      <c r="C6">
        <v>0.9</v>
      </c>
      <c r="D6">
        <v>0</v>
      </c>
      <c r="E6">
        <v>0</v>
      </c>
      <c r="IV6">
        <v>1.8</v>
      </c>
    </row>
    <row r="7" spans="1:256">
      <c r="A7" s="1">
        <v>42915.7114814815</v>
      </c>
      <c r="B7">
        <v>0.2</v>
      </c>
      <c r="C7">
        <v>0.2</v>
      </c>
      <c r="D7">
        <v>0</v>
      </c>
      <c r="E7">
        <v>0</v>
      </c>
      <c r="IV7">
        <v>0.4</v>
      </c>
    </row>
    <row r="9" spans="1:5">
      <c r="A9" t="s">
        <v>380</v>
      </c>
      <c r="B9" s="4">
        <f>AVERAGE(B2:B7)</f>
        <v>1.93333333333333</v>
      </c>
      <c r="C9" s="4">
        <f>AVERAGE(C2:C7)</f>
        <v>1.38333333333333</v>
      </c>
      <c r="D9" s="4">
        <f>AVERAGE(D2:D7)</f>
        <v>0</v>
      </c>
      <c r="E9" s="4">
        <f>AVERAGE(E2:E7)</f>
        <v>0</v>
      </c>
    </row>
    <row r="10" spans="1:5">
      <c r="A10" t="s">
        <v>381</v>
      </c>
      <c r="B10" s="4">
        <f>IF(B9=0,0,MAX(SUMPRODUCT(B2:B7,B2:B7)/SUM(B2:B7)-B9,0))</f>
        <v>2.92356321839081</v>
      </c>
      <c r="C10" s="4">
        <f>IF(C9=0,0,MAX(SUMPRODUCT(C2:C7,C2:C7)/SUM(C2:C7)-C9,0))</f>
        <v>1.59859437751004</v>
      </c>
      <c r="D10" s="4">
        <f>IF(D9=0,0,MAX(SUMPRODUCT(D2:D7,D2:D7)/SUM(D2:D7)-D9,0))</f>
        <v>0</v>
      </c>
      <c r="E10" s="4">
        <f>IF(E9=0,0,MAX(SUMPRODUCT(E2:E7,E2:E7)/SUM(E2:E7)-E9,0))</f>
        <v>0</v>
      </c>
    </row>
    <row r="11" spans="1:5">
      <c r="A11" t="s">
        <v>382</v>
      </c>
      <c r="B11" s="4">
        <f>MAX(B2:B7)</f>
        <v>6.4</v>
      </c>
      <c r="C11" s="4">
        <f>MAX(C2:C7)</f>
        <v>3.5</v>
      </c>
      <c r="D11" s="4">
        <f>MAX(D2:D7)</f>
        <v>0</v>
      </c>
      <c r="E11" s="4">
        <f>MAX(E2:E7)</f>
        <v>0</v>
      </c>
    </row>
    <row r="12" spans="1:5">
      <c r="A12" t="s">
        <v>383</v>
      </c>
      <c r="B12" s="4">
        <f>MIN(B2:B7)</f>
        <v>0</v>
      </c>
      <c r="C12" s="4">
        <f>MIN(C2:C7)</f>
        <v>0</v>
      </c>
      <c r="D12" s="4">
        <f>MIN(D2:D7)</f>
        <v>0</v>
      </c>
      <c r="E12" s="4">
        <f>MIN(E2:E7)</f>
        <v>0</v>
      </c>
    </row>
    <row r="13" spans="1:5">
      <c r="A13" t="s">
        <v>384</v>
      </c>
      <c r="B13" s="4">
        <f>B9+B10</f>
        <v>4.85689655172414</v>
      </c>
      <c r="C13" s="4">
        <f>C9+C10</f>
        <v>2.98192771084337</v>
      </c>
      <c r="D13" s="4">
        <f>D9+D10</f>
        <v>0</v>
      </c>
      <c r="E13" s="4">
        <f>E9+E10</f>
        <v>0</v>
      </c>
    </row>
    <row r="14" spans="2:5">
      <c r="B14" s="4"/>
      <c r="C14" s="4"/>
      <c r="D14" s="4"/>
      <c r="E14" s="4"/>
    </row>
  </sheetData>
  <sortState ref="B1:E13" columnSort="1">
    <sortCondition ref="B13"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2017-06-29T09:05:40Z</dcterms:created>
  <dcterms:modified xsi:type="dcterms:W3CDTF">2017-06-29T09:05:52Z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