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mc:AlternateContent xmlns:mc="http://schemas.openxmlformats.org/markup-compatibility/2006">
    <mc:Choice Requires="x15">
      <x15ac:absPath xmlns:x15ac="http://schemas.microsoft.com/office/spreadsheetml/2010/11/ac" url="C:\Users\Michael Burton\Documents\GitHub\NetworkDesign_ProgrammingProject\"/>
    </mc:Choice>
  </mc:AlternateContent>
  <xr:revisionPtr revIDLastSave="0" documentId="13_ncr:1_{5458EFCF-6401-4022-A972-360F9AC40809}" xr6:coauthVersionLast="47" xr6:coauthVersionMax="47" xr10:uidLastSave="{00000000-0000-0000-0000-000000000000}"/>
  <bookViews>
    <workbookView xWindow="-110" yWindow="-110" windowWidth="38620" windowHeight="21100" xr2:uid="{00000000-000D-0000-FFFF-FFFF00000000}"/>
  </bookViews>
  <sheets>
    <sheet name="Project Tracker" sheetId="1" r:id="rId1"/>
  </sheets>
  <definedNames>
    <definedName name="CategoryList">#REF!</definedName>
    <definedName name="ColumnTitle1">'Project Tracker'!$B$2</definedName>
    <definedName name="ColumnTitle2">#REF!</definedName>
    <definedName name="EmployeeList">#REF!</definedName>
    <definedName name="FlagPercent">'Project Tracker'!#REF!</definedName>
    <definedName name="_xlnm.Print_Titles" localSheetId="0">'Project Tracker'!$2:$2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D12" i="1"/>
  <c r="E11" i="1"/>
  <c r="D11" i="1"/>
  <c r="E10" i="1"/>
  <c r="D10" i="1"/>
  <c r="H10" i="1"/>
  <c r="F10" i="1"/>
  <c r="E9" i="1"/>
  <c r="D9" i="1"/>
  <c r="E8" i="1"/>
  <c r="E7" i="1"/>
  <c r="D8" i="1"/>
  <c r="D7" i="1"/>
  <c r="H8" i="1"/>
  <c r="F8" i="1"/>
  <c r="H7" i="1"/>
  <c r="F7" i="1"/>
  <c r="E5" i="1"/>
  <c r="D5" i="1"/>
  <c r="E4" i="1"/>
  <c r="D4" i="1"/>
  <c r="E3" i="1"/>
  <c r="D3" i="1"/>
  <c r="F4" i="1"/>
  <c r="F3" i="1"/>
  <c r="H3" i="1"/>
  <c r="H4" i="1" l="1"/>
</calcChain>
</file>

<file path=xl/sharedStrings.xml><?xml version="1.0" encoding="utf-8"?>
<sst xmlns="http://schemas.openxmlformats.org/spreadsheetml/2006/main" count="37" uniqueCount="17">
  <si>
    <t>Project</t>
  </si>
  <si>
    <t>Assigned To</t>
  </si>
  <si>
    <t>Actual
Finish</t>
  </si>
  <si>
    <t>Actual Work (in hours)</t>
  </si>
  <si>
    <t>Flag icon for Over/Under Actual Work (in hours)</t>
  </si>
  <si>
    <t>Flag icon for Over/Under Actual Duration (in days)</t>
  </si>
  <si>
    <t>Actual 
Start</t>
  </si>
  <si>
    <t>List of Specific Task Completed</t>
  </si>
  <si>
    <t>Programming Project Activity and Effort Tracker</t>
  </si>
  <si>
    <t>Percentage of Ownership of Task</t>
  </si>
  <si>
    <t>Jocelyn Frechette</t>
  </si>
  <si>
    <t>Michael Burton</t>
  </si>
  <si>
    <t>Initial Design</t>
  </si>
  <si>
    <t>Documentation</t>
  </si>
  <si>
    <t>Jesse Haynes- Lewis</t>
  </si>
  <si>
    <t>Phase 5</t>
  </si>
  <si>
    <t>Debug/Test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</si>
</sst>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3" tint="0.59996337778862885"/>
      </top>
      <bottom style="thin">
        <color theme="3" tint="0.59996337778862885"/>
      </bottom>
      <diagonal/>
    </border>
    <border>
      <left/>
      <right/>
      <top style="thin">
        <color theme="3" tint="0.59996337778862885"/>
      </top>
      <bottom style="thin">
        <color theme="9"/>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19">
    <xf numFmtId="0" fontId="0" fillId="0" borderId="0" xfId="0">
      <alignment vertical="center"/>
    </xf>
    <xf numFmtId="14" fontId="0" fillId="0" borderId="0" xfId="8" applyFont="1" applyAlignment="1" applyProtection="1">
      <alignment vertical="center"/>
    </xf>
    <xf numFmtId="0" fontId="6" fillId="0" borderId="0" xfId="6" applyBorder="1">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6" fillId="0" borderId="5" xfId="11" applyNumberFormat="1">
      <alignment horizontal="left" vertical="center" wrapText="1" indent="2"/>
    </xf>
    <xf numFmtId="0" fontId="8" fillId="0" borderId="7" xfId="5" applyBorder="1">
      <alignment horizontal="left" vertical="center" wrapText="1" indent="1"/>
    </xf>
    <xf numFmtId="0" fontId="8" fillId="0" borderId="8" xfId="5" applyBorder="1">
      <alignment horizontal="left" vertical="center" wrapText="1" indent="1"/>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7">
    <dxf>
      <font>
        <b/>
        <i val="0"/>
        <color theme="4" tint="-0.499984740745262"/>
      </font>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border diagonalUp="0" diagonalDown="0">
        <left/>
        <right/>
        <top style="thin">
          <color theme="3" tint="0.59996337778862885"/>
        </top>
        <bottom style="thin">
          <color theme="3" tint="0.59996337778862885"/>
        </bottom>
        <vertical/>
        <horizontal/>
      </border>
    </dxf>
    <dxf>
      <numFmt numFmtId="0" formatCode="General"/>
    </dxf>
    <dxf>
      <numFmt numFmtId="164" formatCode="&quot;Over/Under flag&quot;;&quot;&quot;;&quot;&quot;"/>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2:J14" totalsRowShown="0" tableBorderDxfId="4" headerRowCellStyle="Heading 2">
  <autoFilter ref="B2:J14" xr:uid="{00000000-0009-0000-0100-000001000000}"/>
  <tableColumns count="9">
    <tableColumn id="1" xr3:uid="{00000000-0010-0000-0000-000001000000}" name="Project" dataCellStyle="Text"/>
    <tableColumn id="3" xr3:uid="{00000000-0010-0000-0000-000003000000}" name="Assigned To" dataCellStyle="Text"/>
    <tableColumn id="8" xr3:uid="{00000000-0010-0000-0000-000008000000}" name="Actual _x000a_Start" dataCellStyle="Actual Start"/>
    <tableColumn id="9" xr3:uid="{00000000-0010-0000-0000-000009000000}" name="Actual_x000a_Finish" dataCellStyle="Date"/>
    <tableColumn id="13" xr3:uid="{00000000-0010-0000-0000-00000D000000}" name="Flag icon for Over/Under Actual Work (in hours)" dataDxfId="3" dataCellStyle="Flag">
      <calculatedColumnFormula>IFERROR(IF(ProjectTracker[[#This Row],[Actual Work (in hours)]]=0,"",IF(ABS((ProjectTracker[[#This Row],[Actual Work (in hours)]]-#REF!)/#REF!)&gt;FlagPercent,1,0)),"")</calculatedColumnFormula>
    </tableColumn>
    <tableColumn id="10" xr3:uid="{00000000-0010-0000-0000-00000A000000}" name="Actual Work (in hours)" dataCellStyle="Numbers"/>
    <tableColumn id="14" xr3:uid="{00000000-0010-0000-0000-00000E000000}" name="Flag icon for Over/Under Actual Duration (in days)" dataCellStyle="Flag">
      <calculatedColumnFormula>IFERROR(IF(#REF!=0,"",IF(ABS((#REF!-#REF!)/#REF!)&gt;FlagPercent,1,0)),"")</calculatedColumnFormula>
    </tableColumn>
    <tableColumn id="12" xr3:uid="{00000000-0010-0000-0000-00000C000000}" name="List of Specific Task Completed" dataDxfId="2" dataCellStyle="Text"/>
    <tableColumn id="2" xr3:uid="{18C991C2-44D9-4B37-9917-84F66E76BB79}" name="Percentage of Ownership of Task" dataDxfId="1"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B1:J14"/>
  <sheetViews>
    <sheetView showGridLines="0" tabSelected="1" zoomScale="70" zoomScaleNormal="70" workbookViewId="0">
      <pane ySplit="2" topLeftCell="A5" activePane="bottomLeft" state="frozen"/>
      <selection pane="bottomLeft" activeCell="P25" sqref="P25"/>
    </sheetView>
  </sheetViews>
  <sheetFormatPr defaultColWidth="9" defaultRowHeight="30" customHeight="1" x14ac:dyDescent="0.25"/>
  <cols>
    <col min="1" max="1" width="2.58203125" customWidth="1"/>
    <col min="2" max="3" width="22.58203125" customWidth="1"/>
    <col min="4" max="5" width="15.58203125" style="1" customWidth="1"/>
    <col min="6" max="6" width="2.9140625" style="1" customWidth="1"/>
    <col min="7" max="7" width="12.58203125" customWidth="1"/>
    <col min="8" max="8" width="2.9140625" customWidth="1"/>
    <col min="9" max="9" width="25.58203125" customWidth="1"/>
    <col min="10" max="10" width="19.08203125" customWidth="1"/>
  </cols>
  <sheetData>
    <row r="1" spans="2:10" ht="65.150000000000006" customHeight="1" x14ac:dyDescent="0.25">
      <c r="B1" s="3" t="s">
        <v>8</v>
      </c>
    </row>
    <row r="2" spans="2:10" ht="54.9" customHeight="1" x14ac:dyDescent="0.25">
      <c r="B2" s="2" t="s">
        <v>0</v>
      </c>
      <c r="C2" s="2" t="s">
        <v>1</v>
      </c>
      <c r="D2" s="16" t="s">
        <v>6</v>
      </c>
      <c r="E2" s="4" t="s">
        <v>2</v>
      </c>
      <c r="F2" s="9" t="s">
        <v>4</v>
      </c>
      <c r="G2" s="5" t="s">
        <v>3</v>
      </c>
      <c r="H2" s="9" t="s">
        <v>5</v>
      </c>
      <c r="I2" s="2" t="s">
        <v>7</v>
      </c>
      <c r="J2" s="2" t="s">
        <v>9</v>
      </c>
    </row>
    <row r="3" spans="2:10" ht="26.25" customHeight="1" x14ac:dyDescent="0.25">
      <c r="B3" s="6" t="s">
        <v>15</v>
      </c>
      <c r="C3" s="6" t="s">
        <v>10</v>
      </c>
      <c r="D3" s="12">
        <f t="shared" ref="D3:E5" ca="1" si="0">TODAY()-6</f>
        <v>45267</v>
      </c>
      <c r="E3" s="12">
        <f t="shared" ca="1" si="0"/>
        <v>45267</v>
      </c>
      <c r="F3" s="10" t="str">
        <f>IFERROR(IF(ProjectTracker[[#This Row],[Actual Work (in hours)]]=0,"",IF(ABS((ProjectTracker[[#This Row],[Actual Work (in hours)]]-#REF!)/#REF!)&gt;FlagPercent,1,0)),"")</f>
        <v/>
      </c>
      <c r="G3" s="8">
        <v>5</v>
      </c>
      <c r="H3" s="10" t="str">
        <f>IFERROR(IF(#REF!=0,"",IF(ABS((#REF!-#REF!)/#REF!)&gt;FlagPercent,1,0)),"")</f>
        <v/>
      </c>
      <c r="I3" s="7" t="s">
        <v>12</v>
      </c>
      <c r="J3" s="17">
        <v>33</v>
      </c>
    </row>
    <row r="4" spans="2:10" ht="27.75" customHeight="1" x14ac:dyDescent="0.25">
      <c r="B4" s="6" t="s">
        <v>15</v>
      </c>
      <c r="C4" s="6" t="s">
        <v>11</v>
      </c>
      <c r="D4" s="12">
        <f t="shared" ca="1" si="0"/>
        <v>45267</v>
      </c>
      <c r="E4" s="12">
        <f t="shared" ca="1" si="0"/>
        <v>45267</v>
      </c>
      <c r="F4" s="10" t="str">
        <f>IFERROR(IF(ProjectTracker[[#This Row],[Actual Work (in hours)]]=0,"",IF(ABS((ProjectTracker[[#This Row],[Actual Work (in hours)]]-#REF!)/#REF!)&gt;FlagPercent,1,0)),"")</f>
        <v/>
      </c>
      <c r="G4" s="8">
        <v>5</v>
      </c>
      <c r="H4" s="10" t="str">
        <f>IFERROR(IF(#REF!=0,"",IF(ABS((#REF!-#REF!)/#REF!)&gt;FlagPercent,1,0)),"")</f>
        <v/>
      </c>
      <c r="I4" s="7" t="s">
        <v>12</v>
      </c>
      <c r="J4" s="17">
        <v>33</v>
      </c>
    </row>
    <row r="5" spans="2:10" ht="27" customHeight="1" x14ac:dyDescent="0.25">
      <c r="B5" s="6" t="s">
        <v>15</v>
      </c>
      <c r="C5" s="6" t="s">
        <v>14</v>
      </c>
      <c r="D5" s="12">
        <f t="shared" ca="1" si="0"/>
        <v>45267</v>
      </c>
      <c r="E5" s="12">
        <f t="shared" ca="1" si="0"/>
        <v>45267</v>
      </c>
      <c r="F5" s="10"/>
      <c r="G5" s="8">
        <v>5</v>
      </c>
      <c r="H5" s="10"/>
      <c r="I5" s="7" t="s">
        <v>12</v>
      </c>
      <c r="J5" s="17">
        <v>33</v>
      </c>
    </row>
    <row r="6" spans="2:10" ht="30" customHeight="1" x14ac:dyDescent="0.25">
      <c r="B6" s="6"/>
      <c r="C6" s="6"/>
      <c r="D6" s="12"/>
      <c r="E6" s="11"/>
      <c r="F6" s="10"/>
      <c r="G6" s="8"/>
      <c r="H6" s="10"/>
      <c r="I6" s="7"/>
      <c r="J6" s="17"/>
    </row>
    <row r="7" spans="2:10" ht="55.25" customHeight="1" x14ac:dyDescent="0.25">
      <c r="B7" s="6" t="s">
        <v>15</v>
      </c>
      <c r="C7" s="6" t="s">
        <v>10</v>
      </c>
      <c r="D7" s="12">
        <f ca="1">TODAY()-5</f>
        <v>45268</v>
      </c>
      <c r="E7" s="12">
        <f ca="1">TODAY()-4</f>
        <v>45269</v>
      </c>
      <c r="F7" s="10" t="str">
        <f>IFERROR(IF(ProjectTracker[[#This Row],[Actual Work (in hours)]]=0,"",IF(ABS((ProjectTracker[[#This Row],[Actual Work (in hours)]]-#REF!)/#REF!)&gt;FlagPercent,1,0)),"")</f>
        <v/>
      </c>
      <c r="G7" s="8">
        <v>4</v>
      </c>
      <c r="H7" s="10" t="str">
        <f>IFERROR(IF(#REF!=0,"",IF(ABS((#REF!-#REF!)/#REF!)&gt;FlagPercent,1,0)),"")</f>
        <v/>
      </c>
      <c r="I7" s="7" t="s">
        <v>16</v>
      </c>
      <c r="J7" s="17">
        <v>33</v>
      </c>
    </row>
    <row r="8" spans="2:10" ht="30" customHeight="1" x14ac:dyDescent="0.25">
      <c r="B8" s="6" t="s">
        <v>15</v>
      </c>
      <c r="C8" s="6" t="s">
        <v>11</v>
      </c>
      <c r="D8" s="12">
        <f ca="1">TODAY()-5</f>
        <v>45268</v>
      </c>
      <c r="E8" s="12">
        <f ca="1">TODAY()-5</f>
        <v>45268</v>
      </c>
      <c r="F8" s="10" t="str">
        <f>IFERROR(IF(ProjectTracker[[#This Row],[Actual Work (in hours)]]=0,"",IF(ABS((ProjectTracker[[#This Row],[Actual Work (in hours)]]-#REF!)/#REF!)&gt;FlagPercent,1,0)),"")</f>
        <v/>
      </c>
      <c r="G8" s="8">
        <v>4</v>
      </c>
      <c r="H8" s="10" t="str">
        <f>IFERROR(IF(#REF!=0,"",IF(ABS((#REF!-#REF!)/#REF!)&gt;FlagPercent,1,0)),"")</f>
        <v/>
      </c>
      <c r="I8" s="7" t="s">
        <v>16</v>
      </c>
      <c r="J8" s="17">
        <v>33</v>
      </c>
    </row>
    <row r="9" spans="2:10" ht="30" customHeight="1" x14ac:dyDescent="0.25">
      <c r="B9" s="6" t="s">
        <v>15</v>
      </c>
      <c r="C9" s="6" t="s">
        <v>14</v>
      </c>
      <c r="D9" s="12">
        <f ca="1">TODAY()-4</f>
        <v>45269</v>
      </c>
      <c r="E9" s="12">
        <f ca="1">TODAY()-4</f>
        <v>45269</v>
      </c>
      <c r="F9" s="10"/>
      <c r="G9" s="8">
        <v>3</v>
      </c>
      <c r="H9" s="10"/>
      <c r="I9" s="7" t="s">
        <v>16</v>
      </c>
      <c r="J9" s="17">
        <v>33</v>
      </c>
    </row>
    <row r="10" spans="2:10" ht="57" customHeight="1" x14ac:dyDescent="0.25">
      <c r="B10" s="6" t="s">
        <v>15</v>
      </c>
      <c r="C10" s="6" t="s">
        <v>10</v>
      </c>
      <c r="D10" s="12">
        <f ca="1">TODAY()</f>
        <v>45273</v>
      </c>
      <c r="E10" s="12">
        <f ca="1">TODAY()</f>
        <v>45273</v>
      </c>
      <c r="F10" s="10" t="str">
        <f>IFERROR(IF(ProjectTracker[[#This Row],[Actual Work (in hours)]]=0,"",IF(ABS((ProjectTracker[[#This Row],[Actual Work (in hours)]]-#REF!)/#REF!)&gt;FlagPercent,1,0)),"")</f>
        <v/>
      </c>
      <c r="G10" s="8">
        <v>3.5</v>
      </c>
      <c r="H10" s="10" t="str">
        <f>IFERROR(IF(#REF!=0,"",IF(ABS((#REF!-#REF!)/#REF!)&gt;FlagPercent,1,0)),"")</f>
        <v/>
      </c>
      <c r="I10" s="7" t="s">
        <v>13</v>
      </c>
      <c r="J10" s="17">
        <v>33</v>
      </c>
    </row>
    <row r="11" spans="2:10" ht="56" customHeight="1" x14ac:dyDescent="0.25">
      <c r="B11" s="6" t="s">
        <v>15</v>
      </c>
      <c r="C11" s="6" t="s">
        <v>11</v>
      </c>
      <c r="D11" s="12">
        <f ca="1">TODAY()</f>
        <v>45273</v>
      </c>
      <c r="E11" s="12">
        <f ca="1">TODAY()</f>
        <v>45273</v>
      </c>
      <c r="F11" s="10"/>
      <c r="G11" s="8">
        <v>3</v>
      </c>
      <c r="H11" s="10"/>
      <c r="I11" s="7" t="s">
        <v>13</v>
      </c>
      <c r="J11" s="17"/>
    </row>
    <row r="12" spans="2:10" ht="30" customHeight="1" x14ac:dyDescent="0.25">
      <c r="B12" s="6" t="s">
        <v>15</v>
      </c>
      <c r="C12" s="6" t="s">
        <v>14</v>
      </c>
      <c r="D12" s="12">
        <f ca="1">TODAY()</f>
        <v>45273</v>
      </c>
      <c r="E12" s="12">
        <f ca="1">TODAY()</f>
        <v>45273</v>
      </c>
      <c r="F12" s="10"/>
      <c r="G12" s="8">
        <v>3</v>
      </c>
      <c r="H12" s="10"/>
      <c r="I12" s="7" t="s">
        <v>13</v>
      </c>
      <c r="J12" s="17"/>
    </row>
    <row r="13" spans="2:10" ht="30" customHeight="1" x14ac:dyDescent="0.25">
      <c r="B13" s="6"/>
      <c r="C13" s="6"/>
      <c r="D13" s="12"/>
      <c r="E13" s="11"/>
      <c r="F13" s="10"/>
      <c r="G13" s="8"/>
      <c r="H13" s="10"/>
      <c r="I13" s="7"/>
      <c r="J13" s="17"/>
    </row>
    <row r="14" spans="2:10" ht="30" customHeight="1" x14ac:dyDescent="0.25">
      <c r="B14" s="13"/>
      <c r="C14" s="7"/>
      <c r="D14" s="12"/>
      <c r="E14" s="14"/>
      <c r="F14" s="10"/>
      <c r="G14" s="15"/>
      <c r="H14" s="10"/>
      <c r="I14" s="13"/>
      <c r="J14" s="18"/>
    </row>
  </sheetData>
  <conditionalFormatting sqref="G3:G14">
    <cfRule type="expression" dxfId="0" priority="6">
      <formula>(ABS((G3-#REF!))/#REF!)&gt;FlagPercent</formula>
    </cfRule>
  </conditionalFormatting>
  <dataValidations count="10">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00000000-0002-0000-0000-000000000000}"/>
    <dataValidation allowBlank="1" showInputMessage="1" showErrorMessage="1" prompt="Enter project names in this column" sqref="B2" xr:uid="{00000000-0002-0000-0000-000006000000}"/>
    <dataValidation allowBlank="1" showInputMessage="1" showErrorMessage="1" prompt="Select the Employee name from the dropdown list in each cell in this column. Options are defined in the Setup worksheet. Press ALT+DOWN ARROW to navigate the list, then ENTER to make a selection" sqref="C2" xr:uid="{00000000-0002-0000-0000-000008000000}"/>
    <dataValidation allowBlank="1" showInputMessage="1" showErrorMessage="1" prompt="Enter the actual project start date in this column" sqref="D2" xr:uid="{00000000-0002-0000-0000-00000D000000}"/>
    <dataValidation allowBlank="1" showInputMessage="1" showErrorMessage="1" prompt="Enter the actual project finish date in this column" sqref="E2" xr:uid="{00000000-0002-0000-0000-00000E000000}"/>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F2" xr:uid="{00000000-0002-0000-0000-00000F000000}"/>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H2" xr:uid="{00000000-0002-0000-0000-000010000000}"/>
    <dataValidation allowBlank="1" showInputMessage="1" showErrorMessage="1" prompt="Enter the actual project work in hours. Values that meet the Over/Under criteria are highlighted bold, red and generate a flag icon in column K at left" sqref="G2" xr:uid="{00000000-0002-0000-0000-000011000000}"/>
    <dataValidation allowBlank="1" showInputMessage="1" showErrorMessage="1" prompt="Enter notes for projects in this column" sqref="I2:J13" xr:uid="{00000000-0002-0000-0000-000013000000}"/>
    <dataValidation type="list" allowBlank="1" showInputMessage="1" showErrorMessage="1" error="Select an employee from the list or create a new employee to display in this list from the Setup worksheet." sqref="C14" xr:uid="{00000000-0002-0000-0000-000003000000}">
      <formula1>EmployeeList</formula1>
    </dataValidation>
  </dataValidations>
  <printOptions horizontalCentered="1"/>
  <pageMargins left="0.25" right="0.25" top="0.5" bottom="0.5" header="0.3" footer="0.3"/>
  <pageSetup scale="57"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32"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F3:F14</xm:sqref>
        </x14:conditionalFormatting>
        <x14:conditionalFormatting xmlns:xm="http://schemas.microsoft.com/office/excel/2006/main">
          <x14:cfRule type="iconSet" priority="36"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H3:H14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Project Tracker</vt:lpstr>
      <vt:lpstr>ColumnTitle1</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Vinod Vokkarane</dc:creator>
  <cp:lastModifiedBy>Burton, Michael G</cp:lastModifiedBy>
  <dcterms:created xsi:type="dcterms:W3CDTF">2016-08-03T05:15:41Z</dcterms:created>
  <dcterms:modified xsi:type="dcterms:W3CDTF">2023-12-14T04:44:28Z</dcterms:modified>
</cp:coreProperties>
</file>