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20" windowWidth="16100" windowHeight="9660"/>
  </bookViews>
  <sheets>
    <sheet name="Inventory Data" sheetId="1" r:id="rId1"/>
    <sheet name="Summary" sheetId="2" r:id="rId2"/>
  </sheets>
  <definedNames>
    <definedName name="Slicer_Stock_Status">#N/A</definedName>
  </definedNames>
  <calcPr calcId="144525"/>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2" l="1"/>
  <c r="B1" i="2"/>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F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B2" i="2" l="1"/>
</calcChain>
</file>

<file path=xl/sharedStrings.xml><?xml version="1.0" encoding="utf-8"?>
<sst xmlns="http://schemas.openxmlformats.org/spreadsheetml/2006/main" count="119" uniqueCount="41">
  <si>
    <t>Item Name</t>
  </si>
  <si>
    <t>Category</t>
  </si>
  <si>
    <t>Quantity in Stock</t>
  </si>
  <si>
    <t>Reorder Level</t>
  </si>
  <si>
    <t>Last Updated</t>
  </si>
  <si>
    <t>Tresemme Shampoo</t>
  </si>
  <si>
    <t>Close-Up Red Hot Gel</t>
  </si>
  <si>
    <t>Versace Eros</t>
  </si>
  <si>
    <t>Neutrogena Hydro Boost</t>
  </si>
  <si>
    <t>La Roche-Posay Sunscreen</t>
  </si>
  <si>
    <t>Listerine Mouthwash</t>
  </si>
  <si>
    <t>Dior Sauvage</t>
  </si>
  <si>
    <t>Creed Aventus</t>
  </si>
  <si>
    <t>Chanel No. 5</t>
  </si>
  <si>
    <t>CeraVe Hydrating Cleanser</t>
  </si>
  <si>
    <t>Sensodyne Toothpaste</t>
  </si>
  <si>
    <t>Pepsodent Whitening</t>
  </si>
  <si>
    <t>NYX Setting Spray</t>
  </si>
  <si>
    <t>YSL Black Opium</t>
  </si>
  <si>
    <t>Fenty Beauty Foundation</t>
  </si>
  <si>
    <t>Paula’s Choice BHA</t>
  </si>
  <si>
    <t>Oral-B Toothbrush</t>
  </si>
  <si>
    <t>Colgate Total Toothpaste</t>
  </si>
  <si>
    <t>SheaMoisture Curl Enhancing Smoothie</t>
  </si>
  <si>
    <t>The Ordinary Niacinamide</t>
  </si>
  <si>
    <t>Cetaphil Moisturizer</t>
  </si>
  <si>
    <t>Aussie 3 Minute Miracle</t>
  </si>
  <si>
    <t>L'Oreal Voluminous Mascara</t>
  </si>
  <si>
    <t>Haircare</t>
  </si>
  <si>
    <t>Oral Care</t>
  </si>
  <si>
    <t>Fragrance</t>
  </si>
  <si>
    <t>Skincare</t>
  </si>
  <si>
    <t>Cosmetics</t>
  </si>
  <si>
    <t>Stock Status</t>
  </si>
  <si>
    <t>Reorder Needed</t>
  </si>
  <si>
    <t>Total Quantity</t>
  </si>
  <si>
    <t>Items Low in Stock</t>
  </si>
  <si>
    <t>Total Inventory Value</t>
  </si>
  <si>
    <t>Unit Price</t>
  </si>
  <si>
    <t>Grand Total</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</si>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</sst>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yyyy\-mm\-dd\ hh:mm:ss"/>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8">
    <border>
      <left/>
      <right/>
      <top/>
      <bottom/>
      <diagonal/>
    </border>
    <border>
      <left style="thin">
        <color auto="1"/>
      </left>
      <right style="thin">
        <color auto="1"/>
      </right>
      <top/>
      <bottom style="thin">
        <color auto="1"/>
      </bottom>
      <diagonal/>
    </border>
    <border>
      <left/>
      <right/>
      <top style="thin">
        <color auto="1"/>
      </top>
      <bottom/>
      <diagonal/>
    </border>
    <border>
      <left style="thin">
        <color theme="0"/>
      </left>
      <right/>
      <top style="thin">
        <color theme="0"/>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theme="0"/>
      </left>
      <right/>
      <top style="thin">
        <color auto="1"/>
      </top>
      <bottom/>
      <diagonal/>
    </border>
    <border>
      <left/>
      <right/>
      <top style="thin">
        <color theme="0"/>
      </top>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0" fontId="1" fillId="0" borderId="1" xfId="0" applyFont="1" applyBorder="1" applyAlignment="1">
      <alignment horizontal="center" vertical="top"/>
    </xf>
    <xf numFmtId="164" fontId="0" fillId="4" borderId="3" xfId="0" applyNumberFormat="1" applyFont="1" applyFill="1" applyBorder="1"/>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0" fillId="3" borderId="2" xfId="0" applyFont="1" applyFill="1" applyBorder="1"/>
    <xf numFmtId="0" fontId="0" fillId="3" borderId="6" xfId="0" applyFont="1" applyFill="1" applyBorder="1"/>
    <xf numFmtId="164" fontId="0" fillId="3" borderId="6" xfId="0" applyNumberFormat="1" applyFont="1" applyFill="1" applyBorder="1"/>
    <xf numFmtId="0" fontId="0" fillId="4" borderId="7" xfId="0" applyFont="1" applyFill="1" applyBorder="1"/>
    <xf numFmtId="0" fontId="0" fillId="4" borderId="3" xfId="0" applyFont="1" applyFill="1" applyBorder="1"/>
    <xf numFmtId="0" fontId="0" fillId="3" borderId="7" xfId="0" applyFont="1" applyFill="1" applyBorder="1"/>
    <xf numFmtId="0" fontId="0" fillId="3" borderId="3" xfId="0" applyFont="1" applyFill="1" applyBorder="1"/>
    <xf numFmtId="164" fontId="0" fillId="3" borderId="3" xfId="0" applyNumberFormat="1" applyFont="1" applyFill="1" applyBorder="1"/>
    <xf numFmtId="0" fontId="1" fillId="0" borderId="0" xfId="0" applyFont="1"/>
    <xf numFmtId="44" fontId="3" fillId="2" borderId="4" xfId="1" applyFont="1" applyFill="1" applyBorder="1" applyAlignment="1">
      <alignment horizontal="center" vertical="top"/>
    </xf>
    <xf numFmtId="44" fontId="0" fillId="3" borderId="6" xfId="1" applyFont="1" applyFill="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24">
    <dxf>
      <fill>
        <patternFill>
          <bgColor rgb="FFFF0000"/>
        </patternFill>
      </fill>
    </dxf>
    <dxf>
      <font>
        <color theme="0"/>
      </font>
      <fill>
        <patternFill>
          <bgColor rgb="FFFF0000"/>
        </patternFill>
      </fill>
    </dxf>
    <dxf>
      <font>
        <color auto="1"/>
      </font>
      <fill>
        <patternFill>
          <bgColor rgb="FF00B050"/>
        </patternFill>
      </fill>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style="thin">
          <color auto="1"/>
        </top>
        <bottom/>
        <vertical/>
        <horizontal/>
      </border>
    </dxf>
    <dxf>
      <font>
        <b val="0"/>
        <i val="0"/>
        <strike val="0"/>
        <condense val="0"/>
        <extend val="0"/>
        <outline val="0"/>
        <shadow val="0"/>
        <u val="none"/>
        <vertAlign val="baseline"/>
        <sz val="11"/>
        <color theme="1"/>
        <name val="Calibri"/>
        <scheme val="minor"/>
      </font>
      <numFmt numFmtId="164" formatCode="yyyy\-mm\-dd\ hh:mm:ss"/>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ill>
        <patternFill>
          <bgColor rgb="FFFF0000"/>
        </patternFill>
      </fill>
    </dxf>
    <dxf>
      <font>
        <color theme="0"/>
      </font>
      <fill>
        <patternFill>
          <bgColor rgb="FFFF0000"/>
        </patternFill>
      </fill>
    </dxf>
    <dxf>
      <font>
        <color auto="1"/>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[Inventory_Tracker_excel.xlsx]Summary!PivotTable2</c:name>
    <c:fmtId val="0"/>
  </c:pivotSource>
  <c:chart>
    <c:title>
      <c:tx>
        <c:rich>
          <a:bodyPr/>
          <a:lstStyle/>
          <a:p>
            <a:pPr>
              <a:defRPr/>
            </a:pPr>
            <a:r>
              <a:rPr lang="en-US"/>
              <a:t>Inventory by Category</a:t>
            </a:r>
          </a:p>
        </c:rich>
      </c:tx>
      <c:layout/>
      <c:overlay val="0"/>
    </c:title>
    <c:autoTitleDeleted val="0"/>
    <c:pivotFmts>
      <c:pivotFmt>
        <c:idx val="0"/>
        <c:marker>
          <c:symbol val="none"/>
        </c:marker>
      </c:pivotFmt>
    </c:pivotFmts>
    <c:plotArea>
      <c:layout/>
      <c:barChart>
        <c:barDir val="col"/>
        <c:grouping val="clustered"/>
        <c:varyColors val="0"/>
        <c:ser>
          <c:idx val="0"/>
          <c:order val="0"/>
          <c:tx>
            <c:strRef>
              <c:f>Summary!$E$1</c:f>
              <c:strCache>
                <c:ptCount val="1"/>
                <c:pt idx="0">
                  <c:v>Total</c:v>
                </c:pt>
              </c:strCache>
            </c:strRef>
          </c:tx>
          <c:invertIfNegative val="0"/>
          <c:cat>
            <c:strRef>
              <c:f>Summary!$D$2:$D$7</c:f>
              <c:strCache>
                <c:ptCount val="5"/>
                <c:pt idx="0">
                  <c:v>Cosmetics</c:v>
                </c:pt>
                <c:pt idx="1">
                  <c:v>Fragrance</c:v>
                </c:pt>
                <c:pt idx="2">
                  <c:v>Haircare</c:v>
                </c:pt>
                <c:pt idx="3">
                  <c:v>Oral Care</c:v>
                </c:pt>
                <c:pt idx="4">
                  <c:v>Skincare</c:v>
                </c:pt>
              </c:strCache>
            </c:strRef>
          </c:cat>
          <c:val>
            <c:numRef>
              <c:f>Summary!$E$2:$E$7</c:f>
              <c:numCache>
                <c:formatCode>General</c:formatCode>
                <c:ptCount val="5"/>
                <c:pt idx="0">
                  <c:v>6</c:v>
                </c:pt>
                <c:pt idx="1">
                  <c:v>14</c:v>
                </c:pt>
                <c:pt idx="2">
                  <c:v>9</c:v>
                </c:pt>
                <c:pt idx="3">
                  <c:v>11</c:v>
                </c:pt>
                <c:pt idx="4">
                  <c:v>10</c:v>
                </c:pt>
              </c:numCache>
            </c:numRef>
          </c:val>
        </c:ser>
        <c:dLbls>
          <c:showLegendKey val="0"/>
          <c:showVal val="0"/>
          <c:showCatName val="0"/>
          <c:showSerName val="0"/>
          <c:showPercent val="0"/>
          <c:showBubbleSize val="0"/>
        </c:dLbls>
        <c:gapWidth val="150"/>
        <c:axId val="139915264"/>
        <c:axId val="139918336"/>
      </c:barChart>
      <c:catAx>
        <c:axId val="139915264"/>
        <c:scaling>
          <c:orientation val="minMax"/>
        </c:scaling>
        <c:delete val="0"/>
        <c:axPos val="b"/>
        <c:majorTickMark val="out"/>
        <c:minorTickMark val="none"/>
        <c:tickLblPos val="nextTo"/>
        <c:crossAx val="139918336"/>
        <c:crosses val="autoZero"/>
        <c:auto val="1"/>
        <c:lblAlgn val="ctr"/>
        <c:lblOffset val="100"/>
        <c:noMultiLvlLbl val="0"/>
      </c:catAx>
      <c:valAx>
        <c:axId val="139918336"/>
        <c:scaling>
          <c:orientation val="minMax"/>
        </c:scaling>
        <c:delete val="0"/>
        <c:axPos val="l"/>
        <c:numFmt formatCode="General" sourceLinked="1"/>
        <c:majorTickMark val="out"/>
        <c:minorTickMark val="none"/>
        <c:tickLblPos val="nextTo"/>
        <c:crossAx val="13991526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133350</xdr:colOff>
      <xdr:row>0</xdr:row>
      <xdr:rowOff>22225</xdr:rowOff>
    </xdr:from>
    <xdr:to>
      <xdr:col>11</xdr:col>
      <xdr:colOff>0</xdr:colOff>
      <xdr:row>15</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69850</xdr:colOff>
      <xdr:row>0</xdr:row>
      <xdr:rowOff>57150</xdr:rowOff>
    </xdr:from>
    <xdr:to>
      <xdr:col>14</xdr:col>
      <xdr:colOff>69850</xdr:colOff>
      <xdr:row>5</xdr:row>
      <xdr:rowOff>38100</xdr:rowOff>
    </xdr:to>
    <mc:AlternateContent xmlns:mc="http://schemas.openxmlformats.org/markup-compatibility/2006">
      <mc:Choice xmlns:a14="http://schemas.microsoft.com/office/drawing/2010/main" Requires="a14">
        <xdr:graphicFrame macro="">
          <xdr:nvGraphicFramePr>
            <xdr:cNvPr id="3" name="Stock Status"/>
            <xdr:cNvGraphicFramePr/>
          </xdr:nvGraphicFramePr>
          <xdr:xfrm>
            <a:off x="0" y="0"/>
            <a:ext cx="0" cy="0"/>
          </xdr:xfrm>
          <a:graphic>
            <a:graphicData uri="http://schemas.microsoft.com/office/drawing/2010/slicer">
              <sle:slicer xmlns:sle="http://schemas.microsoft.com/office/drawing/2010/slicer" name="Stock Status"/>
            </a:graphicData>
          </a:graphic>
        </xdr:graphicFrame>
      </mc:Choice>
      <mc:Fallback>
        <xdr:sp macro="" textlink="">
          <xdr:nvSpPr>
            <xdr:cNvPr id="0" name=""/>
            <xdr:cNvSpPr>
              <a:spLocks noTextEdit="1"/>
            </xdr:cNvSpPr>
          </xdr:nvSpPr>
          <xdr:spPr>
            <a:xfrm>
              <a:off x="7943850" y="57150"/>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CHY" refreshedDate="45796.797684490739" createdVersion="4" refreshedVersion="4" minRefreshableVersion="3" recordCount="58">
  <cacheSource type="worksheet">
    <worksheetSource ref="A1:J1048576" sheet="Inventory Data"/>
  </cacheSource>
  <cacheFields count="8">
    <cacheField name="Item Name" numFmtId="0">
      <sharedItems containsBlank="1"/>
    </cacheField>
    <cacheField name="Category" numFmtId="0">
      <sharedItems containsBlank="1" count="6">
        <s v="Haircare"/>
        <s v="Oral Care"/>
        <s v="Fragrance"/>
        <s v="Skincare"/>
        <s v="Cosmetics"/>
        <m/>
      </sharedItems>
    </cacheField>
    <cacheField name="Quantity in Stock" numFmtId="0">
      <sharedItems containsString="0" containsBlank="1" containsNumber="1" containsInteger="1" minValue="0" maxValue="30"/>
    </cacheField>
    <cacheField name="Reorder Level" numFmtId="0">
      <sharedItems containsString="0" containsBlank="1" containsNumber="1" containsInteger="1" minValue="5" maxValue="15"/>
    </cacheField>
    <cacheField name="Stock Status" numFmtId="0">
      <sharedItems containsBlank="1" count="3">
        <s v="❌ Low Stock"/>
        <s v="✔ In Stock"/>
        <m/>
      </sharedItems>
    </cacheField>
    <cacheField name="Unit Price" numFmtId="44">
      <sharedItems containsString="0" containsBlank="1" containsNumber="1" containsInteger="1" minValue="5" maxValue="6786"/>
    </cacheField>
    <cacheField name="Last Updated" numFmtId="0">
      <sharedItems containsNonDate="0" containsDate="1" containsString="0" containsBlank="1" minDate="2025-05-09T17:10:17" maxDate="2025-05-19T17:10:17"/>
    </cacheField>
    <cacheField name="Reorder Needed"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8">
  <r>
    <s v="Tresemme Shampoo"/>
    <x v="0"/>
    <n v="8"/>
    <n v="11"/>
    <x v="0"/>
    <n v="500"/>
    <d v="2025-05-15T17:10:17"/>
    <s v="Yes"/>
  </r>
  <r>
    <s v="Close-Up Red Hot Gel"/>
    <x v="1"/>
    <n v="30"/>
    <n v="7"/>
    <x v="1"/>
    <n v="566"/>
    <d v="2025-05-15T17:10:17"/>
    <s v="No"/>
  </r>
  <r>
    <s v="Versace Eros"/>
    <x v="2"/>
    <n v="30"/>
    <n v="7"/>
    <x v="1"/>
    <n v="357"/>
    <d v="2025-05-17T17:10:17"/>
    <s v="No"/>
  </r>
  <r>
    <s v="Neutrogena Hydro Boost"/>
    <x v="3"/>
    <n v="8"/>
    <n v="11"/>
    <x v="0"/>
    <n v="647"/>
    <d v="2025-05-18T17:10:17"/>
    <s v="Yes"/>
  </r>
  <r>
    <s v="La Roche-Posay Sunscreen"/>
    <x v="3"/>
    <n v="17"/>
    <n v="8"/>
    <x v="1"/>
    <n v="468"/>
    <d v="2025-05-09T17:10:17"/>
    <s v="No"/>
  </r>
  <r>
    <s v="Listerine Mouthwash"/>
    <x v="1"/>
    <n v="24"/>
    <n v="14"/>
    <x v="1"/>
    <n v="375"/>
    <d v="2025-05-16T17:10:17"/>
    <s v="No"/>
  </r>
  <r>
    <s v="Dior Sauvage"/>
    <x v="2"/>
    <n v="19"/>
    <n v="9"/>
    <x v="1"/>
    <n v="467"/>
    <d v="2025-05-10T17:10:17"/>
    <s v="No"/>
  </r>
  <r>
    <s v="Dior Sauvage"/>
    <x v="2"/>
    <n v="0"/>
    <n v="11"/>
    <x v="0"/>
    <n v="467"/>
    <d v="2025-05-19T17:10:17"/>
    <s v="Yes"/>
  </r>
  <r>
    <s v="Creed Aventus"/>
    <x v="2"/>
    <n v="0"/>
    <n v="9"/>
    <x v="0"/>
    <n v="87"/>
    <d v="2025-05-09T17:10:17"/>
    <s v="Yes"/>
  </r>
  <r>
    <s v="Chanel No. 5"/>
    <x v="2"/>
    <n v="3"/>
    <n v="7"/>
    <x v="0"/>
    <n v="6786"/>
    <d v="2025-05-09T17:10:17"/>
    <s v="Yes"/>
  </r>
  <r>
    <s v="Versace Eros"/>
    <x v="2"/>
    <n v="19"/>
    <n v="10"/>
    <x v="1"/>
    <n v="688"/>
    <d v="2025-05-19T17:10:17"/>
    <s v="No"/>
  </r>
  <r>
    <s v="CeraVe Hydrating Cleanser"/>
    <x v="3"/>
    <n v="25"/>
    <n v="13"/>
    <x v="1"/>
    <n v="894"/>
    <d v="2025-05-14T17:10:17"/>
    <s v="No"/>
  </r>
  <r>
    <s v="Chanel No. 5"/>
    <x v="2"/>
    <n v="18"/>
    <n v="14"/>
    <x v="1"/>
    <n v="467"/>
    <d v="2025-05-19T17:10:17"/>
    <s v="No"/>
  </r>
  <r>
    <s v="Sensodyne Toothpaste"/>
    <x v="1"/>
    <n v="3"/>
    <n v="10"/>
    <x v="0"/>
    <n v="87"/>
    <d v="2025-05-19T17:10:17"/>
    <s v="Yes"/>
  </r>
  <r>
    <s v="Chanel No. 5"/>
    <x v="2"/>
    <n v="28"/>
    <n v="12"/>
    <x v="1"/>
    <n v="6786"/>
    <d v="2025-05-11T17:10:17"/>
    <s v="No"/>
  </r>
  <r>
    <s v="Pepsodent Whitening"/>
    <x v="1"/>
    <n v="8"/>
    <n v="9"/>
    <x v="0"/>
    <n v="688"/>
    <d v="2025-05-13T17:10:17"/>
    <s v="Yes"/>
  </r>
  <r>
    <s v="Pepsodent Whitening"/>
    <x v="1"/>
    <n v="17"/>
    <n v="11"/>
    <x v="1"/>
    <n v="894"/>
    <d v="2025-05-09T17:10:17"/>
    <s v="No"/>
  </r>
  <r>
    <s v="Tresemme Shampoo"/>
    <x v="0"/>
    <n v="17"/>
    <n v="7"/>
    <x v="1"/>
    <n v="5"/>
    <d v="2025-05-17T17:10:17"/>
    <s v="No"/>
  </r>
  <r>
    <s v="NYX Setting Spray"/>
    <x v="4"/>
    <n v="22"/>
    <n v="6"/>
    <x v="1"/>
    <n v="5"/>
    <d v="2025-05-19T17:10:17"/>
    <s v="No"/>
  </r>
  <r>
    <s v="YSL Black Opium"/>
    <x v="2"/>
    <n v="2"/>
    <n v="11"/>
    <x v="0"/>
    <n v="500"/>
    <d v="2025-05-15T17:10:17"/>
    <s v="Yes"/>
  </r>
  <r>
    <s v="Fenty Beauty Foundation"/>
    <x v="4"/>
    <n v="21"/>
    <n v="5"/>
    <x v="1"/>
    <n v="566"/>
    <d v="2025-05-17T17:10:17"/>
    <s v="No"/>
  </r>
  <r>
    <s v="Paula’s Choice BHA"/>
    <x v="3"/>
    <n v="25"/>
    <n v="9"/>
    <x v="1"/>
    <n v="357"/>
    <d v="2025-05-12T17:10:17"/>
    <s v="No"/>
  </r>
  <r>
    <s v="Oral-B Toothbrush"/>
    <x v="1"/>
    <n v="26"/>
    <n v="13"/>
    <x v="1"/>
    <n v="647"/>
    <d v="2025-05-14T17:10:17"/>
    <s v="No"/>
  </r>
  <r>
    <s v="Colgate Total Toothpaste"/>
    <x v="1"/>
    <n v="7"/>
    <n v="11"/>
    <x v="0"/>
    <n v="468"/>
    <d v="2025-05-18T17:10:17"/>
    <s v="Yes"/>
  </r>
  <r>
    <s v="Fenty Beauty Foundation"/>
    <x v="4"/>
    <n v="2"/>
    <n v="10"/>
    <x v="0"/>
    <n v="375"/>
    <d v="2025-05-16T17:10:17"/>
    <s v="Yes"/>
  </r>
  <r>
    <s v="Listerine Mouthwash"/>
    <x v="1"/>
    <n v="20"/>
    <n v="12"/>
    <x v="1"/>
    <n v="467"/>
    <d v="2025-05-15T17:10:17"/>
    <s v="No"/>
  </r>
  <r>
    <s v="Pepsodent Whitening"/>
    <x v="1"/>
    <n v="22"/>
    <n v="5"/>
    <x v="1"/>
    <n v="467"/>
    <d v="2025-05-16T17:10:17"/>
    <s v="No"/>
  </r>
  <r>
    <s v="Tresemme Shampoo"/>
    <x v="0"/>
    <n v="30"/>
    <n v="15"/>
    <x v="1"/>
    <n v="87"/>
    <d v="2025-05-19T17:10:17"/>
    <s v="No"/>
  </r>
  <r>
    <s v="Versace Eros"/>
    <x v="2"/>
    <n v="2"/>
    <n v="11"/>
    <x v="0"/>
    <n v="6786"/>
    <d v="2025-05-14T17:10:17"/>
    <s v="Yes"/>
  </r>
  <r>
    <s v="SheaMoisture Curl Enhancing Smoothie"/>
    <x v="0"/>
    <n v="16"/>
    <n v="13"/>
    <x v="1"/>
    <n v="688"/>
    <d v="2025-05-14T17:10:17"/>
    <s v="No"/>
  </r>
  <r>
    <s v="Colgate Total Toothpaste"/>
    <x v="1"/>
    <n v="4"/>
    <n v="11"/>
    <x v="0"/>
    <n v="894"/>
    <d v="2025-05-15T17:10:17"/>
    <s v="Yes"/>
  </r>
  <r>
    <s v="Chanel No. 5"/>
    <x v="2"/>
    <n v="14"/>
    <n v="11"/>
    <x v="1"/>
    <n v="467"/>
    <d v="2025-05-14T17:10:17"/>
    <s v="No"/>
  </r>
  <r>
    <s v="Fenty Beauty Foundation"/>
    <x v="4"/>
    <n v="20"/>
    <n v="12"/>
    <x v="1"/>
    <n v="87"/>
    <d v="2025-05-19T17:10:17"/>
    <s v="No"/>
  </r>
  <r>
    <s v="Versace Eros"/>
    <x v="2"/>
    <n v="2"/>
    <n v="5"/>
    <x v="0"/>
    <n v="6786"/>
    <d v="2025-05-15T17:10:17"/>
    <s v="Yes"/>
  </r>
  <r>
    <s v="Tresemme Shampoo"/>
    <x v="0"/>
    <n v="5"/>
    <n v="12"/>
    <x v="0"/>
    <n v="688"/>
    <d v="2025-05-16T17:10:17"/>
    <s v="Yes"/>
  </r>
  <r>
    <s v="The Ordinary Niacinamide"/>
    <x v="3"/>
    <n v="4"/>
    <n v="14"/>
    <x v="0"/>
    <n v="894"/>
    <d v="2025-05-14T17:10:17"/>
    <s v="Yes"/>
  </r>
  <r>
    <s v="Tresemme Shampoo"/>
    <x v="0"/>
    <n v="29"/>
    <n v="8"/>
    <x v="1"/>
    <n v="5"/>
    <d v="2025-05-11T17:10:17"/>
    <s v="No"/>
  </r>
  <r>
    <s v="SheaMoisture Curl Enhancing Smoothie"/>
    <x v="0"/>
    <n v="24"/>
    <n v="13"/>
    <x v="1"/>
    <n v="5"/>
    <d v="2025-05-13T17:10:17"/>
    <s v="No"/>
  </r>
  <r>
    <s v="The Ordinary Niacinamide"/>
    <x v="3"/>
    <n v="25"/>
    <n v="14"/>
    <x v="1"/>
    <n v="500"/>
    <d v="2025-05-17T17:10:17"/>
    <s v="No"/>
  </r>
  <r>
    <s v="Paula’s Choice BHA"/>
    <x v="3"/>
    <n v="12"/>
    <n v="9"/>
    <x v="1"/>
    <n v="566"/>
    <d v="2025-05-18T17:10:17"/>
    <s v="No"/>
  </r>
  <r>
    <s v="Cetaphil Moisturizer"/>
    <x v="3"/>
    <n v="20"/>
    <n v="11"/>
    <x v="1"/>
    <n v="357"/>
    <d v="2025-05-19T17:10:17"/>
    <s v="No"/>
  </r>
  <r>
    <s v="Aussie 3 Minute Miracle"/>
    <x v="0"/>
    <n v="25"/>
    <n v="14"/>
    <x v="1"/>
    <n v="647"/>
    <d v="2025-05-09T17:10:17"/>
    <s v="No"/>
  </r>
  <r>
    <s v="Cetaphil Moisturizer"/>
    <x v="3"/>
    <n v="12"/>
    <n v="12"/>
    <x v="1"/>
    <n v="468"/>
    <d v="2025-05-14T17:10:17"/>
    <s v="No"/>
  </r>
  <r>
    <s v="Tresemme Shampoo"/>
    <x v="0"/>
    <n v="30"/>
    <n v="8"/>
    <x v="1"/>
    <n v="375"/>
    <d v="2025-05-14T17:10:17"/>
    <s v="No"/>
  </r>
  <r>
    <s v="Cetaphil Moisturizer"/>
    <x v="3"/>
    <n v="16"/>
    <n v="14"/>
    <x v="1"/>
    <n v="467"/>
    <d v="2025-05-19T17:10:17"/>
    <s v="No"/>
  </r>
  <r>
    <s v="Creed Aventus"/>
    <x v="2"/>
    <n v="6"/>
    <n v="12"/>
    <x v="0"/>
    <n v="467"/>
    <d v="2025-05-12T17:10:17"/>
    <s v="Yes"/>
  </r>
  <r>
    <s v="Listerine Mouthwash"/>
    <x v="1"/>
    <n v="23"/>
    <n v="5"/>
    <x v="1"/>
    <n v="87"/>
    <d v="2025-05-13T17:10:17"/>
    <s v="No"/>
  </r>
  <r>
    <s v="L'Oreal Voluminous Mascara"/>
    <x v="4"/>
    <n v="0"/>
    <n v="8"/>
    <x v="0"/>
    <n v="6786"/>
    <d v="2025-05-14T17:10:17"/>
    <s v="Yes"/>
  </r>
  <r>
    <s v="Fenty Beauty Foundation"/>
    <x v="4"/>
    <n v="9"/>
    <n v="8"/>
    <x v="1"/>
    <n v="688"/>
    <d v="2025-05-16T17:10:17"/>
    <s v="No"/>
  </r>
  <r>
    <s v="Versace Eros"/>
    <x v="2"/>
    <n v="28"/>
    <n v="15"/>
    <x v="1"/>
    <n v="894"/>
    <d v="2025-05-13T17:10:17"/>
    <s v="No"/>
  </r>
  <r>
    <m/>
    <x v="5"/>
    <m/>
    <m/>
    <x v="2"/>
    <m/>
    <m/>
    <m/>
  </r>
  <r>
    <m/>
    <x v="5"/>
    <m/>
    <m/>
    <x v="2"/>
    <m/>
    <m/>
    <m/>
  </r>
  <r>
    <m/>
    <x v="5"/>
    <m/>
    <m/>
    <x v="2"/>
    <m/>
    <m/>
    <m/>
  </r>
  <r>
    <m/>
    <x v="5"/>
    <m/>
    <m/>
    <x v="2"/>
    <m/>
    <m/>
    <m/>
  </r>
  <r>
    <m/>
    <x v="5"/>
    <m/>
    <m/>
    <x v="2"/>
    <m/>
    <m/>
    <m/>
  </r>
  <r>
    <m/>
    <x v="5"/>
    <m/>
    <m/>
    <x v="2"/>
    <m/>
    <m/>
    <m/>
  </r>
  <r>
    <m/>
    <x v="5"/>
    <m/>
    <m/>
    <x v="2"/>
    <m/>
    <m/>
    <m/>
  </r>
  <r>
    <m/>
    <x v="5"/>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ategory">
  <location ref="D1:E7" firstHeaderRow="1" firstDataRow="1" firstDataCol="1"/>
  <pivotFields count="8">
    <pivotField showAll="0"/>
    <pivotField axis="axisRow" showAll="0">
      <items count="7">
        <item x="4"/>
        <item x="2"/>
        <item x="0"/>
        <item x="1"/>
        <item x="3"/>
        <item x="5"/>
        <item t="default"/>
      </items>
    </pivotField>
    <pivotField dataField="1" showAll="0"/>
    <pivotField showAll="0"/>
    <pivotField showAll="0">
      <items count="4">
        <item x="1"/>
        <item x="0"/>
        <item h="1" x="2"/>
        <item t="default"/>
      </items>
    </pivotField>
    <pivotField showAll="0"/>
    <pivotField showAll="0"/>
    <pivotField showAll="0"/>
  </pivotFields>
  <rowFields count="1">
    <field x="1"/>
  </rowFields>
  <rowItems count="6">
    <i>
      <x/>
    </i>
    <i>
      <x v="1"/>
    </i>
    <i>
      <x v="2"/>
    </i>
    <i>
      <x v="3"/>
    </i>
    <i>
      <x v="4"/>
    </i>
    <i t="grand">
      <x/>
    </i>
  </rowItems>
  <colItems count="1">
    <i/>
  </colItems>
  <dataFields count="1">
    <dataField name="Quantity" fld="2"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ck_Status" sourceName="Stock Status">
  <pivotTables>
    <pivotTable tabId="2" name="PivotTable2"/>
  </pivotTables>
  <data>
    <tabular pivotCacheId="1">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ck Status" cache="Slicer_Stock_Status" caption="Stock Status" rowHeight="241300"/>
</slicers>
</file>

<file path=xl/tables/table1.xml><?xml version="1.0" encoding="utf-8"?>
<table xmlns="http://schemas.openxmlformats.org/spreadsheetml/2006/main" id="2" name="Table2" displayName="Table2" ref="A1:H51" totalsRowShown="0" headerRowDxfId="12" dataDxfId="11">
  <autoFilter ref="A1:H51"/>
  <tableColumns count="8">
    <tableColumn id="1" name="Item Name" dataDxfId="10"/>
    <tableColumn id="2" name="Category" dataDxfId="9"/>
    <tableColumn id="3" name="Quantity in Stock" dataDxfId="8"/>
    <tableColumn id="8" name="Unit Price" dataDxfId="3" dataCellStyle="Currency"/>
    <tableColumn id="4" name="Reorder Level" dataDxfId="7"/>
    <tableColumn id="5" name="Stock Status" dataDxfId="6">
      <calculatedColumnFormula>IF('Inventory Data'!$C2&lt;'Inventory Data'!$E2,"❌ Low Stock","✔ In Stock")</calculatedColumnFormula>
    </tableColumn>
    <tableColumn id="7" name="Reorder Needed" dataDxfId="5" dataCellStyle="Currency">
      <calculatedColumnFormula>IF('Inventory Data'!$C2&lt;'Inventory Data'!$E2, "Yes", "No")</calculatedColumnFormula>
    </tableColumn>
    <tableColumn id="6" name="Last Updated"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topLeftCell="C1" workbookViewId="0">
      <selection activeCell="C23" sqref="C23"/>
    </sheetView>
  </sheetViews>
  <sheetFormatPr defaultRowHeight="14.5" x14ac:dyDescent="0.35"/>
  <cols>
    <col min="1" max="1" width="12.08984375" customWidth="1"/>
    <col min="2" max="2" width="10.26953125" customWidth="1"/>
    <col min="3" max="3" width="17.1796875" customWidth="1"/>
    <col min="4" max="4" width="13.08984375" style="16" customWidth="1"/>
    <col min="5" max="5" width="14.1796875" customWidth="1"/>
    <col min="7" max="7" width="13.08984375" customWidth="1"/>
    <col min="8" max="8" width="17.81640625" bestFit="1" customWidth="1"/>
    <col min="9" max="9" width="16.453125" customWidth="1"/>
    <col min="10" max="10" width="17.7265625" customWidth="1"/>
  </cols>
  <sheetData>
    <row r="1" spans="1:8" x14ac:dyDescent="0.35">
      <c r="A1" s="3" t="s">
        <v>0</v>
      </c>
      <c r="B1" s="3" t="s">
        <v>1</v>
      </c>
      <c r="C1" s="3" t="s">
        <v>2</v>
      </c>
      <c r="D1" s="14" t="s">
        <v>38</v>
      </c>
      <c r="E1" s="3" t="s">
        <v>3</v>
      </c>
      <c r="F1" s="3" t="s">
        <v>33</v>
      </c>
      <c r="G1" s="1" t="s">
        <v>34</v>
      </c>
      <c r="H1" s="4" t="s">
        <v>4</v>
      </c>
    </row>
    <row r="2" spans="1:8" x14ac:dyDescent="0.35">
      <c r="A2" s="5" t="s">
        <v>5</v>
      </c>
      <c r="B2" s="6" t="s">
        <v>28</v>
      </c>
      <c r="C2" s="6">
        <v>8</v>
      </c>
      <c r="D2" s="15">
        <v>500</v>
      </c>
      <c r="E2" s="6">
        <v>11</v>
      </c>
      <c r="F2" s="6" t="str">
        <f>IF('Inventory Data'!$C2&lt;'Inventory Data'!$E2,"❌ Low Stock","✔ In Stock")</f>
        <v>❌ Low Stock</v>
      </c>
      <c r="G2" t="str">
        <f>IF('Inventory Data'!$C2&lt;'Inventory Data'!$E2, "Yes", "No")</f>
        <v>Yes</v>
      </c>
      <c r="H2" s="7">
        <v>45792.715474593657</v>
      </c>
    </row>
    <row r="3" spans="1:8" x14ac:dyDescent="0.35">
      <c r="A3" s="8" t="s">
        <v>6</v>
      </c>
      <c r="B3" s="9" t="s">
        <v>29</v>
      </c>
      <c r="C3" s="9">
        <v>30</v>
      </c>
      <c r="D3" s="15">
        <v>566</v>
      </c>
      <c r="E3" s="9">
        <v>7</v>
      </c>
      <c r="F3" s="9" t="str">
        <f>IF('Inventory Data'!$C3&lt;'Inventory Data'!$E3,"❌ Low Stock","✔ In Stock")</f>
        <v>✔ In Stock</v>
      </c>
      <c r="G3" t="str">
        <f>IF('Inventory Data'!$C3&lt;'Inventory Data'!$E3, "Yes", "No")</f>
        <v>No</v>
      </c>
      <c r="H3" s="2">
        <v>45792.715474593853</v>
      </c>
    </row>
    <row r="4" spans="1:8" x14ac:dyDescent="0.35">
      <c r="A4" s="10" t="s">
        <v>7</v>
      </c>
      <c r="B4" s="11" t="s">
        <v>30</v>
      </c>
      <c r="C4" s="11">
        <v>30</v>
      </c>
      <c r="D4" s="15">
        <v>357</v>
      </c>
      <c r="E4" s="11">
        <v>7</v>
      </c>
      <c r="F4" s="11" t="str">
        <f>IF('Inventory Data'!$C4&lt;'Inventory Data'!$E4,"❌ Low Stock","✔ In Stock")</f>
        <v>✔ In Stock</v>
      </c>
      <c r="G4" t="str">
        <f>IF('Inventory Data'!$C4&lt;'Inventory Data'!$E4, "Yes", "No")</f>
        <v>No</v>
      </c>
      <c r="H4" s="12">
        <v>45794.715474593933</v>
      </c>
    </row>
    <row r="5" spans="1:8" x14ac:dyDescent="0.35">
      <c r="A5" s="8" t="s">
        <v>8</v>
      </c>
      <c r="B5" s="9" t="s">
        <v>31</v>
      </c>
      <c r="C5" s="9">
        <v>8</v>
      </c>
      <c r="D5" s="15">
        <v>647</v>
      </c>
      <c r="E5" s="9">
        <v>11</v>
      </c>
      <c r="F5" s="9" t="str">
        <f>IF('Inventory Data'!$C5&lt;'Inventory Data'!$E5,"❌ Low Stock","✔ In Stock")</f>
        <v>❌ Low Stock</v>
      </c>
      <c r="G5" t="str">
        <f>IF('Inventory Data'!$C5&lt;'Inventory Data'!$E5, "Yes", "No")</f>
        <v>Yes</v>
      </c>
      <c r="H5" s="2">
        <v>45795.715474593992</v>
      </c>
    </row>
    <row r="6" spans="1:8" x14ac:dyDescent="0.35">
      <c r="A6" s="10" t="s">
        <v>9</v>
      </c>
      <c r="B6" s="11" t="s">
        <v>31</v>
      </c>
      <c r="C6" s="11">
        <v>17</v>
      </c>
      <c r="D6" s="15">
        <v>468</v>
      </c>
      <c r="E6" s="11">
        <v>8</v>
      </c>
      <c r="F6" s="11" t="str">
        <f>IF('Inventory Data'!$C6&lt;'Inventory Data'!$E6,"❌ Low Stock","✔ In Stock")</f>
        <v>✔ In Stock</v>
      </c>
      <c r="G6" t="str">
        <f>IF('Inventory Data'!$C6&lt;'Inventory Data'!$E6, "Yes", "No")</f>
        <v>No</v>
      </c>
      <c r="H6" s="12">
        <v>45786.715474594057</v>
      </c>
    </row>
    <row r="7" spans="1:8" x14ac:dyDescent="0.35">
      <c r="A7" s="8" t="s">
        <v>10</v>
      </c>
      <c r="B7" s="9" t="s">
        <v>29</v>
      </c>
      <c r="C7" s="9">
        <v>24</v>
      </c>
      <c r="D7" s="15">
        <v>375</v>
      </c>
      <c r="E7" s="9">
        <v>14</v>
      </c>
      <c r="F7" s="9" t="str">
        <f>IF('Inventory Data'!$C7&lt;'Inventory Data'!$E7,"❌ Low Stock","✔ In Stock")</f>
        <v>✔ In Stock</v>
      </c>
      <c r="G7" t="str">
        <f>IF('Inventory Data'!$C7&lt;'Inventory Data'!$E7, "Yes", "No")</f>
        <v>No</v>
      </c>
      <c r="H7" s="2">
        <v>45793.715474594137</v>
      </c>
    </row>
    <row r="8" spans="1:8" x14ac:dyDescent="0.35">
      <c r="A8" s="10" t="s">
        <v>11</v>
      </c>
      <c r="B8" s="11" t="s">
        <v>30</v>
      </c>
      <c r="C8" s="11">
        <v>19</v>
      </c>
      <c r="D8" s="15">
        <v>467</v>
      </c>
      <c r="E8" s="11">
        <v>9</v>
      </c>
      <c r="F8" s="11" t="str">
        <f>IF('Inventory Data'!$C8&lt;'Inventory Data'!$E8,"❌ Low Stock","✔ In Stock")</f>
        <v>✔ In Stock</v>
      </c>
      <c r="G8" t="str">
        <f>IF('Inventory Data'!$C8&lt;'Inventory Data'!$E8, "Yes", "No")</f>
        <v>No</v>
      </c>
      <c r="H8" s="12">
        <v>45787.715474594203</v>
      </c>
    </row>
    <row r="9" spans="1:8" x14ac:dyDescent="0.35">
      <c r="A9" s="8" t="s">
        <v>11</v>
      </c>
      <c r="B9" s="9" t="s">
        <v>30</v>
      </c>
      <c r="C9" s="9">
        <v>0</v>
      </c>
      <c r="D9" s="15">
        <v>467</v>
      </c>
      <c r="E9" s="9">
        <v>11</v>
      </c>
      <c r="F9" s="9" t="str">
        <f>IF('Inventory Data'!$C9&lt;'Inventory Data'!$E9,"❌ Low Stock","✔ In Stock")</f>
        <v>❌ Low Stock</v>
      </c>
      <c r="G9" t="str">
        <f>IF('Inventory Data'!$C9&lt;'Inventory Data'!$E9, "Yes", "No")</f>
        <v>Yes</v>
      </c>
      <c r="H9" s="2">
        <v>45796.715474594297</v>
      </c>
    </row>
    <row r="10" spans="1:8" x14ac:dyDescent="0.35">
      <c r="A10" s="10" t="s">
        <v>12</v>
      </c>
      <c r="B10" s="11" t="s">
        <v>30</v>
      </c>
      <c r="C10" s="11">
        <v>0</v>
      </c>
      <c r="D10" s="15">
        <v>87</v>
      </c>
      <c r="E10" s="11">
        <v>9</v>
      </c>
      <c r="F10" s="11" t="str">
        <f>IF('Inventory Data'!$C10&lt;'Inventory Data'!$E10,"❌ Low Stock","✔ In Stock")</f>
        <v>❌ Low Stock</v>
      </c>
      <c r="G10" t="str">
        <f>IF('Inventory Data'!$C10&lt;'Inventory Data'!$E10, "Yes", "No")</f>
        <v>Yes</v>
      </c>
      <c r="H10" s="12">
        <v>45786.715474594414</v>
      </c>
    </row>
    <row r="11" spans="1:8" x14ac:dyDescent="0.35">
      <c r="A11" s="8" t="s">
        <v>13</v>
      </c>
      <c r="B11" s="9" t="s">
        <v>30</v>
      </c>
      <c r="C11" s="9">
        <v>3</v>
      </c>
      <c r="D11" s="15">
        <v>6786</v>
      </c>
      <c r="E11" s="9">
        <v>7</v>
      </c>
      <c r="F11" s="9" t="str">
        <f>IF('Inventory Data'!$C11&lt;'Inventory Data'!$E11,"❌ Low Stock","✔ In Stock")</f>
        <v>❌ Low Stock</v>
      </c>
      <c r="G11" t="str">
        <f>IF('Inventory Data'!$C11&lt;'Inventory Data'!$E11, "Yes", "No")</f>
        <v>Yes</v>
      </c>
      <c r="H11" s="2">
        <v>45786.715474594537</v>
      </c>
    </row>
    <row r="12" spans="1:8" x14ac:dyDescent="0.35">
      <c r="A12" s="10" t="s">
        <v>7</v>
      </c>
      <c r="B12" s="11" t="s">
        <v>30</v>
      </c>
      <c r="C12" s="11">
        <v>19</v>
      </c>
      <c r="D12" s="15">
        <v>688</v>
      </c>
      <c r="E12" s="11">
        <v>10</v>
      </c>
      <c r="F12" s="11" t="str">
        <f>IF('Inventory Data'!$C12&lt;'Inventory Data'!$E12,"❌ Low Stock","✔ In Stock")</f>
        <v>✔ In Stock</v>
      </c>
      <c r="G12" t="str">
        <f>IF('Inventory Data'!$C12&lt;'Inventory Data'!$E12, "Yes", "No")</f>
        <v>No</v>
      </c>
      <c r="H12" s="12">
        <v>45796.715474594646</v>
      </c>
    </row>
    <row r="13" spans="1:8" x14ac:dyDescent="0.35">
      <c r="A13" s="8" t="s">
        <v>14</v>
      </c>
      <c r="B13" s="9" t="s">
        <v>31</v>
      </c>
      <c r="C13" s="9">
        <v>25</v>
      </c>
      <c r="D13" s="15">
        <v>894</v>
      </c>
      <c r="E13" s="9">
        <v>13</v>
      </c>
      <c r="F13" s="9" t="str">
        <f>IF('Inventory Data'!$C13&lt;'Inventory Data'!$E13,"❌ Low Stock","✔ In Stock")</f>
        <v>✔ In Stock</v>
      </c>
      <c r="G13" t="str">
        <f>IF('Inventory Data'!$C13&lt;'Inventory Data'!$E13, "Yes", "No")</f>
        <v>No</v>
      </c>
      <c r="H13" s="2">
        <v>45791.715474594763</v>
      </c>
    </row>
    <row r="14" spans="1:8" x14ac:dyDescent="0.35">
      <c r="A14" s="10" t="s">
        <v>13</v>
      </c>
      <c r="B14" s="11" t="s">
        <v>30</v>
      </c>
      <c r="C14" s="11">
        <v>18</v>
      </c>
      <c r="D14" s="15">
        <v>467</v>
      </c>
      <c r="E14" s="11">
        <v>14</v>
      </c>
      <c r="F14" s="11" t="str">
        <f>IF('Inventory Data'!$C14&lt;'Inventory Data'!$E14,"❌ Low Stock","✔ In Stock")</f>
        <v>✔ In Stock</v>
      </c>
      <c r="G14" t="str">
        <f>IF('Inventory Data'!$C14&lt;'Inventory Data'!$E14, "Yes", "No")</f>
        <v>No</v>
      </c>
      <c r="H14" s="12">
        <v>45796.715474594857</v>
      </c>
    </row>
    <row r="15" spans="1:8" x14ac:dyDescent="0.35">
      <c r="A15" s="8" t="s">
        <v>15</v>
      </c>
      <c r="B15" s="9" t="s">
        <v>29</v>
      </c>
      <c r="C15" s="9">
        <v>3</v>
      </c>
      <c r="D15" s="15">
        <v>87</v>
      </c>
      <c r="E15" s="9">
        <v>10</v>
      </c>
      <c r="F15" s="9" t="str">
        <f>IF('Inventory Data'!$C15&lt;'Inventory Data'!$E15,"❌ Low Stock","✔ In Stock")</f>
        <v>❌ Low Stock</v>
      </c>
      <c r="G15" t="str">
        <f>IF('Inventory Data'!$C15&lt;'Inventory Data'!$E15, "Yes", "No")</f>
        <v>Yes</v>
      </c>
      <c r="H15" s="2">
        <v>45796.715474594952</v>
      </c>
    </row>
    <row r="16" spans="1:8" x14ac:dyDescent="0.35">
      <c r="A16" s="10" t="s">
        <v>13</v>
      </c>
      <c r="B16" s="11" t="s">
        <v>30</v>
      </c>
      <c r="C16" s="11">
        <v>28</v>
      </c>
      <c r="D16" s="15">
        <v>6786</v>
      </c>
      <c r="E16" s="11">
        <v>12</v>
      </c>
      <c r="F16" s="11" t="str">
        <f>IF('Inventory Data'!$C16&lt;'Inventory Data'!$E16,"❌ Low Stock","✔ In Stock")</f>
        <v>✔ In Stock</v>
      </c>
      <c r="G16" t="str">
        <f>IF('Inventory Data'!$C16&lt;'Inventory Data'!$E16, "Yes", "No")</f>
        <v>No</v>
      </c>
      <c r="H16" s="12">
        <v>45788.715474595061</v>
      </c>
    </row>
    <row r="17" spans="1:8" x14ac:dyDescent="0.35">
      <c r="A17" s="8" t="s">
        <v>16</v>
      </c>
      <c r="B17" s="9" t="s">
        <v>29</v>
      </c>
      <c r="C17" s="9">
        <v>8</v>
      </c>
      <c r="D17" s="15">
        <v>688</v>
      </c>
      <c r="E17" s="9">
        <v>9</v>
      </c>
      <c r="F17" s="9" t="str">
        <f>IF('Inventory Data'!$C17&lt;'Inventory Data'!$E17,"❌ Low Stock","✔ In Stock")</f>
        <v>❌ Low Stock</v>
      </c>
      <c r="G17" t="str">
        <f>IF('Inventory Data'!$C17&lt;'Inventory Data'!$E17, "Yes", "No")</f>
        <v>Yes</v>
      </c>
      <c r="H17" s="2">
        <v>45790.715474595148</v>
      </c>
    </row>
    <row r="18" spans="1:8" x14ac:dyDescent="0.35">
      <c r="A18" s="10" t="s">
        <v>16</v>
      </c>
      <c r="B18" s="11" t="s">
        <v>29</v>
      </c>
      <c r="C18" s="11">
        <v>17</v>
      </c>
      <c r="D18" s="15">
        <v>894</v>
      </c>
      <c r="E18" s="11">
        <v>11</v>
      </c>
      <c r="F18" s="11" t="str">
        <f>IF('Inventory Data'!$C18&lt;'Inventory Data'!$E18,"❌ Low Stock","✔ In Stock")</f>
        <v>✔ In Stock</v>
      </c>
      <c r="G18" t="str">
        <f>IF('Inventory Data'!$C18&lt;'Inventory Data'!$E18, "Yes", "No")</f>
        <v>No</v>
      </c>
      <c r="H18" s="12">
        <v>45786.715474595207</v>
      </c>
    </row>
    <row r="19" spans="1:8" x14ac:dyDescent="0.35">
      <c r="A19" s="8" t="s">
        <v>5</v>
      </c>
      <c r="B19" s="9" t="s">
        <v>28</v>
      </c>
      <c r="C19" s="9">
        <v>17</v>
      </c>
      <c r="D19" s="15">
        <v>5</v>
      </c>
      <c r="E19" s="9">
        <v>7</v>
      </c>
      <c r="F19" s="9" t="str">
        <f>IF('Inventory Data'!$C19&lt;'Inventory Data'!$E19,"❌ Low Stock","✔ In Stock")</f>
        <v>✔ In Stock</v>
      </c>
      <c r="G19" t="str">
        <f>IF('Inventory Data'!$C19&lt;'Inventory Data'!$E19, "Yes", "No")</f>
        <v>No</v>
      </c>
      <c r="H19" s="2">
        <v>45794.715474595301</v>
      </c>
    </row>
    <row r="20" spans="1:8" x14ac:dyDescent="0.35">
      <c r="A20" s="10" t="s">
        <v>17</v>
      </c>
      <c r="B20" s="11" t="s">
        <v>32</v>
      </c>
      <c r="C20" s="11">
        <v>22</v>
      </c>
      <c r="D20" s="15">
        <v>5</v>
      </c>
      <c r="E20" s="11">
        <v>6</v>
      </c>
      <c r="F20" s="11" t="str">
        <f>IF('Inventory Data'!$C20&lt;'Inventory Data'!$E20,"❌ Low Stock","✔ In Stock")</f>
        <v>✔ In Stock</v>
      </c>
      <c r="G20" t="str">
        <f>IF('Inventory Data'!$C20&lt;'Inventory Data'!$E20, "Yes", "No")</f>
        <v>No</v>
      </c>
      <c r="H20" s="12">
        <v>45796.715474595403</v>
      </c>
    </row>
    <row r="21" spans="1:8" x14ac:dyDescent="0.35">
      <c r="A21" s="8" t="s">
        <v>18</v>
      </c>
      <c r="B21" s="9" t="s">
        <v>30</v>
      </c>
      <c r="C21" s="9">
        <v>2</v>
      </c>
      <c r="D21" s="15">
        <v>500</v>
      </c>
      <c r="E21" s="9">
        <v>11</v>
      </c>
      <c r="F21" s="9" t="str">
        <f>IF('Inventory Data'!$C21&lt;'Inventory Data'!$E21,"❌ Low Stock","✔ In Stock")</f>
        <v>❌ Low Stock</v>
      </c>
      <c r="G21" t="str">
        <f>IF('Inventory Data'!$C21&lt;'Inventory Data'!$E21, "Yes", "No")</f>
        <v>Yes</v>
      </c>
      <c r="H21" s="2">
        <v>45792.715474595512</v>
      </c>
    </row>
    <row r="22" spans="1:8" x14ac:dyDescent="0.35">
      <c r="A22" s="10" t="s">
        <v>19</v>
      </c>
      <c r="B22" s="11" t="s">
        <v>32</v>
      </c>
      <c r="C22" s="11">
        <v>21</v>
      </c>
      <c r="D22" s="15">
        <v>566</v>
      </c>
      <c r="E22" s="11">
        <v>5</v>
      </c>
      <c r="F22" s="11" t="str">
        <f>IF('Inventory Data'!$C22&lt;'Inventory Data'!$E22,"❌ Low Stock","✔ In Stock")</f>
        <v>✔ In Stock</v>
      </c>
      <c r="G22" t="str">
        <f>IF('Inventory Data'!$C22&lt;'Inventory Data'!$E22, "Yes", "No")</f>
        <v>No</v>
      </c>
      <c r="H22" s="12">
        <v>45794.715474595607</v>
      </c>
    </row>
    <row r="23" spans="1:8" x14ac:dyDescent="0.35">
      <c r="A23" s="8" t="s">
        <v>20</v>
      </c>
      <c r="B23" s="9" t="s">
        <v>31</v>
      </c>
      <c r="C23" s="9">
        <v>25</v>
      </c>
      <c r="D23" s="15">
        <v>357</v>
      </c>
      <c r="E23" s="9">
        <v>9</v>
      </c>
      <c r="F23" s="9" t="str">
        <f>IF('Inventory Data'!$C23&lt;'Inventory Data'!$E23,"❌ Low Stock","✔ In Stock")</f>
        <v>✔ In Stock</v>
      </c>
      <c r="G23" t="str">
        <f>IF('Inventory Data'!$C23&lt;'Inventory Data'!$E23, "Yes", "No")</f>
        <v>No</v>
      </c>
      <c r="H23" s="2">
        <v>45789.715474595752</v>
      </c>
    </row>
    <row r="24" spans="1:8" x14ac:dyDescent="0.35">
      <c r="A24" s="10" t="s">
        <v>21</v>
      </c>
      <c r="B24" s="11" t="s">
        <v>29</v>
      </c>
      <c r="C24" s="11">
        <v>26</v>
      </c>
      <c r="D24" s="15">
        <v>647</v>
      </c>
      <c r="E24" s="11">
        <v>13</v>
      </c>
      <c r="F24" s="11" t="str">
        <f>IF('Inventory Data'!$C24&lt;'Inventory Data'!$E24,"❌ Low Stock","✔ In Stock")</f>
        <v>✔ In Stock</v>
      </c>
      <c r="G24" t="str">
        <f>IF('Inventory Data'!$C24&lt;'Inventory Data'!$E24, "Yes", "No")</f>
        <v>No</v>
      </c>
      <c r="H24" s="12">
        <v>45791.715474595832</v>
      </c>
    </row>
    <row r="25" spans="1:8" x14ac:dyDescent="0.35">
      <c r="A25" s="8" t="s">
        <v>22</v>
      </c>
      <c r="B25" s="9" t="s">
        <v>29</v>
      </c>
      <c r="C25" s="9">
        <v>7</v>
      </c>
      <c r="D25" s="15">
        <v>468</v>
      </c>
      <c r="E25" s="9">
        <v>11</v>
      </c>
      <c r="F25" s="9" t="str">
        <f>IF('Inventory Data'!$C25&lt;'Inventory Data'!$E25,"❌ Low Stock","✔ In Stock")</f>
        <v>❌ Low Stock</v>
      </c>
      <c r="G25" t="str">
        <f>IF('Inventory Data'!$C25&lt;'Inventory Data'!$E25, "Yes", "No")</f>
        <v>Yes</v>
      </c>
      <c r="H25" s="2">
        <v>45795.715474595912</v>
      </c>
    </row>
    <row r="26" spans="1:8" x14ac:dyDescent="0.35">
      <c r="A26" s="10" t="s">
        <v>19</v>
      </c>
      <c r="B26" s="11" t="s">
        <v>32</v>
      </c>
      <c r="C26" s="11">
        <v>2</v>
      </c>
      <c r="D26" s="15">
        <v>375</v>
      </c>
      <c r="E26" s="11">
        <v>10</v>
      </c>
      <c r="F26" s="11" t="str">
        <f>IF('Inventory Data'!$C26&lt;'Inventory Data'!$E26,"❌ Low Stock","✔ In Stock")</f>
        <v>❌ Low Stock</v>
      </c>
      <c r="G26" t="str">
        <f>IF('Inventory Data'!$C26&lt;'Inventory Data'!$E26, "Yes", "No")</f>
        <v>Yes</v>
      </c>
      <c r="H26" s="12">
        <v>45793.715474595963</v>
      </c>
    </row>
    <row r="27" spans="1:8" x14ac:dyDescent="0.35">
      <c r="A27" s="8" t="s">
        <v>10</v>
      </c>
      <c r="B27" s="9" t="s">
        <v>29</v>
      </c>
      <c r="C27" s="9">
        <v>20</v>
      </c>
      <c r="D27" s="15">
        <v>467</v>
      </c>
      <c r="E27" s="9">
        <v>12</v>
      </c>
      <c r="F27" s="9" t="str">
        <f>IF('Inventory Data'!$C27&lt;'Inventory Data'!$E27,"❌ Low Stock","✔ In Stock")</f>
        <v>✔ In Stock</v>
      </c>
      <c r="G27" t="str">
        <f>IF('Inventory Data'!$C27&lt;'Inventory Data'!$E27, "Yes", "No")</f>
        <v>No</v>
      </c>
      <c r="H27" s="2">
        <v>45792.715474596051</v>
      </c>
    </row>
    <row r="28" spans="1:8" x14ac:dyDescent="0.35">
      <c r="A28" s="10" t="s">
        <v>16</v>
      </c>
      <c r="B28" s="11" t="s">
        <v>29</v>
      </c>
      <c r="C28" s="11">
        <v>22</v>
      </c>
      <c r="D28" s="15">
        <v>467</v>
      </c>
      <c r="E28" s="11">
        <v>5</v>
      </c>
      <c r="F28" s="11" t="str">
        <f>IF('Inventory Data'!$C28&lt;'Inventory Data'!$E28,"❌ Low Stock","✔ In Stock")</f>
        <v>✔ In Stock</v>
      </c>
      <c r="G28" t="str">
        <f>IF('Inventory Data'!$C28&lt;'Inventory Data'!$E28, "Yes", "No")</f>
        <v>No</v>
      </c>
      <c r="H28" s="12">
        <v>45793.715474596123</v>
      </c>
    </row>
    <row r="29" spans="1:8" x14ac:dyDescent="0.35">
      <c r="A29" s="8" t="s">
        <v>5</v>
      </c>
      <c r="B29" s="9" t="s">
        <v>28</v>
      </c>
      <c r="C29" s="9">
        <v>30</v>
      </c>
      <c r="D29" s="15">
        <v>87</v>
      </c>
      <c r="E29" s="9">
        <v>15</v>
      </c>
      <c r="F29" s="9" t="str">
        <f>IF('Inventory Data'!$C29&lt;'Inventory Data'!$E29,"❌ Low Stock","✔ In Stock")</f>
        <v>✔ In Stock</v>
      </c>
      <c r="G29" t="str">
        <f>IF('Inventory Data'!$C29&lt;'Inventory Data'!$E29, "Yes", "No")</f>
        <v>No</v>
      </c>
      <c r="H29" s="2">
        <v>45796.715474596182</v>
      </c>
    </row>
    <row r="30" spans="1:8" x14ac:dyDescent="0.35">
      <c r="A30" s="10" t="s">
        <v>7</v>
      </c>
      <c r="B30" s="11" t="s">
        <v>30</v>
      </c>
      <c r="C30" s="11">
        <v>2</v>
      </c>
      <c r="D30" s="15">
        <v>6786</v>
      </c>
      <c r="E30" s="11">
        <v>11</v>
      </c>
      <c r="F30" s="11" t="str">
        <f>IF('Inventory Data'!$C30&lt;'Inventory Data'!$E30,"❌ Low Stock","✔ In Stock")</f>
        <v>❌ Low Stock</v>
      </c>
      <c r="G30" t="str">
        <f>IF('Inventory Data'!$C30&lt;'Inventory Data'!$E30, "Yes", "No")</f>
        <v>Yes</v>
      </c>
      <c r="H30" s="12">
        <v>45791.715474596247</v>
      </c>
    </row>
    <row r="31" spans="1:8" x14ac:dyDescent="0.35">
      <c r="A31" s="8" t="s">
        <v>23</v>
      </c>
      <c r="B31" s="9" t="s">
        <v>28</v>
      </c>
      <c r="C31" s="9">
        <v>16</v>
      </c>
      <c r="D31" s="15">
        <v>688</v>
      </c>
      <c r="E31" s="9">
        <v>13</v>
      </c>
      <c r="F31" s="9" t="str">
        <f>IF('Inventory Data'!$C31&lt;'Inventory Data'!$E31,"❌ Low Stock","✔ In Stock")</f>
        <v>✔ In Stock</v>
      </c>
      <c r="G31" t="str">
        <f>IF('Inventory Data'!$C31&lt;'Inventory Data'!$E31, "Yes", "No")</f>
        <v>No</v>
      </c>
      <c r="H31" s="2">
        <v>45791.715474596342</v>
      </c>
    </row>
    <row r="32" spans="1:8" x14ac:dyDescent="0.35">
      <c r="A32" s="10" t="s">
        <v>22</v>
      </c>
      <c r="B32" s="11" t="s">
        <v>29</v>
      </c>
      <c r="C32" s="11">
        <v>4</v>
      </c>
      <c r="D32" s="15">
        <v>894</v>
      </c>
      <c r="E32" s="11">
        <v>11</v>
      </c>
      <c r="F32" s="11" t="str">
        <f>IF('Inventory Data'!$C32&lt;'Inventory Data'!$E32,"❌ Low Stock","✔ In Stock")</f>
        <v>❌ Low Stock</v>
      </c>
      <c r="G32" t="str">
        <f>IF('Inventory Data'!$C32&lt;'Inventory Data'!$E32, "Yes", "No")</f>
        <v>Yes</v>
      </c>
      <c r="H32" s="12">
        <v>45792.715474596444</v>
      </c>
    </row>
    <row r="33" spans="1:8" x14ac:dyDescent="0.35">
      <c r="A33" s="8" t="s">
        <v>13</v>
      </c>
      <c r="B33" s="9" t="s">
        <v>30</v>
      </c>
      <c r="C33" s="9">
        <v>14</v>
      </c>
      <c r="D33" s="15">
        <v>467</v>
      </c>
      <c r="E33" s="9">
        <v>11</v>
      </c>
      <c r="F33" s="9" t="str">
        <f>IF('Inventory Data'!$C33&lt;'Inventory Data'!$E33,"❌ Low Stock","✔ In Stock")</f>
        <v>✔ In Stock</v>
      </c>
      <c r="G33" t="str">
        <f>IF('Inventory Data'!$C33&lt;'Inventory Data'!$E33, "Yes", "No")</f>
        <v>No</v>
      </c>
      <c r="H33" s="2">
        <v>45791.715474596567</v>
      </c>
    </row>
    <row r="34" spans="1:8" x14ac:dyDescent="0.35">
      <c r="A34" s="10" t="s">
        <v>19</v>
      </c>
      <c r="B34" s="11" t="s">
        <v>32</v>
      </c>
      <c r="C34" s="11">
        <v>20</v>
      </c>
      <c r="D34" s="15">
        <v>87</v>
      </c>
      <c r="E34" s="11">
        <v>12</v>
      </c>
      <c r="F34" s="11" t="str">
        <f>IF('Inventory Data'!$C34&lt;'Inventory Data'!$E34,"❌ Low Stock","✔ In Stock")</f>
        <v>✔ In Stock</v>
      </c>
      <c r="G34" t="str">
        <f>IF('Inventory Data'!$C34&lt;'Inventory Data'!$E34, "Yes", "No")</f>
        <v>No</v>
      </c>
      <c r="H34" s="12">
        <v>45796.715474596647</v>
      </c>
    </row>
    <row r="35" spans="1:8" x14ac:dyDescent="0.35">
      <c r="A35" s="8" t="s">
        <v>7</v>
      </c>
      <c r="B35" s="9" t="s">
        <v>30</v>
      </c>
      <c r="C35" s="9">
        <v>2</v>
      </c>
      <c r="D35" s="15">
        <v>6786</v>
      </c>
      <c r="E35" s="9">
        <v>5</v>
      </c>
      <c r="F35" s="9" t="str">
        <f>IF('Inventory Data'!$C35&lt;'Inventory Data'!$E35,"❌ Low Stock","✔ In Stock")</f>
        <v>❌ Low Stock</v>
      </c>
      <c r="G35" t="str">
        <f>IF('Inventory Data'!$C35&lt;'Inventory Data'!$E35, "Yes", "No")</f>
        <v>Yes</v>
      </c>
      <c r="H35" s="2">
        <v>45792.715474596727</v>
      </c>
    </row>
    <row r="36" spans="1:8" x14ac:dyDescent="0.35">
      <c r="A36" s="10" t="s">
        <v>5</v>
      </c>
      <c r="B36" s="11" t="s">
        <v>28</v>
      </c>
      <c r="C36" s="11">
        <v>5</v>
      </c>
      <c r="D36" s="15">
        <v>688</v>
      </c>
      <c r="E36" s="11">
        <v>12</v>
      </c>
      <c r="F36" s="11" t="str">
        <f>IF('Inventory Data'!$C36&lt;'Inventory Data'!$E36,"❌ Low Stock","✔ In Stock")</f>
        <v>❌ Low Stock</v>
      </c>
      <c r="G36" t="str">
        <f>IF('Inventory Data'!$C36&lt;'Inventory Data'!$E36, "Yes", "No")</f>
        <v>Yes</v>
      </c>
      <c r="H36" s="12">
        <v>45793.715474596793</v>
      </c>
    </row>
    <row r="37" spans="1:8" x14ac:dyDescent="0.35">
      <c r="A37" s="8" t="s">
        <v>24</v>
      </c>
      <c r="B37" s="9" t="s">
        <v>31</v>
      </c>
      <c r="C37" s="9">
        <v>4</v>
      </c>
      <c r="D37" s="15">
        <v>894</v>
      </c>
      <c r="E37" s="9">
        <v>14</v>
      </c>
      <c r="F37" s="9" t="str">
        <f>IF('Inventory Data'!$C37&lt;'Inventory Data'!$E37,"❌ Low Stock","✔ In Stock")</f>
        <v>❌ Low Stock</v>
      </c>
      <c r="G37" t="str">
        <f>IF('Inventory Data'!$C37&lt;'Inventory Data'!$E37, "Yes", "No")</f>
        <v>Yes</v>
      </c>
      <c r="H37" s="2">
        <v>45791.715474596851</v>
      </c>
    </row>
    <row r="38" spans="1:8" x14ac:dyDescent="0.35">
      <c r="A38" s="10" t="s">
        <v>5</v>
      </c>
      <c r="B38" s="11" t="s">
        <v>28</v>
      </c>
      <c r="C38" s="11">
        <v>29</v>
      </c>
      <c r="D38" s="15">
        <v>5</v>
      </c>
      <c r="E38" s="11">
        <v>8</v>
      </c>
      <c r="F38" s="11" t="str">
        <f>IF('Inventory Data'!$C38&lt;'Inventory Data'!$E38,"❌ Low Stock","✔ In Stock")</f>
        <v>✔ In Stock</v>
      </c>
      <c r="G38" t="str">
        <f>IF('Inventory Data'!$C38&lt;'Inventory Data'!$E38, "Yes", "No")</f>
        <v>No</v>
      </c>
      <c r="H38" s="12">
        <v>45788.715474596909</v>
      </c>
    </row>
    <row r="39" spans="1:8" x14ac:dyDescent="0.35">
      <c r="A39" s="8" t="s">
        <v>23</v>
      </c>
      <c r="B39" s="9" t="s">
        <v>28</v>
      </c>
      <c r="C39" s="9">
        <v>24</v>
      </c>
      <c r="D39" s="15">
        <v>5</v>
      </c>
      <c r="E39" s="9">
        <v>13</v>
      </c>
      <c r="F39" s="9" t="str">
        <f>IF('Inventory Data'!$C39&lt;'Inventory Data'!$E39,"❌ Low Stock","✔ In Stock")</f>
        <v>✔ In Stock</v>
      </c>
      <c r="G39" t="str">
        <f>IF('Inventory Data'!$C39&lt;'Inventory Data'!$E39, "Yes", "No")</f>
        <v>No</v>
      </c>
      <c r="H39" s="2">
        <v>45790.715474596967</v>
      </c>
    </row>
    <row r="40" spans="1:8" x14ac:dyDescent="0.35">
      <c r="A40" s="10" t="s">
        <v>24</v>
      </c>
      <c r="B40" s="11" t="s">
        <v>31</v>
      </c>
      <c r="C40" s="11">
        <v>25</v>
      </c>
      <c r="D40" s="15">
        <v>500</v>
      </c>
      <c r="E40" s="11">
        <v>14</v>
      </c>
      <c r="F40" s="11" t="str">
        <f>IF('Inventory Data'!$C40&lt;'Inventory Data'!$E40,"❌ Low Stock","✔ In Stock")</f>
        <v>✔ In Stock</v>
      </c>
      <c r="G40" t="str">
        <f>IF('Inventory Data'!$C40&lt;'Inventory Data'!$E40, "Yes", "No")</f>
        <v>No</v>
      </c>
      <c r="H40" s="12">
        <v>45794.715474597033</v>
      </c>
    </row>
    <row r="41" spans="1:8" x14ac:dyDescent="0.35">
      <c r="A41" s="8" t="s">
        <v>20</v>
      </c>
      <c r="B41" s="9" t="s">
        <v>31</v>
      </c>
      <c r="C41" s="9">
        <v>12</v>
      </c>
      <c r="D41" s="15">
        <v>566</v>
      </c>
      <c r="E41" s="9">
        <v>9</v>
      </c>
      <c r="F41" s="9" t="str">
        <f>IF('Inventory Data'!$C41&lt;'Inventory Data'!$E41,"❌ Low Stock","✔ In Stock")</f>
        <v>✔ In Stock</v>
      </c>
      <c r="G41" t="str">
        <f>IF('Inventory Data'!$C41&lt;'Inventory Data'!$E41, "Yes", "No")</f>
        <v>No</v>
      </c>
      <c r="H41" s="2">
        <v>45795.715474597077</v>
      </c>
    </row>
    <row r="42" spans="1:8" x14ac:dyDescent="0.35">
      <c r="A42" s="10" t="s">
        <v>25</v>
      </c>
      <c r="B42" s="11" t="s">
        <v>31</v>
      </c>
      <c r="C42" s="11">
        <v>20</v>
      </c>
      <c r="D42" s="15">
        <v>357</v>
      </c>
      <c r="E42" s="11">
        <v>11</v>
      </c>
      <c r="F42" s="11" t="str">
        <f>IF('Inventory Data'!$C42&lt;'Inventory Data'!$E42,"❌ Low Stock","✔ In Stock")</f>
        <v>✔ In Stock</v>
      </c>
      <c r="G42" t="str">
        <f>IF('Inventory Data'!$C42&lt;'Inventory Data'!$E42, "Yes", "No")</f>
        <v>No</v>
      </c>
      <c r="H42" s="12">
        <v>45796.715474597142</v>
      </c>
    </row>
    <row r="43" spans="1:8" x14ac:dyDescent="0.35">
      <c r="A43" s="8" t="s">
        <v>26</v>
      </c>
      <c r="B43" s="9" t="s">
        <v>28</v>
      </c>
      <c r="C43" s="9">
        <v>25</v>
      </c>
      <c r="D43" s="15">
        <v>647</v>
      </c>
      <c r="E43" s="9">
        <v>14</v>
      </c>
      <c r="F43" s="9" t="str">
        <f>IF('Inventory Data'!$C43&lt;'Inventory Data'!$E43,"❌ Low Stock","✔ In Stock")</f>
        <v>✔ In Stock</v>
      </c>
      <c r="G43" t="str">
        <f>IF('Inventory Data'!$C43&lt;'Inventory Data'!$E43, "Yes", "No")</f>
        <v>No</v>
      </c>
      <c r="H43" s="2">
        <v>45786.715474597258</v>
      </c>
    </row>
    <row r="44" spans="1:8" x14ac:dyDescent="0.35">
      <c r="A44" s="10" t="s">
        <v>25</v>
      </c>
      <c r="B44" s="11" t="s">
        <v>31</v>
      </c>
      <c r="C44" s="11">
        <v>12</v>
      </c>
      <c r="D44" s="15">
        <v>468</v>
      </c>
      <c r="E44" s="11">
        <v>12</v>
      </c>
      <c r="F44" s="11" t="str">
        <f>IF('Inventory Data'!$C44&lt;'Inventory Data'!$E44,"❌ Low Stock","✔ In Stock")</f>
        <v>✔ In Stock</v>
      </c>
      <c r="G44" t="str">
        <f>IF('Inventory Data'!$C44&lt;'Inventory Data'!$E44, "Yes", "No")</f>
        <v>No</v>
      </c>
      <c r="H44" s="12">
        <v>45791.715474597368</v>
      </c>
    </row>
    <row r="45" spans="1:8" x14ac:dyDescent="0.35">
      <c r="A45" s="8" t="s">
        <v>5</v>
      </c>
      <c r="B45" s="9" t="s">
        <v>28</v>
      </c>
      <c r="C45" s="9">
        <v>30</v>
      </c>
      <c r="D45" s="15">
        <v>375</v>
      </c>
      <c r="E45" s="9">
        <v>8</v>
      </c>
      <c r="F45" s="9" t="str">
        <f>IF('Inventory Data'!$C45&lt;'Inventory Data'!$E45,"❌ Low Stock","✔ In Stock")</f>
        <v>✔ In Stock</v>
      </c>
      <c r="G45" t="str">
        <f>IF('Inventory Data'!$C45&lt;'Inventory Data'!$E45, "Yes", "No")</f>
        <v>No</v>
      </c>
      <c r="H45" s="2">
        <v>45791.715474597462</v>
      </c>
    </row>
    <row r="46" spans="1:8" x14ac:dyDescent="0.35">
      <c r="A46" s="10" t="s">
        <v>25</v>
      </c>
      <c r="B46" s="11" t="s">
        <v>31</v>
      </c>
      <c r="C46" s="11">
        <v>16</v>
      </c>
      <c r="D46" s="15">
        <v>467</v>
      </c>
      <c r="E46" s="11">
        <v>14</v>
      </c>
      <c r="F46" s="11" t="str">
        <f>IF('Inventory Data'!$C46&lt;'Inventory Data'!$E46,"❌ Low Stock","✔ In Stock")</f>
        <v>✔ In Stock</v>
      </c>
      <c r="G46" t="str">
        <f>IF('Inventory Data'!$C46&lt;'Inventory Data'!$E46, "Yes", "No")</f>
        <v>No</v>
      </c>
      <c r="H46" s="12">
        <v>45796.715474597557</v>
      </c>
    </row>
    <row r="47" spans="1:8" x14ac:dyDescent="0.35">
      <c r="A47" s="8" t="s">
        <v>12</v>
      </c>
      <c r="B47" s="9" t="s">
        <v>30</v>
      </c>
      <c r="C47" s="9">
        <v>6</v>
      </c>
      <c r="D47" s="15">
        <v>467</v>
      </c>
      <c r="E47" s="9">
        <v>12</v>
      </c>
      <c r="F47" s="9" t="str">
        <f>IF('Inventory Data'!$C47&lt;'Inventory Data'!$E47,"❌ Low Stock","✔ In Stock")</f>
        <v>❌ Low Stock</v>
      </c>
      <c r="G47" t="str">
        <f>IF('Inventory Data'!$C47&lt;'Inventory Data'!$E47, "Yes", "No")</f>
        <v>Yes</v>
      </c>
      <c r="H47" s="2">
        <v>45789.715474597717</v>
      </c>
    </row>
    <row r="48" spans="1:8" x14ac:dyDescent="0.35">
      <c r="A48" s="10" t="s">
        <v>10</v>
      </c>
      <c r="B48" s="11" t="s">
        <v>29</v>
      </c>
      <c r="C48" s="11">
        <v>23</v>
      </c>
      <c r="D48" s="15">
        <v>87</v>
      </c>
      <c r="E48" s="11">
        <v>5</v>
      </c>
      <c r="F48" s="11" t="str">
        <f>IF('Inventory Data'!$C48&lt;'Inventory Data'!$E48,"❌ Low Stock","✔ In Stock")</f>
        <v>✔ In Stock</v>
      </c>
      <c r="G48" t="str">
        <f>IF('Inventory Data'!$C48&lt;'Inventory Data'!$E48, "Yes", "No")</f>
        <v>No</v>
      </c>
      <c r="H48" s="12">
        <v>45790.715474597797</v>
      </c>
    </row>
    <row r="49" spans="1:8" x14ac:dyDescent="0.35">
      <c r="A49" s="8" t="s">
        <v>27</v>
      </c>
      <c r="B49" s="9" t="s">
        <v>32</v>
      </c>
      <c r="C49" s="9">
        <v>0</v>
      </c>
      <c r="D49" s="15">
        <v>6786</v>
      </c>
      <c r="E49" s="9">
        <v>8</v>
      </c>
      <c r="F49" s="9" t="str">
        <f>IF('Inventory Data'!$C49&lt;'Inventory Data'!$E49,"❌ Low Stock","✔ In Stock")</f>
        <v>❌ Low Stock</v>
      </c>
      <c r="G49" t="str">
        <f>IF('Inventory Data'!$C49&lt;'Inventory Data'!$E49, "Yes", "No")</f>
        <v>Yes</v>
      </c>
      <c r="H49" s="2">
        <v>45791.715474598117</v>
      </c>
    </row>
    <row r="50" spans="1:8" x14ac:dyDescent="0.35">
      <c r="A50" s="10" t="s">
        <v>19</v>
      </c>
      <c r="B50" s="11" t="s">
        <v>32</v>
      </c>
      <c r="C50" s="11">
        <v>9</v>
      </c>
      <c r="D50" s="15">
        <v>688</v>
      </c>
      <c r="E50" s="11">
        <v>8</v>
      </c>
      <c r="F50" s="11" t="str">
        <f>IF('Inventory Data'!$C50&lt;'Inventory Data'!$E50,"❌ Low Stock","✔ In Stock")</f>
        <v>✔ In Stock</v>
      </c>
      <c r="G50" t="str">
        <f>IF('Inventory Data'!$C50&lt;'Inventory Data'!$E50, "Yes", "No")</f>
        <v>No</v>
      </c>
      <c r="H50" s="12">
        <v>45793.715474598197</v>
      </c>
    </row>
    <row r="51" spans="1:8" x14ac:dyDescent="0.35">
      <c r="A51" s="8" t="s">
        <v>7</v>
      </c>
      <c r="B51" s="9" t="s">
        <v>30</v>
      </c>
      <c r="C51" s="9">
        <v>28</v>
      </c>
      <c r="D51" s="15">
        <v>894</v>
      </c>
      <c r="E51" s="9">
        <v>15</v>
      </c>
      <c r="F51" s="9" t="str">
        <f>IF('Inventory Data'!$C51&lt;'Inventory Data'!$E51,"❌ Low Stock","✔ In Stock")</f>
        <v>✔ In Stock</v>
      </c>
      <c r="G51" t="str">
        <f>IF('Inventory Data'!$C51&lt;'Inventory Data'!$E51, "Yes", "No")</f>
        <v>No</v>
      </c>
      <c r="H51" s="2">
        <v>45790.715474598263</v>
      </c>
    </row>
  </sheetData>
  <conditionalFormatting sqref="F2:G51 D2:D51">
    <cfRule type="containsText" dxfId="2" priority="4" operator="containsText" text="In Stock">
      <formula>NOT(ISERROR(SEARCH("In Stock",D2)))</formula>
    </cfRule>
    <cfRule type="containsText" dxfId="1" priority="5" operator="containsText" text="Low Stock">
      <formula>NOT(ISERROR(SEARCH("Low Stock",D2)))</formula>
    </cfRule>
  </conditionalFormatting>
  <conditionalFormatting sqref="C1:C1048576">
    <cfRule type="dataBar" priority="3">
      <dataBar>
        <cfvo type="min"/>
        <cfvo type="max"/>
        <color rgb="FF63C384"/>
      </dataBar>
      <extLst>
        <ext xmlns:x14="http://schemas.microsoft.com/office/spreadsheetml/2009/9/main" uri="{B025F937-C7B1-47D3-B67F-A62EFF666E3E}">
          <x14:id>{12025B93-43D6-4921-AEF9-81742C61122E}</x14:id>
        </ext>
      </extLst>
    </cfRule>
  </conditionalFormatting>
  <conditionalFormatting sqref="I52:I1048576 G1:G51">
    <cfRule type="containsText" dxfId="0" priority="1" operator="containsText" text="Yes">
      <formula>NOT(ISERROR(SEARCH("Yes",G1)))</formula>
    </cfRule>
  </conditionalFormatting>
  <dataValidations count="1">
    <dataValidation type="list" allowBlank="1" showInputMessage="1" showErrorMessage="1" sqref="B2:B100">
      <formula1>$B$2:$B$5</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2025B93-43D6-4921-AEF9-81742C61122E}">
            <x14:dataBar minLength="0" maxLength="100" gradient="0">
              <x14:cfvo type="autoMin"/>
              <x14:cfvo type="autoMax"/>
              <x14:negativeFillColor rgb="FFFF0000"/>
              <x14:axisColor rgb="FF000000"/>
            </x14:dataBar>
          </x14:cfRule>
          <xm:sqref>C1:C1048576</xm:sqref>
        </x14:conditionalFormatting>
        <x14:conditionalFormatting xmlns:xm="http://schemas.microsoft.com/office/excel/2006/main">
          <x14:cfRule type="iconSet" priority="15" id="{661E8E9D-58BD-4762-9AFA-5E4E9234550D}">
            <x14:iconSet iconSet="3Symbols2" custom="1">
              <x14:cfvo type="percent">
                <xm:f>0</xm:f>
              </x14:cfvo>
              <x14:cfvo type="formula">
                <xm:f>$F$2="Low Stock"</xm:f>
              </x14:cfvo>
              <x14:cfvo type="formula">
                <xm:f>$F$2="In Stock"</xm:f>
              </x14:cfvo>
              <x14:cfIcon iconSet="3Symbols2" iconId="0"/>
              <x14:cfIcon iconSet="3Symbols2" iconId="0"/>
              <x14:cfIcon iconSet="3Symbols2" iconId="2"/>
            </x14:iconSet>
          </x14:cfRule>
          <xm:sqref>I52:I1048576 G52:G1048576 F1:G51 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5" sqref="D15"/>
    </sheetView>
  </sheetViews>
  <sheetFormatPr defaultRowHeight="14.5" x14ac:dyDescent="0.35"/>
  <cols>
    <col min="1" max="1" width="19" bestFit="1" customWidth="1"/>
    <col min="2" max="2" width="12.08984375" bestFit="1" customWidth="1"/>
    <col min="3" max="3" width="12.36328125" bestFit="1" customWidth="1"/>
    <col min="4" max="4" width="8.1796875" customWidth="1"/>
  </cols>
  <sheetData>
    <row r="1" spans="1:5" x14ac:dyDescent="0.35">
      <c r="A1" s="13" t="s">
        <v>35</v>
      </c>
      <c r="B1">
        <f>SUM('Inventory Data'!C2:C142)</f>
        <v>777</v>
      </c>
      <c r="D1" s="17" t="s">
        <v>1</v>
      </c>
      <c r="E1" t="s">
        <v>40</v>
      </c>
    </row>
    <row r="2" spans="1:5" x14ac:dyDescent="0.35">
      <c r="A2" s="13" t="s">
        <v>36</v>
      </c>
      <c r="B2">
        <f>COUNTIF('Inventory Data'!I2:I189,"Yes")</f>
        <v>0</v>
      </c>
      <c r="D2" s="18" t="s">
        <v>32</v>
      </c>
      <c r="E2" s="19">
        <v>6</v>
      </c>
    </row>
    <row r="3" spans="1:5" x14ac:dyDescent="0.35">
      <c r="A3" s="13" t="s">
        <v>37</v>
      </c>
      <c r="B3" s="16">
        <f>SUMPRODUCT('Inventory Data'!C2:C100,'Inventory Data'!D2:D100)</f>
        <v>563189</v>
      </c>
      <c r="D3" s="18" t="s">
        <v>30</v>
      </c>
      <c r="E3" s="19">
        <v>14</v>
      </c>
    </row>
    <row r="4" spans="1:5" x14ac:dyDescent="0.35">
      <c r="D4" s="18" t="s">
        <v>28</v>
      </c>
      <c r="E4" s="19">
        <v>9</v>
      </c>
    </row>
    <row r="5" spans="1:5" x14ac:dyDescent="0.35">
      <c r="D5" s="18" t="s">
        <v>29</v>
      </c>
      <c r="E5" s="19">
        <v>11</v>
      </c>
    </row>
    <row r="6" spans="1:5" x14ac:dyDescent="0.35">
      <c r="D6" s="18" t="s">
        <v>31</v>
      </c>
      <c r="E6" s="19">
        <v>10</v>
      </c>
    </row>
    <row r="7" spans="1:5" x14ac:dyDescent="0.35">
      <c r="D7" s="18" t="s">
        <v>39</v>
      </c>
      <c r="E7" s="19">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 Data</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JOCHY</dc:creator>
  <cp:lastModifiedBy>JOCHY</cp:lastModifiedBy>
  <dcterms:created xsi:type="dcterms:W3CDTF">2025-05-19T17:10:17Z</dcterms:created>
  <dcterms:modified xsi:type="dcterms:W3CDTF">2025-05-19T18:39:58Z</dcterms:modified>
</cp:coreProperties>
</file>