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1"/>
  <workbookPr defaultThemeVersion="202300"/>
  <mc:AlternateContent xmlns:mc="http://schemas.openxmlformats.org/markup-compatibility/2006">
    <mc:Choice Requires="x15">
      <x15ac:absPath xmlns:x15ac="http://schemas.microsoft.com/office/spreadsheetml/2010/11/ac" url="/Users/joechan/Documents/development/researchplymouth/slr/tc/"/>
    </mc:Choice>
  </mc:AlternateContent>
  <xr:revisionPtr revIDLastSave="0" documentId="13_ncr:1_{0B18C190-C3CE-1F48-95D7-C6F9876BDB10}" xr6:coauthVersionLast="47" xr6:coauthVersionMax="47" xr10:uidLastSave="{00000000-0000-0000-0000-000000000000}"/>
  <bookViews>
    <workbookView xWindow="4800" yWindow="80" windowWidth="42460" windowHeight="20560" xr2:uid="{EA58F7B1-A336-BA43-B667-67D0190BCF67}"/>
  </bookViews>
  <sheets>
    <sheet name="data" sheetId="3" r:id="rId1"/>
    <sheet name="chart" sheetId="4" r:id="rId2"/>
    <sheet name="count" sheetId="5" r:id="rId3"/>
  </sheets>
  <definedNames>
    <definedName name="_xlnm._FilterDatabase" localSheetId="0" hidden="1">data!$A$1:$U$64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4" i="3" l="1"/>
  <c r="C5" i="3"/>
  <c r="C6" i="3"/>
  <c r="C7" i="3"/>
  <c r="C8" i="3"/>
  <c r="C9" i="3"/>
  <c r="C10" i="3"/>
  <c r="C11" i="3"/>
  <c r="C12" i="3"/>
  <c r="C13" i="3"/>
  <c r="C14" i="3"/>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54" i="3"/>
  <c r="C55" i="3"/>
  <c r="C56" i="3"/>
  <c r="C57" i="3"/>
  <c r="C58" i="3"/>
  <c r="C59" i="3"/>
  <c r="C60" i="3"/>
  <c r="C61" i="3"/>
  <c r="C62" i="3"/>
  <c r="C63" i="3"/>
  <c r="C64" i="3"/>
  <c r="C3" i="3"/>
  <c r="G9" i="5"/>
  <c r="G3" i="5"/>
  <c r="G4" i="5"/>
  <c r="G5" i="5"/>
  <c r="G6" i="5"/>
  <c r="G2" i="5"/>
  <c r="G3" i="4"/>
  <c r="G4" i="4"/>
  <c r="G5" i="4"/>
  <c r="G6" i="4"/>
  <c r="G7" i="4"/>
  <c r="G8" i="4"/>
  <c r="G9" i="4"/>
  <c r="G10" i="4"/>
  <c r="G11" i="4"/>
  <c r="G12" i="4"/>
  <c r="G13" i="4"/>
  <c r="G2" i="4"/>
  <c r="F3" i="4"/>
  <c r="F4" i="4"/>
  <c r="F5" i="4"/>
  <c r="F6" i="4"/>
  <c r="F7" i="4"/>
  <c r="F8" i="4"/>
  <c r="F9" i="4"/>
  <c r="F10" i="4"/>
  <c r="F11" i="4"/>
  <c r="F12" i="4"/>
  <c r="F13" i="4"/>
  <c r="F2" i="4"/>
  <c r="E13" i="4"/>
  <c r="E3" i="4"/>
  <c r="E4" i="4"/>
  <c r="E5" i="4"/>
  <c r="E6" i="4"/>
  <c r="E7" i="4"/>
  <c r="E8" i="4"/>
  <c r="E9" i="4"/>
  <c r="E10" i="4"/>
  <c r="E11" i="4"/>
  <c r="E12" i="4"/>
  <c r="E2" i="4"/>
</calcChain>
</file>

<file path=xl/sharedStrings.xml><?xml version="1.0" encoding="utf-8"?>
<sst xmlns="http://schemas.openxmlformats.org/spreadsheetml/2006/main" count="819" uniqueCount="432">
  <si>
    <t>Journal Title</t>
  </si>
  <si>
    <t>Publisher</t>
  </si>
  <si>
    <t>AJG 2024</t>
  </si>
  <si>
    <t>AJG 2021</t>
  </si>
  <si>
    <t>AJG 2018</t>
  </si>
  <si>
    <t>4*</t>
  </si>
  <si>
    <t>Elsevier</t>
  </si>
  <si>
    <t>Wiley-Blackwell</t>
  </si>
  <si>
    <t>Springer Nature</t>
  </si>
  <si>
    <t>Taylor &amp; Francis</t>
  </si>
  <si>
    <t>SAGE</t>
  </si>
  <si>
    <t>Business History</t>
  </si>
  <si>
    <t>Cambridge University Press</t>
  </si>
  <si>
    <t>Oxford University Press</t>
  </si>
  <si>
    <t>American Economic Review</t>
  </si>
  <si>
    <t>American Economic Association</t>
  </si>
  <si>
    <t>Econometrica</t>
  </si>
  <si>
    <t>Journal of Political Economy</t>
  </si>
  <si>
    <t>University of Chicago Press</t>
  </si>
  <si>
    <t>Review of Economic Studies</t>
  </si>
  <si>
    <t>Economic Journal</t>
  </si>
  <si>
    <t>Journal of Economic Literature</t>
  </si>
  <si>
    <t>Journal of Economic Perspectives</t>
  </si>
  <si>
    <t>Journal of International Economics</t>
  </si>
  <si>
    <t>Journal of Labor Economics</t>
  </si>
  <si>
    <t>Journal of Monetary Economics</t>
  </si>
  <si>
    <t>Quantitative Economics</t>
  </si>
  <si>
    <t>Review of Economics and Statistics</t>
  </si>
  <si>
    <t>MIT Press</t>
  </si>
  <si>
    <t>Journal of Management</t>
  </si>
  <si>
    <t>Journal of International Business Studies</t>
  </si>
  <si>
    <t>Journal of Marketing</t>
  </si>
  <si>
    <t>Production and Operations Management</t>
  </si>
  <si>
    <t>Journal of Economic Geography</t>
  </si>
  <si>
    <t>Regional Studies</t>
  </si>
  <si>
    <t>American Journal of Political Science</t>
  </si>
  <si>
    <t>International Organization</t>
  </si>
  <si>
    <t>International Studies Quarterly</t>
  </si>
  <si>
    <t>Journal of Politics</t>
  </si>
  <si>
    <t>Risk Analysis</t>
  </si>
  <si>
    <t>—</t>
  </si>
  <si>
    <t>When Tariffs Disrupt Global Supply Chains</t>
  </si>
  <si>
    <t>Grossman et al.</t>
  </si>
  <si>
    <t>WoS</t>
  </si>
  <si>
    <t>Scopus</t>
  </si>
  <si>
    <t>EBSCO</t>
  </si>
  <si>
    <t>US exports and employment</t>
  </si>
  <si>
    <t>Feenstra et al.</t>
  </si>
  <si>
    <t>Untangling Trade and Technology: Evidence from Local Labour Markets</t>
  </si>
  <si>
    <t>Autor et al.</t>
  </si>
  <si>
    <t>Trade wars and industrial policy competitions: Understanding the US-China economic conflicts</t>
  </si>
  <si>
    <t>Ju et al.</t>
  </si>
  <si>
    <t>Trade war and peace: US-China trade and tariff risk from 2015-2050</t>
  </si>
  <si>
    <t>Alessandria et al.</t>
  </si>
  <si>
    <t>Trade shocks, new industry entry and industry relatedness</t>
  </si>
  <si>
    <t>Liang and Zeng</t>
  </si>
  <si>
    <t>Trade policy uncertainty and exports: Evidence from China's WTO accession</t>
  </si>
  <si>
    <t>Feng et al.</t>
  </si>
  <si>
    <t>Trade Policy Dynamics: Evidence from 60 Years of US-China Trade</t>
  </si>
  <si>
    <t>Trade Competition and Worker Compensation: Why Do Some Receive More than Others?</t>
  </si>
  <si>
    <t>Kim and Pelc</t>
  </si>
  <si>
    <t>Trade and Labor Market Dynamics: General Equilibrium Analysis of the China Trade Shock</t>
  </si>
  <si>
    <t>Wiley</t>
  </si>
  <si>
    <t>The unequal effects of trade and automation across local labor markets</t>
  </si>
  <si>
    <t>Galle and Lorentzen</t>
  </si>
  <si>
    <t>The Trade Origins of Economic Nationalism: Import Competition and Voting Behavior in Western Europe</t>
  </si>
  <si>
    <t>Colantone and Stanig</t>
  </si>
  <si>
    <t>The Surprisingly Swift Decline of US Manufacturing Employment</t>
  </si>
  <si>
    <t>Pierce and Schott</t>
  </si>
  <si>
    <t>The rise of techno-geopolitical uncertainty: Implications of the United States CHIPS and Science Act</t>
  </si>
  <si>
    <t>Luo and Van Assche</t>
  </si>
  <si>
    <t>The Repercussions of Realignment: United States-China Interdependence and Exchange Rate Politics</t>
  </si>
  <si>
    <t>Galantucci</t>
  </si>
  <si>
    <t>The Production Relocation and Price Effects of US Trade Policy: The Case of Washing Machines</t>
  </si>
  <si>
    <t>Flaaen et al.</t>
  </si>
  <si>
    <t>The Impacts of the U.S. Trade War on Chinese Exporters</t>
  </si>
  <si>
    <t>Jiao et al.</t>
  </si>
  <si>
    <t>The effects of import competition on worker health</t>
  </si>
  <si>
    <t>McManus and Schaur</t>
  </si>
  <si>
    <t>The 'China Shock' revisited: insights from value added trade flows</t>
  </si>
  <si>
    <t>Jakubik and Stolzenburg</t>
  </si>
  <si>
    <t>Tariffs As Electoral Weapons: The Political Geography of the US-China Trade War</t>
  </si>
  <si>
    <t>Kim and Margalit</t>
  </si>
  <si>
    <t>Tariff Hedging with a New Supplier? An Analysis of Sourcing Strategies Under Competition</t>
  </si>
  <si>
    <t>Wu et al.</t>
  </si>
  <si>
    <t>Sage</t>
  </si>
  <si>
    <t>Spatial exporters</t>
  </si>
  <si>
    <t>Defever et al.</t>
  </si>
  <si>
    <t>Bown and Wang</t>
  </si>
  <si>
    <t>Responses of exporters to trade protectionism: Inferences from the US-China trade war</t>
  </si>
  <si>
    <t>Jiang et al.</t>
  </si>
  <si>
    <t>Quality, variable markups, and welfare: A quantitative general equilibrium analysis of export prices.</t>
  </si>
  <si>
    <t>Fan et al.</t>
  </si>
  <si>
    <t>Political Costs of Trade War Tariffs</t>
  </si>
  <si>
    <t>Mansfield and Solodoch</t>
  </si>
  <si>
    <t>Policy Uncertainty, Trade, and Welfare: Theory and Evidence for China and the United States</t>
  </si>
  <si>
    <t>Handley and Limão</t>
  </si>
  <si>
    <t>Partisanship in the Trump Trade War: Evidence from County-Level Crop Planting Data</t>
  </si>
  <si>
    <t>Carcelli and Park</t>
  </si>
  <si>
    <t>Pains or gains: Trade war, trade deficit, and tariff evasion</t>
  </si>
  <si>
    <t>Che et al.</t>
  </si>
  <si>
    <t>Local Labor Markets in Canada and the United States</t>
  </si>
  <si>
    <t>Albouy et al.</t>
  </si>
  <si>
    <t>IV Quantile Regression for Group-Level Treatments, With an Application to the Distributional Effects of Trade</t>
  </si>
  <si>
    <t>Chetverikov et al.</t>
  </si>
  <si>
    <t>Is US trade policy reshaping global supply chains?</t>
  </si>
  <si>
    <t>Freund et al.</t>
  </si>
  <si>
    <t>Interconnected and resilient: A CGE analysis of AI-driven cyberattacks in global trade</t>
  </si>
  <si>
    <t>Osman and El‐Gendy</t>
  </si>
  <si>
    <t>Importing Political Polarization? The Electoral Consequences of Rising Trade Exposures</t>
  </si>
  <si>
    <t>Import Competition and the Great US Employment Sag of the 2000s</t>
  </si>
  <si>
    <t>Acemoglu et al.</t>
  </si>
  <si>
    <t>Illuminating the effects of the US-China tariff war on China's economy</t>
  </si>
  <si>
    <t>Chor and Li</t>
  </si>
  <si>
    <t>How Legislators Respond to Localized Economic Shocks: Evidence from Chinese Import Competition</t>
  </si>
  <si>
    <t>Feigenbaum and Hall</t>
  </si>
  <si>
    <t>How did China's WTO entry affect US prices?</t>
  </si>
  <si>
    <t>Amiti et al.</t>
  </si>
  <si>
    <t>Heterogeneous effects of tariff and nontariff trade-policy barriers in quantitative general equilibrium</t>
  </si>
  <si>
    <t>Egger and Erhardt</t>
  </si>
  <si>
    <t>Headquarters gravity: How multinationals shape international trade</t>
  </si>
  <si>
    <t>Wang</t>
  </si>
  <si>
    <t>Globalization and entrepreneurial entry and exit: Evidence from U.S. households.</t>
  </si>
  <si>
    <t>Aslan and Kumar</t>
  </si>
  <si>
    <t>External imbalances between China and the United States: A dynamic analysis with a life-cycle model</t>
  </si>
  <si>
    <t>Niemeläinen</t>
  </si>
  <si>
    <t>Can Marketing Enable Firms to Counter Import Competition? Evidence from the China Shock</t>
  </si>
  <si>
    <t>Ramani</t>
  </si>
  <si>
    <t>Exposure to Chinese imports and media slant: Evidence from 147 U.S. local newspapers over 1998–2012</t>
  </si>
  <si>
    <t>Lu et al.</t>
  </si>
  <si>
    <t>Explaining the Decline in the US Employment-to-Population Ratio: A Review of the Evidence</t>
  </si>
  <si>
    <t>Abraham and Kearney</t>
  </si>
  <si>
    <t>Exchange Rates and Industry Demands for Trade Protection</t>
  </si>
  <si>
    <t>Broz and Werfel</t>
  </si>
  <si>
    <t>Event Space and Firm Value: Chinese Listed Firms in the US–China Trade War.</t>
  </si>
  <si>
    <t>Lu and Zhou</t>
  </si>
  <si>
    <t>Escaping the trade war: Finance and relational supply chains in the adjustment to trade policy shocks</t>
  </si>
  <si>
    <t>Benguria and Saffie</t>
  </si>
  <si>
    <t>Economic Decline, Social Identity, and Authoritarian Values in the United States</t>
  </si>
  <si>
    <t>Ballard-Rosa et al.</t>
  </si>
  <si>
    <t>Does political conflict hurt trade? Evidence from consumer boycotts</t>
  </si>
  <si>
    <t>Did Trump's trade war impact the 2018 election?</t>
  </si>
  <si>
    <t>Blanchard et al.</t>
  </si>
  <si>
    <t>Did trade liberalization with China influence US elections?</t>
  </si>
  <si>
    <t>Detection and Impact of Industrial Subsidies: The Case of Chinese Shipbuilding</t>
  </si>
  <si>
    <t>Dependency of Crop Production between Global Breadbaskets: A Copula Approach for the Assessment of Global and Regional Risk Pools</t>
  </si>
  <si>
    <t>Gaupp et al.</t>
  </si>
  <si>
    <t>Chinese import competition and the provisions for external debt financing in the US</t>
  </si>
  <si>
    <t>Rahaman</t>
  </si>
  <si>
    <t>Chinese Firms in the US–China Trade War: Decoupling through Reshoring?</t>
  </si>
  <si>
    <t>Zeng and Kim</t>
  </si>
  <si>
    <t>Branding and retail strategy in the condensed milk trade: Borden and Nestle in East Asia, 1870-1929</t>
  </si>
  <si>
    <t>DuBois</t>
  </si>
  <si>
    <t>Beyond revolutions: Mao-era China’s market entry strategies in Latin America</t>
  </si>
  <si>
    <t>Ren</t>
  </si>
  <si>
    <t>Beggar thy neighbor or beggar thy domestic firms? Evidence from 2000 to 2011 Chinese customs data</t>
  </si>
  <si>
    <t>Fatum et al.</t>
  </si>
  <si>
    <t xml:space="preserve">Bean Counters: The Effect of Soy Tariffs on Change in Republican Vote Share between the 2016 and 2018 </t>
  </si>
  <si>
    <t>Chyzh and Urbatsch</t>
  </si>
  <si>
    <t>Anxiety or pain? The impact of tariffs and uncertainty on Chinese firms in the trade war</t>
  </si>
  <si>
    <t>Benguria et al.</t>
  </si>
  <si>
    <t>An OLG model of global imbalances</t>
  </si>
  <si>
    <t>Eugeni</t>
  </si>
  <si>
    <t>Year</t>
  </si>
  <si>
    <t>Article Title</t>
  </si>
  <si>
    <t>Country</t>
  </si>
  <si>
    <t>Author</t>
  </si>
  <si>
    <t>Abstract</t>
  </si>
  <si>
    <t>Methodology</t>
  </si>
  <si>
    <t>In this paper, we investigate the relationship between East Asian countries' high propensity to save and global imbalances in a two-country OLG model with production. The saving behavior of emerging economies and capital outflows to the United States can be attributed to their poor pay-as-you-go systems. The model predicts that emerging countries run a trade surplus only as long as the long-run growth rate of the economy is higher than the real interest rate (capital overaccumulation case). The low real interest rate in the US is therefore evidence in favor of the hypothesis that there is a “global saving glut” in the world economy. The model can explain why the US current account deteriorated gradually and only in the late 1990s, although the net foreign asset position had already turned negative in the early 1980s. Finally, the analysis also implies that an improvement of the pay-as-you-go system in China would have the effect of reducing the imbalances. In accordance with the theory, we find that the higher is the percentage of the working population covered by the pay-as-you-go system the lower are savings and the current account balance in a cross-section of countries. •We propose a two-country OLG model to explain global imbalances.•Emerging countries' higher saving rates can be attributed to their poor pay-as-you-go systems.•The borrower country has a trade deficit only if there is a “global saving glut”.•The model can account for the dynamics of capital flows and global imbalances.•A pension system reform in emerging countries could reduce the imbalances.</t>
  </si>
  <si>
    <t>The unexpected outbreak of the U.S.-China trade war led to dramatic increases in the import and export tariffs confronting Chinese firms, and ushered in an era of unprecedented trade policy uncertainty (TPU). To assess the effects of this development on the operations of Chinese firms we adopt a new textual analysis approach to listed firms’ annual reports that allows us to create measures of TPU that vary over firms and time. Linking our new TPU measures to firm-level trade war exposure shows that increases in U.S. tariffs and Chinese retaliatory tariffs elevated firm-level TPU. The effects of Chinese firm-level tariff changes on firm TPU are heterogeneous: smaller firms experienced the most pronounced increases while firms that were more diversified in terms of partner countries were more insulated. Importantly, connecting firm-level increases in TPU during the trade war with subsequent firm performance reveals notable impairment of firm operations. Our estimates indicate that Chinese firms hit by a one standard deviation increase in TPU during the trade war reduced firm-level investment, R&amp;D expenditures, and profits by 2.3, 2.3, and 11.5 percent, respectively.</t>
  </si>
  <si>
    <t>We analyze whether—and, if so, how—Americans reacted to the escalation of the trade war between the United States and China in June 2018. To address this issue, we leverage surveys conducted in the United States during this phase of the economic clash. We find a significant reduction in support for Donald Trump and his trade policy immediately following the announcement of retaliatory tariffs by the Chinese government. Moreover, respondents’ economic concerns about the trade war were primarily sociotropic and only weakly related to personal pocketbook considerations or local exposure to Chinese retaliatory tariffs. We also find that the trade war’s intensification was politically consequential, decreasing support for Republican candidates in the 2018 midterm elections. Our findings indicate that trade wars can be politically costly for incumbent politicians, even among voters who are not directly affected by retaliatory tariffs. © 2024 Southern Political Science Association. All rights reserved.</t>
  </si>
  <si>
    <t>How do trade wars affect voting for the president’s party? President Trump’s aggressive tariffs on China, despite his largely rural electoral support base, provide a unique opportunity to analyze the relationship between international trade policy and domestic support. If trade-related considerations were ever decisive to American voters, the stark decrease in soy prices, a direct effect of Trump-initiated tariffs immediately preceding the 2018 midterm election, serves as a critical test for studying their effect. This article shows a robust inverse relationship between county-level soybean production and the change in Republican vote share between the 2016 and 2018 congressional elections.</t>
  </si>
  <si>
    <t>A premise of beggar-thy-neighbor policies is that currency depreciations lead to export growth. This premise, however, does not seem validated as there is no consensus in the empirical literature regarding the impact of exchange rate changes on trade flows. We reexamine whether currency fluctuations are systematically associated with trade flows using a rich and unique Chinese customs dataset spanning the universe of bilateral Chinese transaction level trades over the 2000 to 2011 period. This dataset allows us to consider firm-level involvement in processing trade and firm-level dynamics in both export and import markets. Key findings of our firm-level estimations of trade elasticities include that the response of Chinese firms to exchanges rate changes depends strongly on the extent to which firms are involved in processing trade, i.e. heterogeneity in the extent of processing trade is crucial to understanding trade elasticities, and that the Chinese trade balance responds strongly to changes in the relative value of the Chinese Yuan, thereby implying that the influence of exchange rates on trade flows is significant and that currency depreciations do in fact lead to export growth and trade balance improvement.</t>
  </si>
  <si>
    <t>How did the People’s Republic of China develop commercial relations with the Global South during its Maoist years? This paper aims to explore the question through China’s market entry strategies in Latin America. Latin America posed significant challenges for Mao-era China in establishing robust relations. Under intense US pressure and the dominance of conservative politics, most Latin American nations maintained minimal commercial and political ties with China until 1971 when Beijing replaced Taipei in the UN. Notable exceptions were Cuba, following its armed revolution in 1959, and Chile, after its peaceful revolution in 1970, which formally recognised the PRC, leading to substantial trade agreements. This paper examines Chinese trade promotion in the region during the 1960s and early 1970s, contending that commercial ties, particularly Chinese exports to Latin America, were not simply the inevitable outcome of these revolutions and the establishment of diplomatic relations. Policy makers in Beijing and Chinese commercial representatives in Latin America strategically navigated market entry by leveraging cultural promotions, focusing on competitive Chinese products, notably processed foods, and tapping into the Chinese Overseas community as intermediaries. These strategies not only cultivated a favourable image of China in the region but also acquainted Latin American consumers with Chinese brands and products. Moreover, the paper analyzes how Chinese trade promoters recognised and addressed the nuances and disparities among Latin American countries, comprehended the significance of Cuba and Chile within the region, and contextualised Latin America’s position in the global market.</t>
  </si>
  <si>
    <t>This article examines the branding, retail and consumer acceptance of condensed milk in Asian markets during the late nineteenth and early twentieth centuries. The two giants of the trade, Borden in the United States and Nestlé &amp; Anglo-Swiss in Europe, each carved out distinct new markets in colonial Southeast Asia, but only the latter was committed to maintaining a long term presence, investing in local production and marketing, and taking over rights to Borden's well-known Eagle brand after the Great War. As Nestlé expanded into Japan and China, its brand-led strategy faced new challenges of protectionism and a wave of lower priced knockoff products. Lacking a dedicated local partner, Nestlé lost ground, but remained focussed on retaining the integrity of its premium brands, a strategy that served it well over the long term.</t>
  </si>
  <si>
    <t>This paper leverages firm-level data to examine the impact of the US–China trade war on the greenfield investment of Chinese investors. Our research yields a few interesting findings. Importantly, our longitudinal analysis of Chinese greenfield investment projects yields evidence that the tariffs have dampened overall Chinese investment. Further analyses for different world regions indicate that while the tariffs have generally had a chilling effect on Chinese investment in most world regions, they may have prompted Chinese investors to engage in “tariff-jumping” in the United States. Our analysis further shows that the trade war may have incentivized Chinese investors to increasingly invest in countries with good political ties with Beijing, presumably as a buffer against potential downturns in bilateral relations. It may also have contributed, at least in part, to a reduced willingness by Chinese state-owned enterprises to engage in overseas investment. However, we found no evidence that the tariffs have led to a perceptible shift in China's investment flows toward BRI countries. Overall, these findings help to illuminate the extent to which policies of “decoupling” may have induced shifts in Chinese investors’ investment patterns, at least in the short-run.</t>
  </si>
  <si>
    <t>How does international competition originating from low-wage countries affect domestic financing capacity of firms in high-wage countries? In this article, we use China's entry into the World Trade Organization (WTO) as a quasi-natural experiment to investigate the effects of trade-induced competition originating from China on the price and design of bank-loan contracts for firms in US manufacturing industries. We find that the elevated level of Chinese import competition in the US, following China's WTO entry, is associated with a reduction in the overall cost of bank financing for import-competing US manufacturing firms, evidenced by lower spread, higher amount, longer maturity, and less restrictive non-price contract terms such as collateral and covenants. We show that such reduction in the external financing premiums of import-competing firms is the result of trade-induced productivity gains within firms and a reallocation of financing between firms towards more capital-intensive and technologically advanced firms. These results suggest that engaging in international business activities with a low-wage country via trade openness is likely to ease the provisions of external debt financing for firms in high-wage countries.</t>
  </si>
  <si>
    <t>As recent events have shown, simultaneous crop losses in different parts of the world can cause serious risks to global food security. However, to date, little is known about the spatial dependency of lower than expected crop yields from global breadbaskets. This especially applies in the case of extreme events, i.e., where one or more breadbaskets are experiencing far below average yields. Without such information, risk management approaches cannot be applied and vulnerability to extremes may remain high or even increase in the future around the world. We tackle both issues from an empirical perspective focusing on wheat yield. Interdependencies between historically observed wheat yield deviations in five breadbaskets (United States, Argentina, India, China, and Australia) are estimated via copula approaches that can incorporate increasing tail dependencies. In doing so, we are able to attach probabilities to interregional as well as global yield losses. To address the robustness of our results, we apply three different methods for constructing multivariate copulas: vine copulas, ordered coupling using a minimax approach, and hierarchical structuring. We found interdependencies between states within breadbaskets that led us to the conclusion that risk pooling for extremes is less favorable on the regional level. However, notwithstanding evidence of global climatic teleconnections that may influence crop production, we also demonstrate empirically that wheat production losses are independent between global breadbaskets, which strengthens the case for interregional risk pooling strategies. We argue that through interregional risk pooling, postdisaster liabilities of governments and international donors could be decreased.</t>
  </si>
  <si>
    <t>This article provides a model-based empirical strategy to, (1) detect the presence and gauge the magnitude of government subsidies and (2) quantify their impact on production reallocation across countries, industry prices, costs and consumer surplus. I construct and estimate an industry model that allows for dynamic agents in both demand and supply and apply my strategy to world shipbuilding, a classic target of industrial policy. I find strong evidence consistent with China having intervened and reducing shipyard costs by 13–20%, corresponding to 1.5 to 4.5 billion US dollars, between 2006 and 2012. The subsidies led to substantial reallocation of ship production across the world, with Japan, in particular, losing significant market share. They also misaligned costs and production, while leading to minor surplus gains for shippers.</t>
  </si>
  <si>
    <t>We examine election voting and legislators’ roll-call votes in the United States over a twenty-five year period. Voters in areas more exposed to trade liberalization with China in 2000 subsequently shift their support toward Democrats, relative to the 1990s, though this boost for Democrats wanes after the rise of the Tea Party in 2010. House members’ votes in Congress rationalize these trends, with Democratic representatives disproportionately supporting protection during the early 2000s. Together, these results imply that voters in areas subject to higher import competition shifted votes toward the party more likely to restrict trade.</t>
  </si>
  <si>
    <t>We uncover evidence that the US–China trade war was consequential for voting outcomes in the 2018 congressional midterm election. Republican House candidates lost support in counties more exposed to tariff retaliation, but saw no appreciable gains in counties that received more direct US tariff protection. The electoral losses were only modestly mitigated by the US agricultural subsidies announced in summer 2018. Republicans also fared worse in counties that had seen recent gains in health insurance coverage (where efforts to repeal the Affordable Care Act may have been more consequential), and where a new federal cap on state and local tax (SALT) deductions disadvantaged more taxpayers. Counterfactual calculations suggest that Republicans would have lost ten fewer House seats absent the trade war, in a similar range to either health care or SALT policies in the number of lost seats it can account for.</t>
  </si>
  <si>
    <t>I estimate the impact of international conflict on bilateral trade relations using several incidents of politically motivated boycotts: The boycott of Danish goods by Muslim countries following the Muhammad Comic Crisis in 2005/2006, the Chinese boycott of Japanese goods in response to the Senkaku/Diaoyu Island conflict in 2012, the boycott of French products in the US over the Iraq War in 2003, and Turkey's boycott of Israel over the Gaza conflict in 2014. The results from difference-in-differences regressions and the synthetic control group method show that boycotts can have strong negative effects on bilateral trade in both goods and services. I estimate an average one-year trade disruption of 18.8% in the case of Denmark, 2.7% for Japan, and 1.7% for French imports, where in the latter two cases this effect is only short term. For all boycott instances, this is only a minor share of overall exports of the boycotted country over the same period. For the Iraq and Gaza conflicts, there is a reciprocal negative effect on the boycotted countries' imports from the boycotter. Product-level results are in line with intuition: Boycotts are most effective for consumer goods, especially highly-branded signature export goods such as Japanese cars, while having at most a temporary effect on intermediates and capital goods. An event study on Japanese stock market returns suggests that the Chinese boycott depressed stock values of explicitly boycotted Japanese firms only temporarily. •I use four recent consumer boycotts to study the effect of political conflict on international trade.•The boycotts have an overall significantly negative effect on exports from the boycotted country to the boycotter, but there is strong heterogeneity in the response to boycott calls•The largest effect are found in consumer boycotts and highly branded signature goods such as Japanese cars and Danish consumer goods.•Capital and intermediate goods are not boycotted in the long run, indicating that the boycotts are driven by consumers.•Effect on overall exports of the boycotted country is rather small and stock markets only react in the short run.</t>
  </si>
  <si>
    <t>Why does the contemporary backlash against globalization in the United States have such a substantial authoritarian character? We argue that sustained economic decline has a negative effect on the social identity of historically dominant groups. These losses lead individuals to be more likely to want to enforce social norm conformity - that is, adopt more authoritarian values - as a way to preserve social status and this effect is greater the larger the size of other groups in the population. Central to our account is the expectation of an interactive effect of local economic and demographic conditions in forging value responses to economic decline. The article evaluates this argument using an original 2017 representative survey in the United States. We find that individuals living in relatively diverse regions facing more intense competition from Chinese imports have more authoritarian values. We further find that the greater effect of globalization-induced labor market decline in more diverse areas is also evident for vote choice in the 2016 Presidential election. © 2021 The Author(s) (2021). Published by Oxford University Press on behalf of the International Studies Association.</t>
  </si>
  <si>
    <t>Occupational health is an important determinant of workers' welfare. Existing mechanisms and evidence from the international trade and occupational safety literatures combine to predict that import competition impacts work place injuries, especially at small firms that are most affected by foreign imports. We examine this prediction with novel data on injuries at US manufacturers using Chinese import growth in 1996–2007 as a shock to competition. The data show that injury rates in the competing US industries increase over the short to medium run, particularly at smaller establishments. Back-of-the-envelope calculations show that injury risk increases by 13% at the smallest establishments, the equivalent of a 1% to 2% reduction in workers' wages. •We combine plant-level injury outcomes at US manufacturers with measures of import competition.•Estimation results show that greater increases in imports are associated with greater increases in injury rates.•The injury effects of import competition in an industry are greatest at small plants.•We discuss coexisting mechanisms underlying the effects.•The cost of these injury hikes is equivalent to a 1% to 2% reduction in the wage.</t>
  </si>
  <si>
    <t>We exploit a decomposition of gross trade flows into their value added components to reassess the relationship between increased imports from China and manufacturing jobs in US local labour markets following the seminal paper of Autor, Dorn, and Hanson (2013, ADH). Decomposed trade flows enable us to address identification and measurement issues inherent to gross trade data. In particular, it allows us to remove US value added in Chinese exports from the exposure measure which is mechanically correlated with the dependent variable and overstates the volume of the trade shock. In addition, the decomposition permits to correct for double counting, to remove primary and services inputs in manufacturing exports, and to assign competition to the upstream industry that supplied the value added rather than the final exporting industry. This further reduces the volume of the shock and improves the accuracy of the import exposure measure. Consequently, we find considerable differences in the pattern of regions that are most affected by the trade shock and show that imports from China can explain less of the decline in US manufacturing than what gross trade data would suggest. We then separate the shock into a China-driven domestic reform and a third-country-driven value chain component, and find in line with ADH that the smaller, but still negative labour market effects are indeed China driven. Finally, we observe that the negative effects identified in ADH are not present in the 2008–2014 period, which is in line with the hypothesis that labour market adjustment has largely concluded.</t>
  </si>
  <si>
    <t>This paper studies the impacts of the 2018 U.S. tariff surges on export prices and adjustments of sales across different markets of Chinese exporters. The finding that U.S. tariffs did not affect the free-on-board price of Chinese exports is robust to controlling for firm-related fixed effects. While firms’ exports to the United States dropped significantly, exports to the EU increased moderately and domestic sales or exports to other foreign markets were barely affected. Finally, by surveying managers of exporting firms, we shed light on potential impediments to firms’ adjustments of export prices and sales. © 2022 The President and Fellows of Harvard College and the Massachusetts Institute of Technology.</t>
  </si>
  <si>
    <t>Although past studies in crisis management usually have taken a geography-focused approach to study how physical proximity increases firms’ exposure to a crisis, this study draws on event system theory and proposes that independent of firms’ geographic locations, an event can have multiple spatial directions and proximities to the firms in the event space. To further unpack the effects of event space, we develop an integrated framework that considers how the event space interacts with entity attributes—which are found to help firms cope with external challenges affecting their market value. Using the shock of the 2018 US–China trade war on listed firms in China’s stock market, we find that the trade war has significantly reduced the market value of firms that have spatial proximity to the product market (i.e., firms that belong to target industries) and to the geographic market (i.e., firms that export to the United States) in event space. This negative effect also spills over onto peer organizations with business activities related to target industries or the United States. Moreover, there are differential moderating effects from entity attributes, such as corporate political connections and corporate social responsibility, on the different event spatial directions, pointing to the distinct natures of event spatial directions. This study introduces a novel, multidimensional view of event space and uses it to develop an event space model for geopolitical events, and in so doing, we complement extant work on the role of crises in shaping corporate strategy and performance.</t>
  </si>
  <si>
    <t>The recent confrontation between China and the United States over currency policy illustrates a broader phenomenon: exchange-rate misalignments tend to spill over into trade policy. Although previous studies have shown that aggregate protectionist activity is positively related to the level of the real effective exchange rate, we explore this relationship at the industry level. Several industry-specific characteristics determine the protectionist response to exchange rate changes, including the degree of exchange-rate pass-through, the level of import penetration, and the share of imported intermediate inputs in total industry inputs. We find that the marginal effect of currency appreciation on the number of industry-level antidumping petitions is positive and significant only for industries with high pass-through. Therefore, exchange rates appear to induce demands for trade barriers only in industries where competitiveness is directly harmed by currency appreciation.</t>
  </si>
  <si>
    <t>The impact of the 2018–2019 trade war on total US exports depends on the direct effect of foreign retaliatory tariffs as well as on the ability of US exporters to reorganize global supply chains and redirect exports to other markets, away from retaliating countries. We document that the sharp decline in US exports to retaliating countries was compensated by a gradual increase in exports to other markets. We then develop a model of export reallocation to study the role of financial constraints and the persistence or stickiness of trade relationships as underlying mechanisms shaping both the direct impact of retaliatory tariffs and the extent of the reallocation toward alternative markets. In line with the predictions of the model, we find that in industries with high leverage, Chinese retaliatory tariffs led to a stronger decline in US exports to China but a larger increase in exports to the rest of the world. We find a similar pattern among industries with less persistent trade relationships. Finally, we document that other potential mechanisms do not appear to be economically and/or statistically significant in shaping the response to tariffs.</t>
  </si>
  <si>
    <t>This paper first documents trends in employment rates and then reviews what is known about the various factors that have been proposed to explain the decline in the overall employment-to-population ratio between 1999 and 2018. Population aging has had a large effect on the overall employment rate over this period, but within-age-group declines in employment among young- and prime-age adults also have played a central role. Among the factors with effects that we can quantify based on existing evidence, labor demand factors, in particular increased import competition from China and the penetration of robots into the labor market, are the most important drivers of observed within-group declines in employment. Labor supply factors, most notably increased participation in disability insurance programs, have played a less important but not inconsequential role. Increases in the real value of state minimum wages and in the share of individuals with prison records also have contributed modestly to the decline in the aggregate employment rate. In addition to the factors whose effects we roughly quantify, we identify a set of potentially important factors about which the evidence does not yet allow us to draw clear conclusions. These include the challenges associated with arranging child care, improvements in leisure technology, changing social norms, increased use of opioids, the growth in occupational licensing, and declining labor market fluidity. Our evidence-driven ranking of factors should be useful for guiding future discussions about the sources of decline in the aggregate employment-to-population ratio and consequently the likely efficacy of alternative policy approaches to increasing employment rates.</t>
  </si>
  <si>
    <t>Does the recent surge in Chinese imports affect the media slant against China in the United States? Using a data set of 147 U.S. local newspapers over 1998–2012, this paper shows that newspapers whose circulation counties face greater exposure to Chinese imports report more negative news about China, and are more likely to endorse Democrats. The results hold with two identification strategies and three measures of media slant. The paper further shows that, in U.S. House and Senate elections between 2000 and 2012, media slant is associated with increased voting shares for Democrats, who are traditionally champions for the poor and critical of globalization.</t>
  </si>
  <si>
    <t>In this paper I use a life-cycle model to study the role of population aging and pension income as drivers of China's persistent trade surplus vis-à-vis the United States. China's rapid increase in life expectancy coupled with its relatively low pension expenditures may help to explain the country's high savings rate, persistent trade surpluses and accumulation of a sizable net foreign asset position. Although China's high productivity growth has a strong negative impact on its trade balance, the model predicts a positive net foreign asset position and trade balance for China for most years in the simulation period. •I develop a life-cycle model to study external imbalances between China and the US.•Households' decisions are shaped by expectations of future demographic changes.•Aging and low pensions can help explain the high savings in China.•This may explain China's persistent trade surplus despite high productivity growth.</t>
  </si>
  <si>
    <t>Increasingly, United States (US) firms have been threatened by import competition. For example, Chinese imports to the US increased from USD 18.97 billion in 1991 to USD 536.26 billion in 2022. Yet little research has examined the role of marketing in combating import competition. Addressing this gap, the author combines developments in the upper echelons, dynamic capabilities, and resource-based view perspectives to develop hypotheses of how marketing can help incumbent firms overcome import competition. To achieve identification, the author exploits the exogenous shock of conferral of Permanent Normal Trade Relations (PNTR) status to China that differentially exposed US industries to import competition. The hypotheses are tested using a differences-in-differences estimation on 7,197 firm-year observations. The findings indicate that import competition hurts incumbent firms’ revenue growth. However, incumbent firms’ marketing department power and market-based assets (strategic differentiation and customer relationship capital) mitigate the adverse effects of import competition on revenue growth. The findings, which highlight the hitherto overlooked role of marketing in countering import competition, extend theory and generate practical implications.</t>
  </si>
  <si>
    <t>•Changes in U.S. tariff policy with respect to China have significant effects on domestic entrepreneurial activity after 2001 in both trade-exposed and nontradable sectors.•Panel data evidence from U.S. individuals and households shows decline in business formation (especially incorporated entrepreneurship) in exposed sectors.•Average profits also decline and exit increases in exposed sectors.•There are positive spillover effects on entrepreneurial entry by highly educated individuals in skill-intensive nontradable industries.•Analysis suggests trade policy changes have negative aggregate employment effects in short run but potentially positive productivity effects in nontradable sectors in the longer run. Using a database on U.S. individuals and households, we examine whether rise in globalization and trade integration of product markets have contributed to the observed decline in US entrepreneurship in trade-exposed sectors. US trade policy that lowered tariffs on China dampens entrepreneurial dynamism through lower entry (especially by incorporated entrepreneurs) and higher exit in exposed sectors but increases entry by highly educated individuals in skill-intensive nontradable industries. The results are robust to secular trends, labor market specialization, local collateral and credit shocks, and long-run bank distress. They are also robust to aggregation at local, state, and national industry levels.</t>
  </si>
  <si>
    <t>Multinational firms, using their foreign affiliates as export platforms, are the largest players in international trade. The exporting behaviors of these multinationals differ systematically from those of local firms: Using the Chinese customs data, I find that the Chinese affiliates of foreign multinationals bias their exports towards the markets close to their headquarters. I incorporate this headquarters gravity into a general equilibrium model by, as in Head and Mayer (2019), allowing the export costs faced by multinational affiliates to depend on the proximity between headquarter and destination countries. To draw its aggregate implications, I calibrate my model to the Chinese customs data and perform counterfactual exercises, finding that (i) headquarters gravity accounts for about 20% of the Chinese exports in the early 2000s, and (ii) ignoring headquarters gravity would substantially bias our quantitative evaluation of trade shocks like the recent US-China trade war. I also consider the scenario in which the Chinese customs data on multinational sales is unavailable. I demonstrate the usefulness of my model in this scenario by constructing exact bounds on counterfactual results using only bilateral trade and multinational production (MP) data.</t>
  </si>
  <si>
    <t>Structural quantitative work in international economics typically models trade costs as a log‐linear function of exogenous trade‐policy variables. We propose a structural approach that allows for a nonparametric relationship and for treating tariff and nontariff trade‐policy variables as potentially endogenous. The data reject the assumption of log‐linearity of trade costs in both tariff‐ and nontariff‐policy variables. We assess the effects of a unilateral increase of US tariffs on Chinese imports by 10 percentage points and document that the estimated effects on real bilateral trade‐flow changes would be substantially underestimated by standard approaches.</t>
  </si>
  <si>
    <t>We analyze the effects of China's rapid export expansion following its WTO entry on the U.S. prices of manufacturing goods between 2000 and 2006, exploiting cross-industry variation in trade liberalization. Lower input tariffs in China lowered costs and, in conjunction with reduced U.S. tariff uncertainty, expanded China's export participation. WTO entry therefore led to lower effective prices for Chinese exports, and we find a substantial reduction in the prices of other countries selling to the U.S., too. The largest contribution to the overall price reduction comes from lower inputs tariffs in China, with further price reductions caused by the reduction in tariff uncertainty. Other policy reforms such as the elimination of U.S. quotas under the Multifibre Agreements and of Chinese export controls also reduced prices.</t>
  </si>
  <si>
    <t>We explore the effects of localized economic shocks from trade on roll-call behavior and electoral outcomes in the US House, 1990–2010. We demonstrate that economic shocks from Chinese import competition—first studied by Autor, Dorn, and Hanson—cause legislators to vote in a more protectionist direction on trade bills but cause no change in their voting on all other bills. At the same time, these shocks have no effect on the reelection rates of incumbents, the probability an incumbent faces a primary challenge, or the partisan control of the district. Though changes in economic conditions are likely to cause electoral turnover in many cases, incumbents exposed to negative economic shocks from trade appear able to fend off these effects in equilibrium by taking strategic positions on foreign-trade bills. In line with this view, we find that the effect on roll-call voting is strongest in districts where incumbents are most threatened electorally. Taken together, these results paint a picture of responsive incumbents who tailor their roll-call positions on trade bills to the economic conditions in their districts.</t>
  </si>
  <si>
    <t>This paper studies the impact of the US-China tariff war on China, using high-frequency night lights data and grid-level measures of tariff exposure. Exploiting within-grid variation over time and controlling extensively for grid-specific contemporaneous trends, we find that each one-percentage-point increase in exposure to the US tariffs was associated with a 0.59% reduction in night-time luminosity. This impact was highly skewed across locations: Grids with negligible direct exposure to the US tariffs accounted for 70% of China’s population. But the tail 2.5% of China’s population with the highest exposure saw an implied 2.52% (1.62%) decrease in income per capita (employment) relative to unaffected grids. These effects were moreover concentrated in locations with a high commuting openness. By contrast, we do not find significant effects from China’s retaliatory tariffs, and offer evidence of several channels through which the impact on imported inputs was mitigated. In a parallel analysis at the prefecture level, we confirm that the US tariffs had discernible negative aggregate consequences.</t>
  </si>
  <si>
    <t>Even before the Great Recession, US employment growth was unimpressive. Between 2000 and 2007, the economy gave back the considerable employment gains achieved during the 1990s, with a historic contraction in manufacturing employment being a prime contributor to the slump. We estimate that import competition from China, which surged after 2000, was a major force behind both recent reductions in US manufacturing employment and—through input-output linkages and other general equilibrium channels—weak overall US job growth. Our central estimates suggest job losses from rising Chinese import competition over 1999–2011 in the range of 2.0–2.4 million.</t>
  </si>
  <si>
    <t>Has rising import competition contributed to the polarization of US politics? Analyzing multiple measures of political expression and results of congressional and presidential elections spanning the period 2000 through 2016, we find strong though not definitive evidence of an ideological realignment in trade-exposed local labor markets that commences prior to the divisive 2016 US presidential election. Exploiting the exogenous component of rising import competition by China, we find that trade exposed electoral districts simultaneously exhibit growing ideological polarization in some domains, meaning expanding support for both strong-left and strong-right views, and pure rightward shifts in others. Specifically, trade-impacted commuting zones or districts saw an increasing market share for the Fox News channel (a rightward shift), stronger ideological polarization in campaign contributions (a polarized shift), and a relative rise in the likelihood of electing a Republican to Congress (a rightward shift). Trade-exposed counties with an initial majority White population became more likely to elect a GOP conservative, while trade-exposed counties with an initial majority-minority population became more likely to elect a liberal Democrat, where in both sets of counties, these gains came at the expense of moderate Democrats (a polarized shift). In presidential elections, counties with greater trade exposure shifted toward the Republican candidate (a rightward shift). These results broadly support an emerging political economy literature that connects adverse economic shocks to sharp ideological realignments that cleave along racial and ethnic lines and induce discrete shifts in political preferences and economic policy.</t>
  </si>
  <si>
    <t>The burgeoning interconnectedness of global trade in the digital age not only presents enticing opportunities but also harbors potent vulnerabilities of artificial intelligence (AI)‐driven cyberattacks. This study explores the cascading impacts of these disruptive threats on economies, supply chains, and trade, utilizing the intricate lens of Computable General Equilibrium modeling. Through meticulously designed simulation scenarios, we illuminate the potential economic ramifications of cyberattacks, with a focus on regions heavily reliant on digital technologies and interwoven supply chains. The analysis reveals significant declines in real GDP, trade prices and volumes, and trade route disruptions across regions. Notably, economies like China, the United States, the United Kingdom, and the EU, due to their deep integration in global networks, face pronounced vulnerabilities. However, amidst this bleak landscape, hope emerges in the form of cyber resilience. The study showcases the effectiveness of proactive measures like adaptable production systems, diversified trade partners, and robust cybersecurity infrastructure in mitigating the adverse impacts of cyberattacks. Incorporating cyber resilience significantly dampens the reported negative consequences, highlighting the critical role of preparedness in combating digital warfare. This study underscores the urgent need for a global paradigm shift toward cyber resilience. Collective efforts to bolster cybersecurity infrastructures, foster international cooperation in threat intelligence, and establish open and resilient trade frameworks are crucial in navigating the treacherous labyrinth of AI‐driven cyberattacks. By embracing resilience strategies and fostering global collaboration, we can pave the way for a more secure and prosperous digital future, where interconnectedness becomes a tool for progress, not a vulnerability to be exploited.</t>
  </si>
  <si>
    <t>This paper examines the reshaping of supply chains using detailed US 10-digit import data between 2017 and 2022. The results show that while US-China decoupling in bilateral trade is real, supply chains remain intertwined with China. Over the period, China's share of US imports fell from 22 % to 16 % as a result of US tariffs. US imports from China are being replaced with imports from large, developing countries with revealed comparative advantage in a product. In strategic industries, countries replacing China tend to be deeply integrated in China's supply chains and are experiencing faster import growth from China. Put differently, to displace China on the export side, countries must embrace China's supply chains. There is no consistent evidence of reshoring but evidence of nearshoring to border nations. Despite the significant reshaping, China remained the top supplier of directly imported goods to the US in 2022.</t>
  </si>
  <si>
    <t>We present a methodology for estimating the distributional effects of an endogenous treatment that varies at the group level when there are group-level unobservables, a quantile extension of Hausman and Taylor (1981). Because of the presence of grouplevel unobservables, standard quantile regression techniques are inconsistent in our setting even if the treatment is independent of unobservables. In contrast, our estimation technique is consistent as well as computationally simple, consisting of group-by-group quantile regression followed by two-stage least squares. Using the Bahadur representation of quantile estimators, we derive weak conditions on the growth of the number of observations per group that are sufficient for consistency and asymptotic zero-mean normality of our estimator. As in Hausman and Taylor (1981), micro-level covariates can be used as internal instruments for the endogenous group-level treatment if they satisfy relevance and exogeneity conditions. Our approach applies to a broad range of settings including labor, public finance, industrial organization, urban economics, and development; we illustrate its usefulness with several such examples. Finally, an empirical application of our estimator finds that low-wage earners in the United States from 1990 to 2007 were significantly more affected by increased Chinese import competition than high-wage earners.</t>
  </si>
  <si>
    <t>We examine US and Canadian local labor markets from 1990 to 2011 using comparable household and business data. Wage levels and inequality rise with city population in both countries, albeit less in Canada. Neither country saw wage levels converge despite contrasting migration patterns from/to high-wage areas. Local labor demand shifts raise nominal wages similarly, although in Canada they attract immigrant and highly skilled workers more while raising housing costs less. Chinese import competition had a weaker negative impact on manufacturing employment in Canada. These results are consistent with Canada’s more redistributive transfer system and larger, more educated immigrant workforce.</t>
  </si>
  <si>
    <t>This paper reveals that the reduction in the US-China trade deficit during the trade war obscured reporting discrepancies in US imports of Chinese products due to tariff evasion. We empirically examine the effect of the US-China trade war on tariff evasion in US imports of Chinese goods and provide direct evidence that market demand of entry states contributes significantly to tariff evasion. Using the input-output table, we find that a one standard deviation increase in local demand causes a 1.312-fold rise in tariff evasion for affected products post–trade war. This effect mainly works through intermediate goods, and its impact grows as importers' tariff liabilities increase. Further analysis considering local social environments shows that voters' attitudes toward trade protection and the development of labor unions play crucial roles in mediating the influence of market demand on tariff evasion.</t>
  </si>
  <si>
    <t>In 2018, the US–China trade war drove down the price of many US agricultural goods. While many farmers responded by planting alternative crops instead, others continued planting the low-value crops, with a high cost to their bottom line and resulting in a large number of agricultural bankruptcies. Why did some farmers disregard their own economic interests and plant low-value crops during the trade war? We argue that political preferences partially explain farmer behavior. Matching geo-referenced crop data to product-level sanctions lists from China, we calculate county-level changes in the planting of crops affected by the tariffs. We find that counties with a higher Trump vote share in the 2016 election were significantly less likely to change planting decisions due to the trade war. This suggests that partisanship may affect the economy more broadly than previously realized.</t>
  </si>
  <si>
    <t>We examine the impact of policy uncertainty on trade, prices, and real income through firm entry investments in general equilibrium. We estimate and quantify the impact of trade policy on China’s export boom to the United States following its 2001 WTO accession. We find the accession reduced the US threat of a trade war, which can account for over one-third of that export growth in the period 2000–2005. Reduced policy uncertainty lowered US prices and increased its consumers’ income by the equivalent of a 13-percentage-point permanent tariff decrease. These findings provide evidence of large effects of policy uncertainty on economic activity and the importance of agreements for reducing it.</t>
  </si>
  <si>
    <t>Modern trade models attribute the dispersion of international prices to physical and man-made barriers to trade, to the pricing-to-market by heterogeneous producers and to differences in the quality of output offered by firms. This paper presents a tractable general equilibrium model that incorporates all three of these mechanisms. Our model allows us to confront Chinese firm-level data on the prices charged and revenues earned within and across markets. We show that all three mechanisms are necessary to fit the distribution of prices and revenues across firms and markets. Accounting for endogenous quality heterogeneity across firms and markets is shown to be critical for the response of prices to trade and tariff shocks. •A model of endogenous choice of quality and mark-ups is required to fit the distribution of firm-level export prices.•The “Washington Apples” mechanism is of first-order importance in getting the distribution of export prices right.•When prices reflect the interaction of quality and the exercise of market power, the nature of price adjustment following a trade cost shock depends crucially on whether trade costs are ad valorem or specific.</t>
  </si>
  <si>
    <t>This paper investigates how exports respond to trade protection by studying the US-China trade war in 2018. Using monthly customs data in China from January 2017 to May 2019, we find that the launch of the trade war against Chinese exports by the US on average reduces Chinese total exports to the US by 16.47%. Further decomposition shows that the reduction in exports is mostly explained by a decrease in quantity, with prices relatively unchanged. Meanwhile, negative trade shocks cause export diversion to countries that are closer and have larger economies, and exports in R&amp;D-intensive, skilled-labor-intensive, high-capital-income-share, and upstream industries have been diverted even more. Heterogeneous analyses show that industries with a comparative advantage, high export growth, large export value, and high elasticity of substitution are more responsive to trade protection.</t>
  </si>
  <si>
    <t>We estimate the price effect of US import restrictions on washers. The 2012 and 2016 antidumping duties against South Korea and China were accompanied by downward or minor price movements along with production relocation to other export platform countries. With the 2018 tariffs, on nearly all source countries, the price of washers increased nearly 12 percent. Interestingly, the price of dryers—not subject to tariffs—increased by an equivalent amount. Factoring in dryer prices and price increases by domestic brands, the 2018 tariffs on washers imply a tariff elasticity of consumer prices of above one.</t>
  </si>
  <si>
    <t>Analysts generally believe that a weaker currency primarily benefits a country's manufacturing and primary goods sectors. However, many of these industries—and the elected officials who represent them—frequently oppose legislation designed to combat the dollar's overvaluation relative to the Chinese yuan. I argue that legislators hesitate to take aggressive action on the exchange rate issue because doing so could lead to a disruption of the broader United States-China economic relationship. The threat of an economic conflict emerges as a particularly important consideration in the context of currency bills, where proposed legislation is linked to trade policy and other areas of international economic regulation. A Bayesian statistical analysis of legislative behavior on two recent exchange rate bills in the US Congress provides overall support for my hypotheses. Legislators with ties to business interests that rely heavily on the Chinese economy were more likely to oppose the bills, while the strongest support came from legislators representing import-competing domestic producers. The results highlight the ways that economic interdependence shapes bilateral exchange rate politics in particular, and United States-China interactions more generally.</t>
  </si>
  <si>
    <t>Semiconductors have emerged as a headline in the resurgence of modern industrial policy. This paper explores the political economic history of the sector, the changing nature of the semiconductor supply chain, and the new sources of concern that have motivated the most recent turn to government intervention. It also explores details of that turn to industrial policy by the United States, China, Japan, Europe, South Korea, and Taiwan. Modern industrial policy for semiconductors has included not only subsidies for manufacturing, but also new import tariffs, export controls, foreign investment screening, and antitrust actions.</t>
  </si>
  <si>
    <t>Semiconductors and Modern Industrial Policy</t>
  </si>
  <si>
    <t>In this paper, we provide causal evidence that firms serve new markets which are geographically close to their prior export destinations with a higher probability than standard gravity models predict. We quantify the impact of this spatial pattern using a data set of Chinese firms which had never exported to the EU, the United States, and Canada before 2005. These countries imposed import quotas on textile and apparel products until 2005 and experienced a subsequent increase in imports of previously constrained Chinese firms. Controlling for firm-destination specific effects and accounting for potential true state dependence we show that the probability to export to a country increases by about two percentage points for each prior export destination which shares a common border with this country. We find little evidence for other forms of proximity to previous export destinations like common colonizer, language or income group. •Firms tend to serve new markets which are close to their prior export markets, more so than standard gravity predicts.•The probability to export to a country increases by 2 percentage points for each prior export market with a common border.•We use the end of the textile import quotas under the MFA/ATC regime in 2005 for the identification of extended gravity.</t>
  </si>
  <si>
    <t>This paper links the sharp drop in US manufacturing employment after 2000 to a change in US trade policy that eliminated potential tariff increases on Chinese imports. Industries more exposed to the change experience greater employment loss, increased imports from China, and higher entry by US importers and foreign-owned Chinese exporters. At the plant level, shifts toward less labor-intensive production and exposure to the policy via input-output linkages also contribute to the decline in employment. Results are robust to other potential explanations of employment loss, and there is no similar reaction in the European Union, where policy did not change.</t>
  </si>
  <si>
    <t>We investigate the impact of globalization on electoral outcomes in 15 Western European countries over 1988–2007. We employ both official election results at the district level and individual-level voting data, combined with party ideology scores from the Comparative Manifesto Project. We compute a region-specific measure of exposure to Chinese imports, based on the historical industry specialization of each region. To identify the causal impact of the import shock, we instrument imports to Europe using Chinese imports to the United States. At the district level, a stronger import shock leads to (1) an increase in support for nationalist and isolationist parties, (2) an increase in support for radical-right parties, and (3) a general shift to the right in the electorate. These results are confirmed by the analysis of individual-level vote choices. In addition, we find evidence that voters respond to the shock in a sociotropic way.</t>
  </si>
  <si>
    <t>Due to the U.S.-China trade war, multinational firms may develop new contract manufacturers outside China to hedge against high tariffs on Chinese exports to the U.S. market. However, tariffs exhibit high uncertainty in recent years and developing a contract manufacturer incurs costs; hence, it is challenging to decide whether to develop a new contract manufacturer. We study two competing firms’ contract manufacturer development decisions in a sequential game. First, we find that multinational firms prefer to develop new contract manufacturers when tariffs are expected to rise moderately rather than sharply. This is because the value of developing a new contract manufacturer for a multinational firm is the largest when the new contract manufacturer and the existing one compete most intensely, which happens for similar tariff-inclusive costs. This implies, when taking into account competition, an overly high tariff on Chinese exports to the United States does not necessarily serve the purpose of switching suppliers from China to other regions. Furthermore, higher tariff uncertainty can decrease development value and hence the incentive to develop a contract manufacturer. When there is an upward tariff shock that induces the equilibrium where both multinational firms develop a contract manufacturer, both firms must be worse off; only when it induces the asymmetric development equilibrium is it possible for the multinational firm developing a contract manufacturer to be better off, even with tariff increase and development cost. Second, the impact of development cost on multinational firms’ incentives to develop new contract manufacturers is nonmonotone. As the development cost increases, the equilibrium can switch from both not developing new contract manufacturers to one developing a new contract manufacturer. Third, when the future tariff is expected to be high, multinational firms should diversify their development strategies in environments with fierce competition. Furthermore, increasing competition is not necessarily harmful for multinational firms. We also extend the analysis to consider asymmetric development costs and unobservable wholesale prices, and find the major insights are robust.</t>
  </si>
  <si>
    <t>In response to President Trump instigating conflict over trade with China, the Chinese government countered by issuing tariffs on thousands of products worth over USD 110 billion in US exports. We explore whether China's tariffs reflected a strategy to apply counterpressure by hurting political support for the president's party. We also assess the strategy's impact on the 2018 midterm elections and examine the mechanism underlying the resulting electoral shift. We find strong evidence that Chinese tariffs systematically targeted US goods that had production concentrated in Republican-supporting counties, particularly when located in closely contested Congressional districts. This apparent strategy was successful: targeted areas were more likely to turn against Republican candidates. Using data on campaign communications, local search patterns online, and an original national survey, we find evidence that voters residing in areas affected by the tariffs were more likely to learn about the trade war, recognize its adverse impact, and assign the Republicans responsibility for the escalating dispute. These findings demonstrate how domestic political institutions can be a source of vulnerability in interstate disputes.</t>
  </si>
  <si>
    <t>Growing techno-geopolitical uncertainty affects international business in many ways, calling for more scholarly attention to its causes and multinational enterprise (MNE) responses. The United States CHIPS and Science Act epitomizes the country’s recent embrace of techno-nationalism in its economic rivalry with China, which has major implications for IB scholarship and management practice. The Act exhibits two features that fly against America’s traditional liberal policy stance of championing an open and rules-based multilateral system. First, its reliance on subsidies, export control, and investment screening signifies departure from free trade and from market-based industrial policies. Second, its use of guardrail provisions pursues the weaponization of global value chains for geopolitical and geo-economic purposes. We view the Act as a showcase of a paradigm shift from market-oriented liberalism to intervention-oriented techno-nationalism, heralding a new era of zero-sum thinking and geopolitical prioritization. By examining the broader trend of techno-nationalism, we explore the distinct features of the Act and analyze the geo-strategies that MNEs need to adopt in response to the resulting techno-geopolitical uncertainty. Our analysis highlights the paradigm shift in policymaking, identifies the root causes of this shift, and examines the potential pitfalls it may create. To navigate this uncertain landscape, we suggest four strategic responses for MNEs: geo-strategies, reconfiguration, resilience, and corporate diplomacy.</t>
  </si>
  <si>
    <t>We quantify the joint impact of the China shock and automation of labor, across US commuting zones (CZs) in the period 2000–2007. To this end, we employ a multi-sector gravity model of trade with Roy-Fréchet worker heterogeneity across sectors, where labor input can be automated. Automation and increased import competition from China are both sector-specific; they lead to contractions in a sector’s labor demand and a decline in relative income for CZs more specialized in that sector, amplified by a voluntary reduction in hours worked and an increase in frictional unemployment. The estimated model fits well with the aggregate performance of manufacturing subsectors and with the variation across CZs in changes in average income, the hourly wage, hours worked, the employment rate and employment in manufacturing. By itself, the China shock has stronger distributional effects than automation, but its impact on aggregate gains is less than a third of automation’s impact.</t>
  </si>
  <si>
    <t>This paper studies how reduction in trade policy uncertainty affects firm export decisions. Using a firm–product level dataset on Chinese exports to the United States and the European Union in the years surrounding China's WTO accession, we provide strong evidence that reduction in trade policy uncertainty simultaneously induced firm entries to and firm exits from export activity within fine product-level markets. In addition, we uncover accompanying changes in export product prices and quality that coincided with this reallocation: firms that provided higher quality products at lower prices entered the export market, while firms that had higher prices and provided lower quality products prior to the changes, exited. To explain the simultaneous export entries and exits, as well as the fact that new entrants are more productive than exiters, we provide a model of heterogeneous firms which incorporates trade policy uncertainty, tracing the effects of the changes in policy uncertainty on firm-level payoffs and the resulting selection effects.</t>
  </si>
  <si>
    <t>This paper studies the growth of Chinese imports into the United States from autarky during 1950–1970 to about 15 percent of overall imports in 2008, taking advantage of the rich heterogeneity in trade policy and trade growth across products during this period. Central to the analysis is an accounting for the dynamics of trade, trade policy, and trade-policy expectations. The analysis isolates the lagged effects of past reforms and the current effects of uncertainty about future reforms. It builds a multi-industry, heterogeneous-firm model with a dynamic export participation decision to estimate a path of trade-policy expectations. The findings show that being granted Normal Trade Relations (NTR) status in 1980 was largely a surprise and that, in the early stages, this reform had a high probability of being reversed. The likelihood of reversal dropped considerably during the mid-1980s, and, despite China’s accession to the World Trade Organization (WTO) in 2001, changed little throughout the late 1990s and early 2000s. Thus, although uncertainty depressed trade substantially following the 1980 liberalization, much of the trade growth that followed China’s WTO accession was a delayed response to previous reforms rather than a response to declining uncertainty.</t>
  </si>
  <si>
    <t>Abstract Dealing with the distributional consequences of trade liberalization has become one of the key challenges facing developed democracies. Governments have created compensation programs to ease labor market adjustment, but these resources tend to be distributed highly unevenly. What accounts for the variation? Looking at the largest trade adjustment program in existence, the US’ Trade Adjustment Assistance (TAA), we argue that petitions for compensation are largely driven by legislative attitudes. When legislators express negative views of TAA, individuals in their districts become less likely to petition for, and receive, compensation. This effect is especially pronounced in Republican districts. An underprovision of TAA, in turn, renders individuals more likely to demand other forms of government support, like in-kind medical benefits. We use roll-call votes, bill sponsorships, and floor speeches to measure elite attitudes, and we proxy for the demand for trade adjustment using economic shocks from Chinese import competition. In sum, we show how the individual beliefs of political elites can be self-fulfilling.</t>
  </si>
  <si>
    <t>We develop a dynamic trade model with spatially distinct labor markets facing varying exposure to international trade. The model captures the role of labor mobility frictions, goods mobility frictions, geographic factors, and input-output linkages in determining equilibrium allocations. We show how to solve the equilibrium of the model and take the model to the data without assuming that the economy is at a steady state and without estimating productivities, migration frictions, or trade costs, which can be difficult to identify. We calibrate the model to 22 sectors, 38 countries, and 50 U.S. states. We study how the rise in China's trade for the period 2000 to 2007 impacted U.S. households across more than a thousand U.S. labor markets distinguished by sector and state. We find that the China trade shock resulted in a reduction of about 0.55 million U.S. manufacturing jobs, about 16% of the observed decline in manufacturing employment from 2000 to 2007. The U.S. gains in the aggregate, but due to trade and migration frictions, the welfare and employment effects vary across U.S. labor markets. Estimated transition costs to the new long-run equilibrium are also heterogeneous and reflect the importance of accounting for labor dynamics.</t>
  </si>
  <si>
    <t>Trade shocks, new industry entry and industry relatedness. Regional Studies. This paper examines the relationship between trade shocks and new industry entry at the regional level. Results show that US urban counties experiencing greater Chinese import penetration are more likely to develop new industries. From an evolutionary perspective, these trade shock-induced new industries may bring new growth opportunities to the local economy. It is also found that the positive impacts of trade shocks on industry entry are enhanced by industry relatedness. This suggests trade shock-induced industrial branching is also path dependent and can be influenced by the pre-existing industry structure of a region.</t>
  </si>
  <si>
    <t>We model trade policy as a Markov process. Using a dynamic exporting model, we estimate how expectations about U.S. tariffs on China have changed around the U.S.-China trade war. We find (i) no increase in the likelihood of a trade war before 2018; (ii) the trade war was initially expected to end quickly but its expected duration grew substantially after 2020; and (iii) the trade war reduced the likelihood that China would face Non-Normal Trade Relations tariffs in the future. Our findings imply the expected mean future U.S. tariff on China rose more under President Biden than under President Trump.</t>
  </si>
  <si>
    <t>We provide the first quantitative evaluation of the impacts and interactions of the US-China trade wars and industrial policy competitions. We extend the model in Caliendo and Parro (2015) by incorporating sectoral external economies of scale. We find that (i) under our baseline calibration of scale economies, the "Made-in-China 2025"("MIC 2025") subsidies tend to improve the welfare of both China and the U.S.; (ii) the US gains from Trumpian tariffs if China does not retaliate, and the gain is larger if China had implemented the "MIC 2025"project; (iii) in a non-cooperative tariff game targeting on high-tech industries supported by the "MIC 2025", both China and the U.S. impose high tariffs and endure welfare losses; and (iv) if it is feasible for the U.S. to subsidize its own high-tech industries, the U.S. would reduce its tariffs on high-tech imports from China and benefit from its own industrial subsidies. These results (i) provide a rationale for trade wars and industrial policy competitions between the U.S. and China and (ii) suggest that industrial subsidies, if properly implemented, may generate less distortion than import tariffs as a means of international competition.</t>
  </si>
  <si>
    <t>We juxtapose the effects of trade and technology on employment in US local labour markets between 1980 and 2007. Labour markets whose initial industry composition exposes them to rising Chinese import competition experience significant falls in employment, particularly in manufacturing and among non-college workers. Labour markets susceptible to computerisation due to specialisation in routine task-intensive activities instead experience occupational polarisation within manufacturing and non-manufacturing but do not experience a net employment decline. Trade impacts rise in the 2000s as imports accelerate, while the effect of technology appears to shift from automation of production activities in manufacturing towards computerisation of information-processing tasks in non-manufacturing.</t>
  </si>
  <si>
    <t>We study the employment responses to the expansion of US exports and to the import competition, especially from China. We find that although import competition reduces jobs, export expansion also creates a substantial number of jobs. At the industry level, job gains due to US export expansion largely offset job losses due to Chinese import competition, resulting in a net gain of 379 thousand jobs over 1991–2011 in our preferred estimate. At the commuting zone level, job gains and losses are roughly balanced, with a slight net loss of 68 thousand jobs and a substantial range around this preferred estimate depending on the specification.</t>
  </si>
  <si>
    <t>We study unanticipated tariffs on imports of intermediate goods in a setting with firm-to-firm supply relationships. Firms that produce differentiated products conduct costly searches for potential input suppliers and negotiate bilateral prices with those that pass a reservation level of match productivity. Global supply chains are formed in anticipation of free trade.Once they are in place, the home government surprises with an input tariffs. This can lead to renegotiation with initial suppliers or new search for replacements. We identify circumstances in which renegotiation generates improvement or deterioration in the terms of trade. The welfare implications of a tariffs are ambiguous in this second-best setting, but plausible parameter values suggest a welfare loss that rises rapidly at high tariff rates.</t>
  </si>
  <si>
    <t>Keywords</t>
  </si>
  <si>
    <t>Doi</t>
  </si>
  <si>
    <t>US</t>
  </si>
  <si>
    <t>10.1162/rest_a_01229</t>
  </si>
  <si>
    <t>Global imbalances
Capital flows
Trade dynamics
OLG model
Pay-as-you-go-system
Saving rates</t>
  </si>
  <si>
    <t>Trade war
Tariffs
Trade policy uncertainty
Firm-level analysis</t>
  </si>
  <si>
    <t>10.1016/j.jinteco.2014.10.003</t>
  </si>
  <si>
    <t>10.1016/j.jinteco.2022.103608</t>
  </si>
  <si>
    <t>10.1086/709434</t>
  </si>
  <si>
    <t>Exchange rate changes
Processing trade
Firm dynamics
Trade balance</t>
  </si>
  <si>
    <t>10.1016/j.jinteco.2018.07.007</t>
  </si>
  <si>
    <t>10.1080/00076791.2024.2348013</t>
  </si>
  <si>
    <t>Nestlé
dairy industry
China
food branding
market entry</t>
  </si>
  <si>
    <t>10.1080/00076791.2019.1688302</t>
  </si>
  <si>
    <t>10.1177/00222429251319310</t>
  </si>
  <si>
    <t>10.1257/jel.20191480</t>
  </si>
  <si>
    <t>10.1086/682384</t>
  </si>
  <si>
    <t>China Shock
Trade Liberalizations
Trade Policy Uncertainty (TPU)
Trade Dynamics</t>
  </si>
  <si>
    <t>10.1086/733420</t>
  </si>
  <si>
    <t>Labor market
Labor demand
Skilled labor
Wages
Labor supply
Canada
United States</t>
  </si>
  <si>
    <t>10.1086/703579</t>
  </si>
  <si>
    <t>Employment
Labor demand
Labor supply
Labor market
Population aging
Social norms</t>
  </si>
  <si>
    <t>Labor-Market
International-Trade
Property-Rights
Growth
China
Firm
Productivity
Technology
Adjustment
Inequality</t>
  </si>
  <si>
    <t>10.1016/j.jinteco.2025.104066</t>
  </si>
  <si>
    <t>Trade war
Trade liberalization
Trade-policy uncertainty (TPU)
Trade dynamics
Trade elasticity</t>
  </si>
  <si>
    <t>Trade liberalization
Input tariffs
China exports
Variety</t>
  </si>
  <si>
    <t>10.1016/j.jinteco.2020.103339</t>
  </si>
  <si>
    <t>10.1016/j.jmoneco.2021.05.001</t>
  </si>
  <si>
    <t>Entrepreneurship
Globalization
Import competition
Tradable and nontradable industries
Human capital</t>
  </si>
  <si>
    <t>China
Competition
Policy
Growth
Media
Productivity
Adjustment
Elections
Extremism
Ideology</t>
  </si>
  <si>
    <t>Economic competition
Imports
Economics
Polarization (Social sciences)
Factionalism (Politics)
United States presidential elections</t>
  </si>
  <si>
    <t>10.1257/aer.20170011</t>
  </si>
  <si>
    <t>10.1111/ecoj.12245</t>
  </si>
  <si>
    <t>Import Competition
Trade
Threat
Party
Responses</t>
  </si>
  <si>
    <t>10.1093/isq/sqab027</t>
  </si>
  <si>
    <t>10.1016/j.jinteco.2024.103987</t>
  </si>
  <si>
    <t>Trade war
Exports
Tariffs</t>
  </si>
  <si>
    <t>Trade war
Trade policy
Retaliatory tariffs
Agricultural subsidies
Health insurance coverage
State and local taxes
Voting</t>
  </si>
  <si>
    <t>10.1016/j.jinteco.2024.103891</t>
  </si>
  <si>
    <t>Industrial policy
Economic history
Foreign investments
Export controls
Antitrust violation lawsuits
Intervention (Federal government)</t>
  </si>
  <si>
    <t>10.1257/jep.38.4.81</t>
  </si>
  <si>
    <t>10.1017/s002081831300043x</t>
  </si>
  <si>
    <t>United-States
International-Trade
Pass-Through
Politics
Specialization
Market
Impact
World</t>
  </si>
  <si>
    <t>Labor market dynamics
international trade
migration
internal trade
economic geography
mobility frictions
trade costs
input-output linkages
China’s trade
welfare effects
general equilibrium
manufacturing employment</t>
  </si>
  <si>
    <t>10.3982/ECTA13758</t>
  </si>
  <si>
    <t>10.1093/isq/sqae141</t>
  </si>
  <si>
    <t>Import Competition
Politics
Bias
Consequences
Attitudes
Support
Tariffs
Impact</t>
  </si>
  <si>
    <t>China</t>
  </si>
  <si>
    <t>Trade war
Trade deficit
Tariff evasion
Demand of entry states</t>
  </si>
  <si>
    <t>10.1016/j.jinteco.2025.104090</t>
  </si>
  <si>
    <t>Trade liberalization
Elections
China</t>
  </si>
  <si>
    <t>10.1016/j.jinteco.2022.103652</t>
  </si>
  <si>
    <t>10.3982/ECTA12121</t>
  </si>
  <si>
    <t>Quantile regression
instrumental variables
panel data
income inequality
import competition</t>
  </si>
  <si>
    <t>10.1016/j.jinteco.2024.103926</t>
  </si>
  <si>
    <t>US-china tariff war
Night lights</t>
  </si>
  <si>
    <t>Canada</t>
  </si>
  <si>
    <t>trade wars
tariffs
China
vote share
agriculture</t>
  </si>
  <si>
    <t>Italy</t>
  </si>
  <si>
    <t>Radical Right
Embedded Liberalism
Right Parties
Globalization
Politics
Compensation
Support
Attitudes
Threat
Jobs</t>
  </si>
  <si>
    <t>10.1111/ajps.12358</t>
  </si>
  <si>
    <t>10.1016/j.jinteco.2014.11.006</t>
  </si>
  <si>
    <t>Export destination choice
Spatial correlation
Extended gravity
Firm-level customs data
MFA/ATC quota removal</t>
  </si>
  <si>
    <t>UK</t>
  </si>
  <si>
    <t>Switzerland</t>
  </si>
  <si>
    <t>10.3982/QE1994</t>
  </si>
  <si>
    <t>Trade policy
gravity models
semiparametric methods
nonparametric methods
generalized propensity scores</t>
  </si>
  <si>
    <t>Quality
Variable markups
Export price
“Washington apples” effect
Specific trade costs</t>
  </si>
  <si>
    <t>10.1016/j.jinteco.2020.103327</t>
  </si>
  <si>
    <t>Canda</t>
  </si>
  <si>
    <t>Import Competition
Trade
Decline
China</t>
  </si>
  <si>
    <t>10.1016/j.jinteco.2019.05.002</t>
  </si>
  <si>
    <t>10.1086/682151</t>
  </si>
  <si>
    <t>Voters
Model
Polarization
Preferences
Members
Events
Growth
Jobs</t>
  </si>
  <si>
    <t>Trade policy uncertainty
Firm dynamics
Export reallocation</t>
  </si>
  <si>
    <t>10.1016/j.jinteco.2016.12.009</t>
  </si>
  <si>
    <t>Pass-Through
Firm Heterogeneity
Tariffs
Retail
Duties
Export</t>
  </si>
  <si>
    <t>10.1016/j.jinteco.2024.104011</t>
  </si>
  <si>
    <t>International trade
US-China decoupling
Tariffs
Global value chains</t>
  </si>
  <si>
    <t>10.1111/isqu.12178</t>
  </si>
  <si>
    <t>Congressional Politics
Foreign-Policy
Trade
Economy
Power
Institutions
America</t>
  </si>
  <si>
    <t>10.1016/j.jinteco.2024.103912</t>
  </si>
  <si>
    <t>Norway</t>
  </si>
  <si>
    <t>International trade
Automation
China shock
Inequality
Local labor markets</t>
  </si>
  <si>
    <t>10.1111/risa.12761</t>
  </si>
  <si>
    <t>Copula approach
risk pooling
wheat yield losses</t>
  </si>
  <si>
    <t>global supply chains
global value chains
input tari¤s
imported
intermediate goods</t>
  </si>
  <si>
    <t>10.1257/aer.20211519</t>
  </si>
  <si>
    <t>International-Trade
Productivity Growth
Level Productivity
Import Competition
Firm Evidence
Investment
Agreements
Entry
Employment
Countries</t>
  </si>
  <si>
    <t>10.1257/aer.20141419</t>
  </si>
  <si>
    <t>Consumer boycotts
International trade
International political economy
Economic diplomacy</t>
  </si>
  <si>
    <t>10.1016/j.jinteco.2015.11.008</t>
  </si>
  <si>
    <t>10.1093/jeg/lbaa029</t>
  </si>
  <si>
    <t>Value added trade
labour market adjustment
local labour markets</t>
  </si>
  <si>
    <t>10.1016/j.jinteco.2022.103687</t>
  </si>
  <si>
    <t>Exporting
Trade protectionism
US-China trade war</t>
  </si>
  <si>
    <t>trade war
tariff incidence
within-firm adjustments
trade barriers</t>
  </si>
  <si>
    <t>Trade war
Industrial policy
Scale economies
Strategic interactions</t>
  </si>
  <si>
    <t>10.1016/j.jmoneco.2023.10.012</t>
  </si>
  <si>
    <t>10.1093/restud/rdx050</t>
  </si>
  <si>
    <t>Industry dynamics
Government subsidies
China
Shipbuilding</t>
  </si>
  <si>
    <t>10.1017/S0020818320000612</t>
  </si>
  <si>
    <t>International-Trade
Policy
Competition
Democracies
Interests</t>
  </si>
  <si>
    <t>Korea</t>
  </si>
  <si>
    <t>Take-Up
US
Legislators
Layoffs</t>
  </si>
  <si>
    <t>10.1093/isq/sqaa090</t>
  </si>
  <si>
    <t>10.1080/00343404.2016.1245415</t>
  </si>
  <si>
    <t>industry entry
trade shocks
industry relatedness
industrial branching
evolutionary economic geography</t>
  </si>
  <si>
    <t>Hong Kong</t>
  </si>
  <si>
    <t>event space
trade war
event system theory
stakeholder strategy
crisis management</t>
  </si>
  <si>
    <t>10.1177/01492063231162089</t>
  </si>
  <si>
    <t>10.1016/j.jinteco.2018.07.004</t>
  </si>
  <si>
    <t>Chinese import competition
Media slant
U.S. daily newspapers
Election</t>
  </si>
  <si>
    <t>10.1057/s41267-023-00620-3</t>
  </si>
  <si>
    <t>geopolitics
techno-nationalism
US–China rivalry
geo-strategies
decoupling</t>
  </si>
  <si>
    <t>10.1086/729948</t>
  </si>
  <si>
    <t>trade war
Trump administration
US-China relations
presidential approval
US midterm elections</t>
  </si>
  <si>
    <t>Import competition
Safety
Injuries
Trade liberalization</t>
  </si>
  <si>
    <t>10.1016/j.jinteco.2016.06.003</t>
  </si>
  <si>
    <t>10.1016/j.jinteco.2021.103493</t>
  </si>
  <si>
    <t>Current account
Real interest rate
Capital flows
Demographic development
Social security
China</t>
  </si>
  <si>
    <t>Finland</t>
  </si>
  <si>
    <t>10.1111/risa.14321</t>
  </si>
  <si>
    <t>AI-driven cyberattacks
CGE modeling
cyber resilience
international trade
supply chains</t>
  </si>
  <si>
    <t>10.1257/aer.20131578</t>
  </si>
  <si>
    <t>Policy Uncertainty Theory
Import Competition
Trade Liberalization
Intermediate Inputs
Investment
Impact
Population
Agglomeration
Productivity
Technology</t>
  </si>
  <si>
    <t>10.1057/s41267-016-0007-2</t>
  </si>
  <si>
    <t>globalization
import competition
cost of capital
China</t>
  </si>
  <si>
    <t>Quasi-Experiment / Natural Experiment and Diff-in-Diff
Panel Data Models</t>
  </si>
  <si>
    <t>Import competition
role of marketing
quasi-experiment
revenue growth
marketing department power
marketing capability
market-based assets</t>
  </si>
  <si>
    <t>Marketing
Chinese Overseas
trade promotion</t>
  </si>
  <si>
    <t>10.1016/j.jinteco.2021.103477</t>
  </si>
  <si>
    <t>10.1177/10591478241231850</t>
  </si>
  <si>
    <t>10.1093/isq/sqae117</t>
  </si>
  <si>
    <t>Multinational firm
Export platform
Welfare</t>
  </si>
  <si>
    <t>Tariff uncertainty
sourcing strategy
trade war
supplier development</t>
  </si>
  <si>
    <t>Foreign Direct-Investment
Belt
Internationalization
Impact
FDI</t>
  </si>
  <si>
    <t xml:space="preserve">Year </t>
  </si>
  <si>
    <t>All</t>
  </si>
  <si>
    <t>Others</t>
  </si>
  <si>
    <t>#</t>
  </si>
  <si>
    <t>Theme 2: China Shock</t>
  </si>
  <si>
    <t>Theme 3: Trade Policy</t>
  </si>
  <si>
    <t>Theme 4: Labour</t>
  </si>
  <si>
    <t xml:space="preserve">Increased import competition from China (Autor et al., 2013) and developing countries (Bernard et al., 2006) contributed to higher unemployment rates in manufacturing.  Abraham and Kearney (2020) concluded that the China is the largest contributor to the decline in employment-to-population ratio, amounting 0.92% </t>
  </si>
  <si>
    <t>Pierce and Schott (2015) emphasise that the reduction of tariffs on Chinese goods following China's accession to the WTO and the granting of most favoured nation (MFN) status in 2001 contributed to manufacturing contraction.</t>
  </si>
  <si>
    <t>Acemoglu et al. (2016) identified the period between 1999 and 2011 as a significant period of employment decline in US manufacturing, attributing the loss of over 2 million positions to import competition from China.  In another study, Autor et al. (2014) shed light on the distributional effects of this competition, finding that it negatively impacted manufacturing workers with below-average wages.</t>
  </si>
  <si>
    <t>Caliendo et al.</t>
  </si>
  <si>
    <t>Heilmann</t>
  </si>
  <si>
    <t>Kalouptsidi</t>
  </si>
  <si>
    <t>The analysis incorporates census data from the US and Canada, including the ntegrated Public Use Microdata Series (IPUMS), American Community Survey, Canadian Master File, and National Household Survey.</t>
  </si>
  <si>
    <t>Albouy et al. (2019) highlight a seemingly paradoxical finding: despite Canada's more flexible immigration regulations, US manufacturing suffered more than Canadian manufacturing when exposed to Chinese import competition.</t>
  </si>
  <si>
    <t>Section</t>
  </si>
  <si>
    <t>Introduction</t>
  </si>
  <si>
    <t xml:space="preserve"> Formulating Research Question</t>
  </si>
  <si>
    <t xml:space="preserve"> Searching Articles</t>
  </si>
  <si>
    <t xml:space="preserve"> Evaluating and Excluding</t>
  </si>
  <si>
    <t xml:space="preserve"> Analysing and Thematising</t>
  </si>
  <si>
    <t>Thematic Analysis and Findings</t>
  </si>
  <si>
    <t>Recommendations</t>
  </si>
  <si>
    <t>Total</t>
  </si>
  <si>
    <t>Zeng and Kim (2024) utilise the Moody's databases of Orbis Crossborder Investment and Orbis Company.</t>
  </si>
  <si>
    <t>Zeng and Kim (2024) concluded that the data indicated Chinese firms, rather than state-owned enterprises (SOEs), dramatically increased their greenfield foreign direct investments (FDI) in the U.S. following the outbreak of the U.S.-China trade war in 2018.  SOEs were the most adversely affected.  Additionally, there is no evidence that any firms increased their investments in countries participating in the Belt and Road Initiative (BRI)).</t>
  </si>
  <si>
    <t>Zeng and Kim (2024) concluded that evidence suggests a surge in greenfield investments by Chinese firms in the US due to trade-war, which implies a positive impact on US employment.</t>
  </si>
  <si>
    <t>Other Theme</t>
  </si>
  <si>
    <t>Invaluable insights can be gained from the busienss activities between the PRC and its politically aligned countries in Latin America, from Cuba to Chile, during the Mao, as discussed by Ren (2024).</t>
  </si>
  <si>
    <t>Citation</t>
  </si>
  <si>
    <t>This study primarily relies on the archival records of both Borden and Nestlé, including their annual reports and legal documents. DuBois (2023) provides a comprehensive overview of the history of condensed milk operations in Asian countries during the early 19th century.</t>
  </si>
  <si>
    <t>DuBois (2023) explores the business operations of tinned sweetened condensed milk by the Anglo-Swiss company Nestlé and its American competitor Borden in East Asia, spanning from the late 19th century until the outbreak of the Second World War.</t>
  </si>
  <si>
    <t>Bown and Wang (2024) highlight that China’s ambition to achieve global leadership in the semiconductor industry, along with other sectors, remains unimpeded.  This is despite various measures imposed by the US, including high tariffs and export controls.  Notably, the US Department of Defense has established the Semiconductor Manufacturing Technology (SEMATECH) initiative to foster collaboration between the public and private sectors, alongside the Creating Helpful Incentives to Produce Semiconductors (CHIPS) Act of 2022, introduced by the Biden administration.</t>
  </si>
  <si>
    <t>Bown and Wang (2024) consolidate multiple sources, including scholarly articles, industry reports, and policy documents, to provide a concise history of semiconductor development, tracing its evolution from the invention just before the Second World War to the present day.</t>
  </si>
  <si>
    <t>Based on their analysis, Alessandria et al. (2025) concluded that increases in US tariffs on Chinese imports are likely to remain in place, regardless of potential political turnover during future presidential elections.</t>
  </si>
  <si>
    <t>Since the onset of the US-China trade war in 2018, Alessandria et al. (2025) highlighted that the normalisation of trade relations with China is unlikely to be reversed, albeit geopolitical risks persist following the granting of Permanent Normal Trade Rations (PNTR) status to China.</t>
  </si>
  <si>
    <t>Utilising data from the Census Bureau on imports to the US from 2014 to 2024, Alessandra et al. (2025) conducted an empirical study employing a Markov model to analyse the impact of China trade shock on US manufacturing and its competitors.</t>
  </si>
  <si>
    <t>Review of a range of existing evidence, including literature, data, and policy documents.</t>
  </si>
  <si>
    <t>The root causes of manufacturing job contraction were analysed using empirical data from sources including UN Comtrade, US economy data, US County Business Patterns (CBP), and data from the National Bureau of Economic Research (NBER) and Center for Economic Studies (CES).</t>
  </si>
  <si>
    <t>Theme 1: Trade War</t>
  </si>
  <si>
    <t>Pierce and Schott (2016) argue that granting China permanent normal trade relations (PNTR) led to manufacturing job losses.  Acemoglu et al. (2016) support this claim, identifying competition from Chinese imports as a key factor in the contraction of US manufacturing after the millennium, a period that followed China being granted with normal trade relations (NTR) tariff status.</t>
  </si>
  <si>
    <t>Zeng and Kim (2024) revealed that state-owned enterprises (SOEs) are most affected, as they adopt a more cautious political stance that prioritizes supporting the domestic “dual-circulation” strategy over outbound investment.</t>
  </si>
  <si>
    <t>Acemoglu et al. (2016) suggested that imposing trade restrictions could allow certain manufacturing industries facing competition from China to expand. However, if prices drop due to downstream effects, more consumers will purchase products from China, potentially offsetting the benefits of those restrictions.</t>
  </si>
  <si>
    <t>Alessandria et al. (2025) highlighted that the risk of trade-policy uncertainty has evolved significantly since the implementation of Trump’s tariff hikes in 2018.</t>
  </si>
  <si>
    <t>Alessandria et al. (2025) concluded that trade war between the US and China, which began in 2018, is likely to continue, and these tensions will not be reversed despite potential political turnover in the US.</t>
  </si>
  <si>
    <t>Through a comprehensive literature review of the trade relationship between the US and China over the past six decades—from embargo to normalisation—Alessandra et al. (2025) conducted an empirical study with three components, analysing US imports from 1974 to 2007 to explore trade policy uncertainty.</t>
  </si>
  <si>
    <t>Drawing the inspiration of the archives of foreign affairs of the PRC, Ren (2024) explored the nuanced its business history between the PRC and Latin America during the early decades of New China.</t>
  </si>
  <si>
    <t>Amiti et al. (2020) utilised firm-level export data from China to the US covering the years 2000 to 2006 to investigate the relationship between China’s export growth and trade normalisation, specifically the attainment of Permanent Normal Trade Relation (PNTR) status.  To measure the impacts of new product varieties, the authors employed Feenstra’s (1996) model of Constant Elasticity of Substitution (CES).</t>
  </si>
  <si>
    <t>Amiti et al. (2020) emphasise that new Chinese firms have aggressively entered the export market, rather than merely introducing new products that disrupt the US market.</t>
  </si>
  <si>
    <t>Amiti et al. (2020) highlight China capitalised on significantly reduced tariffs following the US granting of Permanent Normal Trade Rations (PNTR) status, just after its entry into the World Trade Organisation (WTO).</t>
  </si>
  <si>
    <t>Estimating that a 1% reduction in export prices from China would result in a 2% job loss in the US, Amiti et al. (2020) concluded that competition from Chinese manufacturing has a substantial negative impact on employment in the US.</t>
  </si>
  <si>
    <t>The first paper demonstrated that China’s reduction in export prices is advantageous due to its lower tariffs on intermediate commodity prices (Aslan and Kumar, 2021).</t>
  </si>
  <si>
    <t>Aslan and Kumar (2021) argue that import competition from China has a significantly negatively affect on employment in the US, especially since entrepreneurship is a key driver of the labour market.  They note that the granting of Permanent Normal Trade Relation (PNTR) to China exacerbated these challenges.</t>
  </si>
  <si>
    <t>Following significant changes in trade policy with China, Aslan and Kumar (2020) concluded that US consumers benefit from lower import prices from China and other countries.  However, US manufacturing industries have suffered severely, losing competitive advantages and becoming unprofitable.</t>
  </si>
  <si>
    <t>Aslan and Kumar (2021) utilised individual and household data from the US Census Bureau spanning two decades (1993-2013) to explore the negative impact of Chinese imports on the entrepreneurship in the US.</t>
  </si>
  <si>
    <t>To mitigate trade policy uncertainty, Chinese firms have increasingly turned to investment in the US market as a viable strategy (Alessandria et al., 2025).</t>
  </si>
  <si>
    <t>Leveraging Nielsen’s media data from National Bureau of Economic Research (NBER) and survey data from the Pew Research Center for the period between 2000 and 2016, Autor et al. (2020) explore the relationship between trade competition from China and ideological polarisation amid the decline of US manufacturing.</t>
  </si>
  <si>
    <t>Autor et al. (2020) argue that the US economy has suffered significantly due to competitive pressure from Chinese manufacturing.</t>
  </si>
  <si>
    <t xml:space="preserve">Autor et al. (2020) contend that import competition from China has a negative impact on the US labour market, leading to a decline in manufacturing jobs while shifting employment from low-skilled work to high-skilled positions. </t>
  </si>
  <si>
    <t xml:space="preserve">Autor et al. (2020) conclude that the rightward ideological polarisation is primarily driven by non-Hispanic Whites during the two US presidential elections in 2008 and 2016.  </t>
  </si>
  <si>
    <t>Autor et al. (2015) investigate the effects of both trade competition from China and technological advancement on the US labour market by analysing employment data from the US Census commuting zones (CZs).</t>
  </si>
  <si>
    <t>Autor et al. (2015) reveal that China shock negatively affects not only manufacturing jobs but also clerical, technical, professional, and managerial positions, corroborating findings existing literatures (Autor et al., 2013).</t>
  </si>
  <si>
    <t>As employment shifts from low-skill to high-skill positions due to technological advancement, Autor et al. (2015) notably conclude that trade competition from China has a detrimental impact on the overall US labour market across all job categories.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</si>
</sst>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2"/>
      <color theme="1"/>
      <name val="Aptos Narrow"/>
      <family val="2"/>
      <scheme val="minor"/>
    </font>
    <font>
      <sz val="12"/>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2"/>
      <color rgb="FF006100"/>
      <name val="Aptos Narrow"/>
      <family val="2"/>
      <scheme val="minor"/>
    </font>
    <font>
      <sz val="12"/>
      <color rgb="FF9C0006"/>
      <name val="Aptos Narrow"/>
      <family val="2"/>
      <scheme val="minor"/>
    </font>
    <font>
      <sz val="12"/>
      <color rgb="FF9C5700"/>
      <name val="Aptos Narrow"/>
      <family val="2"/>
      <scheme val="minor"/>
    </font>
    <font>
      <sz val="12"/>
      <color rgb="FF3F3F76"/>
      <name val="Aptos Narrow"/>
      <family val="2"/>
      <scheme val="minor"/>
    </font>
    <font>
      <b/>
      <sz val="12"/>
      <color rgb="FF3F3F3F"/>
      <name val="Aptos Narrow"/>
      <family val="2"/>
      <scheme val="minor"/>
    </font>
    <font>
      <b/>
      <sz val="12"/>
      <color rgb="FFFA7D00"/>
      <name val="Aptos Narrow"/>
      <family val="2"/>
      <scheme val="minor"/>
    </font>
    <font>
      <sz val="12"/>
      <color rgb="FFFA7D00"/>
      <name val="Aptos Narrow"/>
      <family val="2"/>
      <scheme val="minor"/>
    </font>
    <font>
      <b/>
      <sz val="12"/>
      <color theme="0"/>
      <name val="Aptos Narrow"/>
      <family val="2"/>
      <scheme val="minor"/>
    </font>
    <font>
      <sz val="12"/>
      <color rgb="FFFF0000"/>
      <name val="Aptos Narrow"/>
      <family val="2"/>
      <scheme val="minor"/>
    </font>
    <font>
      <i/>
      <sz val="12"/>
      <color rgb="FF7F7F7F"/>
      <name val="Aptos Narrow"/>
      <family val="2"/>
      <scheme val="minor"/>
    </font>
    <font>
      <b/>
      <sz val="12"/>
      <color theme="1"/>
      <name val="Aptos Narrow"/>
      <family val="2"/>
      <scheme val="minor"/>
    </font>
    <font>
      <sz val="12"/>
      <color theme="0"/>
      <name val="Aptos Narrow"/>
      <family val="2"/>
      <scheme val="minor"/>
    </font>
    <font>
      <sz val="12"/>
      <color theme="1"/>
      <name val="Calibri"/>
      <family val="2"/>
    </font>
    <font>
      <b/>
      <sz val="12"/>
      <color theme="1"/>
      <name val="Calibri"/>
      <family val="2"/>
    </font>
    <font>
      <sz val="12"/>
      <color rgb="FF000000"/>
      <name val="Calibri"/>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0">
    <xf numFmtId="0" fontId="0" fillId="0" borderId="0" xfId="0"/>
    <xf numFmtId="0" fontId="0" fillId="0" borderId="0" xfId="0" applyAlignment="1">
      <alignment wrapText="1"/>
    </xf>
    <xf numFmtId="49" fontId="0" fillId="0" borderId="0" xfId="0" applyNumberFormat="1" applyAlignment="1">
      <alignment wrapText="1"/>
    </xf>
    <xf numFmtId="1" fontId="0" fillId="0" borderId="0" xfId="0" applyNumberFormat="1" applyAlignment="1">
      <alignment wrapText="1"/>
    </xf>
    <xf numFmtId="1" fontId="0" fillId="0" borderId="0" xfId="0" applyNumberFormat="1"/>
    <xf numFmtId="0" fontId="18" fillId="0" borderId="0" xfId="0" applyFont="1" applyAlignment="1">
      <alignment wrapText="1"/>
    </xf>
    <xf numFmtId="49" fontId="18" fillId="0" borderId="0" xfId="0" applyNumberFormat="1" applyFont="1" applyAlignment="1">
      <alignment wrapText="1"/>
    </xf>
    <xf numFmtId="1" fontId="18" fillId="0" borderId="0" xfId="0" applyNumberFormat="1" applyFont="1" applyAlignment="1">
      <alignment wrapText="1"/>
    </xf>
    <xf numFmtId="0" fontId="20" fillId="0" borderId="0" xfId="0" applyFont="1" applyAlignment="1">
      <alignment wrapText="1"/>
    </xf>
    <xf numFmtId="1" fontId="20" fillId="0" borderId="0" xfId="0" applyNumberFormat="1" applyFont="1" applyAlignment="1">
      <alignment wrapText="1"/>
    </xf>
    <xf numFmtId="0" fontId="18" fillId="0" borderId="0" xfId="0" applyFont="1"/>
    <xf numFmtId="1" fontId="18" fillId="0" borderId="0" xfId="0" applyNumberFormat="1" applyFont="1" applyAlignment="1"/>
    <xf numFmtId="1" fontId="19" fillId="0" borderId="0" xfId="0" applyNumberFormat="1" applyFont="1" applyAlignment="1"/>
    <xf numFmtId="0" fontId="18" fillId="0" borderId="0" xfId="0" applyFont="1" applyAlignment="1">
      <alignment vertical="top" wrapText="1"/>
    </xf>
    <xf numFmtId="0" fontId="20" fillId="0" borderId="0" xfId="0" applyFont="1" applyAlignment="1">
      <alignment vertical="top" wrapText="1"/>
    </xf>
    <xf numFmtId="49" fontId="18" fillId="0" borderId="0" xfId="0" applyNumberFormat="1" applyFont="1" applyAlignment="1">
      <alignment vertical="top" wrapText="1"/>
    </xf>
    <xf numFmtId="1" fontId="18" fillId="0" borderId="0" xfId="0" applyNumberFormat="1" applyFont="1" applyAlignment="1">
      <alignment vertical="top" wrapText="1"/>
    </xf>
    <xf numFmtId="0" fontId="0" fillId="0" borderId="0" xfId="0" applyAlignment="1">
      <alignment vertical="top" wrapText="1"/>
    </xf>
    <xf numFmtId="49" fontId="20" fillId="0" borderId="0" xfId="0" applyNumberFormat="1" applyFont="1" applyAlignment="1">
      <alignment vertical="top" wrapText="1"/>
    </xf>
    <xf numFmtId="1" fontId="20" fillId="0" borderId="0" xfId="0" applyNumberFormat="1" applyFont="1" applyAlignment="1">
      <alignment vertical="top"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2"/>
          <c:order val="0"/>
          <c:tx>
            <c:strRef>
              <c:f>chart!$F$1</c:f>
              <c:strCache>
                <c:ptCount val="1"/>
                <c:pt idx="0">
                  <c:v>US</c:v>
                </c:pt>
              </c:strCache>
            </c:strRef>
          </c:tx>
          <c:spPr>
            <a:solidFill>
              <a:schemeClr val="bg1">
                <a:lumMod val="85000"/>
              </a:schemeClr>
            </a:solidFill>
            <a:ln>
              <a:noFill/>
            </a:ln>
            <a:effectLst/>
          </c:spPr>
          <c:invertIfNegative val="0"/>
          <c:cat>
            <c:numRef>
              <c:f>chart!$D$2:$D$13</c:f>
              <c:numCache>
                <c:formatCode>General</c:formatCode>
                <c:ptCount val="12"/>
                <c:pt idx="0">
                  <c:v>2014</c:v>
                </c:pt>
                <c:pt idx="1">
                  <c:v>2015</c:v>
                </c:pt>
                <c:pt idx="2">
                  <c:v>2016</c:v>
                </c:pt>
                <c:pt idx="3">
                  <c:v>2017</c:v>
                </c:pt>
                <c:pt idx="4">
                  <c:v>2018</c:v>
                </c:pt>
                <c:pt idx="5">
                  <c:v>2019</c:v>
                </c:pt>
                <c:pt idx="6">
                  <c:v>2020</c:v>
                </c:pt>
                <c:pt idx="7">
                  <c:v>2021</c:v>
                </c:pt>
                <c:pt idx="8">
                  <c:v>2022</c:v>
                </c:pt>
                <c:pt idx="9">
                  <c:v>2023</c:v>
                </c:pt>
                <c:pt idx="10">
                  <c:v>2024</c:v>
                </c:pt>
                <c:pt idx="11">
                  <c:v>2025</c:v>
                </c:pt>
              </c:numCache>
            </c:numRef>
          </c:cat>
          <c:val>
            <c:numRef>
              <c:f>chart!$F$2:$F$13</c:f>
              <c:numCache>
                <c:formatCode>General</c:formatCode>
                <c:ptCount val="12"/>
                <c:pt idx="0">
                  <c:v>1</c:v>
                </c:pt>
                <c:pt idx="1">
                  <c:v>3</c:v>
                </c:pt>
                <c:pt idx="2">
                  <c:v>5</c:v>
                </c:pt>
                <c:pt idx="3">
                  <c:v>2</c:v>
                </c:pt>
                <c:pt idx="4">
                  <c:v>1</c:v>
                </c:pt>
                <c:pt idx="5">
                  <c:v>3</c:v>
                </c:pt>
                <c:pt idx="6">
                  <c:v>4</c:v>
                </c:pt>
                <c:pt idx="7">
                  <c:v>1</c:v>
                </c:pt>
                <c:pt idx="8">
                  <c:v>2</c:v>
                </c:pt>
                <c:pt idx="9">
                  <c:v>1</c:v>
                </c:pt>
                <c:pt idx="10">
                  <c:v>10</c:v>
                </c:pt>
                <c:pt idx="11">
                  <c:v>3</c:v>
                </c:pt>
              </c:numCache>
            </c:numRef>
          </c:val>
          <c:extLst>
            <c:ext xmlns:c16="http://schemas.microsoft.com/office/drawing/2014/chart" uri="{C3380CC4-5D6E-409C-BE32-E72D297353CC}">
              <c16:uniqueId val="{00000002-B070-AB4A-8C74-04B8B515A3F9}"/>
            </c:ext>
          </c:extLst>
        </c:ser>
        <c:ser>
          <c:idx val="3"/>
          <c:order val="1"/>
          <c:tx>
            <c:strRef>
              <c:f>chart!$G$1</c:f>
              <c:strCache>
                <c:ptCount val="1"/>
                <c:pt idx="0">
                  <c:v>Others</c:v>
                </c:pt>
              </c:strCache>
            </c:strRef>
          </c:tx>
          <c:spPr>
            <a:solidFill>
              <a:schemeClr val="bg1">
                <a:lumMod val="65000"/>
              </a:schemeClr>
            </a:solidFill>
            <a:ln>
              <a:noFill/>
            </a:ln>
            <a:effectLst/>
          </c:spPr>
          <c:invertIfNegative val="0"/>
          <c:cat>
            <c:numRef>
              <c:f>chart!$D$2:$D$13</c:f>
              <c:numCache>
                <c:formatCode>General</c:formatCode>
                <c:ptCount val="12"/>
                <c:pt idx="0">
                  <c:v>2014</c:v>
                </c:pt>
                <c:pt idx="1">
                  <c:v>2015</c:v>
                </c:pt>
                <c:pt idx="2">
                  <c:v>2016</c:v>
                </c:pt>
                <c:pt idx="3">
                  <c:v>2017</c:v>
                </c:pt>
                <c:pt idx="4">
                  <c:v>2018</c:v>
                </c:pt>
                <c:pt idx="5">
                  <c:v>2019</c:v>
                </c:pt>
                <c:pt idx="6">
                  <c:v>2020</c:v>
                </c:pt>
                <c:pt idx="7">
                  <c:v>2021</c:v>
                </c:pt>
                <c:pt idx="8">
                  <c:v>2022</c:v>
                </c:pt>
                <c:pt idx="9">
                  <c:v>2023</c:v>
                </c:pt>
                <c:pt idx="10">
                  <c:v>2024</c:v>
                </c:pt>
                <c:pt idx="11">
                  <c:v>2025</c:v>
                </c:pt>
              </c:numCache>
            </c:numRef>
          </c:cat>
          <c:val>
            <c:numRef>
              <c:f>chart!$G$2:$G$13</c:f>
              <c:numCache>
                <c:formatCode>General</c:formatCode>
                <c:ptCount val="12"/>
                <c:pt idx="0">
                  <c:v>0</c:v>
                </c:pt>
                <c:pt idx="1">
                  <c:v>2</c:v>
                </c:pt>
                <c:pt idx="2">
                  <c:v>1</c:v>
                </c:pt>
                <c:pt idx="3">
                  <c:v>2</c:v>
                </c:pt>
                <c:pt idx="4">
                  <c:v>3</c:v>
                </c:pt>
                <c:pt idx="5">
                  <c:v>0</c:v>
                </c:pt>
                <c:pt idx="6">
                  <c:v>1</c:v>
                </c:pt>
                <c:pt idx="7">
                  <c:v>6</c:v>
                </c:pt>
                <c:pt idx="8">
                  <c:v>1</c:v>
                </c:pt>
                <c:pt idx="9">
                  <c:v>3</c:v>
                </c:pt>
                <c:pt idx="10">
                  <c:v>5</c:v>
                </c:pt>
                <c:pt idx="11">
                  <c:v>2</c:v>
                </c:pt>
              </c:numCache>
            </c:numRef>
          </c:val>
          <c:extLst>
            <c:ext xmlns:c16="http://schemas.microsoft.com/office/drawing/2014/chart" uri="{C3380CC4-5D6E-409C-BE32-E72D297353CC}">
              <c16:uniqueId val="{00000003-B070-AB4A-8C74-04B8B515A3F9}"/>
            </c:ext>
          </c:extLst>
        </c:ser>
        <c:dLbls>
          <c:showLegendKey val="0"/>
          <c:showVal val="0"/>
          <c:showCatName val="0"/>
          <c:showSerName val="0"/>
          <c:showPercent val="0"/>
          <c:showBubbleSize val="0"/>
        </c:dLbls>
        <c:gapWidth val="150"/>
        <c:overlap val="100"/>
        <c:axId val="2106929999"/>
        <c:axId val="2106931711"/>
      </c:barChart>
      <c:catAx>
        <c:axId val="21069299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2106931711"/>
        <c:crosses val="autoZero"/>
        <c:auto val="1"/>
        <c:lblAlgn val="ctr"/>
        <c:lblOffset val="100"/>
        <c:noMultiLvlLbl val="0"/>
      </c:catAx>
      <c:valAx>
        <c:axId val="2106931711"/>
        <c:scaling>
          <c:orientation val="minMax"/>
        </c:scaling>
        <c:delete val="0"/>
        <c:axPos val="l"/>
        <c:majorGridlines>
          <c:spPr>
            <a:ln w="6350" cap="flat" cmpd="sng" algn="ctr">
              <a:solidFill>
                <a:schemeClr val="bg1">
                  <a:lumMod val="7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21069299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374650</xdr:colOff>
      <xdr:row>0</xdr:row>
      <xdr:rowOff>327024</xdr:rowOff>
    </xdr:from>
    <xdr:to>
      <xdr:col>16</xdr:col>
      <xdr:colOff>139700</xdr:colOff>
      <xdr:row>21</xdr:row>
      <xdr:rowOff>82550</xdr:rowOff>
    </xdr:to>
    <xdr:graphicFrame macro="">
      <xdr:nvGraphicFramePr>
        <xdr:cNvPr id="5" name="Chart 4">
          <a:extLst>
            <a:ext uri="{FF2B5EF4-FFF2-40B4-BE49-F238E27FC236}">
              <a16:creationId xmlns:a16="http://schemas.microsoft.com/office/drawing/2014/main" id="{25CF8099-6C46-ABD7-E534-FA81E17457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BDA490-D3D2-8642-8D77-C5B5F4413C49}">
  <dimension ref="A1:Y64"/>
  <sheetViews>
    <sheetView tabSelected="1" zoomScale="144" zoomScaleNormal="131" workbookViewId="0">
      <pane xSplit="5" ySplit="2" topLeftCell="I10" activePane="bottomRight" state="frozen"/>
      <selection pane="topRight" activeCell="I1" sqref="I1"/>
      <selection pane="bottomLeft" activeCell="A3" sqref="A3"/>
      <selection pane="bottomRight" activeCell="O12" sqref="O12"/>
    </sheetView>
  </sheetViews>
  <sheetFormatPr baseColWidth="10" defaultRowHeight="16" x14ac:dyDescent="0.2"/>
  <cols>
    <col min="1" max="1" width="4.1640625" style="1" customWidth="1"/>
    <col min="2" max="3" width="15.6640625" style="1" customWidth="1"/>
    <col min="4" max="4" width="7.5" style="1" customWidth="1"/>
    <col min="5" max="5" width="31" style="2" customWidth="1"/>
    <col min="6" max="6" width="5.6640625" style="3" customWidth="1"/>
    <col min="7" max="7" width="17.6640625" style="1" customWidth="1"/>
    <col min="8" max="8" width="19.1640625" style="1" customWidth="1"/>
    <col min="9" max="9" width="101.33203125" style="2" customWidth="1"/>
    <col min="10" max="10" width="30.5" style="1" customWidth="1"/>
    <col min="11" max="11" width="28.6640625" style="5" customWidth="1"/>
    <col min="12" max="12" width="31.1640625" style="5" customWidth="1"/>
    <col min="13" max="16" width="31.1640625" style="1" customWidth="1"/>
    <col min="17" max="24" width="8" style="1" customWidth="1"/>
    <col min="25" max="16384" width="10.83203125" style="1"/>
  </cols>
  <sheetData>
    <row r="1" spans="1:25" ht="34" x14ac:dyDescent="0.2">
      <c r="A1" s="5" t="s">
        <v>372</v>
      </c>
      <c r="B1" s="5" t="s">
        <v>166</v>
      </c>
      <c r="C1" s="5" t="s">
        <v>398</v>
      </c>
      <c r="D1" s="5" t="s">
        <v>165</v>
      </c>
      <c r="E1" s="6" t="s">
        <v>164</v>
      </c>
      <c r="F1" s="7" t="s">
        <v>163</v>
      </c>
      <c r="G1" s="5" t="s">
        <v>0</v>
      </c>
      <c r="H1" s="5" t="s">
        <v>1</v>
      </c>
      <c r="I1" s="6" t="s">
        <v>167</v>
      </c>
      <c r="J1" s="5" t="s">
        <v>232</v>
      </c>
      <c r="K1" s="5" t="s">
        <v>168</v>
      </c>
      <c r="L1" s="5" t="s">
        <v>408</v>
      </c>
      <c r="M1" s="5" t="s">
        <v>373</v>
      </c>
      <c r="N1" s="5" t="s">
        <v>374</v>
      </c>
      <c r="O1" s="5" t="s">
        <v>375</v>
      </c>
      <c r="P1" s="5" t="s">
        <v>396</v>
      </c>
      <c r="Q1" s="5" t="s">
        <v>45</v>
      </c>
      <c r="R1" s="5" t="s">
        <v>85</v>
      </c>
      <c r="S1" s="5" t="s">
        <v>44</v>
      </c>
      <c r="T1" s="5" t="s">
        <v>43</v>
      </c>
      <c r="U1" s="5" t="s">
        <v>62</v>
      </c>
      <c r="V1" s="5" t="s">
        <v>2</v>
      </c>
      <c r="W1" s="5" t="s">
        <v>3</v>
      </c>
      <c r="X1" s="5" t="s">
        <v>4</v>
      </c>
      <c r="Y1" s="5" t="s">
        <v>233</v>
      </c>
    </row>
    <row r="2" spans="1:25" s="4" customFormat="1" x14ac:dyDescent="0.2">
      <c r="A2" s="11">
        <v>1</v>
      </c>
      <c r="B2" s="11">
        <v>-1</v>
      </c>
      <c r="C2" s="11">
        <v>5</v>
      </c>
      <c r="D2" s="11">
        <v>1</v>
      </c>
      <c r="E2" s="11">
        <v>10</v>
      </c>
      <c r="F2" s="11">
        <v>1</v>
      </c>
      <c r="G2" s="11">
        <v>5</v>
      </c>
      <c r="H2" s="11">
        <v>5</v>
      </c>
      <c r="I2" s="11">
        <v>50</v>
      </c>
      <c r="J2" s="11">
        <v>5</v>
      </c>
      <c r="K2" s="11">
        <v>10</v>
      </c>
      <c r="L2" s="11">
        <v>15</v>
      </c>
      <c r="M2" s="11">
        <v>15</v>
      </c>
      <c r="N2" s="11">
        <v>15</v>
      </c>
      <c r="O2" s="11">
        <v>15</v>
      </c>
      <c r="P2" s="12">
        <v>15</v>
      </c>
      <c r="Q2" s="11">
        <v>1</v>
      </c>
      <c r="R2" s="11">
        <v>1</v>
      </c>
      <c r="S2" s="11">
        <v>1</v>
      </c>
      <c r="T2" s="11">
        <v>1</v>
      </c>
      <c r="U2" s="11">
        <v>1</v>
      </c>
      <c r="V2" s="11">
        <v>1</v>
      </c>
      <c r="W2" s="11">
        <v>1</v>
      </c>
      <c r="X2" s="11">
        <v>1</v>
      </c>
      <c r="Y2" s="11">
        <v>10</v>
      </c>
    </row>
    <row r="3" spans="1:25" s="17" customFormat="1" ht="255" x14ac:dyDescent="0.2">
      <c r="A3" s="13">
        <v>1</v>
      </c>
      <c r="B3" s="13" t="s">
        <v>131</v>
      </c>
      <c r="C3" s="13" t="str">
        <f>IF(B3="", "", B3 &amp; IF(F3="", " (no year)", " (" &amp; F3 &amp; ")"))</f>
        <v>Abraham and Kearney (2020)</v>
      </c>
      <c r="D3" s="14" t="s">
        <v>234</v>
      </c>
      <c r="E3" s="15" t="s">
        <v>130</v>
      </c>
      <c r="F3" s="16">
        <v>2020</v>
      </c>
      <c r="G3" s="13" t="s">
        <v>21</v>
      </c>
      <c r="H3" s="13" t="s">
        <v>15</v>
      </c>
      <c r="I3" s="15" t="s">
        <v>190</v>
      </c>
      <c r="J3" s="14" t="s">
        <v>253</v>
      </c>
      <c r="K3" s="14" t="s">
        <v>406</v>
      </c>
      <c r="L3" s="14"/>
      <c r="M3" s="14"/>
      <c r="N3" s="14" t="s">
        <v>409</v>
      </c>
      <c r="O3" s="14" t="s">
        <v>376</v>
      </c>
      <c r="P3" s="14"/>
      <c r="Q3" s="13" t="s">
        <v>45</v>
      </c>
      <c r="R3" s="14"/>
      <c r="S3" s="14"/>
      <c r="T3" s="13" t="s">
        <v>43</v>
      </c>
      <c r="U3" s="14"/>
      <c r="V3" s="13">
        <v>4</v>
      </c>
      <c r="W3" s="13">
        <v>4</v>
      </c>
      <c r="X3" s="13">
        <v>4</v>
      </c>
      <c r="Y3" s="14" t="s">
        <v>247</v>
      </c>
    </row>
    <row r="4" spans="1:25" s="17" customFormat="1" ht="204" x14ac:dyDescent="0.2">
      <c r="A4" s="13">
        <v>2</v>
      </c>
      <c r="B4" s="13" t="s">
        <v>111</v>
      </c>
      <c r="C4" s="13" t="str">
        <f t="shared" ref="C4:C64" si="0">IF(B4="", "", B4 &amp; IF(F4="", " (no year)", " (" &amp; F4 &amp; ")"))</f>
        <v>Acemoglu et al. (2016)</v>
      </c>
      <c r="D4" s="14" t="s">
        <v>234</v>
      </c>
      <c r="E4" s="15" t="s">
        <v>110</v>
      </c>
      <c r="F4" s="16">
        <v>2016</v>
      </c>
      <c r="G4" s="13" t="s">
        <v>24</v>
      </c>
      <c r="H4" s="13" t="s">
        <v>18</v>
      </c>
      <c r="I4" s="15" t="s">
        <v>200</v>
      </c>
      <c r="J4" s="14" t="s">
        <v>254</v>
      </c>
      <c r="K4" s="14" t="s">
        <v>407</v>
      </c>
      <c r="L4" s="14" t="s">
        <v>411</v>
      </c>
      <c r="M4" s="14"/>
      <c r="N4" s="14" t="s">
        <v>377</v>
      </c>
      <c r="O4" s="14" t="s">
        <v>378</v>
      </c>
      <c r="P4" s="14"/>
      <c r="Q4" s="13" t="s">
        <v>45</v>
      </c>
      <c r="R4" s="14"/>
      <c r="S4" s="14" t="s">
        <v>44</v>
      </c>
      <c r="T4" s="13" t="s">
        <v>43</v>
      </c>
      <c r="U4" s="14"/>
      <c r="V4" s="13">
        <v>4</v>
      </c>
      <c r="W4" s="13">
        <v>4</v>
      </c>
      <c r="X4" s="13">
        <v>4</v>
      </c>
      <c r="Y4" s="14" t="s">
        <v>248</v>
      </c>
    </row>
    <row r="5" spans="1:25" s="17" customFormat="1" ht="136" x14ac:dyDescent="0.2">
      <c r="A5" s="13">
        <v>3</v>
      </c>
      <c r="B5" s="13" t="s">
        <v>102</v>
      </c>
      <c r="C5" s="13" t="str">
        <f t="shared" si="0"/>
        <v>Albouy et al. (2019)</v>
      </c>
      <c r="D5" s="14" t="s">
        <v>234</v>
      </c>
      <c r="E5" s="15" t="s">
        <v>101</v>
      </c>
      <c r="F5" s="16">
        <v>2019</v>
      </c>
      <c r="G5" s="13" t="s">
        <v>24</v>
      </c>
      <c r="H5" s="13" t="s">
        <v>18</v>
      </c>
      <c r="I5" s="15" t="s">
        <v>205</v>
      </c>
      <c r="J5" s="14" t="s">
        <v>251</v>
      </c>
      <c r="K5" s="14" t="s">
        <v>382</v>
      </c>
      <c r="L5" s="14"/>
      <c r="M5" s="14"/>
      <c r="N5" s="14"/>
      <c r="O5" s="14" t="s">
        <v>383</v>
      </c>
      <c r="P5" s="14"/>
      <c r="Q5" s="13" t="s">
        <v>45</v>
      </c>
      <c r="R5" s="14"/>
      <c r="S5" s="14"/>
      <c r="T5" s="13" t="s">
        <v>43</v>
      </c>
      <c r="U5" s="14"/>
      <c r="V5" s="13">
        <v>4</v>
      </c>
      <c r="W5" s="13">
        <v>4</v>
      </c>
      <c r="X5" s="13">
        <v>4</v>
      </c>
      <c r="Y5" s="14" t="s">
        <v>252</v>
      </c>
    </row>
    <row r="6" spans="1:25" s="17" customFormat="1" ht="187" x14ac:dyDescent="0.2">
      <c r="A6" s="13">
        <v>4</v>
      </c>
      <c r="B6" s="13" t="s">
        <v>53</v>
      </c>
      <c r="C6" s="13" t="str">
        <f t="shared" si="0"/>
        <v>Alessandria et al. (2025)</v>
      </c>
      <c r="D6" s="14" t="s">
        <v>234</v>
      </c>
      <c r="E6" s="15" t="s">
        <v>58</v>
      </c>
      <c r="F6" s="16">
        <v>2025</v>
      </c>
      <c r="G6" s="13" t="s">
        <v>17</v>
      </c>
      <c r="H6" s="13" t="s">
        <v>18</v>
      </c>
      <c r="I6" s="15" t="s">
        <v>223</v>
      </c>
      <c r="J6" s="14" t="s">
        <v>249</v>
      </c>
      <c r="K6" s="15" t="s">
        <v>414</v>
      </c>
      <c r="L6" s="13" t="s">
        <v>413</v>
      </c>
      <c r="M6" s="14" t="s">
        <v>424</v>
      </c>
      <c r="N6" s="14" t="s">
        <v>412</v>
      </c>
      <c r="O6" s="14"/>
      <c r="P6" s="14"/>
      <c r="Q6" s="14"/>
      <c r="R6" s="14"/>
      <c r="S6" s="14"/>
      <c r="T6" s="13" t="s">
        <v>43</v>
      </c>
      <c r="U6" s="14"/>
      <c r="V6" s="13" t="s">
        <v>5</v>
      </c>
      <c r="W6" s="13" t="s">
        <v>5</v>
      </c>
      <c r="X6" s="13" t="s">
        <v>5</v>
      </c>
      <c r="Y6" s="14" t="s">
        <v>250</v>
      </c>
    </row>
    <row r="7" spans="1:25" s="17" customFormat="1" ht="153" x14ac:dyDescent="0.2">
      <c r="A7" s="13">
        <v>5</v>
      </c>
      <c r="B7" s="13" t="s">
        <v>53</v>
      </c>
      <c r="C7" s="13" t="str">
        <f t="shared" si="0"/>
        <v>Alessandria et al. (2025)</v>
      </c>
      <c r="D7" s="14" t="s">
        <v>234</v>
      </c>
      <c r="E7" s="15" t="s">
        <v>52</v>
      </c>
      <c r="F7" s="16">
        <v>2025</v>
      </c>
      <c r="G7" s="13" t="s">
        <v>23</v>
      </c>
      <c r="H7" s="13" t="s">
        <v>6</v>
      </c>
      <c r="I7" s="15" t="s">
        <v>227</v>
      </c>
      <c r="J7" s="14" t="s">
        <v>256</v>
      </c>
      <c r="K7" s="15" t="s">
        <v>405</v>
      </c>
      <c r="L7" s="14" t="s">
        <v>403</v>
      </c>
      <c r="M7" s="14"/>
      <c r="N7" s="14" t="s">
        <v>404</v>
      </c>
      <c r="O7" s="14"/>
      <c r="P7" s="14"/>
      <c r="Q7" s="14"/>
      <c r="R7" s="14"/>
      <c r="S7" s="14"/>
      <c r="T7" s="13" t="s">
        <v>43</v>
      </c>
      <c r="U7" s="14"/>
      <c r="V7" s="13">
        <v>4</v>
      </c>
      <c r="W7" s="13">
        <v>4</v>
      </c>
      <c r="X7" s="13">
        <v>4</v>
      </c>
      <c r="Y7" s="14" t="s">
        <v>255</v>
      </c>
    </row>
    <row r="8" spans="1:25" s="17" customFormat="1" ht="238" x14ac:dyDescent="0.2">
      <c r="A8" s="13">
        <v>6</v>
      </c>
      <c r="B8" s="13" t="s">
        <v>117</v>
      </c>
      <c r="C8" s="13" t="str">
        <f t="shared" si="0"/>
        <v>Amiti et al. (2020)</v>
      </c>
      <c r="D8" s="14" t="s">
        <v>234</v>
      </c>
      <c r="E8" s="15" t="s">
        <v>116</v>
      </c>
      <c r="F8" s="16">
        <v>2020</v>
      </c>
      <c r="G8" s="13" t="s">
        <v>23</v>
      </c>
      <c r="H8" s="13" t="s">
        <v>6</v>
      </c>
      <c r="I8" s="15" t="s">
        <v>197</v>
      </c>
      <c r="J8" s="14" t="s">
        <v>257</v>
      </c>
      <c r="K8" s="13" t="s">
        <v>416</v>
      </c>
      <c r="L8" s="14"/>
      <c r="M8" s="14" t="s">
        <v>417</v>
      </c>
      <c r="N8" s="14" t="s">
        <v>418</v>
      </c>
      <c r="O8" s="14" t="s">
        <v>419</v>
      </c>
      <c r="P8" s="14"/>
      <c r="Q8" s="14"/>
      <c r="R8" s="14"/>
      <c r="S8" s="14"/>
      <c r="T8" s="13" t="s">
        <v>43</v>
      </c>
      <c r="U8" s="14"/>
      <c r="V8" s="13">
        <v>4</v>
      </c>
      <c r="W8" s="13">
        <v>4</v>
      </c>
      <c r="X8" s="13">
        <v>4</v>
      </c>
      <c r="Y8" s="14" t="s">
        <v>258</v>
      </c>
    </row>
    <row r="9" spans="1:25" s="17" customFormat="1" ht="221" x14ac:dyDescent="0.2">
      <c r="A9" s="13">
        <v>7</v>
      </c>
      <c r="B9" s="13" t="s">
        <v>123</v>
      </c>
      <c r="C9" s="13" t="str">
        <f t="shared" si="0"/>
        <v>Aslan and Kumar (2021)</v>
      </c>
      <c r="D9" s="14" t="s">
        <v>234</v>
      </c>
      <c r="E9" s="15" t="s">
        <v>122</v>
      </c>
      <c r="F9" s="16">
        <v>2021</v>
      </c>
      <c r="G9" s="13" t="s">
        <v>25</v>
      </c>
      <c r="H9" s="13" t="s">
        <v>6</v>
      </c>
      <c r="I9" s="15" t="s">
        <v>194</v>
      </c>
      <c r="J9" s="14" t="s">
        <v>260</v>
      </c>
      <c r="K9" s="13" t="s">
        <v>423</v>
      </c>
      <c r="L9" s="14"/>
      <c r="M9" s="14"/>
      <c r="N9" s="14" t="s">
        <v>422</v>
      </c>
      <c r="O9" s="14" t="s">
        <v>421</v>
      </c>
      <c r="P9" s="14" t="s">
        <v>420</v>
      </c>
      <c r="Q9" s="13" t="s">
        <v>45</v>
      </c>
      <c r="R9" s="14"/>
      <c r="S9" s="14"/>
      <c r="T9" s="14"/>
      <c r="U9" s="14"/>
      <c r="V9" s="13">
        <v>4</v>
      </c>
      <c r="W9" s="13">
        <v>4</v>
      </c>
      <c r="X9" s="13">
        <v>4</v>
      </c>
      <c r="Y9" s="14" t="s">
        <v>259</v>
      </c>
    </row>
    <row r="10" spans="1:25" s="17" customFormat="1" ht="255" x14ac:dyDescent="0.2">
      <c r="A10" s="13">
        <v>8</v>
      </c>
      <c r="B10" s="13" t="s">
        <v>49</v>
      </c>
      <c r="C10" s="13" t="str">
        <f t="shared" si="0"/>
        <v>Autor et al. (2020)</v>
      </c>
      <c r="D10" s="14" t="s">
        <v>234</v>
      </c>
      <c r="E10" s="15" t="s">
        <v>109</v>
      </c>
      <c r="F10" s="16">
        <v>2020</v>
      </c>
      <c r="G10" s="13" t="s">
        <v>14</v>
      </c>
      <c r="H10" s="13" t="s">
        <v>15</v>
      </c>
      <c r="I10" s="15" t="s">
        <v>201</v>
      </c>
      <c r="J10" s="14" t="s">
        <v>262</v>
      </c>
      <c r="K10" s="13" t="s">
        <v>425</v>
      </c>
      <c r="L10" s="14"/>
      <c r="M10" s="14" t="s">
        <v>426</v>
      </c>
      <c r="N10" s="14"/>
      <c r="O10" s="14" t="s">
        <v>427</v>
      </c>
      <c r="P10" s="14" t="s">
        <v>428</v>
      </c>
      <c r="Q10" s="13" t="s">
        <v>45</v>
      </c>
      <c r="R10" s="14"/>
      <c r="S10" s="14" t="s">
        <v>44</v>
      </c>
      <c r="T10" s="13" t="s">
        <v>43</v>
      </c>
      <c r="U10" s="14"/>
      <c r="V10" s="13" t="s">
        <v>5</v>
      </c>
      <c r="W10" s="13" t="s">
        <v>5</v>
      </c>
      <c r="X10" s="13" t="s">
        <v>5</v>
      </c>
      <c r="Y10" s="14" t="s">
        <v>263</v>
      </c>
    </row>
    <row r="11" spans="1:25" s="17" customFormat="1" ht="170" x14ac:dyDescent="0.2">
      <c r="A11" s="13">
        <v>9</v>
      </c>
      <c r="B11" s="13" t="s">
        <v>49</v>
      </c>
      <c r="C11" s="13" t="str">
        <f t="shared" si="0"/>
        <v>Autor et al. (2015)</v>
      </c>
      <c r="D11" s="14" t="s">
        <v>234</v>
      </c>
      <c r="E11" s="15" t="s">
        <v>48</v>
      </c>
      <c r="F11" s="16">
        <v>2015</v>
      </c>
      <c r="G11" s="13" t="s">
        <v>20</v>
      </c>
      <c r="H11" s="13" t="s">
        <v>7</v>
      </c>
      <c r="I11" s="15" t="s">
        <v>229</v>
      </c>
      <c r="J11" s="14" t="s">
        <v>261</v>
      </c>
      <c r="K11" s="13" t="s">
        <v>429</v>
      </c>
      <c r="L11" s="14"/>
      <c r="M11" s="14" t="s">
        <v>430</v>
      </c>
      <c r="N11" s="14"/>
      <c r="O11" s="14" t="s">
        <v>431</v>
      </c>
      <c r="P11" s="14"/>
      <c r="Q11" s="13" t="s">
        <v>45</v>
      </c>
      <c r="R11" s="14"/>
      <c r="S11" s="14" t="s">
        <v>44</v>
      </c>
      <c r="T11" s="13" t="s">
        <v>43</v>
      </c>
      <c r="U11" s="14"/>
      <c r="V11" s="13">
        <v>4</v>
      </c>
      <c r="W11" s="13">
        <v>4</v>
      </c>
      <c r="X11" s="13">
        <v>4</v>
      </c>
      <c r="Y11" s="14" t="s">
        <v>264</v>
      </c>
    </row>
    <row r="12" spans="1:25" s="17" customFormat="1" ht="187" x14ac:dyDescent="0.2">
      <c r="A12" s="13">
        <v>10</v>
      </c>
      <c r="B12" s="14" t="s">
        <v>139</v>
      </c>
      <c r="C12" s="13" t="str">
        <f t="shared" si="0"/>
        <v>Ballard-Rosa et al. (2022)</v>
      </c>
      <c r="D12" s="14" t="s">
        <v>234</v>
      </c>
      <c r="E12" s="18" t="s">
        <v>138</v>
      </c>
      <c r="F12" s="19">
        <v>2022</v>
      </c>
      <c r="G12" s="13" t="s">
        <v>37</v>
      </c>
      <c r="H12" s="13" t="s">
        <v>13</v>
      </c>
      <c r="I12" s="15" t="s">
        <v>183</v>
      </c>
      <c r="J12" s="14" t="s">
        <v>265</v>
      </c>
      <c r="K12" s="13"/>
      <c r="L12" s="14"/>
      <c r="M12" s="14"/>
      <c r="N12" s="14"/>
      <c r="O12" s="14"/>
      <c r="P12" s="14"/>
      <c r="Q12" s="14"/>
      <c r="R12" s="14"/>
      <c r="S12" s="14" t="s">
        <v>44</v>
      </c>
      <c r="T12" s="14"/>
      <c r="U12" s="14"/>
      <c r="V12" s="14">
        <v>4</v>
      </c>
      <c r="W12" s="14" t="s">
        <v>40</v>
      </c>
      <c r="X12" s="14" t="s">
        <v>40</v>
      </c>
      <c r="Y12" s="14" t="s">
        <v>266</v>
      </c>
    </row>
    <row r="13" spans="1:25" s="17" customFormat="1" ht="170" x14ac:dyDescent="0.2">
      <c r="A13" s="13">
        <v>11</v>
      </c>
      <c r="B13" s="13" t="s">
        <v>137</v>
      </c>
      <c r="C13" s="13" t="str">
        <f t="shared" si="0"/>
        <v>Benguria and Saffie (2024)</v>
      </c>
      <c r="D13" s="14" t="s">
        <v>234</v>
      </c>
      <c r="E13" s="15" t="s">
        <v>136</v>
      </c>
      <c r="F13" s="16">
        <v>2024</v>
      </c>
      <c r="G13" s="13" t="s">
        <v>23</v>
      </c>
      <c r="H13" s="13" t="s">
        <v>6</v>
      </c>
      <c r="I13" s="15" t="s">
        <v>189</v>
      </c>
      <c r="J13" s="14" t="s">
        <v>268</v>
      </c>
      <c r="K13" s="13"/>
      <c r="L13" s="14"/>
      <c r="M13" s="14"/>
      <c r="N13" s="14"/>
      <c r="O13" s="14"/>
      <c r="P13" s="14"/>
      <c r="Q13" s="14"/>
      <c r="R13" s="14"/>
      <c r="S13" s="14" t="s">
        <v>44</v>
      </c>
      <c r="T13" s="13" t="s">
        <v>43</v>
      </c>
      <c r="U13" s="14"/>
      <c r="V13" s="13">
        <v>4</v>
      </c>
      <c r="W13" s="13">
        <v>4</v>
      </c>
      <c r="X13" s="13">
        <v>4</v>
      </c>
      <c r="Y13" s="14" t="s">
        <v>267</v>
      </c>
    </row>
    <row r="14" spans="1:25" s="17" customFormat="1" ht="187" x14ac:dyDescent="0.2">
      <c r="A14" s="13">
        <v>12</v>
      </c>
      <c r="B14" s="13" t="s">
        <v>160</v>
      </c>
      <c r="C14" s="13" t="str">
        <f t="shared" si="0"/>
        <v>Benguria et al. (2022)</v>
      </c>
      <c r="D14" s="13" t="s">
        <v>234</v>
      </c>
      <c r="E14" s="15" t="s">
        <v>159</v>
      </c>
      <c r="F14" s="16">
        <v>2022</v>
      </c>
      <c r="G14" s="13" t="s">
        <v>23</v>
      </c>
      <c r="H14" s="13" t="s">
        <v>6</v>
      </c>
      <c r="I14" s="15" t="s">
        <v>170</v>
      </c>
      <c r="J14" s="13" t="s">
        <v>237</v>
      </c>
      <c r="K14" s="14"/>
      <c r="L14" s="14"/>
      <c r="M14" s="14"/>
      <c r="N14" s="14"/>
      <c r="O14" s="14"/>
      <c r="P14" s="14"/>
      <c r="Q14" s="13" t="s">
        <v>45</v>
      </c>
      <c r="R14" s="14"/>
      <c r="S14" s="13" t="s">
        <v>44</v>
      </c>
      <c r="T14" s="14"/>
      <c r="U14" s="14"/>
      <c r="V14" s="13">
        <v>4</v>
      </c>
      <c r="W14" s="13">
        <v>4</v>
      </c>
      <c r="X14" s="13">
        <v>4</v>
      </c>
      <c r="Y14" s="14" t="s">
        <v>239</v>
      </c>
    </row>
    <row r="15" spans="1:25" s="17" customFormat="1" ht="136" x14ac:dyDescent="0.2">
      <c r="A15" s="13">
        <v>13</v>
      </c>
      <c r="B15" s="13" t="s">
        <v>142</v>
      </c>
      <c r="C15" s="13" t="str">
        <f t="shared" si="0"/>
        <v>Blanchard et al. (2024)</v>
      </c>
      <c r="D15" s="14" t="s">
        <v>234</v>
      </c>
      <c r="E15" s="15" t="s">
        <v>141</v>
      </c>
      <c r="F15" s="16">
        <v>2024</v>
      </c>
      <c r="G15" s="13" t="s">
        <v>23</v>
      </c>
      <c r="H15" s="13" t="s">
        <v>6</v>
      </c>
      <c r="I15" s="15" t="s">
        <v>181</v>
      </c>
      <c r="J15" s="14" t="s">
        <v>269</v>
      </c>
      <c r="K15" s="14"/>
      <c r="L15" s="14"/>
      <c r="M15" s="14"/>
      <c r="N15" s="14"/>
      <c r="O15" s="14"/>
      <c r="P15" s="14"/>
      <c r="Q15" s="14"/>
      <c r="R15" s="14"/>
      <c r="S15" s="14"/>
      <c r="T15" s="13" t="s">
        <v>43</v>
      </c>
      <c r="U15" s="14"/>
      <c r="V15" s="13">
        <v>4</v>
      </c>
      <c r="W15" s="13">
        <v>4</v>
      </c>
      <c r="X15" s="13">
        <v>4</v>
      </c>
      <c r="Y15" s="14" t="s">
        <v>270</v>
      </c>
    </row>
    <row r="16" spans="1:25" s="17" customFormat="1" ht="306" x14ac:dyDescent="0.2">
      <c r="A16" s="13">
        <v>14</v>
      </c>
      <c r="B16" s="13" t="s">
        <v>88</v>
      </c>
      <c r="C16" s="13" t="str">
        <f t="shared" si="0"/>
        <v>Bown and Wang (2024)</v>
      </c>
      <c r="D16" s="14" t="s">
        <v>234</v>
      </c>
      <c r="E16" s="15" t="s">
        <v>214</v>
      </c>
      <c r="F16" s="16">
        <v>2024</v>
      </c>
      <c r="G16" s="13" t="s">
        <v>22</v>
      </c>
      <c r="H16" s="13" t="s">
        <v>15</v>
      </c>
      <c r="I16" s="15" t="s">
        <v>213</v>
      </c>
      <c r="J16" s="14" t="s">
        <v>271</v>
      </c>
      <c r="K16" s="14" t="s">
        <v>402</v>
      </c>
      <c r="L16" s="14"/>
      <c r="M16" s="14"/>
      <c r="N16" s="14" t="s">
        <v>401</v>
      </c>
      <c r="O16" s="14"/>
      <c r="P16" s="14"/>
      <c r="Q16" s="13" t="s">
        <v>45</v>
      </c>
      <c r="R16" s="14"/>
      <c r="S16" s="14"/>
      <c r="T16" s="14"/>
      <c r="U16" s="14"/>
      <c r="V16" s="13">
        <v>4</v>
      </c>
      <c r="W16" s="13">
        <v>4</v>
      </c>
      <c r="X16" s="13">
        <v>4</v>
      </c>
      <c r="Y16" s="14" t="s">
        <v>272</v>
      </c>
    </row>
    <row r="17" spans="1:25" s="17" customFormat="1" ht="153" x14ac:dyDescent="0.2">
      <c r="A17" s="13">
        <v>15</v>
      </c>
      <c r="B17" s="13" t="s">
        <v>133</v>
      </c>
      <c r="C17" s="13" t="str">
        <f t="shared" si="0"/>
        <v>Broz and Werfel (2014)</v>
      </c>
      <c r="D17" s="14" t="s">
        <v>234</v>
      </c>
      <c r="E17" s="15" t="s">
        <v>132</v>
      </c>
      <c r="F17" s="16">
        <v>2014</v>
      </c>
      <c r="G17" s="13" t="s">
        <v>36</v>
      </c>
      <c r="H17" s="13" t="s">
        <v>12</v>
      </c>
      <c r="I17" s="15" t="s">
        <v>188</v>
      </c>
      <c r="J17" s="14" t="s">
        <v>274</v>
      </c>
      <c r="K17" s="14"/>
      <c r="L17" s="14"/>
      <c r="M17" s="14"/>
      <c r="N17" s="14"/>
      <c r="O17" s="14"/>
      <c r="P17" s="14"/>
      <c r="Q17" s="14"/>
      <c r="R17" s="14"/>
      <c r="S17" s="14"/>
      <c r="T17" s="13" t="s">
        <v>43</v>
      </c>
      <c r="U17" s="14"/>
      <c r="V17" s="13">
        <v>4</v>
      </c>
      <c r="W17" s="13" t="s">
        <v>40</v>
      </c>
      <c r="X17" s="13" t="s">
        <v>40</v>
      </c>
      <c r="Y17" s="14" t="s">
        <v>273</v>
      </c>
    </row>
    <row r="18" spans="1:25" s="17" customFormat="1" ht="204" x14ac:dyDescent="0.2">
      <c r="A18" s="13">
        <v>16</v>
      </c>
      <c r="B18" s="13" t="s">
        <v>379</v>
      </c>
      <c r="C18" s="13" t="str">
        <f t="shared" si="0"/>
        <v>Caliendo et al. (2019)</v>
      </c>
      <c r="D18" s="14" t="s">
        <v>234</v>
      </c>
      <c r="E18" s="15" t="s">
        <v>61</v>
      </c>
      <c r="F18" s="16">
        <v>2019</v>
      </c>
      <c r="G18" s="13" t="s">
        <v>16</v>
      </c>
      <c r="H18" s="13" t="s">
        <v>7</v>
      </c>
      <c r="I18" s="15" t="s">
        <v>225</v>
      </c>
      <c r="J18" s="14" t="s">
        <v>275</v>
      </c>
      <c r="K18" s="14"/>
      <c r="L18" s="14"/>
      <c r="M18" s="14"/>
      <c r="N18" s="14"/>
      <c r="O18" s="14"/>
      <c r="P18" s="14"/>
      <c r="Q18" s="14"/>
      <c r="R18" s="14"/>
      <c r="S18" s="14"/>
      <c r="T18" s="14"/>
      <c r="U18" s="13" t="s">
        <v>62</v>
      </c>
      <c r="V18" s="13" t="s">
        <v>5</v>
      </c>
      <c r="W18" s="13" t="s">
        <v>5</v>
      </c>
      <c r="X18" s="13" t="s">
        <v>5</v>
      </c>
      <c r="Y18" s="14" t="s">
        <v>276</v>
      </c>
    </row>
    <row r="19" spans="1:25" s="17" customFormat="1" ht="136" x14ac:dyDescent="0.2">
      <c r="A19" s="13">
        <v>17</v>
      </c>
      <c r="B19" s="14" t="s">
        <v>98</v>
      </c>
      <c r="C19" s="13" t="str">
        <f t="shared" si="0"/>
        <v>Carcelli and Park (2024)</v>
      </c>
      <c r="D19" s="14" t="s">
        <v>234</v>
      </c>
      <c r="E19" s="18" t="s">
        <v>97</v>
      </c>
      <c r="F19" s="19">
        <v>2024</v>
      </c>
      <c r="G19" s="13" t="s">
        <v>37</v>
      </c>
      <c r="H19" s="13" t="s">
        <v>13</v>
      </c>
      <c r="I19" s="15" t="s">
        <v>207</v>
      </c>
      <c r="J19" s="14" t="s">
        <v>278</v>
      </c>
      <c r="K19" s="14"/>
      <c r="L19" s="14"/>
      <c r="M19" s="14"/>
      <c r="N19" s="14"/>
      <c r="O19" s="14"/>
      <c r="P19" s="14"/>
      <c r="Q19" s="14"/>
      <c r="R19" s="14"/>
      <c r="S19" s="14" t="s">
        <v>44</v>
      </c>
      <c r="T19" s="14"/>
      <c r="U19" s="14"/>
      <c r="V19" s="14">
        <v>4</v>
      </c>
      <c r="W19" s="14" t="s">
        <v>40</v>
      </c>
      <c r="X19" s="14" t="s">
        <v>40</v>
      </c>
      <c r="Y19" s="14" t="s">
        <v>277</v>
      </c>
    </row>
    <row r="20" spans="1:25" s="17" customFormat="1" ht="102" x14ac:dyDescent="0.2">
      <c r="A20" s="13">
        <v>18</v>
      </c>
      <c r="B20" s="13" t="s">
        <v>100</v>
      </c>
      <c r="C20" s="13" t="str">
        <f t="shared" si="0"/>
        <v>Che et al. (2022)</v>
      </c>
      <c r="D20" s="14" t="s">
        <v>279</v>
      </c>
      <c r="E20" s="15" t="s">
        <v>143</v>
      </c>
      <c r="F20" s="16">
        <v>2022</v>
      </c>
      <c r="G20" s="13" t="s">
        <v>23</v>
      </c>
      <c r="H20" s="13" t="s">
        <v>6</v>
      </c>
      <c r="I20" s="15" t="s">
        <v>180</v>
      </c>
      <c r="J20" s="13" t="s">
        <v>282</v>
      </c>
      <c r="K20" s="14"/>
      <c r="L20" s="14"/>
      <c r="M20" s="14"/>
      <c r="N20" s="14"/>
      <c r="O20" s="14"/>
      <c r="P20" s="14"/>
      <c r="Q20" s="14"/>
      <c r="R20" s="14"/>
      <c r="S20" s="14"/>
      <c r="T20" s="13" t="s">
        <v>43</v>
      </c>
      <c r="U20" s="14"/>
      <c r="V20" s="13">
        <v>4</v>
      </c>
      <c r="W20" s="13">
        <v>4</v>
      </c>
      <c r="X20" s="13">
        <v>4</v>
      </c>
      <c r="Y20" s="14" t="s">
        <v>283</v>
      </c>
    </row>
    <row r="21" spans="1:25" s="17" customFormat="1" ht="136" x14ac:dyDescent="0.2">
      <c r="A21" s="13">
        <v>19</v>
      </c>
      <c r="B21" s="14" t="s">
        <v>100</v>
      </c>
      <c r="C21" s="13" t="str">
        <f t="shared" si="0"/>
        <v>Che et al. (2025)</v>
      </c>
      <c r="D21" s="14" t="s">
        <v>279</v>
      </c>
      <c r="E21" s="18" t="s">
        <v>99</v>
      </c>
      <c r="F21" s="19">
        <v>2025</v>
      </c>
      <c r="G21" s="13" t="s">
        <v>23</v>
      </c>
      <c r="H21" s="13" t="s">
        <v>6</v>
      </c>
      <c r="I21" s="15" t="s">
        <v>206</v>
      </c>
      <c r="J21" s="14" t="s">
        <v>280</v>
      </c>
      <c r="K21" s="14"/>
      <c r="L21" s="14"/>
      <c r="M21" s="14"/>
      <c r="N21" s="14"/>
      <c r="O21" s="14"/>
      <c r="P21" s="14"/>
      <c r="Q21" s="14"/>
      <c r="R21" s="14"/>
      <c r="S21" s="14" t="s">
        <v>44</v>
      </c>
      <c r="T21" s="13" t="s">
        <v>43</v>
      </c>
      <c r="U21" s="14"/>
      <c r="V21" s="14">
        <v>4</v>
      </c>
      <c r="W21" s="14">
        <v>4</v>
      </c>
      <c r="X21" s="14">
        <v>4</v>
      </c>
      <c r="Y21" s="14" t="s">
        <v>281</v>
      </c>
    </row>
    <row r="22" spans="1:25" s="17" customFormat="1" ht="204" x14ac:dyDescent="0.2">
      <c r="A22" s="13">
        <v>20</v>
      </c>
      <c r="B22" s="13" t="s">
        <v>104</v>
      </c>
      <c r="C22" s="13" t="str">
        <f t="shared" si="0"/>
        <v>Chetverikov et al. (2016)</v>
      </c>
      <c r="D22" s="14" t="s">
        <v>234</v>
      </c>
      <c r="E22" s="15" t="s">
        <v>103</v>
      </c>
      <c r="F22" s="16">
        <v>2016</v>
      </c>
      <c r="G22" s="13" t="s">
        <v>16</v>
      </c>
      <c r="H22" s="13" t="s">
        <v>7</v>
      </c>
      <c r="I22" s="15" t="s">
        <v>204</v>
      </c>
      <c r="J22" s="14" t="s">
        <v>285</v>
      </c>
      <c r="K22" s="14"/>
      <c r="L22" s="14"/>
      <c r="M22" s="14"/>
      <c r="N22" s="14"/>
      <c r="O22" s="14"/>
      <c r="P22" s="14"/>
      <c r="Q22" s="13" t="s">
        <v>45</v>
      </c>
      <c r="R22" s="14"/>
      <c r="S22" s="14" t="s">
        <v>44</v>
      </c>
      <c r="T22" s="13" t="s">
        <v>43</v>
      </c>
      <c r="U22" s="13" t="s">
        <v>62</v>
      </c>
      <c r="V22" s="13" t="s">
        <v>5</v>
      </c>
      <c r="W22" s="13" t="s">
        <v>5</v>
      </c>
      <c r="X22" s="13" t="s">
        <v>5</v>
      </c>
      <c r="Y22" s="14" t="s">
        <v>284</v>
      </c>
    </row>
    <row r="23" spans="1:25" s="17" customFormat="1" ht="170" x14ac:dyDescent="0.2">
      <c r="A23" s="13">
        <v>21</v>
      </c>
      <c r="B23" s="13" t="s">
        <v>113</v>
      </c>
      <c r="C23" s="13" t="str">
        <f t="shared" si="0"/>
        <v>Chor and Li (2024)</v>
      </c>
      <c r="D23" s="14" t="s">
        <v>234</v>
      </c>
      <c r="E23" s="15" t="s">
        <v>112</v>
      </c>
      <c r="F23" s="16">
        <v>2024</v>
      </c>
      <c r="G23" s="13" t="s">
        <v>23</v>
      </c>
      <c r="H23" s="13" t="s">
        <v>6</v>
      </c>
      <c r="I23" s="15" t="s">
        <v>199</v>
      </c>
      <c r="J23" s="14" t="s">
        <v>287</v>
      </c>
      <c r="K23" s="14"/>
      <c r="L23" s="14"/>
      <c r="M23" s="14"/>
      <c r="N23" s="14"/>
      <c r="O23" s="14"/>
      <c r="P23" s="14"/>
      <c r="Q23" s="14"/>
      <c r="R23" s="14"/>
      <c r="S23" s="14"/>
      <c r="T23" s="13" t="s">
        <v>43</v>
      </c>
      <c r="U23" s="14"/>
      <c r="V23" s="13">
        <v>4</v>
      </c>
      <c r="W23" s="13">
        <v>4</v>
      </c>
      <c r="X23" s="13">
        <v>4</v>
      </c>
      <c r="Y23" s="14" t="s">
        <v>286</v>
      </c>
    </row>
    <row r="24" spans="1:25" s="17" customFormat="1" ht="102" x14ac:dyDescent="0.2">
      <c r="A24" s="13">
        <v>22</v>
      </c>
      <c r="B24" s="14" t="s">
        <v>158</v>
      </c>
      <c r="C24" s="13" t="str">
        <f t="shared" si="0"/>
        <v>Chyzh and Urbatsch (2021)</v>
      </c>
      <c r="D24" s="14" t="s">
        <v>288</v>
      </c>
      <c r="E24" s="18" t="s">
        <v>157</v>
      </c>
      <c r="F24" s="19">
        <v>2021</v>
      </c>
      <c r="G24" s="13" t="s">
        <v>38</v>
      </c>
      <c r="H24" s="13" t="s">
        <v>18</v>
      </c>
      <c r="I24" s="15" t="s">
        <v>172</v>
      </c>
      <c r="J24" s="14" t="s">
        <v>289</v>
      </c>
      <c r="K24" s="14"/>
      <c r="L24" s="14"/>
      <c r="M24" s="14"/>
      <c r="N24" s="14"/>
      <c r="O24" s="14"/>
      <c r="P24" s="14"/>
      <c r="Q24" s="14"/>
      <c r="R24" s="14"/>
      <c r="S24" s="14" t="s">
        <v>44</v>
      </c>
      <c r="T24" s="14"/>
      <c r="U24" s="14"/>
      <c r="V24" s="14">
        <v>4</v>
      </c>
      <c r="W24" s="14" t="s">
        <v>40</v>
      </c>
      <c r="X24" s="14" t="s">
        <v>40</v>
      </c>
      <c r="Y24" s="14" t="s">
        <v>240</v>
      </c>
    </row>
    <row r="25" spans="1:25" s="17" customFormat="1" ht="170" x14ac:dyDescent="0.2">
      <c r="A25" s="13">
        <v>23</v>
      </c>
      <c r="B25" s="13" t="s">
        <v>66</v>
      </c>
      <c r="C25" s="13" t="str">
        <f t="shared" si="0"/>
        <v>Colantone and Stanig (2018)</v>
      </c>
      <c r="D25" s="14" t="s">
        <v>290</v>
      </c>
      <c r="E25" s="15" t="s">
        <v>65</v>
      </c>
      <c r="F25" s="16">
        <v>2018</v>
      </c>
      <c r="G25" s="13" t="s">
        <v>35</v>
      </c>
      <c r="H25" s="13" t="s">
        <v>7</v>
      </c>
      <c r="I25" s="15" t="s">
        <v>217</v>
      </c>
      <c r="J25" s="14" t="s">
        <v>291</v>
      </c>
      <c r="K25" s="14"/>
      <c r="L25" s="14"/>
      <c r="M25" s="14"/>
      <c r="N25" s="14"/>
      <c r="O25" s="14"/>
      <c r="P25" s="14"/>
      <c r="Q25" s="13" t="s">
        <v>45</v>
      </c>
      <c r="R25" s="14"/>
      <c r="S25" s="14" t="s">
        <v>44</v>
      </c>
      <c r="T25" s="13" t="s">
        <v>43</v>
      </c>
      <c r="U25" s="13" t="s">
        <v>62</v>
      </c>
      <c r="V25" s="13" t="s">
        <v>5</v>
      </c>
      <c r="W25" s="13" t="s">
        <v>40</v>
      </c>
      <c r="X25" s="13" t="s">
        <v>40</v>
      </c>
      <c r="Y25" s="14" t="s">
        <v>292</v>
      </c>
    </row>
    <row r="26" spans="1:25" s="17" customFormat="1" ht="204" x14ac:dyDescent="0.2">
      <c r="A26" s="13">
        <v>24</v>
      </c>
      <c r="B26" s="13" t="s">
        <v>87</v>
      </c>
      <c r="C26" s="13" t="str">
        <f t="shared" si="0"/>
        <v>Defever et al. (2015)</v>
      </c>
      <c r="D26" s="14" t="s">
        <v>295</v>
      </c>
      <c r="E26" s="15" t="s">
        <v>86</v>
      </c>
      <c r="F26" s="16">
        <v>2015</v>
      </c>
      <c r="G26" s="13" t="s">
        <v>23</v>
      </c>
      <c r="H26" s="13" t="s">
        <v>6</v>
      </c>
      <c r="I26" s="15" t="s">
        <v>215</v>
      </c>
      <c r="J26" s="14" t="s">
        <v>294</v>
      </c>
      <c r="K26" s="14"/>
      <c r="L26" s="14"/>
      <c r="M26" s="14"/>
      <c r="N26" s="14"/>
      <c r="O26" s="14"/>
      <c r="P26" s="14"/>
      <c r="Q26" s="13" t="s">
        <v>45</v>
      </c>
      <c r="R26" s="14"/>
      <c r="S26" s="14" t="s">
        <v>44</v>
      </c>
      <c r="T26" s="13" t="s">
        <v>43</v>
      </c>
      <c r="U26" s="14"/>
      <c r="V26" s="13">
        <v>4</v>
      </c>
      <c r="W26" s="13">
        <v>4</v>
      </c>
      <c r="X26" s="13">
        <v>4</v>
      </c>
      <c r="Y26" s="14" t="s">
        <v>293</v>
      </c>
    </row>
    <row r="27" spans="1:25" s="17" customFormat="1" ht="170" x14ac:dyDescent="0.2">
      <c r="A27" s="13">
        <v>25</v>
      </c>
      <c r="B27" s="13" t="s">
        <v>152</v>
      </c>
      <c r="C27" s="13" t="str">
        <f t="shared" si="0"/>
        <v>DuBois (2023)</v>
      </c>
      <c r="D27" s="14" t="s">
        <v>279</v>
      </c>
      <c r="E27" s="15" t="s">
        <v>151</v>
      </c>
      <c r="F27" s="16">
        <v>2023</v>
      </c>
      <c r="G27" s="13" t="s">
        <v>11</v>
      </c>
      <c r="H27" s="13" t="s">
        <v>9</v>
      </c>
      <c r="I27" s="15" t="s">
        <v>175</v>
      </c>
      <c r="J27" s="14" t="s">
        <v>244</v>
      </c>
      <c r="K27" s="14" t="s">
        <v>399</v>
      </c>
      <c r="L27" s="14"/>
      <c r="M27" s="14"/>
      <c r="N27" s="14"/>
      <c r="O27" s="14"/>
      <c r="P27" s="14" t="s">
        <v>400</v>
      </c>
      <c r="Q27" s="14"/>
      <c r="R27" s="14"/>
      <c r="S27" s="14"/>
      <c r="T27" s="13" t="s">
        <v>43</v>
      </c>
      <c r="U27" s="14"/>
      <c r="V27" s="13">
        <v>4</v>
      </c>
      <c r="W27" s="13">
        <v>4</v>
      </c>
      <c r="X27" s="13">
        <v>3</v>
      </c>
      <c r="Y27" s="14" t="s">
        <v>245</v>
      </c>
    </row>
    <row r="28" spans="1:25" s="17" customFormat="1" ht="102" x14ac:dyDescent="0.2">
      <c r="A28" s="13">
        <v>26</v>
      </c>
      <c r="B28" s="14" t="s">
        <v>119</v>
      </c>
      <c r="C28" s="13" t="str">
        <f t="shared" si="0"/>
        <v>Egger and Erhardt (2024)</v>
      </c>
      <c r="D28" s="14" t="s">
        <v>296</v>
      </c>
      <c r="E28" s="18" t="s">
        <v>118</v>
      </c>
      <c r="F28" s="19">
        <v>2024</v>
      </c>
      <c r="G28" s="13" t="s">
        <v>26</v>
      </c>
      <c r="H28" s="13" t="s">
        <v>7</v>
      </c>
      <c r="I28" s="15" t="s">
        <v>196</v>
      </c>
      <c r="J28" s="14" t="s">
        <v>298</v>
      </c>
      <c r="K28" s="14"/>
      <c r="L28" s="14"/>
      <c r="M28" s="14"/>
      <c r="N28" s="14"/>
      <c r="O28" s="14"/>
      <c r="P28" s="14"/>
      <c r="Q28" s="14"/>
      <c r="R28" s="14"/>
      <c r="S28" s="14" t="s">
        <v>44</v>
      </c>
      <c r="T28" s="14"/>
      <c r="U28" s="14"/>
      <c r="V28" s="14">
        <v>4</v>
      </c>
      <c r="W28" s="14">
        <v>4</v>
      </c>
      <c r="X28" s="14">
        <v>3</v>
      </c>
      <c r="Y28" s="14" t="s">
        <v>297</v>
      </c>
    </row>
    <row r="29" spans="1:25" s="17" customFormat="1" ht="238" x14ac:dyDescent="0.2">
      <c r="A29" s="13">
        <v>27</v>
      </c>
      <c r="B29" s="13" t="s">
        <v>162</v>
      </c>
      <c r="C29" s="13" t="str">
        <f t="shared" si="0"/>
        <v>Eugeni (2015)</v>
      </c>
      <c r="D29" s="14" t="s">
        <v>295</v>
      </c>
      <c r="E29" s="15" t="s">
        <v>161</v>
      </c>
      <c r="F29" s="16">
        <v>2015</v>
      </c>
      <c r="G29" s="13" t="s">
        <v>23</v>
      </c>
      <c r="H29" s="13" t="s">
        <v>6</v>
      </c>
      <c r="I29" s="15" t="s">
        <v>169</v>
      </c>
      <c r="J29" s="14" t="s">
        <v>236</v>
      </c>
      <c r="K29" s="14"/>
      <c r="L29" s="14"/>
      <c r="M29" s="14"/>
      <c r="N29" s="14"/>
      <c r="O29" s="14"/>
      <c r="P29" s="14"/>
      <c r="Q29" s="13" t="s">
        <v>45</v>
      </c>
      <c r="R29" s="14"/>
      <c r="S29" s="14"/>
      <c r="T29" s="13" t="s">
        <v>43</v>
      </c>
      <c r="U29" s="14"/>
      <c r="V29" s="13">
        <v>4</v>
      </c>
      <c r="W29" s="13">
        <v>4</v>
      </c>
      <c r="X29" s="13">
        <v>4</v>
      </c>
      <c r="Y29" s="14" t="s">
        <v>238</v>
      </c>
    </row>
    <row r="30" spans="1:25" s="17" customFormat="1" ht="170" x14ac:dyDescent="0.2">
      <c r="A30" s="13">
        <v>28</v>
      </c>
      <c r="B30" s="13" t="s">
        <v>92</v>
      </c>
      <c r="C30" s="13" t="str">
        <f t="shared" si="0"/>
        <v>Fan et al. (2020)</v>
      </c>
      <c r="D30" s="14" t="s">
        <v>279</v>
      </c>
      <c r="E30" s="15" t="s">
        <v>91</v>
      </c>
      <c r="F30" s="16">
        <v>2020</v>
      </c>
      <c r="G30" s="13" t="s">
        <v>23</v>
      </c>
      <c r="H30" s="13" t="s">
        <v>6</v>
      </c>
      <c r="I30" s="15" t="s">
        <v>209</v>
      </c>
      <c r="J30" s="14" t="s">
        <v>299</v>
      </c>
      <c r="K30" s="14"/>
      <c r="L30" s="14"/>
      <c r="M30" s="14"/>
      <c r="N30" s="14"/>
      <c r="O30" s="14"/>
      <c r="P30" s="14"/>
      <c r="Q30" s="13" t="s">
        <v>45</v>
      </c>
      <c r="R30" s="14"/>
      <c r="S30" s="14"/>
      <c r="T30" s="14"/>
      <c r="U30" s="14"/>
      <c r="V30" s="13">
        <v>4</v>
      </c>
      <c r="W30" s="13">
        <v>4</v>
      </c>
      <c r="X30" s="13">
        <v>4</v>
      </c>
      <c r="Y30" s="14" t="s">
        <v>300</v>
      </c>
    </row>
    <row r="31" spans="1:25" s="17" customFormat="1" ht="187" x14ac:dyDescent="0.2">
      <c r="A31" s="13">
        <v>29</v>
      </c>
      <c r="B31" s="13" t="s">
        <v>156</v>
      </c>
      <c r="C31" s="13" t="str">
        <f t="shared" si="0"/>
        <v>Fatum et al. (2018)</v>
      </c>
      <c r="D31" s="14" t="s">
        <v>301</v>
      </c>
      <c r="E31" s="15" t="s">
        <v>155</v>
      </c>
      <c r="F31" s="16">
        <v>2018</v>
      </c>
      <c r="G31" s="13" t="s">
        <v>23</v>
      </c>
      <c r="H31" s="13" t="s">
        <v>6</v>
      </c>
      <c r="I31" s="15" t="s">
        <v>173</v>
      </c>
      <c r="J31" s="14" t="s">
        <v>241</v>
      </c>
      <c r="K31" s="14"/>
      <c r="L31" s="14"/>
      <c r="M31" s="14"/>
      <c r="N31" s="14"/>
      <c r="O31" s="14"/>
      <c r="P31" s="14"/>
      <c r="Q31" s="13" t="s">
        <v>45</v>
      </c>
      <c r="R31" s="14"/>
      <c r="S31" s="13" t="s">
        <v>44</v>
      </c>
      <c r="T31" s="13" t="s">
        <v>43</v>
      </c>
      <c r="U31" s="14"/>
      <c r="V31" s="13">
        <v>4</v>
      </c>
      <c r="W31" s="13">
        <v>4</v>
      </c>
      <c r="X31" s="13">
        <v>4</v>
      </c>
      <c r="Y31" s="14" t="s">
        <v>242</v>
      </c>
    </row>
    <row r="32" spans="1:25" s="17" customFormat="1" ht="102" x14ac:dyDescent="0.2">
      <c r="A32" s="13">
        <v>30</v>
      </c>
      <c r="B32" s="13" t="s">
        <v>47</v>
      </c>
      <c r="C32" s="13" t="str">
        <f t="shared" si="0"/>
        <v>Feenstra et al. (2019)</v>
      </c>
      <c r="D32" s="14" t="s">
        <v>234</v>
      </c>
      <c r="E32" s="15" t="s">
        <v>46</v>
      </c>
      <c r="F32" s="16">
        <v>2019</v>
      </c>
      <c r="G32" s="13" t="s">
        <v>23</v>
      </c>
      <c r="H32" s="13" t="s">
        <v>6</v>
      </c>
      <c r="I32" s="15" t="s">
        <v>230</v>
      </c>
      <c r="J32" s="14" t="s">
        <v>302</v>
      </c>
      <c r="K32" s="14"/>
      <c r="L32" s="14"/>
      <c r="M32" s="14"/>
      <c r="N32" s="14"/>
      <c r="O32" s="14"/>
      <c r="P32" s="14"/>
      <c r="Q32" s="14"/>
      <c r="R32" s="14"/>
      <c r="S32" s="14" t="s">
        <v>44</v>
      </c>
      <c r="T32" s="13" t="s">
        <v>43</v>
      </c>
      <c r="U32" s="14"/>
      <c r="V32" s="13">
        <v>4</v>
      </c>
      <c r="W32" s="13">
        <v>4</v>
      </c>
      <c r="X32" s="13">
        <v>4</v>
      </c>
      <c r="Y32" s="14" t="s">
        <v>303</v>
      </c>
    </row>
    <row r="33" spans="1:25" s="17" customFormat="1" ht="170" x14ac:dyDescent="0.2">
      <c r="A33" s="13">
        <v>31</v>
      </c>
      <c r="B33" s="13" t="s">
        <v>115</v>
      </c>
      <c r="C33" s="13" t="str">
        <f t="shared" si="0"/>
        <v>Feigenbaum and Hall (2015)</v>
      </c>
      <c r="D33" s="14" t="s">
        <v>234</v>
      </c>
      <c r="E33" s="15" t="s">
        <v>114</v>
      </c>
      <c r="F33" s="16">
        <v>2015</v>
      </c>
      <c r="G33" s="13" t="s">
        <v>38</v>
      </c>
      <c r="H33" s="13" t="s">
        <v>18</v>
      </c>
      <c r="I33" s="15" t="s">
        <v>198</v>
      </c>
      <c r="J33" s="14" t="s">
        <v>305</v>
      </c>
      <c r="K33" s="14"/>
      <c r="L33" s="14"/>
      <c r="M33" s="14"/>
      <c r="N33" s="14"/>
      <c r="O33" s="14"/>
      <c r="P33" s="14"/>
      <c r="Q33" s="14"/>
      <c r="R33" s="14"/>
      <c r="S33" s="14" t="s">
        <v>44</v>
      </c>
      <c r="T33" s="13" t="s">
        <v>43</v>
      </c>
      <c r="U33" s="14"/>
      <c r="V33" s="13">
        <v>4</v>
      </c>
      <c r="W33" s="13" t="s">
        <v>40</v>
      </c>
      <c r="X33" s="13" t="s">
        <v>40</v>
      </c>
      <c r="Y33" s="14" t="s">
        <v>304</v>
      </c>
    </row>
    <row r="34" spans="1:25" s="17" customFormat="1" ht="153" x14ac:dyDescent="0.2">
      <c r="A34" s="13">
        <v>32</v>
      </c>
      <c r="B34" s="13" t="s">
        <v>57</v>
      </c>
      <c r="C34" s="13" t="str">
        <f t="shared" si="0"/>
        <v>Feng et al. (2017)</v>
      </c>
      <c r="D34" s="14" t="s">
        <v>279</v>
      </c>
      <c r="E34" s="15" t="s">
        <v>56</v>
      </c>
      <c r="F34" s="16">
        <v>2017</v>
      </c>
      <c r="G34" s="13" t="s">
        <v>23</v>
      </c>
      <c r="H34" s="13" t="s">
        <v>6</v>
      </c>
      <c r="I34" s="15" t="s">
        <v>222</v>
      </c>
      <c r="J34" s="14" t="s">
        <v>306</v>
      </c>
      <c r="K34" s="14"/>
      <c r="L34" s="14"/>
      <c r="M34" s="14"/>
      <c r="N34" s="14"/>
      <c r="O34" s="14"/>
      <c r="P34" s="14"/>
      <c r="Q34" s="13" t="s">
        <v>45</v>
      </c>
      <c r="R34" s="14"/>
      <c r="S34" s="14" t="s">
        <v>44</v>
      </c>
      <c r="T34" s="13" t="s">
        <v>43</v>
      </c>
      <c r="U34" s="14"/>
      <c r="V34" s="13">
        <v>4</v>
      </c>
      <c r="W34" s="13">
        <v>4</v>
      </c>
      <c r="X34" s="13">
        <v>4</v>
      </c>
      <c r="Y34" s="14" t="s">
        <v>307</v>
      </c>
    </row>
    <row r="35" spans="1:25" s="17" customFormat="1" ht="102" x14ac:dyDescent="0.2">
      <c r="A35" s="13">
        <v>33</v>
      </c>
      <c r="B35" s="14" t="s">
        <v>74</v>
      </c>
      <c r="C35" s="13" t="str">
        <f t="shared" si="0"/>
        <v>Flaaen et al. (2020)</v>
      </c>
      <c r="D35" s="14" t="s">
        <v>234</v>
      </c>
      <c r="E35" s="18" t="s">
        <v>73</v>
      </c>
      <c r="F35" s="19">
        <v>2020</v>
      </c>
      <c r="G35" s="13" t="s">
        <v>14</v>
      </c>
      <c r="H35" s="13" t="s">
        <v>15</v>
      </c>
      <c r="I35" s="15" t="s">
        <v>211</v>
      </c>
      <c r="J35" s="14" t="s">
        <v>308</v>
      </c>
      <c r="K35" s="14"/>
      <c r="L35" s="14"/>
      <c r="M35" s="14"/>
      <c r="N35" s="14"/>
      <c r="O35" s="14"/>
      <c r="P35" s="14"/>
      <c r="Q35" s="13" t="s">
        <v>45</v>
      </c>
      <c r="R35" s="14"/>
      <c r="S35" s="14" t="s">
        <v>44</v>
      </c>
      <c r="T35" s="13" t="s">
        <v>43</v>
      </c>
      <c r="U35" s="14"/>
      <c r="V35" s="14" t="s">
        <v>5</v>
      </c>
      <c r="W35" s="14" t="s">
        <v>5</v>
      </c>
      <c r="X35" s="14" t="s">
        <v>5</v>
      </c>
      <c r="Y35" s="14" t="s">
        <v>309</v>
      </c>
    </row>
    <row r="36" spans="1:25" s="17" customFormat="1" ht="136" x14ac:dyDescent="0.2">
      <c r="A36" s="13">
        <v>34</v>
      </c>
      <c r="B36" s="13" t="s">
        <v>106</v>
      </c>
      <c r="C36" s="13" t="str">
        <f t="shared" si="0"/>
        <v>Freund et al. (2024)</v>
      </c>
      <c r="D36" s="14" t="s">
        <v>234</v>
      </c>
      <c r="E36" s="15" t="s">
        <v>105</v>
      </c>
      <c r="F36" s="16">
        <v>2024</v>
      </c>
      <c r="G36" s="13" t="s">
        <v>23</v>
      </c>
      <c r="H36" s="13" t="s">
        <v>6</v>
      </c>
      <c r="I36" s="15" t="s">
        <v>203</v>
      </c>
      <c r="J36" s="14" t="s">
        <v>310</v>
      </c>
      <c r="K36" s="14"/>
      <c r="L36" s="14"/>
      <c r="M36" s="14"/>
      <c r="N36" s="14"/>
      <c r="O36" s="14"/>
      <c r="P36" s="14"/>
      <c r="Q36" s="14"/>
      <c r="R36" s="14"/>
      <c r="S36" s="14" t="s">
        <v>44</v>
      </c>
      <c r="T36" s="13" t="s">
        <v>43</v>
      </c>
      <c r="U36" s="14"/>
      <c r="V36" s="13">
        <v>4</v>
      </c>
      <c r="W36" s="13">
        <v>4</v>
      </c>
      <c r="X36" s="13">
        <v>4</v>
      </c>
      <c r="Y36" s="14" t="s">
        <v>309</v>
      </c>
    </row>
    <row r="37" spans="1:25" s="17" customFormat="1" ht="187" x14ac:dyDescent="0.2">
      <c r="A37" s="13">
        <v>35</v>
      </c>
      <c r="B37" s="13" t="s">
        <v>72</v>
      </c>
      <c r="C37" s="13" t="str">
        <f t="shared" si="0"/>
        <v>Galantucci (2015)</v>
      </c>
      <c r="D37" s="14" t="s">
        <v>234</v>
      </c>
      <c r="E37" s="15" t="s">
        <v>71</v>
      </c>
      <c r="F37" s="16">
        <v>2015</v>
      </c>
      <c r="G37" s="13" t="s">
        <v>37</v>
      </c>
      <c r="H37" s="13" t="s">
        <v>13</v>
      </c>
      <c r="I37" s="15" t="s">
        <v>212</v>
      </c>
      <c r="J37" s="14" t="s">
        <v>312</v>
      </c>
      <c r="K37" s="14"/>
      <c r="L37" s="14"/>
      <c r="M37" s="14"/>
      <c r="N37" s="14"/>
      <c r="O37" s="14"/>
      <c r="P37" s="14"/>
      <c r="Q37" s="13" t="s">
        <v>45</v>
      </c>
      <c r="R37" s="14"/>
      <c r="S37" s="14" t="s">
        <v>44</v>
      </c>
      <c r="T37" s="13" t="s">
        <v>43</v>
      </c>
      <c r="U37" s="14"/>
      <c r="V37" s="13">
        <v>4</v>
      </c>
      <c r="W37" s="13" t="s">
        <v>40</v>
      </c>
      <c r="X37" s="13" t="s">
        <v>40</v>
      </c>
      <c r="Y37" s="14" t="s">
        <v>311</v>
      </c>
    </row>
    <row r="38" spans="1:25" s="17" customFormat="1" ht="153" x14ac:dyDescent="0.2">
      <c r="A38" s="13">
        <v>36</v>
      </c>
      <c r="B38" s="13" t="s">
        <v>64</v>
      </c>
      <c r="C38" s="13" t="str">
        <f t="shared" si="0"/>
        <v>Galle and Lorentzen (2024)</v>
      </c>
      <c r="D38" s="14" t="s">
        <v>314</v>
      </c>
      <c r="E38" s="15" t="s">
        <v>63</v>
      </c>
      <c r="F38" s="16">
        <v>2024</v>
      </c>
      <c r="G38" s="13" t="s">
        <v>23</v>
      </c>
      <c r="H38" s="13" t="s">
        <v>6</v>
      </c>
      <c r="I38" s="15" t="s">
        <v>221</v>
      </c>
      <c r="J38" s="14" t="s">
        <v>315</v>
      </c>
      <c r="K38" s="14"/>
      <c r="L38" s="14"/>
      <c r="M38" s="14"/>
      <c r="N38" s="14"/>
      <c r="O38" s="14"/>
      <c r="P38" s="14"/>
      <c r="Q38" s="14"/>
      <c r="R38" s="14"/>
      <c r="S38" s="14"/>
      <c r="T38" s="13" t="s">
        <v>43</v>
      </c>
      <c r="U38" s="14"/>
      <c r="V38" s="13">
        <v>4</v>
      </c>
      <c r="W38" s="13">
        <v>4</v>
      </c>
      <c r="X38" s="13">
        <v>4</v>
      </c>
      <c r="Y38" s="14" t="s">
        <v>313</v>
      </c>
    </row>
    <row r="39" spans="1:25" s="17" customFormat="1" ht="272" x14ac:dyDescent="0.2">
      <c r="A39" s="13">
        <v>37</v>
      </c>
      <c r="B39" s="13" t="s">
        <v>146</v>
      </c>
      <c r="C39" s="13" t="str">
        <f t="shared" si="0"/>
        <v>Gaupp et al. (2017)</v>
      </c>
      <c r="D39" s="14" t="s">
        <v>295</v>
      </c>
      <c r="E39" s="15" t="s">
        <v>145</v>
      </c>
      <c r="F39" s="16">
        <v>2017</v>
      </c>
      <c r="G39" s="13" t="s">
        <v>39</v>
      </c>
      <c r="H39" s="13" t="s">
        <v>7</v>
      </c>
      <c r="I39" s="15" t="s">
        <v>178</v>
      </c>
      <c r="J39" s="14" t="s">
        <v>317</v>
      </c>
      <c r="K39" s="14"/>
      <c r="L39" s="14"/>
      <c r="M39" s="14"/>
      <c r="N39" s="14"/>
      <c r="O39" s="14"/>
      <c r="P39" s="14"/>
      <c r="Q39" s="14"/>
      <c r="R39" s="14"/>
      <c r="S39" s="14"/>
      <c r="T39" s="14"/>
      <c r="U39" s="13" t="s">
        <v>62</v>
      </c>
      <c r="V39" s="13">
        <v>4</v>
      </c>
      <c r="W39" s="13">
        <v>4</v>
      </c>
      <c r="X39" s="13">
        <v>4</v>
      </c>
      <c r="Y39" s="14" t="s">
        <v>316</v>
      </c>
    </row>
    <row r="40" spans="1:25" s="17" customFormat="1" ht="119" x14ac:dyDescent="0.2">
      <c r="A40" s="13">
        <v>38</v>
      </c>
      <c r="B40" s="14" t="s">
        <v>42</v>
      </c>
      <c r="C40" s="13" t="str">
        <f t="shared" si="0"/>
        <v>Grossman et al. (2024)</v>
      </c>
      <c r="D40" s="14" t="s">
        <v>234</v>
      </c>
      <c r="E40" s="18" t="s">
        <v>41</v>
      </c>
      <c r="F40" s="19">
        <v>2024</v>
      </c>
      <c r="G40" s="13" t="s">
        <v>14</v>
      </c>
      <c r="H40" s="13" t="s">
        <v>15</v>
      </c>
      <c r="I40" s="15" t="s">
        <v>231</v>
      </c>
      <c r="J40" s="14" t="s">
        <v>318</v>
      </c>
      <c r="K40" s="14"/>
      <c r="L40" s="14"/>
      <c r="M40" s="14"/>
      <c r="N40" s="14"/>
      <c r="O40" s="14"/>
      <c r="P40" s="14"/>
      <c r="Q40" s="13" t="s">
        <v>45</v>
      </c>
      <c r="R40" s="14"/>
      <c r="S40" s="14" t="s">
        <v>44</v>
      </c>
      <c r="T40" s="13" t="s">
        <v>43</v>
      </c>
      <c r="U40" s="14"/>
      <c r="V40" s="14" t="s">
        <v>5</v>
      </c>
      <c r="W40" s="14" t="s">
        <v>5</v>
      </c>
      <c r="X40" s="14" t="s">
        <v>5</v>
      </c>
      <c r="Y40" s="14" t="s">
        <v>319</v>
      </c>
    </row>
    <row r="41" spans="1:25" s="17" customFormat="1" ht="170" x14ac:dyDescent="0.2">
      <c r="A41" s="13">
        <v>39</v>
      </c>
      <c r="B41" s="13" t="s">
        <v>96</v>
      </c>
      <c r="C41" s="13" t="str">
        <f t="shared" si="0"/>
        <v>Handley and Limão (2017)</v>
      </c>
      <c r="D41" s="14" t="s">
        <v>234</v>
      </c>
      <c r="E41" s="15" t="s">
        <v>95</v>
      </c>
      <c r="F41" s="16">
        <v>2017</v>
      </c>
      <c r="G41" s="13" t="s">
        <v>14</v>
      </c>
      <c r="H41" s="13" t="s">
        <v>15</v>
      </c>
      <c r="I41" s="15" t="s">
        <v>208</v>
      </c>
      <c r="J41" s="14" t="s">
        <v>320</v>
      </c>
      <c r="K41" s="14"/>
      <c r="L41" s="14"/>
      <c r="M41" s="14"/>
      <c r="N41" s="14"/>
      <c r="O41" s="14"/>
      <c r="P41" s="14"/>
      <c r="Q41" s="14"/>
      <c r="R41" s="14"/>
      <c r="S41" s="14" t="s">
        <v>44</v>
      </c>
      <c r="T41" s="13" t="s">
        <v>43</v>
      </c>
      <c r="U41" s="14"/>
      <c r="V41" s="13" t="s">
        <v>5</v>
      </c>
      <c r="W41" s="13" t="s">
        <v>5</v>
      </c>
      <c r="X41" s="13" t="s">
        <v>5</v>
      </c>
      <c r="Y41" s="14" t="s">
        <v>321</v>
      </c>
    </row>
    <row r="42" spans="1:25" s="17" customFormat="1" ht="323" x14ac:dyDescent="0.2">
      <c r="A42" s="13">
        <v>40</v>
      </c>
      <c r="B42" s="13" t="s">
        <v>380</v>
      </c>
      <c r="C42" s="13" t="str">
        <f t="shared" si="0"/>
        <v>Heilmann (2016)</v>
      </c>
      <c r="D42" s="14" t="s">
        <v>234</v>
      </c>
      <c r="E42" s="15" t="s">
        <v>140</v>
      </c>
      <c r="F42" s="16">
        <v>2016</v>
      </c>
      <c r="G42" s="13" t="s">
        <v>23</v>
      </c>
      <c r="H42" s="13" t="s">
        <v>6</v>
      </c>
      <c r="I42" s="15" t="s">
        <v>182</v>
      </c>
      <c r="J42" s="14" t="s">
        <v>322</v>
      </c>
      <c r="K42" s="14"/>
      <c r="L42" s="14"/>
      <c r="M42" s="14"/>
      <c r="N42" s="14"/>
      <c r="O42" s="14"/>
      <c r="P42" s="14"/>
      <c r="Q42" s="13" t="s">
        <v>45</v>
      </c>
      <c r="R42" s="14"/>
      <c r="S42" s="14"/>
      <c r="T42" s="13" t="s">
        <v>43</v>
      </c>
      <c r="U42" s="14"/>
      <c r="V42" s="13">
        <v>4</v>
      </c>
      <c r="W42" s="13">
        <v>4</v>
      </c>
      <c r="X42" s="13">
        <v>4</v>
      </c>
      <c r="Y42" s="14" t="s">
        <v>323</v>
      </c>
    </row>
    <row r="43" spans="1:25" s="17" customFormat="1" ht="238" x14ac:dyDescent="0.2">
      <c r="A43" s="13">
        <v>41</v>
      </c>
      <c r="B43" s="13" t="s">
        <v>80</v>
      </c>
      <c r="C43" s="13" t="str">
        <f t="shared" si="0"/>
        <v>Jakubik and Stolzenburg (2021)</v>
      </c>
      <c r="D43" s="14" t="s">
        <v>296</v>
      </c>
      <c r="E43" s="15" t="s">
        <v>79</v>
      </c>
      <c r="F43" s="16">
        <v>2021</v>
      </c>
      <c r="G43" s="13" t="s">
        <v>33</v>
      </c>
      <c r="H43" s="13" t="s">
        <v>13</v>
      </c>
      <c r="I43" s="15" t="s">
        <v>185</v>
      </c>
      <c r="J43" s="14" t="s">
        <v>325</v>
      </c>
      <c r="K43" s="14"/>
      <c r="L43" s="14"/>
      <c r="M43" s="14"/>
      <c r="N43" s="14"/>
      <c r="O43" s="14"/>
      <c r="P43" s="14"/>
      <c r="Q43" s="13" t="s">
        <v>45</v>
      </c>
      <c r="R43" s="14"/>
      <c r="S43" s="14" t="s">
        <v>44</v>
      </c>
      <c r="T43" s="13" t="s">
        <v>43</v>
      </c>
      <c r="U43" s="14"/>
      <c r="V43" s="13">
        <v>4</v>
      </c>
      <c r="W43" s="13">
        <v>4</v>
      </c>
      <c r="X43" s="13">
        <v>4</v>
      </c>
      <c r="Y43" s="14" t="s">
        <v>324</v>
      </c>
    </row>
    <row r="44" spans="1:25" s="17" customFormat="1" ht="136" x14ac:dyDescent="0.2">
      <c r="A44" s="13">
        <v>42</v>
      </c>
      <c r="B44" s="13" t="s">
        <v>90</v>
      </c>
      <c r="C44" s="13" t="str">
        <f t="shared" si="0"/>
        <v>Jiang et al. (2023)</v>
      </c>
      <c r="D44" s="14" t="s">
        <v>279</v>
      </c>
      <c r="E44" s="15" t="s">
        <v>89</v>
      </c>
      <c r="F44" s="16">
        <v>2023</v>
      </c>
      <c r="G44" s="13" t="s">
        <v>23</v>
      </c>
      <c r="H44" s="13" t="s">
        <v>6</v>
      </c>
      <c r="I44" s="15" t="s">
        <v>210</v>
      </c>
      <c r="J44" s="14" t="s">
        <v>327</v>
      </c>
      <c r="K44" s="14"/>
      <c r="L44" s="14"/>
      <c r="M44" s="14"/>
      <c r="N44" s="14"/>
      <c r="O44" s="14"/>
      <c r="P44" s="14"/>
      <c r="Q44" s="14"/>
      <c r="R44" s="14"/>
      <c r="S44" s="14" t="s">
        <v>44</v>
      </c>
      <c r="T44" s="13" t="s">
        <v>43</v>
      </c>
      <c r="U44" s="14"/>
      <c r="V44" s="13">
        <v>4</v>
      </c>
      <c r="W44" s="13">
        <v>4</v>
      </c>
      <c r="X44" s="13">
        <v>4</v>
      </c>
      <c r="Y44" s="14" t="s">
        <v>326</v>
      </c>
    </row>
    <row r="45" spans="1:25" s="17" customFormat="1" ht="119" x14ac:dyDescent="0.2">
      <c r="A45" s="13">
        <v>43</v>
      </c>
      <c r="B45" s="14" t="s">
        <v>76</v>
      </c>
      <c r="C45" s="13" t="str">
        <f t="shared" si="0"/>
        <v>Jiao et al. (2024)</v>
      </c>
      <c r="D45" s="14" t="s">
        <v>279</v>
      </c>
      <c r="E45" s="18" t="s">
        <v>75</v>
      </c>
      <c r="F45" s="19">
        <v>2024</v>
      </c>
      <c r="G45" s="13" t="s">
        <v>27</v>
      </c>
      <c r="H45" s="13" t="s">
        <v>28</v>
      </c>
      <c r="I45" s="15" t="s">
        <v>186</v>
      </c>
      <c r="J45" s="14" t="s">
        <v>328</v>
      </c>
      <c r="K45" s="14"/>
      <c r="L45" s="14"/>
      <c r="M45" s="14"/>
      <c r="N45" s="14"/>
      <c r="O45" s="14"/>
      <c r="P45" s="14"/>
      <c r="Q45" s="14"/>
      <c r="R45" s="14"/>
      <c r="S45" s="14" t="s">
        <v>44</v>
      </c>
      <c r="T45" s="13" t="s">
        <v>43</v>
      </c>
      <c r="U45" s="14"/>
      <c r="V45" s="14">
        <v>4</v>
      </c>
      <c r="W45" s="14">
        <v>4</v>
      </c>
      <c r="X45" s="14">
        <v>4</v>
      </c>
      <c r="Y45" s="14" t="s">
        <v>235</v>
      </c>
    </row>
    <row r="46" spans="1:25" s="17" customFormat="1" ht="187" x14ac:dyDescent="0.2">
      <c r="A46" s="13">
        <v>44</v>
      </c>
      <c r="B46" s="13" t="s">
        <v>51</v>
      </c>
      <c r="C46" s="13" t="str">
        <f t="shared" si="0"/>
        <v>Ju et al. (2024)</v>
      </c>
      <c r="D46" s="14" t="s">
        <v>279</v>
      </c>
      <c r="E46" s="15" t="s">
        <v>50</v>
      </c>
      <c r="F46" s="16">
        <v>2024</v>
      </c>
      <c r="G46" s="13" t="s">
        <v>25</v>
      </c>
      <c r="H46" s="13" t="s">
        <v>6</v>
      </c>
      <c r="I46" s="15" t="s">
        <v>228</v>
      </c>
      <c r="J46" s="14" t="s">
        <v>329</v>
      </c>
      <c r="K46" s="14"/>
      <c r="L46" s="14"/>
      <c r="M46" s="14"/>
      <c r="N46" s="14"/>
      <c r="O46" s="14"/>
      <c r="P46" s="14"/>
      <c r="Q46" s="13" t="s">
        <v>45</v>
      </c>
      <c r="R46" s="14"/>
      <c r="S46" s="14" t="s">
        <v>44</v>
      </c>
      <c r="T46" s="13" t="s">
        <v>43</v>
      </c>
      <c r="U46" s="14"/>
      <c r="V46" s="13">
        <v>4</v>
      </c>
      <c r="W46" s="13">
        <v>4</v>
      </c>
      <c r="X46" s="13">
        <v>4</v>
      </c>
      <c r="Y46" s="14" t="s">
        <v>330</v>
      </c>
    </row>
    <row r="47" spans="1:25" s="17" customFormat="1" ht="136" x14ac:dyDescent="0.2">
      <c r="A47" s="13">
        <v>45</v>
      </c>
      <c r="B47" s="13" t="s">
        <v>381</v>
      </c>
      <c r="C47" s="13" t="str">
        <f t="shared" si="0"/>
        <v>Kalouptsidi (2018)</v>
      </c>
      <c r="D47" s="14" t="s">
        <v>234</v>
      </c>
      <c r="E47" s="15" t="s">
        <v>144</v>
      </c>
      <c r="F47" s="16">
        <v>2018</v>
      </c>
      <c r="G47" s="13" t="s">
        <v>19</v>
      </c>
      <c r="H47" s="13" t="s">
        <v>13</v>
      </c>
      <c r="I47" s="15" t="s">
        <v>179</v>
      </c>
      <c r="J47" s="14" t="s">
        <v>332</v>
      </c>
      <c r="K47" s="14"/>
      <c r="L47" s="14"/>
      <c r="M47" s="14"/>
      <c r="N47" s="14"/>
      <c r="O47" s="14"/>
      <c r="P47" s="14"/>
      <c r="Q47" s="13" t="s">
        <v>45</v>
      </c>
      <c r="R47" s="14"/>
      <c r="S47" s="14"/>
      <c r="T47" s="13" t="s">
        <v>43</v>
      </c>
      <c r="U47" s="14"/>
      <c r="V47" s="13" t="s">
        <v>5</v>
      </c>
      <c r="W47" s="13" t="s">
        <v>5</v>
      </c>
      <c r="X47" s="13" t="s">
        <v>5</v>
      </c>
      <c r="Y47" s="14" t="s">
        <v>331</v>
      </c>
    </row>
    <row r="48" spans="1:25" s="17" customFormat="1" ht="187" x14ac:dyDescent="0.2">
      <c r="A48" s="13">
        <v>46</v>
      </c>
      <c r="B48" s="14" t="s">
        <v>82</v>
      </c>
      <c r="C48" s="13" t="str">
        <f t="shared" si="0"/>
        <v>Kim and Margalit (2021)</v>
      </c>
      <c r="D48" s="14" t="s">
        <v>335</v>
      </c>
      <c r="E48" s="18" t="s">
        <v>81</v>
      </c>
      <c r="F48" s="19">
        <v>2021</v>
      </c>
      <c r="G48" s="13" t="s">
        <v>36</v>
      </c>
      <c r="H48" s="13" t="s">
        <v>12</v>
      </c>
      <c r="I48" s="15" t="s">
        <v>219</v>
      </c>
      <c r="J48" s="14" t="s">
        <v>334</v>
      </c>
      <c r="K48" s="14"/>
      <c r="L48" s="14"/>
      <c r="M48" s="14"/>
      <c r="N48" s="14"/>
      <c r="O48" s="14"/>
      <c r="P48" s="14"/>
      <c r="Q48" s="14"/>
      <c r="R48" s="14"/>
      <c r="S48" s="14" t="s">
        <v>44</v>
      </c>
      <c r="T48" s="14"/>
      <c r="U48" s="14"/>
      <c r="V48" s="14">
        <v>4</v>
      </c>
      <c r="W48" s="14" t="s">
        <v>40</v>
      </c>
      <c r="X48" s="14" t="s">
        <v>40</v>
      </c>
      <c r="Y48" s="14" t="s">
        <v>333</v>
      </c>
    </row>
    <row r="49" spans="1:25" s="17" customFormat="1" ht="170" x14ac:dyDescent="0.2">
      <c r="A49" s="13">
        <v>47</v>
      </c>
      <c r="B49" s="13" t="s">
        <v>60</v>
      </c>
      <c r="C49" s="13" t="str">
        <f t="shared" si="0"/>
        <v>Kim and Pelc (2021)</v>
      </c>
      <c r="D49" s="14" t="s">
        <v>335</v>
      </c>
      <c r="E49" s="15" t="s">
        <v>59</v>
      </c>
      <c r="F49" s="16">
        <v>2021</v>
      </c>
      <c r="G49" s="13" t="s">
        <v>37</v>
      </c>
      <c r="H49" s="13" t="s">
        <v>13</v>
      </c>
      <c r="I49" s="15" t="s">
        <v>224</v>
      </c>
      <c r="J49" s="14" t="s">
        <v>336</v>
      </c>
      <c r="K49" s="14"/>
      <c r="L49" s="14"/>
      <c r="M49" s="14"/>
      <c r="N49" s="14"/>
      <c r="O49" s="14"/>
      <c r="P49" s="14"/>
      <c r="Q49" s="13" t="s">
        <v>45</v>
      </c>
      <c r="R49" s="14"/>
      <c r="S49" s="14"/>
      <c r="T49" s="13" t="s">
        <v>43</v>
      </c>
      <c r="U49" s="14"/>
      <c r="V49" s="13">
        <v>4</v>
      </c>
      <c r="W49" s="13" t="s">
        <v>40</v>
      </c>
      <c r="X49" s="13" t="s">
        <v>40</v>
      </c>
      <c r="Y49" s="14" t="s">
        <v>337</v>
      </c>
    </row>
    <row r="50" spans="1:25" s="17" customFormat="1" ht="119" x14ac:dyDescent="0.2">
      <c r="A50" s="13">
        <v>48</v>
      </c>
      <c r="B50" s="14" t="s">
        <v>55</v>
      </c>
      <c r="C50" s="13" t="str">
        <f t="shared" si="0"/>
        <v>Liang and Zeng (2017)</v>
      </c>
      <c r="D50" s="14" t="s">
        <v>234</v>
      </c>
      <c r="E50" s="18" t="s">
        <v>54</v>
      </c>
      <c r="F50" s="19">
        <v>2017</v>
      </c>
      <c r="G50" s="13" t="s">
        <v>34</v>
      </c>
      <c r="H50" s="13" t="s">
        <v>9</v>
      </c>
      <c r="I50" s="15" t="s">
        <v>226</v>
      </c>
      <c r="J50" s="14" t="s">
        <v>339</v>
      </c>
      <c r="K50" s="14"/>
      <c r="L50" s="14"/>
      <c r="M50" s="14"/>
      <c r="N50" s="14"/>
      <c r="O50" s="14"/>
      <c r="P50" s="14"/>
      <c r="Q50" s="13" t="s">
        <v>45</v>
      </c>
      <c r="R50" s="14"/>
      <c r="S50" s="14" t="s">
        <v>44</v>
      </c>
      <c r="T50" s="13" t="s">
        <v>43</v>
      </c>
      <c r="U50" s="14"/>
      <c r="V50" s="14">
        <v>4</v>
      </c>
      <c r="W50" s="14">
        <v>4</v>
      </c>
      <c r="X50" s="14">
        <v>3</v>
      </c>
      <c r="Y50" s="14" t="s">
        <v>338</v>
      </c>
    </row>
    <row r="51" spans="1:25" s="17" customFormat="1" ht="238" x14ac:dyDescent="0.2">
      <c r="A51" s="13">
        <v>49</v>
      </c>
      <c r="B51" s="13" t="s">
        <v>135</v>
      </c>
      <c r="C51" s="13" t="str">
        <f t="shared" si="0"/>
        <v>Lu and Zhou (2023)</v>
      </c>
      <c r="D51" s="14" t="s">
        <v>340</v>
      </c>
      <c r="E51" s="15" t="s">
        <v>134</v>
      </c>
      <c r="F51" s="16">
        <v>2023</v>
      </c>
      <c r="G51" s="13" t="s">
        <v>29</v>
      </c>
      <c r="H51" s="13" t="s">
        <v>10</v>
      </c>
      <c r="I51" s="15" t="s">
        <v>187</v>
      </c>
      <c r="J51" s="14" t="s">
        <v>341</v>
      </c>
      <c r="K51" s="14"/>
      <c r="L51" s="14"/>
      <c r="M51" s="14"/>
      <c r="N51" s="14"/>
      <c r="O51" s="14"/>
      <c r="P51" s="14"/>
      <c r="Q51" s="14"/>
      <c r="R51" s="13" t="s">
        <v>85</v>
      </c>
      <c r="S51" s="14"/>
      <c r="T51" s="14"/>
      <c r="U51" s="14"/>
      <c r="V51" s="13" t="s">
        <v>5</v>
      </c>
      <c r="W51" s="13" t="s">
        <v>5</v>
      </c>
      <c r="X51" s="13" t="s">
        <v>5</v>
      </c>
      <c r="Y51" s="14" t="s">
        <v>342</v>
      </c>
    </row>
    <row r="52" spans="1:25" s="17" customFormat="1" ht="102" x14ac:dyDescent="0.2">
      <c r="A52" s="13">
        <v>50</v>
      </c>
      <c r="B52" s="14" t="s">
        <v>129</v>
      </c>
      <c r="C52" s="13" t="str">
        <f t="shared" si="0"/>
        <v>Lu et al. (2018)</v>
      </c>
      <c r="D52" s="14" t="s">
        <v>279</v>
      </c>
      <c r="E52" s="18" t="s">
        <v>128</v>
      </c>
      <c r="F52" s="19">
        <v>2018</v>
      </c>
      <c r="G52" s="13" t="s">
        <v>23</v>
      </c>
      <c r="H52" s="13" t="s">
        <v>6</v>
      </c>
      <c r="I52" s="15" t="s">
        <v>191</v>
      </c>
      <c r="J52" s="14" t="s">
        <v>344</v>
      </c>
      <c r="K52" s="14"/>
      <c r="L52" s="14"/>
      <c r="M52" s="14"/>
      <c r="N52" s="14"/>
      <c r="O52" s="14"/>
      <c r="P52" s="14"/>
      <c r="Q52" s="14"/>
      <c r="R52" s="14"/>
      <c r="S52" s="14" t="s">
        <v>44</v>
      </c>
      <c r="T52" s="14"/>
      <c r="U52" s="14"/>
      <c r="V52" s="14">
        <v>4</v>
      </c>
      <c r="W52" s="14">
        <v>4</v>
      </c>
      <c r="X52" s="14">
        <v>4</v>
      </c>
      <c r="Y52" s="14" t="s">
        <v>343</v>
      </c>
    </row>
    <row r="53" spans="1:25" s="17" customFormat="1" ht="238" x14ac:dyDescent="0.2">
      <c r="A53" s="13">
        <v>51</v>
      </c>
      <c r="B53" s="13" t="s">
        <v>70</v>
      </c>
      <c r="C53" s="13" t="str">
        <f t="shared" si="0"/>
        <v>Luo and Van Assche (2023)</v>
      </c>
      <c r="D53" s="14" t="s">
        <v>234</v>
      </c>
      <c r="E53" s="15" t="s">
        <v>69</v>
      </c>
      <c r="F53" s="16">
        <v>2023</v>
      </c>
      <c r="G53" s="13" t="s">
        <v>30</v>
      </c>
      <c r="H53" s="13" t="s">
        <v>8</v>
      </c>
      <c r="I53" s="15" t="s">
        <v>220</v>
      </c>
      <c r="J53" s="14" t="s">
        <v>346</v>
      </c>
      <c r="K53" s="14"/>
      <c r="L53" s="14"/>
      <c r="M53" s="14"/>
      <c r="N53" s="14"/>
      <c r="O53" s="14"/>
      <c r="P53" s="14"/>
      <c r="Q53" s="14"/>
      <c r="R53" s="14"/>
      <c r="S53" s="14"/>
      <c r="T53" s="13" t="s">
        <v>43</v>
      </c>
      <c r="U53" s="14"/>
      <c r="V53" s="13" t="s">
        <v>5</v>
      </c>
      <c r="W53" s="13" t="s">
        <v>5</v>
      </c>
      <c r="X53" s="13" t="s">
        <v>5</v>
      </c>
      <c r="Y53" s="14" t="s">
        <v>345</v>
      </c>
    </row>
    <row r="54" spans="1:25" s="17" customFormat="1" ht="153" x14ac:dyDescent="0.2">
      <c r="A54" s="13">
        <v>52</v>
      </c>
      <c r="B54" s="14" t="s">
        <v>94</v>
      </c>
      <c r="C54" s="13" t="str">
        <f t="shared" si="0"/>
        <v>Mansfield and Solodoch (2024)</v>
      </c>
      <c r="D54" s="14" t="s">
        <v>234</v>
      </c>
      <c r="E54" s="18" t="s">
        <v>93</v>
      </c>
      <c r="F54" s="19">
        <v>2024</v>
      </c>
      <c r="G54" s="13" t="s">
        <v>38</v>
      </c>
      <c r="H54" s="13" t="s">
        <v>18</v>
      </c>
      <c r="I54" s="15" t="s">
        <v>171</v>
      </c>
      <c r="J54" s="14" t="s">
        <v>348</v>
      </c>
      <c r="K54" s="14"/>
      <c r="L54" s="14"/>
      <c r="M54" s="14"/>
      <c r="N54" s="14"/>
      <c r="O54" s="14"/>
      <c r="P54" s="14"/>
      <c r="Q54" s="14"/>
      <c r="R54" s="14"/>
      <c r="S54" s="14" t="s">
        <v>44</v>
      </c>
      <c r="T54" s="13" t="s">
        <v>43</v>
      </c>
      <c r="U54" s="14"/>
      <c r="V54" s="14">
        <v>4</v>
      </c>
      <c r="W54" s="14" t="s">
        <v>40</v>
      </c>
      <c r="X54" s="14" t="s">
        <v>40</v>
      </c>
      <c r="Y54" s="14" t="s">
        <v>347</v>
      </c>
    </row>
    <row r="55" spans="1:25" s="17" customFormat="1" ht="187" x14ac:dyDescent="0.2">
      <c r="A55" s="13">
        <v>53</v>
      </c>
      <c r="B55" s="13" t="s">
        <v>78</v>
      </c>
      <c r="C55" s="13" t="str">
        <f t="shared" si="0"/>
        <v>McManus and Schaur (2016)</v>
      </c>
      <c r="D55" s="14" t="s">
        <v>234</v>
      </c>
      <c r="E55" s="15" t="s">
        <v>77</v>
      </c>
      <c r="F55" s="16">
        <v>2016</v>
      </c>
      <c r="G55" s="13" t="s">
        <v>23</v>
      </c>
      <c r="H55" s="13" t="s">
        <v>6</v>
      </c>
      <c r="I55" s="15" t="s">
        <v>184</v>
      </c>
      <c r="J55" s="14" t="s">
        <v>349</v>
      </c>
      <c r="K55" s="14"/>
      <c r="L55" s="14"/>
      <c r="M55" s="14"/>
      <c r="N55" s="14"/>
      <c r="O55" s="14"/>
      <c r="P55" s="14"/>
      <c r="Q55" s="13" t="s">
        <v>45</v>
      </c>
      <c r="R55" s="14"/>
      <c r="S55" s="14" t="s">
        <v>44</v>
      </c>
      <c r="T55" s="13" t="s">
        <v>43</v>
      </c>
      <c r="U55" s="14"/>
      <c r="V55" s="13">
        <v>4</v>
      </c>
      <c r="W55" s="13">
        <v>4</v>
      </c>
      <c r="X55" s="13">
        <v>4</v>
      </c>
      <c r="Y55" s="14" t="s">
        <v>350</v>
      </c>
    </row>
    <row r="56" spans="1:25" s="17" customFormat="1" ht="136" x14ac:dyDescent="0.2">
      <c r="A56" s="13">
        <v>54</v>
      </c>
      <c r="B56" s="13" t="s">
        <v>125</v>
      </c>
      <c r="C56" s="13" t="str">
        <f t="shared" si="0"/>
        <v>Niemeläinen (2021)</v>
      </c>
      <c r="D56" s="14" t="s">
        <v>353</v>
      </c>
      <c r="E56" s="15" t="s">
        <v>124</v>
      </c>
      <c r="F56" s="16">
        <v>2021</v>
      </c>
      <c r="G56" s="13" t="s">
        <v>23</v>
      </c>
      <c r="H56" s="13" t="s">
        <v>6</v>
      </c>
      <c r="I56" s="15" t="s">
        <v>192</v>
      </c>
      <c r="J56" s="14" t="s">
        <v>352</v>
      </c>
      <c r="K56" s="14"/>
      <c r="L56" s="14"/>
      <c r="M56" s="14"/>
      <c r="N56" s="14"/>
      <c r="O56" s="14"/>
      <c r="P56" s="14"/>
      <c r="Q56" s="14"/>
      <c r="R56" s="14"/>
      <c r="S56" s="14"/>
      <c r="T56" s="13" t="s">
        <v>43</v>
      </c>
      <c r="U56" s="14"/>
      <c r="V56" s="13">
        <v>4</v>
      </c>
      <c r="W56" s="13">
        <v>4</v>
      </c>
      <c r="X56" s="13">
        <v>4</v>
      </c>
      <c r="Y56" s="14" t="s">
        <v>351</v>
      </c>
    </row>
    <row r="57" spans="1:25" s="17" customFormat="1" ht="289" x14ac:dyDescent="0.2">
      <c r="A57" s="13">
        <v>55</v>
      </c>
      <c r="B57" s="13" t="s">
        <v>108</v>
      </c>
      <c r="C57" s="13" t="str">
        <f t="shared" si="0"/>
        <v>Osman and El‐Gendy (2025)</v>
      </c>
      <c r="D57" s="14" t="s">
        <v>295</v>
      </c>
      <c r="E57" s="15" t="s">
        <v>107</v>
      </c>
      <c r="F57" s="16">
        <v>2025</v>
      </c>
      <c r="G57" s="13" t="s">
        <v>39</v>
      </c>
      <c r="H57" s="13" t="s">
        <v>7</v>
      </c>
      <c r="I57" s="15" t="s">
        <v>202</v>
      </c>
      <c r="J57" s="14" t="s">
        <v>355</v>
      </c>
      <c r="K57" s="14"/>
      <c r="L57" s="14"/>
      <c r="M57" s="14"/>
      <c r="N57" s="14"/>
      <c r="O57" s="14"/>
      <c r="P57" s="14"/>
      <c r="Q57" s="14"/>
      <c r="R57" s="14"/>
      <c r="S57" s="14"/>
      <c r="T57" s="14"/>
      <c r="U57" s="13" t="s">
        <v>62</v>
      </c>
      <c r="V57" s="13">
        <v>4</v>
      </c>
      <c r="W57" s="13">
        <v>4</v>
      </c>
      <c r="X57" s="13">
        <v>4</v>
      </c>
      <c r="Y57" s="14" t="s">
        <v>354</v>
      </c>
    </row>
    <row r="58" spans="1:25" s="17" customFormat="1" ht="170" x14ac:dyDescent="0.2">
      <c r="A58" s="13">
        <v>56</v>
      </c>
      <c r="B58" s="13" t="s">
        <v>68</v>
      </c>
      <c r="C58" s="13" t="str">
        <f t="shared" si="0"/>
        <v>Pierce and Schott (2016)</v>
      </c>
      <c r="D58" s="14" t="s">
        <v>234</v>
      </c>
      <c r="E58" s="15" t="s">
        <v>67</v>
      </c>
      <c r="F58" s="16">
        <v>2016</v>
      </c>
      <c r="G58" s="13" t="s">
        <v>14</v>
      </c>
      <c r="H58" s="13" t="s">
        <v>15</v>
      </c>
      <c r="I58" s="15" t="s">
        <v>216</v>
      </c>
      <c r="J58" s="14" t="s">
        <v>357</v>
      </c>
      <c r="K58" s="14"/>
      <c r="L58" s="14"/>
      <c r="M58" s="14"/>
      <c r="N58" s="14"/>
      <c r="O58" s="14"/>
      <c r="P58" s="14"/>
      <c r="Q58" s="13" t="s">
        <v>45</v>
      </c>
      <c r="R58" s="14"/>
      <c r="S58" s="14" t="s">
        <v>44</v>
      </c>
      <c r="T58" s="13" t="s">
        <v>43</v>
      </c>
      <c r="U58" s="14"/>
      <c r="V58" s="13" t="s">
        <v>5</v>
      </c>
      <c r="W58" s="13" t="s">
        <v>5</v>
      </c>
      <c r="X58" s="13" t="s">
        <v>5</v>
      </c>
      <c r="Y58" s="14" t="s">
        <v>356</v>
      </c>
    </row>
    <row r="59" spans="1:25" s="17" customFormat="1" ht="187" x14ac:dyDescent="0.2">
      <c r="A59" s="13">
        <v>57</v>
      </c>
      <c r="B59" s="13" t="s">
        <v>148</v>
      </c>
      <c r="C59" s="13" t="str">
        <f t="shared" si="0"/>
        <v>Rahaman (2016)</v>
      </c>
      <c r="D59" s="14" t="s">
        <v>288</v>
      </c>
      <c r="E59" s="15" t="s">
        <v>147</v>
      </c>
      <c r="F59" s="16">
        <v>2016</v>
      </c>
      <c r="G59" s="13" t="s">
        <v>30</v>
      </c>
      <c r="H59" s="13" t="s">
        <v>8</v>
      </c>
      <c r="I59" s="15" t="s">
        <v>177</v>
      </c>
      <c r="J59" s="14" t="s">
        <v>359</v>
      </c>
      <c r="K59" s="14"/>
      <c r="L59" s="14"/>
      <c r="M59" s="14"/>
      <c r="N59" s="14"/>
      <c r="O59" s="14"/>
      <c r="P59" s="14"/>
      <c r="Q59" s="14"/>
      <c r="R59" s="14"/>
      <c r="S59" s="13" t="s">
        <v>44</v>
      </c>
      <c r="T59" s="13" t="s">
        <v>43</v>
      </c>
      <c r="U59" s="14"/>
      <c r="V59" s="13" t="s">
        <v>5</v>
      </c>
      <c r="W59" s="13" t="s">
        <v>5</v>
      </c>
      <c r="X59" s="13" t="s">
        <v>5</v>
      </c>
      <c r="Y59" s="14" t="s">
        <v>358</v>
      </c>
    </row>
    <row r="60" spans="1:25" s="17" customFormat="1" ht="204" x14ac:dyDescent="0.2">
      <c r="A60" s="13">
        <v>58</v>
      </c>
      <c r="B60" s="13" t="s">
        <v>127</v>
      </c>
      <c r="C60" s="13" t="str">
        <f t="shared" si="0"/>
        <v>Ramani (2025)</v>
      </c>
      <c r="D60" s="14" t="s">
        <v>234</v>
      </c>
      <c r="E60" s="15" t="s">
        <v>126</v>
      </c>
      <c r="F60" s="16">
        <v>2025</v>
      </c>
      <c r="G60" s="13" t="s">
        <v>31</v>
      </c>
      <c r="H60" s="13" t="s">
        <v>10</v>
      </c>
      <c r="I60" s="15" t="s">
        <v>193</v>
      </c>
      <c r="J60" s="14" t="s">
        <v>361</v>
      </c>
      <c r="K60" s="14" t="s">
        <v>360</v>
      </c>
      <c r="L60" s="14"/>
      <c r="M60" s="14"/>
      <c r="N60" s="14"/>
      <c r="O60" s="14"/>
      <c r="P60" s="14"/>
      <c r="Q60" s="14"/>
      <c r="R60" s="13" t="s">
        <v>85</v>
      </c>
      <c r="S60" s="14"/>
      <c r="T60" s="14"/>
      <c r="U60" s="14"/>
      <c r="V60" s="13" t="s">
        <v>5</v>
      </c>
      <c r="W60" s="13" t="s">
        <v>5</v>
      </c>
      <c r="X60" s="13" t="s">
        <v>5</v>
      </c>
      <c r="Y60" s="14" t="s">
        <v>246</v>
      </c>
    </row>
    <row r="61" spans="1:25" s="17" customFormat="1" ht="255" x14ac:dyDescent="0.2">
      <c r="A61" s="13">
        <v>59</v>
      </c>
      <c r="B61" s="14" t="s">
        <v>154</v>
      </c>
      <c r="C61" s="13" t="str">
        <f t="shared" si="0"/>
        <v>Ren (2024)</v>
      </c>
      <c r="D61" s="14" t="s">
        <v>234</v>
      </c>
      <c r="E61" s="18" t="s">
        <v>153</v>
      </c>
      <c r="F61" s="19">
        <v>2024</v>
      </c>
      <c r="G61" s="13" t="s">
        <v>11</v>
      </c>
      <c r="H61" s="13" t="s">
        <v>9</v>
      </c>
      <c r="I61" s="15" t="s">
        <v>174</v>
      </c>
      <c r="J61" s="14" t="s">
        <v>362</v>
      </c>
      <c r="K61" s="14" t="s">
        <v>415</v>
      </c>
      <c r="L61" s="14"/>
      <c r="M61" s="14"/>
      <c r="N61" s="14"/>
      <c r="O61" s="14"/>
      <c r="P61" s="14" t="s">
        <v>397</v>
      </c>
      <c r="Q61" s="14"/>
      <c r="R61" s="14"/>
      <c r="S61" s="13" t="s">
        <v>44</v>
      </c>
      <c r="T61" s="14"/>
      <c r="U61" s="14"/>
      <c r="V61" s="14">
        <v>4</v>
      </c>
      <c r="W61" s="14">
        <v>4</v>
      </c>
      <c r="X61" s="14">
        <v>3</v>
      </c>
      <c r="Y61" s="14" t="s">
        <v>243</v>
      </c>
    </row>
    <row r="62" spans="1:25" s="17" customFormat="1" ht="187" x14ac:dyDescent="0.2">
      <c r="A62" s="13">
        <v>60</v>
      </c>
      <c r="B62" s="13" t="s">
        <v>121</v>
      </c>
      <c r="C62" s="13" t="str">
        <f t="shared" si="0"/>
        <v>Wang (2021)</v>
      </c>
      <c r="D62" s="14" t="s">
        <v>279</v>
      </c>
      <c r="E62" s="15" t="s">
        <v>120</v>
      </c>
      <c r="F62" s="16">
        <v>2021</v>
      </c>
      <c r="G62" s="13" t="s">
        <v>23</v>
      </c>
      <c r="H62" s="13" t="s">
        <v>6</v>
      </c>
      <c r="I62" s="15" t="s">
        <v>195</v>
      </c>
      <c r="J62" s="14" t="s">
        <v>366</v>
      </c>
      <c r="K62" s="14"/>
      <c r="L62" s="14"/>
      <c r="M62" s="14"/>
      <c r="N62" s="14"/>
      <c r="O62" s="14"/>
      <c r="P62" s="14"/>
      <c r="Q62" s="14"/>
      <c r="R62" s="14"/>
      <c r="S62" s="14" t="s">
        <v>44</v>
      </c>
      <c r="T62" s="13" t="s">
        <v>43</v>
      </c>
      <c r="U62" s="14"/>
      <c r="V62" s="13">
        <v>4</v>
      </c>
      <c r="W62" s="13">
        <v>4</v>
      </c>
      <c r="X62" s="13">
        <v>4</v>
      </c>
      <c r="Y62" s="14" t="s">
        <v>363</v>
      </c>
    </row>
    <row r="63" spans="1:25" s="17" customFormat="1" ht="340" x14ac:dyDescent="0.2">
      <c r="A63" s="13">
        <v>61</v>
      </c>
      <c r="B63" s="13" t="s">
        <v>84</v>
      </c>
      <c r="C63" s="13" t="str">
        <f t="shared" si="0"/>
        <v>Wu et al. (2024)</v>
      </c>
      <c r="D63" s="14" t="s">
        <v>279</v>
      </c>
      <c r="E63" s="15" t="s">
        <v>83</v>
      </c>
      <c r="F63" s="16">
        <v>2024</v>
      </c>
      <c r="G63" s="13" t="s">
        <v>32</v>
      </c>
      <c r="H63" s="13" t="s">
        <v>10</v>
      </c>
      <c r="I63" s="15" t="s">
        <v>218</v>
      </c>
      <c r="J63" s="14" t="s">
        <v>367</v>
      </c>
      <c r="K63" s="14"/>
      <c r="L63" s="14"/>
      <c r="M63" s="14"/>
      <c r="N63" s="14"/>
      <c r="O63" s="14"/>
      <c r="P63" s="14"/>
      <c r="Q63" s="14"/>
      <c r="R63" s="13" t="s">
        <v>85</v>
      </c>
      <c r="S63" s="14"/>
      <c r="T63" s="14"/>
      <c r="U63" s="14"/>
      <c r="V63" s="13">
        <v>4</v>
      </c>
      <c r="W63" s="13">
        <v>4</v>
      </c>
      <c r="X63" s="13">
        <v>4</v>
      </c>
      <c r="Y63" s="14" t="s">
        <v>364</v>
      </c>
    </row>
    <row r="64" spans="1:25" s="17" customFormat="1" ht="238" x14ac:dyDescent="0.2">
      <c r="A64" s="13">
        <v>62</v>
      </c>
      <c r="B64" s="13" t="s">
        <v>150</v>
      </c>
      <c r="C64" s="13" t="str">
        <f t="shared" si="0"/>
        <v>Zeng and Kim (2024)</v>
      </c>
      <c r="D64" s="14" t="s">
        <v>234</v>
      </c>
      <c r="E64" s="15" t="s">
        <v>149</v>
      </c>
      <c r="F64" s="16">
        <v>2024</v>
      </c>
      <c r="G64" s="13" t="s">
        <v>37</v>
      </c>
      <c r="H64" s="13" t="s">
        <v>13</v>
      </c>
      <c r="I64" s="15" t="s">
        <v>176</v>
      </c>
      <c r="J64" s="14" t="s">
        <v>368</v>
      </c>
      <c r="K64" s="14" t="s">
        <v>393</v>
      </c>
      <c r="L64" s="14" t="s">
        <v>394</v>
      </c>
      <c r="M64" s="14" t="s">
        <v>410</v>
      </c>
      <c r="N64" s="14"/>
      <c r="O64" s="14" t="s">
        <v>395</v>
      </c>
      <c r="P64" s="14"/>
      <c r="Q64" s="13" t="s">
        <v>45</v>
      </c>
      <c r="R64" s="14"/>
      <c r="S64" s="13" t="s">
        <v>44</v>
      </c>
      <c r="T64" s="13" t="s">
        <v>43</v>
      </c>
      <c r="U64" s="14"/>
      <c r="V64" s="13">
        <v>4</v>
      </c>
      <c r="W64" s="13" t="s">
        <v>40</v>
      </c>
      <c r="X64" s="13" t="s">
        <v>40</v>
      </c>
      <c r="Y64" s="14" t="s">
        <v>365</v>
      </c>
    </row>
  </sheetData>
  <autoFilter ref="A1:U64" xr:uid="{01BDA490-D3D2-8642-8D77-C5B5F4413C49}"/>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4C5EF4-D7BB-A440-A0CC-D9338E97B403}">
  <dimension ref="A1:G63"/>
  <sheetViews>
    <sheetView zoomScale="200" workbookViewId="0">
      <selection activeCell="C27" sqref="A1:G63"/>
    </sheetView>
  </sheetViews>
  <sheetFormatPr baseColWidth="10" defaultRowHeight="16" x14ac:dyDescent="0.2"/>
  <cols>
    <col min="1" max="1" width="12.5" style="1" customWidth="1"/>
    <col min="2" max="2" width="5.6640625" style="3" customWidth="1"/>
  </cols>
  <sheetData>
    <row r="1" spans="1:7" ht="17" x14ac:dyDescent="0.2">
      <c r="A1" s="5" t="s">
        <v>165</v>
      </c>
      <c r="B1" s="7" t="s">
        <v>163</v>
      </c>
      <c r="C1" s="10"/>
      <c r="D1" s="10" t="s">
        <v>369</v>
      </c>
      <c r="E1" s="10" t="s">
        <v>370</v>
      </c>
      <c r="F1" s="10" t="s">
        <v>234</v>
      </c>
      <c r="G1" s="10" t="s">
        <v>371</v>
      </c>
    </row>
    <row r="2" spans="1:7" ht="17" x14ac:dyDescent="0.2">
      <c r="A2" s="8" t="s">
        <v>234</v>
      </c>
      <c r="B2" s="7">
        <v>2020</v>
      </c>
      <c r="C2" s="10"/>
      <c r="D2" s="10">
        <v>2014</v>
      </c>
      <c r="E2" s="10">
        <f>COUNTIF(B:B, D2)</f>
        <v>1</v>
      </c>
      <c r="F2" s="10">
        <f t="shared" ref="F2:F13" si="0">COUNTIFS(A:A, $F$1, B:B, D2)</f>
        <v>1</v>
      </c>
      <c r="G2" s="10">
        <f>E2-F2</f>
        <v>0</v>
      </c>
    </row>
    <row r="3" spans="1:7" ht="17" x14ac:dyDescent="0.2">
      <c r="A3" s="8" t="s">
        <v>234</v>
      </c>
      <c r="B3" s="7">
        <v>2016</v>
      </c>
      <c r="C3" s="10"/>
      <c r="D3" s="10">
        <v>2015</v>
      </c>
      <c r="E3" s="10">
        <f t="shared" ref="E3:E12" si="1">COUNTIF(B:B, D3)</f>
        <v>5</v>
      </c>
      <c r="F3" s="10">
        <f t="shared" si="0"/>
        <v>3</v>
      </c>
      <c r="G3" s="10">
        <f t="shared" ref="G3:G13" si="2">E3-F3</f>
        <v>2</v>
      </c>
    </row>
    <row r="4" spans="1:7" ht="17" x14ac:dyDescent="0.2">
      <c r="A4" s="8" t="s">
        <v>234</v>
      </c>
      <c r="B4" s="7">
        <v>2019</v>
      </c>
      <c r="C4" s="10"/>
      <c r="D4" s="10">
        <v>2016</v>
      </c>
      <c r="E4" s="10">
        <f t="shared" si="1"/>
        <v>6</v>
      </c>
      <c r="F4" s="10">
        <f t="shared" si="0"/>
        <v>5</v>
      </c>
      <c r="G4" s="10">
        <f t="shared" si="2"/>
        <v>1</v>
      </c>
    </row>
    <row r="5" spans="1:7" ht="17" x14ac:dyDescent="0.2">
      <c r="A5" s="8" t="s">
        <v>234</v>
      </c>
      <c r="B5" s="7">
        <v>2025</v>
      </c>
      <c r="C5" s="10"/>
      <c r="D5" s="10">
        <v>2017</v>
      </c>
      <c r="E5" s="10">
        <f t="shared" si="1"/>
        <v>4</v>
      </c>
      <c r="F5" s="10">
        <f t="shared" si="0"/>
        <v>2</v>
      </c>
      <c r="G5" s="10">
        <f t="shared" si="2"/>
        <v>2</v>
      </c>
    </row>
    <row r="6" spans="1:7" ht="17" x14ac:dyDescent="0.2">
      <c r="A6" s="8" t="s">
        <v>234</v>
      </c>
      <c r="B6" s="7">
        <v>2025</v>
      </c>
      <c r="C6" s="10"/>
      <c r="D6" s="10">
        <v>2018</v>
      </c>
      <c r="E6" s="10">
        <f t="shared" si="1"/>
        <v>4</v>
      </c>
      <c r="F6" s="10">
        <f t="shared" si="0"/>
        <v>1</v>
      </c>
      <c r="G6" s="10">
        <f t="shared" si="2"/>
        <v>3</v>
      </c>
    </row>
    <row r="7" spans="1:7" ht="17" x14ac:dyDescent="0.2">
      <c r="A7" s="8" t="s">
        <v>234</v>
      </c>
      <c r="B7" s="7">
        <v>2020</v>
      </c>
      <c r="C7" s="10"/>
      <c r="D7" s="10">
        <v>2019</v>
      </c>
      <c r="E7" s="10">
        <f t="shared" si="1"/>
        <v>3</v>
      </c>
      <c r="F7" s="10">
        <f t="shared" si="0"/>
        <v>3</v>
      </c>
      <c r="G7" s="10">
        <f t="shared" si="2"/>
        <v>0</v>
      </c>
    </row>
    <row r="8" spans="1:7" ht="17" x14ac:dyDescent="0.2">
      <c r="A8" s="8" t="s">
        <v>234</v>
      </c>
      <c r="B8" s="7">
        <v>2021</v>
      </c>
      <c r="C8" s="10"/>
      <c r="D8" s="10">
        <v>2020</v>
      </c>
      <c r="E8" s="10">
        <f t="shared" si="1"/>
        <v>5</v>
      </c>
      <c r="F8" s="10">
        <f t="shared" si="0"/>
        <v>4</v>
      </c>
      <c r="G8" s="10">
        <f t="shared" si="2"/>
        <v>1</v>
      </c>
    </row>
    <row r="9" spans="1:7" ht="17" x14ac:dyDescent="0.2">
      <c r="A9" s="8" t="s">
        <v>234</v>
      </c>
      <c r="B9" s="7">
        <v>2020</v>
      </c>
      <c r="C9" s="10"/>
      <c r="D9" s="10">
        <v>2021</v>
      </c>
      <c r="E9" s="10">
        <f t="shared" si="1"/>
        <v>7</v>
      </c>
      <c r="F9" s="10">
        <f t="shared" si="0"/>
        <v>1</v>
      </c>
      <c r="G9" s="10">
        <f t="shared" si="2"/>
        <v>6</v>
      </c>
    </row>
    <row r="10" spans="1:7" ht="17" x14ac:dyDescent="0.2">
      <c r="A10" s="8" t="s">
        <v>234</v>
      </c>
      <c r="B10" s="7">
        <v>2015</v>
      </c>
      <c r="C10" s="10"/>
      <c r="D10" s="10">
        <v>2022</v>
      </c>
      <c r="E10" s="10">
        <f t="shared" si="1"/>
        <v>3</v>
      </c>
      <c r="F10" s="10">
        <f t="shared" si="0"/>
        <v>2</v>
      </c>
      <c r="G10" s="10">
        <f t="shared" si="2"/>
        <v>1</v>
      </c>
    </row>
    <row r="11" spans="1:7" ht="17" x14ac:dyDescent="0.2">
      <c r="A11" s="8" t="s">
        <v>234</v>
      </c>
      <c r="B11" s="9">
        <v>2022</v>
      </c>
      <c r="C11" s="10"/>
      <c r="D11" s="10">
        <v>2023</v>
      </c>
      <c r="E11" s="10">
        <f t="shared" si="1"/>
        <v>4</v>
      </c>
      <c r="F11" s="10">
        <f t="shared" si="0"/>
        <v>1</v>
      </c>
      <c r="G11" s="10">
        <f t="shared" si="2"/>
        <v>3</v>
      </c>
    </row>
    <row r="12" spans="1:7" ht="17" x14ac:dyDescent="0.2">
      <c r="A12" s="8" t="s">
        <v>234</v>
      </c>
      <c r="B12" s="7">
        <v>2024</v>
      </c>
      <c r="C12" s="10"/>
      <c r="D12" s="10">
        <v>2024</v>
      </c>
      <c r="E12" s="10">
        <f t="shared" si="1"/>
        <v>15</v>
      </c>
      <c r="F12" s="10">
        <f t="shared" si="0"/>
        <v>10</v>
      </c>
      <c r="G12" s="10">
        <f t="shared" si="2"/>
        <v>5</v>
      </c>
    </row>
    <row r="13" spans="1:7" ht="17" x14ac:dyDescent="0.2">
      <c r="A13" s="5" t="s">
        <v>234</v>
      </c>
      <c r="B13" s="7">
        <v>2022</v>
      </c>
      <c r="C13" s="10"/>
      <c r="D13" s="10">
        <v>2025</v>
      </c>
      <c r="E13" s="10">
        <f>COUNTIF(B:B, D13)</f>
        <v>5</v>
      </c>
      <c r="F13" s="10">
        <f t="shared" si="0"/>
        <v>3</v>
      </c>
      <c r="G13" s="10">
        <f t="shared" si="2"/>
        <v>2</v>
      </c>
    </row>
    <row r="14" spans="1:7" ht="17" x14ac:dyDescent="0.2">
      <c r="A14" s="8" t="s">
        <v>234</v>
      </c>
      <c r="B14" s="7">
        <v>2024</v>
      </c>
      <c r="C14" s="10"/>
      <c r="D14" s="10"/>
      <c r="E14" s="10"/>
      <c r="F14" s="10"/>
      <c r="G14" s="10"/>
    </row>
    <row r="15" spans="1:7" ht="17" x14ac:dyDescent="0.2">
      <c r="A15" s="8" t="s">
        <v>234</v>
      </c>
      <c r="B15" s="7">
        <v>2024</v>
      </c>
      <c r="C15" s="10"/>
      <c r="D15" s="10"/>
      <c r="E15" s="10"/>
      <c r="F15" s="10"/>
      <c r="G15" s="10"/>
    </row>
    <row r="16" spans="1:7" ht="17" x14ac:dyDescent="0.2">
      <c r="A16" s="8" t="s">
        <v>234</v>
      </c>
      <c r="B16" s="7">
        <v>2014</v>
      </c>
      <c r="C16" s="10"/>
      <c r="D16" s="10"/>
      <c r="E16" s="10"/>
      <c r="F16" s="10"/>
      <c r="G16" s="10"/>
    </row>
    <row r="17" spans="1:7" ht="17" x14ac:dyDescent="0.2">
      <c r="A17" s="8" t="s">
        <v>234</v>
      </c>
      <c r="B17" s="7">
        <v>2019</v>
      </c>
      <c r="C17" s="10"/>
      <c r="D17" s="10"/>
      <c r="E17" s="10"/>
      <c r="F17" s="10"/>
      <c r="G17" s="10"/>
    </row>
    <row r="18" spans="1:7" ht="17" x14ac:dyDescent="0.2">
      <c r="A18" s="8" t="s">
        <v>234</v>
      </c>
      <c r="B18" s="9">
        <v>2024</v>
      </c>
      <c r="C18" s="10"/>
      <c r="D18" s="10"/>
      <c r="E18" s="10"/>
      <c r="F18" s="10"/>
      <c r="G18" s="10"/>
    </row>
    <row r="19" spans="1:7" ht="17" x14ac:dyDescent="0.2">
      <c r="A19" s="8" t="s">
        <v>279</v>
      </c>
      <c r="B19" s="7">
        <v>2022</v>
      </c>
      <c r="C19" s="10"/>
      <c r="D19" s="10"/>
      <c r="E19" s="10"/>
      <c r="F19" s="10"/>
      <c r="G19" s="10"/>
    </row>
    <row r="20" spans="1:7" ht="17" x14ac:dyDescent="0.2">
      <c r="A20" s="8" t="s">
        <v>279</v>
      </c>
      <c r="B20" s="9">
        <v>2025</v>
      </c>
      <c r="C20" s="10"/>
      <c r="D20" s="10"/>
      <c r="E20" s="10"/>
      <c r="F20" s="10"/>
      <c r="G20" s="10"/>
    </row>
    <row r="21" spans="1:7" ht="17" x14ac:dyDescent="0.2">
      <c r="A21" s="8" t="s">
        <v>234</v>
      </c>
      <c r="B21" s="7">
        <v>2016</v>
      </c>
      <c r="C21" s="10"/>
      <c r="D21" s="10"/>
      <c r="E21" s="10"/>
      <c r="F21" s="10"/>
      <c r="G21" s="10"/>
    </row>
    <row r="22" spans="1:7" ht="17" x14ac:dyDescent="0.2">
      <c r="A22" s="8" t="s">
        <v>234</v>
      </c>
      <c r="B22" s="7">
        <v>2024</v>
      </c>
      <c r="C22" s="10"/>
      <c r="D22" s="10"/>
      <c r="E22" s="10"/>
      <c r="F22" s="10"/>
      <c r="G22" s="10"/>
    </row>
    <row r="23" spans="1:7" ht="17" x14ac:dyDescent="0.2">
      <c r="A23" s="8" t="s">
        <v>288</v>
      </c>
      <c r="B23" s="9">
        <v>2021</v>
      </c>
      <c r="C23" s="10"/>
      <c r="D23" s="10"/>
      <c r="E23" s="10"/>
      <c r="F23" s="10"/>
      <c r="G23" s="10"/>
    </row>
    <row r="24" spans="1:7" ht="17" x14ac:dyDescent="0.2">
      <c r="A24" s="8" t="s">
        <v>290</v>
      </c>
      <c r="B24" s="7">
        <v>2018</v>
      </c>
      <c r="C24" s="10"/>
      <c r="D24" s="10"/>
      <c r="E24" s="10"/>
      <c r="F24" s="10"/>
      <c r="G24" s="10"/>
    </row>
    <row r="25" spans="1:7" ht="17" x14ac:dyDescent="0.2">
      <c r="A25" s="8" t="s">
        <v>295</v>
      </c>
      <c r="B25" s="7">
        <v>2015</v>
      </c>
      <c r="C25" s="10"/>
      <c r="D25" s="10"/>
      <c r="E25" s="10"/>
      <c r="F25" s="10"/>
      <c r="G25" s="10"/>
    </row>
    <row r="26" spans="1:7" ht="17" x14ac:dyDescent="0.2">
      <c r="A26" s="8" t="s">
        <v>279</v>
      </c>
      <c r="B26" s="7">
        <v>2023</v>
      </c>
      <c r="C26" s="10"/>
      <c r="D26" s="10"/>
      <c r="E26" s="10"/>
      <c r="F26" s="10"/>
      <c r="G26" s="10"/>
    </row>
    <row r="27" spans="1:7" ht="17" x14ac:dyDescent="0.2">
      <c r="A27" s="8" t="s">
        <v>296</v>
      </c>
      <c r="B27" s="9">
        <v>2024</v>
      </c>
      <c r="C27" s="10"/>
      <c r="D27" s="10"/>
      <c r="E27" s="10"/>
      <c r="F27" s="10"/>
      <c r="G27" s="10"/>
    </row>
    <row r="28" spans="1:7" ht="17" x14ac:dyDescent="0.2">
      <c r="A28" s="8" t="s">
        <v>295</v>
      </c>
      <c r="B28" s="7">
        <v>2015</v>
      </c>
      <c r="C28" s="10"/>
      <c r="D28" s="10"/>
      <c r="E28" s="10"/>
      <c r="F28" s="10"/>
      <c r="G28" s="10"/>
    </row>
    <row r="29" spans="1:7" ht="17" x14ac:dyDescent="0.2">
      <c r="A29" s="8" t="s">
        <v>279</v>
      </c>
      <c r="B29" s="7">
        <v>2020</v>
      </c>
      <c r="C29" s="10"/>
      <c r="D29" s="10"/>
      <c r="E29" s="10"/>
      <c r="F29" s="10"/>
      <c r="G29" s="10"/>
    </row>
    <row r="30" spans="1:7" ht="17" x14ac:dyDescent="0.2">
      <c r="A30" s="8" t="s">
        <v>301</v>
      </c>
      <c r="B30" s="7">
        <v>2018</v>
      </c>
      <c r="C30" s="10"/>
      <c r="D30" s="10"/>
      <c r="E30" s="10"/>
      <c r="F30" s="10"/>
      <c r="G30" s="10"/>
    </row>
    <row r="31" spans="1:7" ht="17" x14ac:dyDescent="0.2">
      <c r="A31" s="8" t="s">
        <v>234</v>
      </c>
      <c r="B31" s="7">
        <v>2019</v>
      </c>
      <c r="C31" s="10"/>
      <c r="D31" s="10"/>
      <c r="E31" s="10"/>
      <c r="F31" s="10"/>
      <c r="G31" s="10"/>
    </row>
    <row r="32" spans="1:7" ht="17" x14ac:dyDescent="0.2">
      <c r="A32" s="8" t="s">
        <v>234</v>
      </c>
      <c r="B32" s="7">
        <v>2015</v>
      </c>
      <c r="C32" s="10"/>
      <c r="D32" s="10"/>
      <c r="E32" s="10"/>
      <c r="F32" s="10"/>
      <c r="G32" s="10"/>
    </row>
    <row r="33" spans="1:7" ht="17" x14ac:dyDescent="0.2">
      <c r="A33" s="8" t="s">
        <v>279</v>
      </c>
      <c r="B33" s="7">
        <v>2017</v>
      </c>
      <c r="C33" s="10"/>
      <c r="D33" s="10"/>
      <c r="E33" s="10"/>
      <c r="F33" s="10"/>
      <c r="G33" s="10"/>
    </row>
    <row r="34" spans="1:7" ht="17" x14ac:dyDescent="0.2">
      <c r="A34" s="8" t="s">
        <v>234</v>
      </c>
      <c r="B34" s="9">
        <v>2020</v>
      </c>
      <c r="C34" s="10"/>
      <c r="D34" s="10"/>
      <c r="E34" s="10"/>
      <c r="F34" s="10"/>
      <c r="G34" s="10"/>
    </row>
    <row r="35" spans="1:7" ht="17" x14ac:dyDescent="0.2">
      <c r="A35" s="8" t="s">
        <v>234</v>
      </c>
      <c r="B35" s="7">
        <v>2024</v>
      </c>
      <c r="C35" s="10"/>
      <c r="D35" s="10"/>
      <c r="E35" s="10"/>
      <c r="F35" s="10"/>
      <c r="G35" s="10"/>
    </row>
    <row r="36" spans="1:7" ht="17" x14ac:dyDescent="0.2">
      <c r="A36" s="8" t="s">
        <v>234</v>
      </c>
      <c r="B36" s="7">
        <v>2015</v>
      </c>
      <c r="C36" s="10"/>
      <c r="D36" s="10"/>
      <c r="E36" s="10"/>
      <c r="F36" s="10"/>
      <c r="G36" s="10"/>
    </row>
    <row r="37" spans="1:7" ht="17" x14ac:dyDescent="0.2">
      <c r="A37" s="8" t="s">
        <v>314</v>
      </c>
      <c r="B37" s="7">
        <v>2024</v>
      </c>
      <c r="C37" s="10"/>
      <c r="D37" s="10"/>
      <c r="E37" s="10"/>
      <c r="F37" s="10"/>
      <c r="G37" s="10"/>
    </row>
    <row r="38" spans="1:7" ht="17" x14ac:dyDescent="0.2">
      <c r="A38" s="8" t="s">
        <v>295</v>
      </c>
      <c r="B38" s="7">
        <v>2017</v>
      </c>
      <c r="C38" s="10"/>
      <c r="D38" s="10"/>
      <c r="E38" s="10"/>
      <c r="F38" s="10"/>
      <c r="G38" s="10"/>
    </row>
    <row r="39" spans="1:7" ht="17" x14ac:dyDescent="0.2">
      <c r="A39" s="8" t="s">
        <v>234</v>
      </c>
      <c r="B39" s="9">
        <v>2024</v>
      </c>
      <c r="C39" s="10"/>
      <c r="D39" s="10"/>
      <c r="E39" s="10"/>
      <c r="F39" s="10"/>
      <c r="G39" s="10"/>
    </row>
    <row r="40" spans="1:7" ht="17" x14ac:dyDescent="0.2">
      <c r="A40" s="8" t="s">
        <v>234</v>
      </c>
      <c r="B40" s="7">
        <v>2017</v>
      </c>
      <c r="C40" s="10"/>
      <c r="D40" s="10"/>
      <c r="E40" s="10"/>
      <c r="F40" s="10"/>
      <c r="G40" s="10"/>
    </row>
    <row r="41" spans="1:7" ht="17" x14ac:dyDescent="0.2">
      <c r="A41" s="8" t="s">
        <v>234</v>
      </c>
      <c r="B41" s="7">
        <v>2016</v>
      </c>
      <c r="C41" s="10"/>
      <c r="D41" s="10"/>
      <c r="E41" s="10"/>
      <c r="F41" s="10"/>
      <c r="G41" s="10"/>
    </row>
    <row r="42" spans="1:7" ht="17" x14ac:dyDescent="0.2">
      <c r="A42" s="8" t="s">
        <v>296</v>
      </c>
      <c r="B42" s="7">
        <v>2021</v>
      </c>
      <c r="C42" s="10"/>
      <c r="D42" s="10"/>
      <c r="E42" s="10"/>
      <c r="F42" s="10"/>
      <c r="G42" s="10"/>
    </row>
    <row r="43" spans="1:7" ht="17" x14ac:dyDescent="0.2">
      <c r="A43" s="8" t="s">
        <v>279</v>
      </c>
      <c r="B43" s="7">
        <v>2023</v>
      </c>
      <c r="C43" s="10"/>
      <c r="D43" s="10"/>
      <c r="E43" s="10"/>
      <c r="F43" s="10"/>
      <c r="G43" s="10"/>
    </row>
    <row r="44" spans="1:7" ht="17" x14ac:dyDescent="0.2">
      <c r="A44" s="8" t="s">
        <v>279</v>
      </c>
      <c r="B44" s="9">
        <v>2024</v>
      </c>
      <c r="C44" s="10"/>
      <c r="D44" s="10"/>
      <c r="E44" s="10"/>
      <c r="F44" s="10"/>
      <c r="G44" s="10"/>
    </row>
    <row r="45" spans="1:7" ht="17" x14ac:dyDescent="0.2">
      <c r="A45" s="8" t="s">
        <v>279</v>
      </c>
      <c r="B45" s="7">
        <v>2024</v>
      </c>
      <c r="C45" s="10"/>
      <c r="D45" s="10"/>
      <c r="E45" s="10"/>
      <c r="F45" s="10"/>
      <c r="G45" s="10"/>
    </row>
    <row r="46" spans="1:7" ht="17" x14ac:dyDescent="0.2">
      <c r="A46" s="8" t="s">
        <v>234</v>
      </c>
      <c r="B46" s="7">
        <v>2018</v>
      </c>
      <c r="C46" s="10"/>
      <c r="D46" s="10"/>
      <c r="E46" s="10"/>
      <c r="F46" s="10"/>
      <c r="G46" s="10"/>
    </row>
    <row r="47" spans="1:7" ht="17" x14ac:dyDescent="0.2">
      <c r="A47" s="8" t="s">
        <v>335</v>
      </c>
      <c r="B47" s="9">
        <v>2021</v>
      </c>
      <c r="C47" s="10"/>
      <c r="D47" s="10"/>
      <c r="E47" s="10"/>
      <c r="F47" s="10"/>
      <c r="G47" s="10"/>
    </row>
    <row r="48" spans="1:7" ht="17" x14ac:dyDescent="0.2">
      <c r="A48" s="8" t="s">
        <v>335</v>
      </c>
      <c r="B48" s="7">
        <v>2021</v>
      </c>
      <c r="C48" s="10"/>
      <c r="D48" s="10"/>
      <c r="E48" s="10"/>
      <c r="F48" s="10"/>
      <c r="G48" s="10"/>
    </row>
    <row r="49" spans="1:7" ht="17" x14ac:dyDescent="0.2">
      <c r="A49" s="8" t="s">
        <v>234</v>
      </c>
      <c r="B49" s="9">
        <v>2017</v>
      </c>
      <c r="C49" s="10"/>
      <c r="D49" s="10"/>
      <c r="E49" s="10"/>
      <c r="F49" s="10"/>
      <c r="G49" s="10"/>
    </row>
    <row r="50" spans="1:7" ht="17" x14ac:dyDescent="0.2">
      <c r="A50" s="8" t="s">
        <v>340</v>
      </c>
      <c r="B50" s="7">
        <v>2023</v>
      </c>
      <c r="C50" s="10"/>
      <c r="D50" s="10"/>
      <c r="E50" s="10"/>
      <c r="F50" s="10"/>
      <c r="G50" s="10"/>
    </row>
    <row r="51" spans="1:7" ht="17" x14ac:dyDescent="0.2">
      <c r="A51" s="8" t="s">
        <v>279</v>
      </c>
      <c r="B51" s="9">
        <v>2018</v>
      </c>
      <c r="C51" s="10"/>
      <c r="D51" s="10"/>
      <c r="E51" s="10"/>
      <c r="F51" s="10"/>
      <c r="G51" s="10"/>
    </row>
    <row r="52" spans="1:7" ht="17" x14ac:dyDescent="0.2">
      <c r="A52" s="8" t="s">
        <v>234</v>
      </c>
      <c r="B52" s="7">
        <v>2023</v>
      </c>
      <c r="C52" s="10"/>
      <c r="D52" s="10"/>
      <c r="E52" s="10"/>
      <c r="F52" s="10"/>
      <c r="G52" s="10"/>
    </row>
    <row r="53" spans="1:7" ht="17" x14ac:dyDescent="0.2">
      <c r="A53" s="8" t="s">
        <v>234</v>
      </c>
      <c r="B53" s="9">
        <v>2024</v>
      </c>
      <c r="C53" s="10"/>
      <c r="D53" s="10"/>
      <c r="E53" s="10"/>
      <c r="F53" s="10"/>
      <c r="G53" s="10"/>
    </row>
    <row r="54" spans="1:7" ht="17" x14ac:dyDescent="0.2">
      <c r="A54" s="8" t="s">
        <v>234</v>
      </c>
      <c r="B54" s="7">
        <v>2016</v>
      </c>
      <c r="C54" s="10"/>
      <c r="D54" s="10"/>
      <c r="E54" s="10"/>
      <c r="F54" s="10"/>
      <c r="G54" s="10"/>
    </row>
    <row r="55" spans="1:7" ht="17" x14ac:dyDescent="0.2">
      <c r="A55" s="8" t="s">
        <v>353</v>
      </c>
      <c r="B55" s="7">
        <v>2021</v>
      </c>
      <c r="C55" s="10"/>
      <c r="D55" s="10"/>
      <c r="E55" s="10"/>
      <c r="F55" s="10"/>
      <c r="G55" s="10"/>
    </row>
    <row r="56" spans="1:7" ht="17" x14ac:dyDescent="0.2">
      <c r="A56" s="8" t="s">
        <v>295</v>
      </c>
      <c r="B56" s="7">
        <v>2025</v>
      </c>
      <c r="C56" s="10"/>
      <c r="D56" s="10"/>
      <c r="E56" s="10"/>
      <c r="F56" s="10"/>
      <c r="G56" s="10"/>
    </row>
    <row r="57" spans="1:7" ht="17" x14ac:dyDescent="0.2">
      <c r="A57" s="8" t="s">
        <v>234</v>
      </c>
      <c r="B57" s="7">
        <v>2016</v>
      </c>
      <c r="C57" s="10"/>
      <c r="D57" s="10"/>
      <c r="E57" s="10"/>
      <c r="F57" s="10"/>
      <c r="G57" s="10"/>
    </row>
    <row r="58" spans="1:7" ht="17" x14ac:dyDescent="0.2">
      <c r="A58" s="8" t="s">
        <v>288</v>
      </c>
      <c r="B58" s="7">
        <v>2016</v>
      </c>
      <c r="C58" s="10"/>
      <c r="D58" s="10"/>
      <c r="E58" s="10"/>
      <c r="F58" s="10"/>
      <c r="G58" s="10"/>
    </row>
    <row r="59" spans="1:7" ht="17" x14ac:dyDescent="0.2">
      <c r="A59" s="8" t="s">
        <v>234</v>
      </c>
      <c r="B59" s="7">
        <v>2025</v>
      </c>
      <c r="C59" s="10"/>
      <c r="D59" s="10"/>
      <c r="E59" s="10"/>
      <c r="F59" s="10"/>
      <c r="G59" s="10"/>
    </row>
    <row r="60" spans="1:7" ht="17" x14ac:dyDescent="0.2">
      <c r="A60" s="8" t="s">
        <v>234</v>
      </c>
      <c r="B60" s="9">
        <v>2024</v>
      </c>
      <c r="C60" s="10"/>
      <c r="D60" s="10"/>
      <c r="E60" s="10"/>
      <c r="F60" s="10"/>
      <c r="G60" s="10"/>
    </row>
    <row r="61" spans="1:7" ht="17" x14ac:dyDescent="0.2">
      <c r="A61" s="8" t="s">
        <v>279</v>
      </c>
      <c r="B61" s="7">
        <v>2021</v>
      </c>
      <c r="C61" s="10"/>
      <c r="D61" s="10"/>
      <c r="E61" s="10"/>
      <c r="F61" s="10"/>
      <c r="G61" s="10"/>
    </row>
    <row r="62" spans="1:7" ht="17" x14ac:dyDescent="0.2">
      <c r="A62" s="8" t="s">
        <v>279</v>
      </c>
      <c r="B62" s="7">
        <v>2024</v>
      </c>
      <c r="C62" s="10"/>
      <c r="D62" s="10"/>
      <c r="E62" s="10"/>
      <c r="F62" s="10"/>
      <c r="G62" s="10"/>
    </row>
    <row r="63" spans="1:7" ht="17" x14ac:dyDescent="0.2">
      <c r="A63" s="8" t="s">
        <v>234</v>
      </c>
      <c r="B63" s="7">
        <v>2024</v>
      </c>
      <c r="C63" s="10"/>
      <c r="D63" s="10"/>
      <c r="E63" s="10"/>
      <c r="F63" s="10"/>
      <c r="G63" s="10"/>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05E5A6-5F90-CE4F-BACA-09F424C010D8}">
  <dimension ref="A1:G9"/>
  <sheetViews>
    <sheetView workbookViewId="0">
      <selection activeCell="C25" sqref="A1:XFD1048576"/>
    </sheetView>
  </sheetViews>
  <sheetFormatPr baseColWidth="10" defaultRowHeight="16" x14ac:dyDescent="0.2"/>
  <cols>
    <col min="1" max="1" width="3.83203125" style="10" customWidth="1"/>
    <col min="2" max="2" width="38.83203125" style="10" customWidth="1"/>
    <col min="3" max="16384" width="10.83203125" style="10"/>
  </cols>
  <sheetData>
    <row r="1" spans="1:7" x14ac:dyDescent="0.2">
      <c r="A1" s="10" t="s">
        <v>372</v>
      </c>
      <c r="B1" s="10" t="s">
        <v>384</v>
      </c>
    </row>
    <row r="2" spans="1:7" x14ac:dyDescent="0.2">
      <c r="A2" s="10">
        <v>1</v>
      </c>
      <c r="B2" s="10" t="s">
        <v>385</v>
      </c>
      <c r="C2" s="10">
        <v>109</v>
      </c>
      <c r="G2" s="10">
        <f>SUM(C2:F2)</f>
        <v>109</v>
      </c>
    </row>
    <row r="3" spans="1:7" x14ac:dyDescent="0.2">
      <c r="A3" s="10">
        <v>2</v>
      </c>
      <c r="B3" s="10" t="s">
        <v>386</v>
      </c>
      <c r="C3" s="10">
        <v>149</v>
      </c>
      <c r="G3" s="10">
        <f t="shared" ref="G3:G6" si="0">SUM(C3:F3)</f>
        <v>149</v>
      </c>
    </row>
    <row r="4" spans="1:7" x14ac:dyDescent="0.2">
      <c r="A4" s="10">
        <v>3</v>
      </c>
      <c r="B4" s="10" t="s">
        <v>387</v>
      </c>
      <c r="C4" s="10">
        <v>88</v>
      </c>
      <c r="D4" s="10">
        <v>229</v>
      </c>
      <c r="G4" s="10">
        <f t="shared" si="0"/>
        <v>317</v>
      </c>
    </row>
    <row r="5" spans="1:7" x14ac:dyDescent="0.2">
      <c r="A5" s="10">
        <v>4</v>
      </c>
      <c r="B5" s="10" t="s">
        <v>388</v>
      </c>
      <c r="C5" s="10">
        <v>113</v>
      </c>
      <c r="G5" s="10">
        <f t="shared" si="0"/>
        <v>113</v>
      </c>
    </row>
    <row r="6" spans="1:7" x14ac:dyDescent="0.2">
      <c r="A6" s="10">
        <v>5</v>
      </c>
      <c r="B6" s="10" t="s">
        <v>389</v>
      </c>
      <c r="C6" s="10">
        <v>50</v>
      </c>
      <c r="G6" s="10">
        <f t="shared" si="0"/>
        <v>50</v>
      </c>
    </row>
    <row r="7" spans="1:7" x14ac:dyDescent="0.2">
      <c r="A7" s="10">
        <v>6</v>
      </c>
      <c r="B7" s="10" t="s">
        <v>390</v>
      </c>
      <c r="G7" s="10">
        <v>1200</v>
      </c>
    </row>
    <row r="8" spans="1:7" x14ac:dyDescent="0.2">
      <c r="A8" s="10">
        <v>7</v>
      </c>
      <c r="B8" s="10" t="s">
        <v>391</v>
      </c>
      <c r="G8" s="10">
        <v>500</v>
      </c>
    </row>
    <row r="9" spans="1:7" x14ac:dyDescent="0.2">
      <c r="B9" s="10" t="s">
        <v>392</v>
      </c>
      <c r="G9" s="10">
        <f>SUM(G2:G8)</f>
        <v>2438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data</vt:lpstr>
      <vt:lpstr>chart</vt:lpstr>
      <vt:lpstr>count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King Chan</cp:lastModifiedBy>
  <dcterms:created xsi:type="dcterms:W3CDTF">2025-04-28T16:19:19Z</dcterms:created>
  <dcterms:modified xsi:type="dcterms:W3CDTF">2025-05-24T06:35:32Z</dcterms:modified>
</cp:coreProperties>
</file>