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joechan/Documents/development/researchplymouth/slr/tc/"/>
    </mc:Choice>
  </mc:AlternateContent>
  <xr:revisionPtr revIDLastSave="0" documentId="13_ncr:1_{B5013250-9BBB-5842-B3AF-740E3B64A569}" xr6:coauthVersionLast="47" xr6:coauthVersionMax="47" xr10:uidLastSave="{00000000-0000-0000-0000-000000000000}"/>
  <bookViews>
    <workbookView xWindow="22500" yWindow="2900" windowWidth="25920" windowHeight="27800" xr2:uid="{EA58F7B1-A336-BA43-B667-67D0190BCF67}"/>
  </bookViews>
  <sheets>
    <sheet name="data" sheetId="3" r:id="rId1"/>
    <sheet name="chart" sheetId="4" r:id="rId2"/>
    <sheet name="count" sheetId="5" r:id="rId3"/>
  </sheets>
  <definedNames>
    <definedName name="_xlnm._FilterDatabase" localSheetId="0" hidden="1">data!$A$1:$U$64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3" l="1"/>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3" i="3"/>
  <c r="G9" i="5"/>
  <c r="G3" i="5"/>
  <c r="G4" i="5"/>
  <c r="G5" i="5"/>
  <c r="G6" i="5"/>
  <c r="G2" i="5"/>
  <c r="G3" i="4"/>
  <c r="G4" i="4"/>
  <c r="G5" i="4"/>
  <c r="G6" i="4"/>
  <c r="G7" i="4"/>
  <c r="G8" i="4"/>
  <c r="G9" i="4"/>
  <c r="G10" i="4"/>
  <c r="G11" i="4"/>
  <c r="G12" i="4"/>
  <c r="G13" i="4"/>
  <c r="G2" i="4"/>
  <c r="F3" i="4"/>
  <c r="F4" i="4"/>
  <c r="F5" i="4"/>
  <c r="F6" i="4"/>
  <c r="F7" i="4"/>
  <c r="F8" i="4"/>
  <c r="F9" i="4"/>
  <c r="F10" i="4"/>
  <c r="F11" i="4"/>
  <c r="F12" i="4"/>
  <c r="F13" i="4"/>
  <c r="F2" i="4"/>
  <c r="E13" i="4"/>
  <c r="E3" i="4"/>
  <c r="E4" i="4"/>
  <c r="E5" i="4"/>
  <c r="E6" i="4"/>
  <c r="E7" i="4"/>
  <c r="E8" i="4"/>
  <c r="E9" i="4"/>
  <c r="E10" i="4"/>
  <c r="E11" i="4"/>
  <c r="E12" i="4"/>
  <c r="E2" i="4"/>
</calcChain>
</file>

<file path=xl/sharedStrings.xml><?xml version="1.0" encoding="utf-8"?>
<sst xmlns="http://schemas.openxmlformats.org/spreadsheetml/2006/main" count="806" uniqueCount="417">
  <si>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</si>
  <si>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</si>
  <si>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</si>
  <si>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</si>
  <si>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</si>
  <si>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</si>
  <si>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</si>
  <si>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</si>
  <si>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</si>
  <si>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</si>
  <si>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</si>
  <si>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</si>
  <si>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</si>
  <si>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</si>
  <si>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</si>
  <si>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</si>
  <si>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</si>
  <si>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</si>
  <si>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</si>
  <si>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</si>
  <si>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</si>
  <si>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</si>
  <si>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</si>
  <si>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</si>
  <si>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</si>
  <si>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</si>
  <si>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</si>
  <si>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</si>
  <si>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</si>
  <si>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</si>
  <si>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</si>
  <si>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</si>
  <si>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</si>
  <si>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</si>
  <si>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</si>
  <si>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</si>
  <si>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</si>
  <si>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</si>
  <si>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</si>
  <si>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</si>
  <si>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</si>
  <si>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</si>
  <si>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</si>
  <si>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</si>
  <si>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</si>
  <si>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</si>
  <si>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</si>
  <si>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</si>
  <si>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</si>
  <si>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</si>
  <si>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</si>
  <si>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</si>
  <si>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</si>
  <si>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</si>
  <si>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</si>
  <si>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</si>
  <si>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</si>
  <si>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</si>
  <si>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</si>
  <si>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</si>
  <si>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</si>
  <si>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</si>
  <si>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</si>
  <si>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</si>
  <si>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</si>
  <si>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</si>
  <si>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</si>
  <si>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</si>
  <si>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</si>
  <si>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</si>
  <si>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</si>
  <si>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</si>
  <si>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</si>
  <si>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</si>
  <si>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</si>
  <si>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</si>
  <si>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</si>
  <si>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</si>
  <si>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</si>
  <si>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</si>
  <si>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</si>
  <si>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</si>
  <si>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</si>
  <si>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</si>
  <si>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</si>
  <si>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</si>
  <si>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</si>
  <si>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</si>
  <si>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</si>
  <si>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</si>
  <si>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</si>
  <si>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</si>
  <si>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</si>
  <si>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</si>
  <si>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</si>
  <si>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</si>
  <si>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</si>
  <si>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</si>
  <si>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</si>
  <si>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</si>
  <si>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</si>
  <si>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</si>
  <si>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</si>
  <si>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</si>
  <si>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</si>
  <si>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</si>
  <si>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</si>
  <si>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</si>
  <si>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</si>
  <si>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</si>
  <si>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</si>
  <si>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</si>
  <si>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</si>
  <si>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</si>
  <si>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</si>
  <si>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</si>
  <si>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</si>
  <si>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</si>
  <si>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</si>
  <si>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</si>
  <si>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</si>
  <si>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</si>
  <si>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</si>
  <si>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</si>
  <si>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</si>
  <si>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</si>
  <si>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</si>
  <si>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</si>
  <si>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</si>
  <si>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</si>
  <si>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</si>
  <si>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</si>
  <si>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</si>
  <si>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</si>
  <si>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</si>
  <si>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</si>
  <si>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</si>
  <si>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</si>
  <si>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</si>
  <si>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</si>
  <si>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</si>
  <si>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Did Trump's trade war impact the 2018 election?</t>
  </si>
  <si>
    <t>Blanchard et al.</t>
  </si>
  <si>
    <t>Did trade liberalization with China influence US elections?</t>
  </si>
  <si>
    <t>Detection and Impact of Industrial Subsidies: The Case of Chinese Shipbuilding</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</si>
  <si>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</si>
  <si>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</si>
  <si>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</si>
  <si>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</si>
  <si>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</si>
  <si>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</si>
  <si>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</si>
  <si>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</si>
  <si>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</si>
  <si>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</si>
  <si>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</si>
  <si>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</si>
  <si>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</si>
  <si>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</si>
  <si>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</si>
  <si>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</si>
  <si>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</si>
  <si>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</si>
  <si>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</si>
  <si>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</si>
  <si>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</si>
  <si>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</si>
  <si>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</si>
  <si>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</si>
  <si>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</si>
  <si>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</si>
  <si>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</si>
  <si>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</si>
  <si>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</si>
  <si>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</si>
  <si>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</si>
  <si>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</si>
  <si>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</si>
  <si>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</si>
  <si>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</si>
  <si>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</si>
  <si>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</si>
  <si>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</si>
  <si>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</si>
  <si>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</si>
  <si>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</si>
  <si>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</si>
  <si>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</si>
  <si>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</si>
  <si>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</si>
  <si>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</si>
  <si>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</si>
  <si>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</si>
  <si>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</si>
  <si>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</si>
  <si>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</si>
  <si>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</si>
  <si>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</si>
  <si>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</si>
  <si>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</si>
  <si>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</si>
  <si>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</si>
  <si>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</si>
  <si>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</si>
  <si>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</si>
  <si>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</si>
  <si>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</si>
  <si>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</si>
  <si>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</si>
  <si>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</si>
  <si>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</si>
  <si>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</si>
  <si>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</si>
  <si>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</si>
  <si>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</si>
  <si>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</si>
  <si>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</si>
  <si>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</si>
  <si>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</si>
  <si>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</si>
  <si>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</si>
  <si>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</si>
  <si>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</si>
  <si>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</si>
  <si>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</si>
  <si>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</si>
  <si>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</si>
  <si>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</si>
  <si>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</si>
  <si>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</si>
  <si>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</si>
  <si>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</si>
  <si>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</si>
  <si>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</si>
  <si>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US</t>
  </si>
  <si>
    <t>10.1162/rest_a_01229</t>
  </si>
  <si>
    <t>Global imbalances
Capital flows
Trade dynamics
OLG model
Pay-as-you-go-system
Saving rates</t>
  </si>
  <si>
    <t>Trade war
Tariffs
Trade policy uncertainty
Firm-level analysis</t>
  </si>
  <si>
    <t>10.1016/j.jinteco.2014.10.003</t>
  </si>
  <si>
    <t>10.1016/j.jinteco.2022.103608</t>
  </si>
  <si>
    <t>10.1086/709434</t>
  </si>
  <si>
    <t>Exchange rate changes
Processing trade
Firm dynamics
Trade balance</t>
  </si>
  <si>
    <t>10.1016/j.jinteco.2018.07.007</t>
  </si>
  <si>
    <t>10.1080/00076791.2024.2348013</t>
  </si>
  <si>
    <t>Nestlé
dairy industry
China
food branding
market entry</t>
  </si>
  <si>
    <t>10.1080/00076791.2019.1688302</t>
  </si>
  <si>
    <t>10.1177/00222429251319310</t>
  </si>
  <si>
    <t>10.1257/jel.20191480</t>
  </si>
  <si>
    <t>10.1086/682384</t>
  </si>
  <si>
    <t>China Shock
Trade Liberalizations
Trade Policy Uncertainty (TPU)
Trade Dynamics</t>
  </si>
  <si>
    <t>10.1086/733420</t>
  </si>
  <si>
    <t>Labor market
Labor demand
Skilled labor
Wages
Labor supply
Canada
United States</t>
  </si>
  <si>
    <t>10.1086/703579</t>
  </si>
  <si>
    <t>Employment
Labor demand
Labor supply
Labor market
Population aging
Social norms</t>
  </si>
  <si>
    <t>Labor-Market
International-Trade
Property-Rights
Growth
China
Firm
Productivity
Technology
Adjustment
Inequality</t>
  </si>
  <si>
    <t>10.1016/j.jinteco.2025.104066</t>
  </si>
  <si>
    <t>Trade war
Trade liberalization
Trade-policy uncertainty (TPU)
Trade dynamics
Trade elasticity</t>
  </si>
  <si>
    <t>Trade liberalization
Input tariffs
China exports
Variety</t>
  </si>
  <si>
    <t>10.1016/j.jinteco.2020.103339</t>
  </si>
  <si>
    <t>10.1016/j.jmoneco.2021.05.001</t>
  </si>
  <si>
    <t>Entrepreneurship
Globalization
Import competition
Tradable and nontradable industries
Human capital</t>
  </si>
  <si>
    <t>China
Competition
Policy
Growth
Media
Productivity
Adjustment
Elections
Extremism
Ideology</t>
  </si>
  <si>
    <t>Economic competition
Imports
Economics
Polarization (Social sciences)
Factionalism (Politics)
United States presidential elections</t>
  </si>
  <si>
    <t>10.1257/aer.20170011</t>
  </si>
  <si>
    <t>10.1111/ecoj.12245</t>
  </si>
  <si>
    <t>Import Competition
Trade
Threat
Party
Responses</t>
  </si>
  <si>
    <t>10.1093/isq/sqab027</t>
  </si>
  <si>
    <t>10.1016/j.jinteco.2024.103987</t>
  </si>
  <si>
    <t>Trade war
Exports
Tariffs</t>
  </si>
  <si>
    <t>Trade war
Trade policy
Retaliatory tariffs
Agricultural subsidies
Health insurance coverage
State and local taxes
Voting</t>
  </si>
  <si>
    <t>10.1016/j.jinteco.2024.103891</t>
  </si>
  <si>
    <t>Industrial policy
Economic history
Foreign investments
Export controls
Antitrust violation lawsuits
Intervention (Federal government)</t>
  </si>
  <si>
    <t>10.1257/jep.38.4.81</t>
  </si>
  <si>
    <t>10.1017/s002081831300043x</t>
  </si>
  <si>
    <t>United-States
International-Trade
Pass-Through
Politics
Specialization
Market
Impact
World</t>
  </si>
  <si>
    <t>Labor market dynamics
international trade
migration
internal trade
economic geography
mobility frictions
trade costs
input-output linkages
China’s trade
welfare effects
general equilibrium
manufacturing employment</t>
  </si>
  <si>
    <t>10.3982/ECTA13758</t>
  </si>
  <si>
    <t>10.1093/isq/sqae141</t>
  </si>
  <si>
    <t>Import Competition
Politics
Bias
Consequences
Attitudes
Support
Tariffs
Impact</t>
  </si>
  <si>
    <t>China</t>
  </si>
  <si>
    <t>Trade war
Trade deficit
Tariff evasion
Demand of entry states</t>
  </si>
  <si>
    <t>10.1016/j.jinteco.2025.104090</t>
  </si>
  <si>
    <t>Trade liberalization
Elections
China</t>
  </si>
  <si>
    <t>10.1016/j.jinteco.2022.103652</t>
  </si>
  <si>
    <t>10.3982/ECTA12121</t>
  </si>
  <si>
    <t>Quantile regression
instrumental variables
panel data
income inequality
import competition</t>
  </si>
  <si>
    <t>10.1016/j.jinteco.2024.103926</t>
  </si>
  <si>
    <t>US-china tariff war
Night lights</t>
  </si>
  <si>
    <t>Canada</t>
  </si>
  <si>
    <t>trade wars
tariffs
China
vote share
agriculture</t>
  </si>
  <si>
    <t>Italy</t>
  </si>
  <si>
    <t>Radical Right
Embedded Liberalism
Right Parties
Globalization
Politics
Compensation
Support
Attitudes
Threat
Jobs</t>
  </si>
  <si>
    <t>10.1111/ajps.12358</t>
  </si>
  <si>
    <t>10.1016/j.jinteco.2014.11.006</t>
  </si>
  <si>
    <t>Export destination choice
Spatial correlation
Extended gravity
Firm-level customs data
MFA/ATC quota removal</t>
  </si>
  <si>
    <t>UK</t>
  </si>
  <si>
    <t>Switzerland</t>
  </si>
  <si>
    <t>10.3982/QE1994</t>
  </si>
  <si>
    <t>Trade policy
gravity models
semiparametric methods
nonparametric methods
generalized propensity scores</t>
  </si>
  <si>
    <t>Quality
Variable markups
Export price
“Washington apples” effect
Specific trade costs</t>
  </si>
  <si>
    <t>10.1016/j.jinteco.2020.103327</t>
  </si>
  <si>
    <t>Canda</t>
  </si>
  <si>
    <t>Import Competition
Trade
Decline
China</t>
  </si>
  <si>
    <t>10.1016/j.jinteco.2019.05.002</t>
  </si>
  <si>
    <t>10.1086/682151</t>
  </si>
  <si>
    <t>Voters
Model
Polarization
Preferences
Members
Events
Growth
Jobs</t>
  </si>
  <si>
    <t>Trade policy uncertainty
Firm dynamics
Export reallocation</t>
  </si>
  <si>
    <t>10.1016/j.jinteco.2016.12.009</t>
  </si>
  <si>
    <t>Pass-Through
Firm Heterogeneity
Tariffs
Retail
Duties
Export</t>
  </si>
  <si>
    <t>10.1016/j.jinteco.2024.104011</t>
  </si>
  <si>
    <t>International trade
US-China decoupling
Tariffs
Global value chains</t>
  </si>
  <si>
    <t>10.1111/isqu.12178</t>
  </si>
  <si>
    <t>Congressional Politics
Foreign-Policy
Trade
Economy
Power
Institutions
America</t>
  </si>
  <si>
    <t>10.1016/j.jinteco.2024.103912</t>
  </si>
  <si>
    <t>Norway</t>
  </si>
  <si>
    <t>International trade
Automation
China shock
Inequality
Local labor markets</t>
  </si>
  <si>
    <t>10.1111/risa.12761</t>
  </si>
  <si>
    <t>Copula approach
risk pooling
wheat yield losses</t>
  </si>
  <si>
    <t>global supply chains
global value chains
input tari¤s
imported
intermediate goods</t>
  </si>
  <si>
    <t>10.1257/aer.20211519</t>
  </si>
  <si>
    <t>International-Trade
Productivity Growth
Level Productivity
Import Competition
Firm Evidence
Investment
Agreements
Entry
Employment
Countries</t>
  </si>
  <si>
    <t>10.1257/aer.20141419</t>
  </si>
  <si>
    <t>Consumer boycotts
International trade
International political economy
Economic diplomacy</t>
  </si>
  <si>
    <t>10.1016/j.jinteco.2015.11.008</t>
  </si>
  <si>
    <t>10.1093/jeg/lbaa029</t>
  </si>
  <si>
    <t>Value added trade
labour market adjustment
local labour markets</t>
  </si>
  <si>
    <t>10.1016/j.jinteco.2022.103687</t>
  </si>
  <si>
    <t>Exporting
Trade protectionism
US-China trade war</t>
  </si>
  <si>
    <t>trade war
tariff incidence
within-firm adjustments
trade barriers</t>
  </si>
  <si>
    <t>Trade war
Industrial policy
Scale economies
Strategic interactions</t>
  </si>
  <si>
    <t>10.1016/j.jmoneco.2023.10.012</t>
  </si>
  <si>
    <t>10.1093/restud/rdx050</t>
  </si>
  <si>
    <t>Industry dynamics
Government subsidies
China
Shipbuilding</t>
  </si>
  <si>
    <t>10.1017/S0020818320000612</t>
  </si>
  <si>
    <t>International-Trade
Policy
Competition
Democracies
Interests</t>
  </si>
  <si>
    <t>Korea</t>
  </si>
  <si>
    <t>Take-Up
US
Legislators
Layoffs</t>
  </si>
  <si>
    <t>10.1093/isq/sqaa090</t>
  </si>
  <si>
    <t>10.1080/00343404.2016.1245415</t>
  </si>
  <si>
    <t>industry entry
trade shocks
industry relatedness
industrial branching
evolutionary economic geography</t>
  </si>
  <si>
    <t>Hong Kong</t>
  </si>
  <si>
    <t>event space
trade war
event system theory
stakeholder strategy
crisis management</t>
  </si>
  <si>
    <t>10.1177/01492063231162089</t>
  </si>
  <si>
    <t>10.1016/j.jinteco.2018.07.004</t>
  </si>
  <si>
    <t>Chinese import competition
Media slant
U.S. daily newspapers
Election</t>
  </si>
  <si>
    <t>10.1057/s41267-023-00620-3</t>
  </si>
  <si>
    <t>geopolitics
techno-nationalism
US–China rivalry
geo-strategies
decoupling</t>
  </si>
  <si>
    <t>10.1086/729948</t>
  </si>
  <si>
    <t>trade war
Trump administration
US-China relations
presidential approval
US midterm elections</t>
  </si>
  <si>
    <t>Import competition
Safety
Injuries
Trade liberalization</t>
  </si>
  <si>
    <t>10.1016/j.jinteco.2016.06.003</t>
  </si>
  <si>
    <t>10.1016/j.jinteco.2021.103493</t>
  </si>
  <si>
    <t>Current account
Real interest rate
Capital flows
Demographic development
Social security
China</t>
  </si>
  <si>
    <t>Finland</t>
  </si>
  <si>
    <t>10.1111/risa.14321</t>
  </si>
  <si>
    <t>AI-driven cyberattacks
CGE modeling
cyber resilience
international trade
supply chains</t>
  </si>
  <si>
    <t>10.1257/aer.20131578</t>
  </si>
  <si>
    <t>Policy Uncertainty Theory
Import Competition
Trade Liberalization
Intermediate Inputs
Investment
Impact
Population
Agglomeration
Productivity
Technology</t>
  </si>
  <si>
    <t>10.1057/s41267-016-0007-2</t>
  </si>
  <si>
    <t>globalization
import competition
cost of capital
China</t>
  </si>
  <si>
    <t>Quasi-Experiment / Natural Experiment and Diff-in-Diff
Panel Data Models</t>
  </si>
  <si>
    <t>Import competition
role of marketing
quasi-experiment
revenue growth
marketing department power
marketing capability
market-based assets</t>
  </si>
  <si>
    <t>Marketing
Chinese Overseas
trade promotion</t>
  </si>
  <si>
    <t>10.1016/j.jinteco.2021.103477</t>
  </si>
  <si>
    <t>10.1177/10591478241231850</t>
  </si>
  <si>
    <t>10.1093/isq/sqae117</t>
  </si>
  <si>
    <t>Multinational firm
Export platform
Welfare</t>
  </si>
  <si>
    <t>Tariff uncertainty
sourcing strategy
trade war
supplier development</t>
  </si>
  <si>
    <t>Foreign Direct-Investment
Belt
Internationalization
Impact
FDI</t>
  </si>
  <si>
    <t xml:space="preserve">Year </t>
  </si>
  <si>
    <t>All</t>
  </si>
  <si>
    <t>Others</t>
  </si>
  <si>
    <t>#</t>
  </si>
  <si>
    <t>Theme 2: China Shock</t>
  </si>
  <si>
    <t>Theme 3: Trade Policy</t>
  </si>
  <si>
    <t>Theme 4: Labour</t>
  </si>
  <si>
    <t xml:space="preserve">Increased import competition from China (Autor et al., 2013) and developing countries (Bernard et al., 2006) contributed to higher unemployment rates in manufacturing.  Abraham and Kearney (2020) concluded that the China is the largest contributor to the decline in employment-to-population ratio, amounting 0.92% </t>
  </si>
  <si>
    <t>Review of a range of existing evidnece, including literature, data,  and policy documents.</t>
  </si>
  <si>
    <t>Pierce and Schott (2016) argue that granting China permanent normal trade relations (PNTR) led to manufacturing job losses.  Acemoglu et al. (2016) support this cliam, identifying compettion from Chinese imports as a key factor in the contraction of US manufacturing after the millennium, a period that followed China being granted with normal trade relations (NTR) tariff status.</t>
  </si>
  <si>
    <t>The root causes of manufacturing job contraction were analyzed using empirical data from sources including UN Comtrade, US economy data, US County Business Patterns (CBP), and data from the National Bureau of Economic Research (NBER) and Center for Economic Studies (CES).</t>
  </si>
  <si>
    <t>Pierce and Schott (2015) emphasise that the reduction of tariffs on Chinese goods following China's accession to the WTO and the granting of most favoured nation (MFN) status in 2001 contributed to manufacturing contraction.</t>
  </si>
  <si>
    <t>Acemoglu et al. (2016) identified the period between 1999 and 2011 as a significant period of employment decline in US manufacturing, attributing the loss of over 2 million positions to import competition from China.  In another study, Autor et al. (2014) shed light on the distributional effects of this competition, finding that it negatively impacted manufacturing workers with below-average wages.</t>
  </si>
  <si>
    <t xml:space="preserve">Acemoglu et al. (2016) suggested that imposing trade restrictions could allow certain manufacturing industries facing competition from China to expand. However, if prices drop due to downstream effects, more consumers will purchase products from China, potentially offsetting the benefits of those restrictions.
</t>
  </si>
  <si>
    <t>Caliendo et al.</t>
  </si>
  <si>
    <t>Heilmann</t>
  </si>
  <si>
    <t>Kalouptsidi</t>
  </si>
  <si>
    <t>The analysis incorporates census data from the US and Canada, including the ntegrated Public Use Microdata Series (IPUMS), American Community Survey, Canadian Master File, and National Household Survey.</t>
  </si>
  <si>
    <t>Albouy et al. (2019) highlight a seemingly paradoxical finding: despite Canada's more flexible immigration regulations, US manufacturing suffered more than Canadian manufacturing when exposed to Chinese import competition.</t>
  </si>
  <si>
    <t>Alessandria et al. (2025) concluded that trade war between US and China commenced in 2018 and would continue and the states would be reversed when political turnover in US.</t>
  </si>
  <si>
    <t>Section</t>
  </si>
  <si>
    <t>Introduction</t>
  </si>
  <si>
    <t xml:space="preserve"> Formulating Research Question</t>
  </si>
  <si>
    <t xml:space="preserve"> Searching Articles</t>
  </si>
  <si>
    <t xml:space="preserve"> Evaluating and Excluding</t>
  </si>
  <si>
    <t xml:space="preserve"> Analysing and Thematising</t>
  </si>
  <si>
    <t>Thematic Analysis and Findings</t>
  </si>
  <si>
    <t>Recommendations</t>
  </si>
  <si>
    <t>Total</t>
  </si>
  <si>
    <t>Zeng and Kim (2024) utilise the Moody's databases of Orbis Crossborder Investment and Orbis Company.</t>
  </si>
  <si>
    <t>Zeng and Kim (2024) concluded that the data indicated Chinese firms, rather than state-owned enterprises (SOEs), dramatically increased their greenfield foreign direct investments (FDI) in the U.S. following the outbreak of the U.S.-China trade war in 2018.  SOEs were the most adversely affected.  Additionally, there is no evidence that any firms increased their investments in countries participating in the Belt and Road Initiative (BRI)).</t>
  </si>
  <si>
    <t>Zeng and Kim (2024) revealed that state-owned enterprises (SOEs) are most affected, as they adopt a more cautious political stance that prioritizes supporting the domestic "dual-circulation" strategy over outbound investment.</t>
  </si>
  <si>
    <t>Zeng and Kim (2024) concluded that evidence suggests a surge in greenfield investments by Chinese firms in the US due to trade-war, which implies a positive impact on US employment.</t>
  </si>
  <si>
    <t>Other Theme</t>
  </si>
  <si>
    <t>Invaluable insights can be gained from the busienss activities between the PRC and its politically aligned countries in Latin America, from Cuba to Chile, during the Mao, as discussed by Ren (2024).</t>
  </si>
  <si>
    <t>Theeme 1: Trade War</t>
  </si>
  <si>
    <t>Drawing the inspriation of the archives of foreign affairs of the PRC, Ren (2024) explored the nuanced its business history between the PRC and Latin America during the early decades of New China.</t>
  </si>
  <si>
    <t>Citation</t>
  </si>
  <si>
    <t>This study primarily relies on the archival records of both Borden and Nestlé, including their annual reports and legal documents. DuBois (2023) provides a comprehensive overview of the history of condensed milk operations in Asian countries during the early 19th century.</t>
  </si>
  <si>
    <t>DuBois (2023) explores the business operations of tinned sweetened condensed milk by the Anglo-Swiss company Nestlé and its American competitor Borden in East Asia, spanning from the late 19th century until the outbreak of the Second World War.</t>
  </si>
  <si>
    <t>Bown and Wang (2024) highlight that China’s ambition to achieve global leadership in the semiconductor industry, along with other sectors, remains unimpeded.  This is despite various measures imposed by the US, including high tariffs and export controls.  Notably, the US Department of Defense has established the Semiconductor Manufacturing Technology (SEMATECH) initiative to foster collaboration between the public and private sectors, alongside the Creating Helpful Incentives to Produce Semiconductors (CHIPS) Act of 2022, introduced by the Biden administration.</t>
  </si>
  <si>
    <t>Bown and Wang (2024) consolidate multiple sources, including scholarly articles, industry reports, and policy documents, to provide a concise history of semiconductor development, tracing its evolution from the invention just before the Second World War to the present day.</t>
  </si>
  <si>
    <t>Based on their analysis, Alessandria et al. (2025) concluded that increases in US tariffs on Chinese imports are likely to remain in place, regardless of potential political turnover during future presidential elections.</t>
  </si>
  <si>
    <t>Since the onset of the US-China trade war in 2018, Alessandria et al. (2025) highlighted that the normalisation of trade relations with China is unlikely to be reversed, albeit geopolitical risks persist following the granting of Permanent Normal Trade Rations (PNTR) status to China.</t>
  </si>
  <si>
    <t>Trade war</t>
  </si>
  <si>
    <t xml:space="preserve">Non-Normal Trade Rations schedule </t>
  </si>
  <si>
    <t>Through a comprehensive literature review of the trade relationship between US and China over the past six decades—from embargo to normalisation—Alessandra et al. (2025) performed an empirical study with three components, analysing US imports from 1974 to 2007 to explore trade policy uncertainty.</t>
  </si>
  <si>
    <t>Utilising data from the Census Bureau on imports to the US from 2014 to 2024, Alessandra et al. (2025) conducted an empirical study employing a Markov model to analyse the impact of China trade shock on US manufacturing and its competitors.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</si>
</sst>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Calibri"/>
      <family val="2"/>
    </font>
    <font>
      <b/>
      <sz val="12"/>
      <color theme="1"/>
      <name val="Calibri"/>
      <family val="2"/>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49" fontId="0" fillId="0" borderId="0" xfId="0" applyNumberFormat="1" applyAlignment="1">
      <alignment wrapText="1"/>
    </xf>
    <xf numFmtId="1" fontId="0" fillId="0" borderId="0" xfId="0" applyNumberFormat="1" applyAlignment="1">
      <alignment wrapText="1"/>
    </xf>
    <xf numFmtId="1" fontId="0" fillId="0" borderId="0" xfId="0" applyNumberFormat="1"/>
    <xf numFmtId="0" fontId="18" fillId="0" borderId="0" xfId="0" applyFont="1" applyAlignment="1">
      <alignment wrapText="1"/>
    </xf>
    <xf numFmtId="49" fontId="18" fillId="0" borderId="0" xfId="0" applyNumberFormat="1" applyFont="1" applyAlignment="1">
      <alignment wrapText="1"/>
    </xf>
    <xf numFmtId="1" fontId="18" fillId="0" borderId="0" xfId="0" applyNumberFormat="1" applyFont="1" applyAlignment="1">
      <alignment wrapText="1"/>
    </xf>
    <xf numFmtId="1" fontId="18" fillId="0" borderId="0" xfId="0" applyNumberFormat="1" applyFont="1"/>
    <xf numFmtId="1" fontId="19" fillId="0" borderId="0" xfId="0" applyNumberFormat="1" applyFont="1"/>
    <xf numFmtId="0" fontId="20" fillId="0" borderId="0" xfId="0" applyFont="1" applyAlignment="1">
      <alignment wrapText="1"/>
    </xf>
    <xf numFmtId="49" fontId="20" fillId="0" borderId="0" xfId="0" applyNumberFormat="1" applyFont="1" applyAlignment="1">
      <alignment wrapText="1"/>
    </xf>
    <xf numFmtId="1" fontId="20" fillId="0" borderId="0" xfId="0" applyNumberFormat="1" applyFont="1" applyAlignment="1">
      <alignment wrapText="1"/>
    </xf>
    <xf numFmtId="0" fontId="18" fillId="0" borderId="0" xfId="0" applyFont="1"/>
    <xf numFmtId="49" fontId="18" fillId="0" borderId="0" xfId="0" applyNumberFormat="1" applyFont="1" applyAlignment="1">
      <alignment vertical="center" wrapText="1"/>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2"/>
          <c:order val="0"/>
          <c:tx>
            <c:strRef>
              <c:f>chart!$F$1</c:f>
              <c:strCache>
                <c:ptCount val="1"/>
                <c:pt idx="0">
                  <c:v>US</c:v>
                </c:pt>
              </c:strCache>
            </c:strRef>
          </c:tx>
          <c:spPr>
            <a:solidFill>
              <a:schemeClr val="bg1">
                <a:lumMod val="85000"/>
              </a:schemeClr>
            </a:solidFill>
            <a:ln>
              <a:noFill/>
            </a:ln>
            <a:effectLst/>
          </c:spPr>
          <c:invertIfNegative val="0"/>
          <c:cat>
            <c:numRef>
              <c:f>chart!$D$2:$D$13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chart!$F$2:$F$13</c:f>
              <c:numCache>
                <c:formatCode>General</c:formatCode>
                <c:ptCount val="12"/>
                <c:pt idx="0">
                  <c:v>1</c:v>
                </c:pt>
                <c:pt idx="1">
                  <c:v>3</c:v>
                </c:pt>
                <c:pt idx="2">
                  <c:v>5</c:v>
                </c:pt>
                <c:pt idx="3">
                  <c:v>2</c:v>
                </c:pt>
                <c:pt idx="4">
                  <c:v>1</c:v>
                </c:pt>
                <c:pt idx="5">
                  <c:v>3</c:v>
                </c:pt>
                <c:pt idx="6">
                  <c:v>4</c:v>
                </c:pt>
                <c:pt idx="7">
                  <c:v>1</c:v>
                </c:pt>
                <c:pt idx="8">
                  <c:v>2</c:v>
                </c:pt>
                <c:pt idx="9">
                  <c:v>1</c:v>
                </c:pt>
                <c:pt idx="10">
                  <c:v>10</c:v>
                </c:pt>
                <c:pt idx="11">
                  <c:v>3</c:v>
                </c:pt>
              </c:numCache>
            </c:numRef>
          </c:val>
          <c:extLst>
            <c:ext xmlns:c16="http://schemas.microsoft.com/office/drawing/2014/chart" uri="{C3380CC4-5D6E-409C-BE32-E72D297353CC}">
              <c16:uniqueId val="{00000002-B070-AB4A-8C74-04B8B515A3F9}"/>
            </c:ext>
          </c:extLst>
        </c:ser>
        <c:ser>
          <c:idx val="3"/>
          <c:order val="1"/>
          <c:tx>
            <c:strRef>
              <c:f>chart!$G$1</c:f>
              <c:strCache>
                <c:ptCount val="1"/>
                <c:pt idx="0">
                  <c:v>Others</c:v>
                </c:pt>
              </c:strCache>
            </c:strRef>
          </c:tx>
          <c:spPr>
            <a:solidFill>
              <a:schemeClr val="bg1">
                <a:lumMod val="65000"/>
              </a:schemeClr>
            </a:solidFill>
            <a:ln>
              <a:noFill/>
            </a:ln>
            <a:effectLst/>
          </c:spPr>
          <c:invertIfNegative val="0"/>
          <c:cat>
            <c:numRef>
              <c:f>chart!$D$2:$D$13</c:f>
              <c:numCache>
                <c:formatCode>General</c:formatCode>
                <c:ptCount val="12"/>
                <c:pt idx="0">
                  <c:v>2014</c:v>
                </c:pt>
                <c:pt idx="1">
                  <c:v>2015</c:v>
                </c:pt>
                <c:pt idx="2">
                  <c:v>2016</c:v>
                </c:pt>
                <c:pt idx="3">
                  <c:v>2017</c:v>
                </c:pt>
                <c:pt idx="4">
                  <c:v>2018</c:v>
                </c:pt>
                <c:pt idx="5">
                  <c:v>2019</c:v>
                </c:pt>
                <c:pt idx="6">
                  <c:v>2020</c:v>
                </c:pt>
                <c:pt idx="7">
                  <c:v>2021</c:v>
                </c:pt>
                <c:pt idx="8">
                  <c:v>2022</c:v>
                </c:pt>
                <c:pt idx="9">
                  <c:v>2023</c:v>
                </c:pt>
                <c:pt idx="10">
                  <c:v>2024</c:v>
                </c:pt>
                <c:pt idx="11">
                  <c:v>2025</c:v>
                </c:pt>
              </c:numCache>
            </c:numRef>
          </c:cat>
          <c:val>
            <c:numRef>
              <c:f>chart!$G$2:$G$13</c:f>
              <c:numCache>
                <c:formatCode>General</c:formatCode>
                <c:ptCount val="12"/>
                <c:pt idx="0">
                  <c:v>0</c:v>
                </c:pt>
                <c:pt idx="1">
                  <c:v>2</c:v>
                </c:pt>
                <c:pt idx="2">
                  <c:v>1</c:v>
                </c:pt>
                <c:pt idx="3">
                  <c:v>2</c:v>
                </c:pt>
                <c:pt idx="4">
                  <c:v>3</c:v>
                </c:pt>
                <c:pt idx="5">
                  <c:v>0</c:v>
                </c:pt>
                <c:pt idx="6">
                  <c:v>1</c:v>
                </c:pt>
                <c:pt idx="7">
                  <c:v>6</c:v>
                </c:pt>
                <c:pt idx="8">
                  <c:v>1</c:v>
                </c:pt>
                <c:pt idx="9">
                  <c:v>3</c:v>
                </c:pt>
                <c:pt idx="10">
                  <c:v>5</c:v>
                </c:pt>
                <c:pt idx="11">
                  <c:v>2</c:v>
                </c:pt>
              </c:numCache>
            </c:numRef>
          </c:val>
          <c:extLst>
            <c:ext xmlns:c16="http://schemas.microsoft.com/office/drawing/2014/chart" uri="{C3380CC4-5D6E-409C-BE32-E72D297353CC}">
              <c16:uniqueId val="{00000003-B070-AB4A-8C74-04B8B515A3F9}"/>
            </c:ext>
          </c:extLst>
        </c:ser>
        <c:dLbls>
          <c:showLegendKey val="0"/>
          <c:showVal val="0"/>
          <c:showCatName val="0"/>
          <c:showSerName val="0"/>
          <c:showPercent val="0"/>
          <c:showBubbleSize val="0"/>
        </c:dLbls>
        <c:gapWidth val="150"/>
        <c:overlap val="100"/>
        <c:axId val="2106929999"/>
        <c:axId val="2106931711"/>
      </c:barChart>
      <c:catAx>
        <c:axId val="210692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931711"/>
        <c:crosses val="autoZero"/>
        <c:auto val="1"/>
        <c:lblAlgn val="ctr"/>
        <c:lblOffset val="100"/>
        <c:noMultiLvlLbl val="0"/>
      </c:catAx>
      <c:valAx>
        <c:axId val="2106931711"/>
        <c:scaling>
          <c:orientation val="minMax"/>
        </c:scaling>
        <c:delete val="0"/>
        <c:axPos val="l"/>
        <c:majorGridlines>
          <c:spPr>
            <a:ln w="6350"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92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374650</xdr:colOff>
      <xdr:row>0</xdr:row>
      <xdr:rowOff>327024</xdr:rowOff>
    </xdr:from>
    <xdr:to>
      <xdr:col>16</xdr:col>
      <xdr:colOff>139700</xdr:colOff>
      <xdr:row>21</xdr:row>
      <xdr:rowOff>82550</xdr:rowOff>
    </xdr:to>
    <xdr:graphicFrame macro="">
      <xdr:nvGraphicFramePr>
        <xdr:cNvPr id="5" name="Chart 4">
          <a:extLst>
            <a:ext uri="{FF2B5EF4-FFF2-40B4-BE49-F238E27FC236}">
              <a16:creationId xmlns:a16="http://schemas.microsoft.com/office/drawing/2014/main" id="{25CF8099-6C46-ABD7-E534-FA81E17457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Y64"/>
  <sheetViews>
    <sheetView tabSelected="1" zoomScale="131" zoomScaleNormal="131" workbookViewId="0">
      <pane xSplit="5" ySplit="2" topLeftCell="J4" activePane="bottomRight" state="frozen"/>
      <selection pane="topRight" activeCell="I1" sqref="I1"/>
      <selection pane="bottomLeft" activeCell="A3" sqref="A3"/>
      <selection pane="bottomRight" activeCell="K8" sqref="K8"/>
    </sheetView>
  </sheetViews>
  <sheetFormatPr baseColWidth="10" defaultRowHeight="16" x14ac:dyDescent="0.2"/>
  <cols>
    <col min="1" max="1" width="4.1640625" style="1" customWidth="1"/>
    <col min="2" max="3" width="15.6640625" style="1" customWidth="1"/>
    <col min="4" max="4" width="7.5" style="1" customWidth="1"/>
    <col min="5" max="5" width="31" style="2" customWidth="1"/>
    <col min="6" max="6" width="5.6640625" style="3" customWidth="1"/>
    <col min="7" max="7" width="17.6640625" style="1" customWidth="1"/>
    <col min="8" max="8" width="19.1640625" style="1" customWidth="1"/>
    <col min="9" max="9" width="101.33203125" style="2" customWidth="1"/>
    <col min="10" max="10" width="30.5" style="1" customWidth="1"/>
    <col min="11" max="11" width="28.6640625" style="5" customWidth="1"/>
    <col min="12" max="12" width="31.1640625" style="5" customWidth="1"/>
    <col min="13" max="16" width="31.1640625" style="1" customWidth="1"/>
    <col min="17" max="24" width="8" style="1" customWidth="1"/>
    <col min="25" max="16384" width="10.83203125" style="1"/>
  </cols>
  <sheetData>
    <row r="1" spans="1:25" ht="34" x14ac:dyDescent="0.2">
      <c r="A1" s="5" t="s">
        <v>372</v>
      </c>
      <c r="B1" s="5" t="s">
        <v>166</v>
      </c>
      <c r="C1" s="5" t="s">
        <v>406</v>
      </c>
      <c r="D1" s="5" t="s">
        <v>165</v>
      </c>
      <c r="E1" s="6" t="s">
        <v>164</v>
      </c>
      <c r="F1" s="7" t="s">
        <v>163</v>
      </c>
      <c r="G1" s="5" t="s">
        <v>0</v>
      </c>
      <c r="H1" s="5" t="s">
        <v>1</v>
      </c>
      <c r="I1" s="6" t="s">
        <v>167</v>
      </c>
      <c r="J1" s="5" t="s">
        <v>232</v>
      </c>
      <c r="K1" s="5" t="s">
        <v>168</v>
      </c>
      <c r="L1" s="5" t="s">
        <v>404</v>
      </c>
      <c r="M1" s="5" t="s">
        <v>373</v>
      </c>
      <c r="N1" s="5" t="s">
        <v>374</v>
      </c>
      <c r="O1" s="5" t="s">
        <v>375</v>
      </c>
      <c r="P1" s="5" t="s">
        <v>402</v>
      </c>
      <c r="Q1" s="5" t="s">
        <v>45</v>
      </c>
      <c r="R1" s="5" t="s">
        <v>85</v>
      </c>
      <c r="S1" s="5" t="s">
        <v>44</v>
      </c>
      <c r="T1" s="5" t="s">
        <v>43</v>
      </c>
      <c r="U1" s="5" t="s">
        <v>62</v>
      </c>
      <c r="V1" s="5" t="s">
        <v>2</v>
      </c>
      <c r="W1" s="5" t="s">
        <v>3</v>
      </c>
      <c r="X1" s="5" t="s">
        <v>4</v>
      </c>
      <c r="Y1" s="5" t="s">
        <v>233</v>
      </c>
    </row>
    <row r="2" spans="1:25" s="4" customFormat="1" x14ac:dyDescent="0.2">
      <c r="A2" s="8">
        <v>1</v>
      </c>
      <c r="B2" s="8">
        <v>-1</v>
      </c>
      <c r="C2" s="8">
        <v>4</v>
      </c>
      <c r="D2" s="8">
        <v>1</v>
      </c>
      <c r="E2" s="8">
        <v>4</v>
      </c>
      <c r="F2" s="8">
        <v>1</v>
      </c>
      <c r="G2" s="8">
        <v>2</v>
      </c>
      <c r="H2" s="8">
        <v>2</v>
      </c>
      <c r="I2" s="8">
        <v>25</v>
      </c>
      <c r="J2" s="8">
        <v>5</v>
      </c>
      <c r="K2" s="8">
        <v>5</v>
      </c>
      <c r="L2" s="8">
        <v>8</v>
      </c>
      <c r="M2" s="8">
        <v>8</v>
      </c>
      <c r="N2" s="8">
        <v>8</v>
      </c>
      <c r="O2" s="8">
        <v>8</v>
      </c>
      <c r="P2" s="9">
        <v>8</v>
      </c>
      <c r="Q2" s="8">
        <v>1</v>
      </c>
      <c r="R2" s="8">
        <v>1</v>
      </c>
      <c r="S2" s="8">
        <v>1</v>
      </c>
      <c r="T2" s="8">
        <v>1</v>
      </c>
      <c r="U2" s="8">
        <v>1</v>
      </c>
      <c r="V2" s="8">
        <v>1</v>
      </c>
      <c r="W2" s="8">
        <v>1</v>
      </c>
      <c r="X2" s="8">
        <v>1</v>
      </c>
      <c r="Y2" s="8">
        <v>3</v>
      </c>
    </row>
    <row r="3" spans="1:25" ht="255" x14ac:dyDescent="0.2">
      <c r="A3" s="5">
        <v>1</v>
      </c>
      <c r="B3" s="5" t="s">
        <v>131</v>
      </c>
      <c r="C3" s="5" t="str">
        <f>IF(B3="", "", B3 &amp; IF(F3="", " (no year)", " (" &amp; F3 &amp; ")"))</f>
        <v>Abraham and Kearney (2020)</v>
      </c>
      <c r="D3" s="10" t="s">
        <v>234</v>
      </c>
      <c r="E3" s="6" t="s">
        <v>130</v>
      </c>
      <c r="F3" s="7">
        <v>2020</v>
      </c>
      <c r="G3" s="5" t="s">
        <v>21</v>
      </c>
      <c r="H3" s="5" t="s">
        <v>15</v>
      </c>
      <c r="I3" s="6" t="s">
        <v>190</v>
      </c>
      <c r="J3" s="10" t="s">
        <v>253</v>
      </c>
      <c r="K3" s="10" t="s">
        <v>377</v>
      </c>
      <c r="L3" s="10"/>
      <c r="M3" s="10"/>
      <c r="N3" s="10" t="s">
        <v>378</v>
      </c>
      <c r="O3" s="10" t="s">
        <v>376</v>
      </c>
      <c r="P3" s="10"/>
      <c r="Q3" s="5" t="s">
        <v>45</v>
      </c>
      <c r="R3" s="10"/>
      <c r="S3" s="10"/>
      <c r="T3" s="5" t="s">
        <v>43</v>
      </c>
      <c r="U3" s="10"/>
      <c r="V3" s="5">
        <v>4</v>
      </c>
      <c r="W3" s="5">
        <v>4</v>
      </c>
      <c r="X3" s="5">
        <v>4</v>
      </c>
      <c r="Y3" s="10" t="s">
        <v>247</v>
      </c>
    </row>
    <row r="4" spans="1:25" ht="204" x14ac:dyDescent="0.2">
      <c r="A4" s="5">
        <v>2</v>
      </c>
      <c r="B4" s="5" t="s">
        <v>111</v>
      </c>
      <c r="C4" s="5" t="str">
        <f t="shared" ref="C4:C64" si="0">IF(B4="", "", B4 &amp; IF(F4="", " (no year)", " (" &amp; F4 &amp; ")"))</f>
        <v>Acemoglu et al. (2016)</v>
      </c>
      <c r="D4" s="10" t="s">
        <v>234</v>
      </c>
      <c r="E4" s="6" t="s">
        <v>110</v>
      </c>
      <c r="F4" s="7">
        <v>2016</v>
      </c>
      <c r="G4" s="5" t="s">
        <v>24</v>
      </c>
      <c r="H4" s="5" t="s">
        <v>18</v>
      </c>
      <c r="I4" s="6" t="s">
        <v>200</v>
      </c>
      <c r="J4" s="10" t="s">
        <v>254</v>
      </c>
      <c r="K4" s="10" t="s">
        <v>379</v>
      </c>
      <c r="L4" s="10" t="s">
        <v>382</v>
      </c>
      <c r="M4" s="10"/>
      <c r="N4" s="10" t="s">
        <v>380</v>
      </c>
      <c r="O4" s="10" t="s">
        <v>381</v>
      </c>
      <c r="P4" s="10"/>
      <c r="Q4" s="5" t="s">
        <v>45</v>
      </c>
      <c r="R4" s="10"/>
      <c r="S4" s="10" t="s">
        <v>44</v>
      </c>
      <c r="T4" s="5" t="s">
        <v>43</v>
      </c>
      <c r="U4" s="10"/>
      <c r="V4" s="5">
        <v>4</v>
      </c>
      <c r="W4" s="5">
        <v>4</v>
      </c>
      <c r="X4" s="5">
        <v>4</v>
      </c>
      <c r="Y4" s="10" t="s">
        <v>248</v>
      </c>
    </row>
    <row r="5" spans="1:25" ht="136" x14ac:dyDescent="0.2">
      <c r="A5" s="5">
        <v>3</v>
      </c>
      <c r="B5" s="5" t="s">
        <v>102</v>
      </c>
      <c r="C5" s="5" t="str">
        <f t="shared" si="0"/>
        <v>Albouy et al. (2019)</v>
      </c>
      <c r="D5" s="10" t="s">
        <v>234</v>
      </c>
      <c r="E5" s="6" t="s">
        <v>101</v>
      </c>
      <c r="F5" s="7">
        <v>2019</v>
      </c>
      <c r="G5" s="5" t="s">
        <v>24</v>
      </c>
      <c r="H5" s="5" t="s">
        <v>18</v>
      </c>
      <c r="I5" s="6" t="s">
        <v>205</v>
      </c>
      <c r="J5" s="10" t="s">
        <v>251</v>
      </c>
      <c r="K5" s="10" t="s">
        <v>386</v>
      </c>
      <c r="L5" s="10"/>
      <c r="M5" s="10"/>
      <c r="N5" s="10"/>
      <c r="O5" s="10" t="s">
        <v>387</v>
      </c>
      <c r="P5" s="10"/>
      <c r="Q5" s="5" t="s">
        <v>45</v>
      </c>
      <c r="R5" s="10"/>
      <c r="S5" s="10"/>
      <c r="T5" s="5" t="s">
        <v>43</v>
      </c>
      <c r="U5" s="10"/>
      <c r="V5" s="5">
        <v>4</v>
      </c>
      <c r="W5" s="5">
        <v>4</v>
      </c>
      <c r="X5" s="5">
        <v>4</v>
      </c>
      <c r="Y5" s="10" t="s">
        <v>252</v>
      </c>
    </row>
    <row r="6" spans="1:25" ht="187" x14ac:dyDescent="0.2">
      <c r="A6" s="5">
        <v>4</v>
      </c>
      <c r="B6" s="5" t="s">
        <v>53</v>
      </c>
      <c r="C6" s="5" t="str">
        <f t="shared" si="0"/>
        <v>Alessandria et al. (2025)</v>
      </c>
      <c r="D6" s="10" t="s">
        <v>234</v>
      </c>
      <c r="E6" s="6" t="s">
        <v>58</v>
      </c>
      <c r="F6" s="7">
        <v>2025</v>
      </c>
      <c r="G6" s="5" t="s">
        <v>17</v>
      </c>
      <c r="H6" s="5" t="s">
        <v>18</v>
      </c>
      <c r="I6" s="6" t="s">
        <v>223</v>
      </c>
      <c r="J6" s="10" t="s">
        <v>249</v>
      </c>
      <c r="K6" s="14" t="s">
        <v>415</v>
      </c>
      <c r="L6" s="5" t="s">
        <v>388</v>
      </c>
      <c r="M6" s="10"/>
      <c r="N6" s="10"/>
      <c r="O6" s="10"/>
      <c r="P6" s="10"/>
      <c r="Q6" s="10"/>
      <c r="R6" s="10"/>
      <c r="S6" s="10"/>
      <c r="T6" s="5" t="s">
        <v>43</v>
      </c>
      <c r="U6" s="10"/>
      <c r="V6" s="5" t="s">
        <v>5</v>
      </c>
      <c r="W6" s="5" t="s">
        <v>5</v>
      </c>
      <c r="X6" s="5" t="s">
        <v>5</v>
      </c>
      <c r="Y6" s="10" t="s">
        <v>250</v>
      </c>
    </row>
    <row r="7" spans="1:25" ht="153" x14ac:dyDescent="0.2">
      <c r="A7" s="5">
        <v>5</v>
      </c>
      <c r="B7" s="5" t="s">
        <v>53</v>
      </c>
      <c r="C7" s="5" t="str">
        <f t="shared" si="0"/>
        <v>Alessandria et al. (2025)</v>
      </c>
      <c r="D7" s="10" t="s">
        <v>234</v>
      </c>
      <c r="E7" s="6" t="s">
        <v>52</v>
      </c>
      <c r="F7" s="7">
        <v>2025</v>
      </c>
      <c r="G7" s="5" t="s">
        <v>23</v>
      </c>
      <c r="H7" s="5" t="s">
        <v>6</v>
      </c>
      <c r="I7" s="6" t="s">
        <v>227</v>
      </c>
      <c r="J7" s="10" t="s">
        <v>256</v>
      </c>
      <c r="K7" s="14" t="s">
        <v>416</v>
      </c>
      <c r="L7" s="10" t="s">
        <v>411</v>
      </c>
      <c r="M7" s="10"/>
      <c r="N7" s="10" t="s">
        <v>412</v>
      </c>
      <c r="O7" s="10"/>
      <c r="P7" s="10"/>
      <c r="Q7" s="10"/>
      <c r="R7" s="10"/>
      <c r="S7" s="10"/>
      <c r="T7" s="5" t="s">
        <v>43</v>
      </c>
      <c r="U7" s="10"/>
      <c r="V7" s="5">
        <v>4</v>
      </c>
      <c r="W7" s="5">
        <v>4</v>
      </c>
      <c r="X7" s="5">
        <v>4</v>
      </c>
      <c r="Y7" s="10" t="s">
        <v>255</v>
      </c>
    </row>
    <row r="8" spans="1:25" ht="119" x14ac:dyDescent="0.2">
      <c r="A8" s="5">
        <v>6</v>
      </c>
      <c r="B8" s="5" t="s">
        <v>117</v>
      </c>
      <c r="C8" s="5" t="str">
        <f t="shared" si="0"/>
        <v>Amiti et al. (2020)</v>
      </c>
      <c r="D8" s="10" t="s">
        <v>234</v>
      </c>
      <c r="E8" s="6" t="s">
        <v>116</v>
      </c>
      <c r="F8" s="7">
        <v>2020</v>
      </c>
      <c r="G8" s="5" t="s">
        <v>23</v>
      </c>
      <c r="H8" s="5" t="s">
        <v>6</v>
      </c>
      <c r="I8" s="6" t="s">
        <v>197</v>
      </c>
      <c r="J8" s="10" t="s">
        <v>257</v>
      </c>
      <c r="K8" s="15"/>
      <c r="L8" s="10"/>
      <c r="M8" s="10"/>
      <c r="N8" s="10"/>
      <c r="O8" s="10"/>
      <c r="P8" s="10"/>
      <c r="Q8" s="10"/>
      <c r="R8" s="10"/>
      <c r="S8" s="10"/>
      <c r="T8" s="5" t="s">
        <v>43</v>
      </c>
      <c r="U8" s="10"/>
      <c r="V8" s="5">
        <v>4</v>
      </c>
      <c r="W8" s="5">
        <v>4</v>
      </c>
      <c r="X8" s="5">
        <v>4</v>
      </c>
      <c r="Y8" s="10" t="s">
        <v>258</v>
      </c>
    </row>
    <row r="9" spans="1:25" ht="221" x14ac:dyDescent="0.2">
      <c r="A9" s="5">
        <v>7</v>
      </c>
      <c r="B9" s="5" t="s">
        <v>123</v>
      </c>
      <c r="C9" s="5" t="str">
        <f t="shared" si="0"/>
        <v>Aslan and Kumar (2021)</v>
      </c>
      <c r="D9" s="10" t="s">
        <v>234</v>
      </c>
      <c r="E9" s="6" t="s">
        <v>122</v>
      </c>
      <c r="F9" s="7">
        <v>2021</v>
      </c>
      <c r="G9" s="5" t="s">
        <v>25</v>
      </c>
      <c r="H9" s="5" t="s">
        <v>6</v>
      </c>
      <c r="I9" s="6" t="s">
        <v>194</v>
      </c>
      <c r="J9" s="10" t="s">
        <v>260</v>
      </c>
      <c r="K9" s="15" t="s">
        <v>413</v>
      </c>
      <c r="L9" s="10"/>
      <c r="M9" s="10"/>
      <c r="N9" s="10"/>
      <c r="O9" s="10"/>
      <c r="P9" s="10"/>
      <c r="Q9" s="5" t="s">
        <v>45</v>
      </c>
      <c r="R9" s="10"/>
      <c r="S9" s="10"/>
      <c r="T9" s="10"/>
      <c r="U9" s="10"/>
      <c r="V9" s="5">
        <v>4</v>
      </c>
      <c r="W9" s="5">
        <v>4</v>
      </c>
      <c r="X9" s="5">
        <v>4</v>
      </c>
      <c r="Y9" s="10" t="s">
        <v>259</v>
      </c>
    </row>
    <row r="10" spans="1:25" ht="255" x14ac:dyDescent="0.2">
      <c r="A10" s="5">
        <v>8</v>
      </c>
      <c r="B10" s="5" t="s">
        <v>49</v>
      </c>
      <c r="C10" s="5" t="str">
        <f t="shared" si="0"/>
        <v>Autor et al. (2020)</v>
      </c>
      <c r="D10" s="10" t="s">
        <v>234</v>
      </c>
      <c r="E10" s="6" t="s">
        <v>109</v>
      </c>
      <c r="F10" s="7">
        <v>2020</v>
      </c>
      <c r="G10" s="5" t="s">
        <v>14</v>
      </c>
      <c r="H10" s="5" t="s">
        <v>15</v>
      </c>
      <c r="I10" s="6" t="s">
        <v>201</v>
      </c>
      <c r="J10" s="10" t="s">
        <v>262</v>
      </c>
      <c r="K10" s="15" t="s">
        <v>411</v>
      </c>
      <c r="L10" s="10"/>
      <c r="M10" s="10"/>
      <c r="N10" s="10"/>
      <c r="O10" s="10"/>
      <c r="P10" s="10"/>
      <c r="Q10" s="5" t="s">
        <v>45</v>
      </c>
      <c r="R10" s="10"/>
      <c r="S10" s="10" t="s">
        <v>44</v>
      </c>
      <c r="T10" s="5" t="s">
        <v>43</v>
      </c>
      <c r="U10" s="10"/>
      <c r="V10" s="5" t="s">
        <v>5</v>
      </c>
      <c r="W10" s="5" t="s">
        <v>5</v>
      </c>
      <c r="X10" s="5" t="s">
        <v>5</v>
      </c>
      <c r="Y10" s="10" t="s">
        <v>263</v>
      </c>
    </row>
    <row r="11" spans="1:25" ht="170" x14ac:dyDescent="0.2">
      <c r="A11" s="5">
        <v>9</v>
      </c>
      <c r="B11" s="5" t="s">
        <v>49</v>
      </c>
      <c r="C11" s="5" t="str">
        <f t="shared" si="0"/>
        <v>Autor et al. (2015)</v>
      </c>
      <c r="D11" s="10" t="s">
        <v>234</v>
      </c>
      <c r="E11" s="6" t="s">
        <v>48</v>
      </c>
      <c r="F11" s="7">
        <v>2015</v>
      </c>
      <c r="G11" s="5" t="s">
        <v>20</v>
      </c>
      <c r="H11" s="5" t="s">
        <v>7</v>
      </c>
      <c r="I11" s="6" t="s">
        <v>229</v>
      </c>
      <c r="J11" s="10" t="s">
        <v>261</v>
      </c>
      <c r="K11" s="15"/>
      <c r="L11" s="10"/>
      <c r="M11" s="10"/>
      <c r="N11" s="10"/>
      <c r="O11" s="10"/>
      <c r="P11" s="10"/>
      <c r="Q11" s="5" t="s">
        <v>45</v>
      </c>
      <c r="R11" s="10"/>
      <c r="S11" s="10" t="s">
        <v>44</v>
      </c>
      <c r="T11" s="5" t="s">
        <v>43</v>
      </c>
      <c r="U11" s="10"/>
      <c r="V11" s="5">
        <v>4</v>
      </c>
      <c r="W11" s="5">
        <v>4</v>
      </c>
      <c r="X11" s="5">
        <v>4</v>
      </c>
      <c r="Y11" s="10" t="s">
        <v>264</v>
      </c>
    </row>
    <row r="12" spans="1:25" ht="187" x14ac:dyDescent="0.2">
      <c r="A12" s="5">
        <v>10</v>
      </c>
      <c r="B12" s="10" t="s">
        <v>139</v>
      </c>
      <c r="C12" s="5" t="str">
        <f t="shared" si="0"/>
        <v>Ballard-Rosa et al. (2022)</v>
      </c>
      <c r="D12" s="10" t="s">
        <v>234</v>
      </c>
      <c r="E12" s="11" t="s">
        <v>138</v>
      </c>
      <c r="F12" s="12">
        <v>2022</v>
      </c>
      <c r="G12" s="5" t="s">
        <v>37</v>
      </c>
      <c r="H12" s="5" t="s">
        <v>13</v>
      </c>
      <c r="I12" s="6" t="s">
        <v>183</v>
      </c>
      <c r="J12" s="10" t="s">
        <v>265</v>
      </c>
      <c r="K12" s="15" t="s">
        <v>414</v>
      </c>
      <c r="L12" s="10"/>
      <c r="M12" s="10"/>
      <c r="N12" s="10"/>
      <c r="O12" s="10"/>
      <c r="P12" s="10"/>
      <c r="Q12" s="10"/>
      <c r="R12" s="10"/>
      <c r="S12" s="10" t="s">
        <v>44</v>
      </c>
      <c r="T12" s="10"/>
      <c r="U12" s="10"/>
      <c r="V12" s="10">
        <v>4</v>
      </c>
      <c r="W12" s="10" t="s">
        <v>40</v>
      </c>
      <c r="X12" s="10" t="s">
        <v>40</v>
      </c>
      <c r="Y12" s="10" t="s">
        <v>266</v>
      </c>
    </row>
    <row r="13" spans="1:25" ht="170" x14ac:dyDescent="0.2">
      <c r="A13" s="5">
        <v>11</v>
      </c>
      <c r="B13" s="5" t="s">
        <v>137</v>
      </c>
      <c r="C13" s="5" t="str">
        <f t="shared" si="0"/>
        <v>Benguria and Saffie (2024)</v>
      </c>
      <c r="D13" s="10" t="s">
        <v>234</v>
      </c>
      <c r="E13" s="6" t="s">
        <v>136</v>
      </c>
      <c r="F13" s="7">
        <v>2024</v>
      </c>
      <c r="G13" s="5" t="s">
        <v>23</v>
      </c>
      <c r="H13" s="5" t="s">
        <v>6</v>
      </c>
      <c r="I13" s="6" t="s">
        <v>189</v>
      </c>
      <c r="J13" s="10" t="s">
        <v>268</v>
      </c>
      <c r="K13" s="15" t="s">
        <v>412</v>
      </c>
      <c r="L13" s="10"/>
      <c r="M13" s="10"/>
      <c r="N13" s="10"/>
      <c r="O13" s="10"/>
      <c r="P13" s="10"/>
      <c r="Q13" s="10"/>
      <c r="R13" s="10"/>
      <c r="S13" s="10" t="s">
        <v>44</v>
      </c>
      <c r="T13" s="5" t="s">
        <v>43</v>
      </c>
      <c r="U13" s="10"/>
      <c r="V13" s="5">
        <v>4</v>
      </c>
      <c r="W13" s="5">
        <v>4</v>
      </c>
      <c r="X13" s="5">
        <v>4</v>
      </c>
      <c r="Y13" s="10" t="s">
        <v>267</v>
      </c>
    </row>
    <row r="14" spans="1:25" ht="187" x14ac:dyDescent="0.2">
      <c r="A14" s="5">
        <v>12</v>
      </c>
      <c r="B14" s="5" t="s">
        <v>160</v>
      </c>
      <c r="C14" s="5" t="str">
        <f t="shared" si="0"/>
        <v>Benguria et al. (2022)</v>
      </c>
      <c r="D14" s="5" t="s">
        <v>234</v>
      </c>
      <c r="E14" s="6" t="s">
        <v>159</v>
      </c>
      <c r="F14" s="7">
        <v>2022</v>
      </c>
      <c r="G14" s="5" t="s">
        <v>23</v>
      </c>
      <c r="H14" s="5" t="s">
        <v>6</v>
      </c>
      <c r="I14" s="6" t="s">
        <v>170</v>
      </c>
      <c r="J14" s="5" t="s">
        <v>237</v>
      </c>
      <c r="K14" s="10"/>
      <c r="L14" s="10"/>
      <c r="M14" s="10"/>
      <c r="N14" s="10"/>
      <c r="O14" s="10"/>
      <c r="P14" s="10"/>
      <c r="Q14" s="5" t="s">
        <v>45</v>
      </c>
      <c r="R14" s="10"/>
      <c r="S14" s="5" t="s">
        <v>44</v>
      </c>
      <c r="T14" s="10"/>
      <c r="U14" s="10"/>
      <c r="V14" s="5">
        <v>4</v>
      </c>
      <c r="W14" s="5">
        <v>4</v>
      </c>
      <c r="X14" s="5">
        <v>4</v>
      </c>
      <c r="Y14" s="10" t="s">
        <v>239</v>
      </c>
    </row>
    <row r="15" spans="1:25" ht="136" x14ac:dyDescent="0.2">
      <c r="A15" s="5">
        <v>13</v>
      </c>
      <c r="B15" s="5" t="s">
        <v>142</v>
      </c>
      <c r="C15" s="5" t="str">
        <f t="shared" si="0"/>
        <v>Blanchard et al. (2024)</v>
      </c>
      <c r="D15" s="10" t="s">
        <v>234</v>
      </c>
      <c r="E15" s="6" t="s">
        <v>141</v>
      </c>
      <c r="F15" s="7">
        <v>2024</v>
      </c>
      <c r="G15" s="5" t="s">
        <v>23</v>
      </c>
      <c r="H15" s="5" t="s">
        <v>6</v>
      </c>
      <c r="I15" s="6" t="s">
        <v>181</v>
      </c>
      <c r="J15" s="10" t="s">
        <v>269</v>
      </c>
      <c r="K15" s="10"/>
      <c r="L15" s="10"/>
      <c r="M15" s="10"/>
      <c r="N15" s="10"/>
      <c r="O15" s="10"/>
      <c r="P15" s="10"/>
      <c r="Q15" s="10"/>
      <c r="R15" s="10"/>
      <c r="S15" s="10"/>
      <c r="T15" s="5" t="s">
        <v>43</v>
      </c>
      <c r="U15" s="10"/>
      <c r="V15" s="5">
        <v>4</v>
      </c>
      <c r="W15" s="5">
        <v>4</v>
      </c>
      <c r="X15" s="5">
        <v>4</v>
      </c>
      <c r="Y15" s="10" t="s">
        <v>270</v>
      </c>
    </row>
    <row r="16" spans="1:25" ht="306" x14ac:dyDescent="0.2">
      <c r="A16" s="5">
        <v>14</v>
      </c>
      <c r="B16" s="5" t="s">
        <v>88</v>
      </c>
      <c r="C16" s="5" t="str">
        <f t="shared" si="0"/>
        <v>Bown and Wang (2024)</v>
      </c>
      <c r="D16" s="10" t="s">
        <v>234</v>
      </c>
      <c r="E16" s="6" t="s">
        <v>214</v>
      </c>
      <c r="F16" s="7">
        <v>2024</v>
      </c>
      <c r="G16" s="5" t="s">
        <v>22</v>
      </c>
      <c r="H16" s="5" t="s">
        <v>15</v>
      </c>
      <c r="I16" s="6" t="s">
        <v>213</v>
      </c>
      <c r="J16" s="10" t="s">
        <v>271</v>
      </c>
      <c r="K16" s="10" t="s">
        <v>410</v>
      </c>
      <c r="L16" s="10"/>
      <c r="M16" s="10"/>
      <c r="N16" s="10" t="s">
        <v>409</v>
      </c>
      <c r="O16" s="10"/>
      <c r="P16" s="10"/>
      <c r="Q16" s="5" t="s">
        <v>45</v>
      </c>
      <c r="R16" s="10"/>
      <c r="S16" s="10"/>
      <c r="T16" s="10"/>
      <c r="U16" s="10"/>
      <c r="V16" s="5">
        <v>4</v>
      </c>
      <c r="W16" s="5">
        <v>4</v>
      </c>
      <c r="X16" s="5">
        <v>4</v>
      </c>
      <c r="Y16" s="10" t="s">
        <v>272</v>
      </c>
    </row>
    <row r="17" spans="1:25" ht="153" x14ac:dyDescent="0.2">
      <c r="A17" s="5">
        <v>15</v>
      </c>
      <c r="B17" s="5" t="s">
        <v>133</v>
      </c>
      <c r="C17" s="5" t="str">
        <f t="shared" si="0"/>
        <v>Broz and Werfel (2014)</v>
      </c>
      <c r="D17" s="10" t="s">
        <v>234</v>
      </c>
      <c r="E17" s="6" t="s">
        <v>132</v>
      </c>
      <c r="F17" s="7">
        <v>2014</v>
      </c>
      <c r="G17" s="5" t="s">
        <v>36</v>
      </c>
      <c r="H17" s="5" t="s">
        <v>12</v>
      </c>
      <c r="I17" s="6" t="s">
        <v>188</v>
      </c>
      <c r="J17" s="10" t="s">
        <v>274</v>
      </c>
      <c r="K17" s="10"/>
      <c r="L17" s="10"/>
      <c r="M17" s="10"/>
      <c r="N17" s="10"/>
      <c r="O17" s="10"/>
      <c r="P17" s="10"/>
      <c r="Q17" s="10"/>
      <c r="R17" s="10"/>
      <c r="S17" s="10"/>
      <c r="T17" s="5" t="s">
        <v>43</v>
      </c>
      <c r="U17" s="10"/>
      <c r="V17" s="5">
        <v>4</v>
      </c>
      <c r="W17" s="5" t="s">
        <v>40</v>
      </c>
      <c r="X17" s="5" t="s">
        <v>40</v>
      </c>
      <c r="Y17" s="10" t="s">
        <v>273</v>
      </c>
    </row>
    <row r="18" spans="1:25" ht="204" x14ac:dyDescent="0.2">
      <c r="A18" s="5">
        <v>16</v>
      </c>
      <c r="B18" s="5" t="s">
        <v>383</v>
      </c>
      <c r="C18" s="5" t="str">
        <f t="shared" si="0"/>
        <v>Caliendo et al. (2019)</v>
      </c>
      <c r="D18" s="10" t="s">
        <v>234</v>
      </c>
      <c r="E18" s="6" t="s">
        <v>61</v>
      </c>
      <c r="F18" s="7">
        <v>2019</v>
      </c>
      <c r="G18" s="5" t="s">
        <v>16</v>
      </c>
      <c r="H18" s="5" t="s">
        <v>7</v>
      </c>
      <c r="I18" s="6" t="s">
        <v>225</v>
      </c>
      <c r="J18" s="10" t="s">
        <v>275</v>
      </c>
      <c r="K18" s="10"/>
      <c r="L18" s="10"/>
      <c r="M18" s="10"/>
      <c r="N18" s="10"/>
      <c r="O18" s="10"/>
      <c r="P18" s="10"/>
      <c r="Q18" s="10"/>
      <c r="R18" s="10"/>
      <c r="S18" s="10"/>
      <c r="T18" s="10"/>
      <c r="U18" s="5" t="s">
        <v>62</v>
      </c>
      <c r="V18" s="5" t="s">
        <v>5</v>
      </c>
      <c r="W18" s="5" t="s">
        <v>5</v>
      </c>
      <c r="X18" s="5" t="s">
        <v>5</v>
      </c>
      <c r="Y18" s="10" t="s">
        <v>276</v>
      </c>
    </row>
    <row r="19" spans="1:25" ht="136" x14ac:dyDescent="0.2">
      <c r="A19" s="5">
        <v>17</v>
      </c>
      <c r="B19" s="10" t="s">
        <v>98</v>
      </c>
      <c r="C19" s="5" t="str">
        <f t="shared" si="0"/>
        <v>Carcelli and Park (2024)</v>
      </c>
      <c r="D19" s="10" t="s">
        <v>234</v>
      </c>
      <c r="E19" s="11" t="s">
        <v>97</v>
      </c>
      <c r="F19" s="12">
        <v>2024</v>
      </c>
      <c r="G19" s="5" t="s">
        <v>37</v>
      </c>
      <c r="H19" s="5" t="s">
        <v>13</v>
      </c>
      <c r="I19" s="6" t="s">
        <v>207</v>
      </c>
      <c r="J19" s="10" t="s">
        <v>278</v>
      </c>
      <c r="K19" s="10"/>
      <c r="L19" s="10"/>
      <c r="M19" s="10"/>
      <c r="N19" s="10"/>
      <c r="O19" s="10"/>
      <c r="P19" s="10"/>
      <c r="Q19" s="10"/>
      <c r="R19" s="10"/>
      <c r="S19" s="10" t="s">
        <v>44</v>
      </c>
      <c r="T19" s="10"/>
      <c r="U19" s="10"/>
      <c r="V19" s="10">
        <v>4</v>
      </c>
      <c r="W19" s="10" t="s">
        <v>40</v>
      </c>
      <c r="X19" s="10" t="s">
        <v>40</v>
      </c>
      <c r="Y19" s="10" t="s">
        <v>277</v>
      </c>
    </row>
    <row r="20" spans="1:25" ht="102" x14ac:dyDescent="0.2">
      <c r="A20" s="5">
        <v>18</v>
      </c>
      <c r="B20" s="5" t="s">
        <v>100</v>
      </c>
      <c r="C20" s="5" t="str">
        <f t="shared" si="0"/>
        <v>Che et al. (2022)</v>
      </c>
      <c r="D20" s="10" t="s">
        <v>279</v>
      </c>
      <c r="E20" s="6" t="s">
        <v>143</v>
      </c>
      <c r="F20" s="7">
        <v>2022</v>
      </c>
      <c r="G20" s="5" t="s">
        <v>23</v>
      </c>
      <c r="H20" s="5" t="s">
        <v>6</v>
      </c>
      <c r="I20" s="6" t="s">
        <v>180</v>
      </c>
      <c r="J20" s="5" t="s">
        <v>282</v>
      </c>
      <c r="K20" s="10"/>
      <c r="L20" s="10"/>
      <c r="M20" s="10"/>
      <c r="N20" s="10"/>
      <c r="O20" s="10"/>
      <c r="P20" s="10"/>
      <c r="Q20" s="10"/>
      <c r="R20" s="10"/>
      <c r="S20" s="10"/>
      <c r="T20" s="5" t="s">
        <v>43</v>
      </c>
      <c r="U20" s="10"/>
      <c r="V20" s="5">
        <v>4</v>
      </c>
      <c r="W20" s="5">
        <v>4</v>
      </c>
      <c r="X20" s="5">
        <v>4</v>
      </c>
      <c r="Y20" s="10" t="s">
        <v>283</v>
      </c>
    </row>
    <row r="21" spans="1:25" ht="136" x14ac:dyDescent="0.2">
      <c r="A21" s="5">
        <v>19</v>
      </c>
      <c r="B21" s="10" t="s">
        <v>100</v>
      </c>
      <c r="C21" s="5" t="str">
        <f t="shared" si="0"/>
        <v>Che et al. (2025)</v>
      </c>
      <c r="D21" s="10" t="s">
        <v>279</v>
      </c>
      <c r="E21" s="11" t="s">
        <v>99</v>
      </c>
      <c r="F21" s="12">
        <v>2025</v>
      </c>
      <c r="G21" s="5" t="s">
        <v>23</v>
      </c>
      <c r="H21" s="5" t="s">
        <v>6</v>
      </c>
      <c r="I21" s="6" t="s">
        <v>206</v>
      </c>
      <c r="J21" s="10" t="s">
        <v>280</v>
      </c>
      <c r="K21" s="10"/>
      <c r="L21" s="10"/>
      <c r="M21" s="10"/>
      <c r="N21" s="10"/>
      <c r="O21" s="10"/>
      <c r="P21" s="10"/>
      <c r="Q21" s="10"/>
      <c r="R21" s="10"/>
      <c r="S21" s="10" t="s">
        <v>44</v>
      </c>
      <c r="T21" s="5" t="s">
        <v>43</v>
      </c>
      <c r="U21" s="10"/>
      <c r="V21" s="10">
        <v>4</v>
      </c>
      <c r="W21" s="10">
        <v>4</v>
      </c>
      <c r="X21" s="10">
        <v>4</v>
      </c>
      <c r="Y21" s="10" t="s">
        <v>281</v>
      </c>
    </row>
    <row r="22" spans="1:25" ht="221" x14ac:dyDescent="0.2">
      <c r="A22" s="5">
        <v>20</v>
      </c>
      <c r="B22" s="5" t="s">
        <v>104</v>
      </c>
      <c r="C22" s="5" t="str">
        <f t="shared" si="0"/>
        <v>Chetverikov et al. (2016)</v>
      </c>
      <c r="D22" s="10" t="s">
        <v>234</v>
      </c>
      <c r="E22" s="6" t="s">
        <v>103</v>
      </c>
      <c r="F22" s="7">
        <v>2016</v>
      </c>
      <c r="G22" s="5" t="s">
        <v>16</v>
      </c>
      <c r="H22" s="5" t="s">
        <v>7</v>
      </c>
      <c r="I22" s="6" t="s">
        <v>204</v>
      </c>
      <c r="J22" s="10" t="s">
        <v>285</v>
      </c>
      <c r="K22" s="10"/>
      <c r="L22" s="10"/>
      <c r="M22" s="10"/>
      <c r="N22" s="10"/>
      <c r="O22" s="10"/>
      <c r="P22" s="10"/>
      <c r="Q22" s="5" t="s">
        <v>45</v>
      </c>
      <c r="R22" s="10"/>
      <c r="S22" s="10" t="s">
        <v>44</v>
      </c>
      <c r="T22" s="5" t="s">
        <v>43</v>
      </c>
      <c r="U22" s="5" t="s">
        <v>62</v>
      </c>
      <c r="V22" s="5" t="s">
        <v>5</v>
      </c>
      <c r="W22" s="5" t="s">
        <v>5</v>
      </c>
      <c r="X22" s="5" t="s">
        <v>5</v>
      </c>
      <c r="Y22" s="10" t="s">
        <v>284</v>
      </c>
    </row>
    <row r="23" spans="1:25" ht="170" x14ac:dyDescent="0.2">
      <c r="A23" s="5">
        <v>21</v>
      </c>
      <c r="B23" s="5" t="s">
        <v>113</v>
      </c>
      <c r="C23" s="5" t="str">
        <f t="shared" si="0"/>
        <v>Chor and Li (2024)</v>
      </c>
      <c r="D23" s="10" t="s">
        <v>234</v>
      </c>
      <c r="E23" s="6" t="s">
        <v>112</v>
      </c>
      <c r="F23" s="7">
        <v>2024</v>
      </c>
      <c r="G23" s="5" t="s">
        <v>23</v>
      </c>
      <c r="H23" s="5" t="s">
        <v>6</v>
      </c>
      <c r="I23" s="6" t="s">
        <v>199</v>
      </c>
      <c r="J23" s="10" t="s">
        <v>287</v>
      </c>
      <c r="K23" s="10"/>
      <c r="L23" s="10"/>
      <c r="M23" s="10"/>
      <c r="N23" s="10"/>
      <c r="O23" s="10"/>
      <c r="P23" s="10"/>
      <c r="Q23" s="10"/>
      <c r="R23" s="10"/>
      <c r="S23" s="10"/>
      <c r="T23" s="5" t="s">
        <v>43</v>
      </c>
      <c r="U23" s="10"/>
      <c r="V23" s="5">
        <v>4</v>
      </c>
      <c r="W23" s="5">
        <v>4</v>
      </c>
      <c r="X23" s="5">
        <v>4</v>
      </c>
      <c r="Y23" s="10" t="s">
        <v>286</v>
      </c>
    </row>
    <row r="24" spans="1:25" ht="102" x14ac:dyDescent="0.2">
      <c r="A24" s="5">
        <v>22</v>
      </c>
      <c r="B24" s="10" t="s">
        <v>158</v>
      </c>
      <c r="C24" s="5" t="str">
        <f t="shared" si="0"/>
        <v>Chyzh and Urbatsch (2021)</v>
      </c>
      <c r="D24" s="10" t="s">
        <v>288</v>
      </c>
      <c r="E24" s="11" t="s">
        <v>157</v>
      </c>
      <c r="F24" s="12">
        <v>2021</v>
      </c>
      <c r="G24" s="5" t="s">
        <v>38</v>
      </c>
      <c r="H24" s="5" t="s">
        <v>18</v>
      </c>
      <c r="I24" s="6" t="s">
        <v>172</v>
      </c>
      <c r="J24" s="10" t="s">
        <v>289</v>
      </c>
      <c r="K24" s="10"/>
      <c r="L24" s="10"/>
      <c r="M24" s="10"/>
      <c r="N24" s="10"/>
      <c r="O24" s="10"/>
      <c r="P24" s="10"/>
      <c r="Q24" s="10"/>
      <c r="R24" s="10"/>
      <c r="S24" s="10" t="s">
        <v>44</v>
      </c>
      <c r="T24" s="10"/>
      <c r="U24" s="10"/>
      <c r="V24" s="10">
        <v>4</v>
      </c>
      <c r="W24" s="10" t="s">
        <v>40</v>
      </c>
      <c r="X24" s="10" t="s">
        <v>40</v>
      </c>
      <c r="Y24" s="10" t="s">
        <v>240</v>
      </c>
    </row>
    <row r="25" spans="1:25" ht="170" x14ac:dyDescent="0.2">
      <c r="A25" s="5">
        <v>23</v>
      </c>
      <c r="B25" s="5" t="s">
        <v>66</v>
      </c>
      <c r="C25" s="5" t="str">
        <f t="shared" si="0"/>
        <v>Colantone and Stanig (2018)</v>
      </c>
      <c r="D25" s="10" t="s">
        <v>290</v>
      </c>
      <c r="E25" s="6" t="s">
        <v>65</v>
      </c>
      <c r="F25" s="7">
        <v>2018</v>
      </c>
      <c r="G25" s="5" t="s">
        <v>35</v>
      </c>
      <c r="H25" s="5" t="s">
        <v>7</v>
      </c>
      <c r="I25" s="6" t="s">
        <v>217</v>
      </c>
      <c r="J25" s="10" t="s">
        <v>291</v>
      </c>
      <c r="K25" s="10"/>
      <c r="L25" s="10"/>
      <c r="M25" s="10"/>
      <c r="N25" s="10"/>
      <c r="O25" s="10"/>
      <c r="P25" s="10"/>
      <c r="Q25" s="5" t="s">
        <v>45</v>
      </c>
      <c r="R25" s="10"/>
      <c r="S25" s="10" t="s">
        <v>44</v>
      </c>
      <c r="T25" s="5" t="s">
        <v>43</v>
      </c>
      <c r="U25" s="5" t="s">
        <v>62</v>
      </c>
      <c r="V25" s="5" t="s">
        <v>5</v>
      </c>
      <c r="W25" s="5" t="s">
        <v>40</v>
      </c>
      <c r="X25" s="5" t="s">
        <v>40</v>
      </c>
      <c r="Y25" s="10" t="s">
        <v>292</v>
      </c>
    </row>
    <row r="26" spans="1:25" ht="204" x14ac:dyDescent="0.2">
      <c r="A26" s="5">
        <v>24</v>
      </c>
      <c r="B26" s="5" t="s">
        <v>87</v>
      </c>
      <c r="C26" s="5" t="str">
        <f t="shared" si="0"/>
        <v>Defever et al. (2015)</v>
      </c>
      <c r="D26" s="10" t="s">
        <v>295</v>
      </c>
      <c r="E26" s="6" t="s">
        <v>86</v>
      </c>
      <c r="F26" s="7">
        <v>2015</v>
      </c>
      <c r="G26" s="5" t="s">
        <v>23</v>
      </c>
      <c r="H26" s="5" t="s">
        <v>6</v>
      </c>
      <c r="I26" s="6" t="s">
        <v>215</v>
      </c>
      <c r="J26" s="10" t="s">
        <v>294</v>
      </c>
      <c r="K26" s="10"/>
      <c r="L26" s="10"/>
      <c r="M26" s="10"/>
      <c r="N26" s="10"/>
      <c r="O26" s="10"/>
      <c r="P26" s="10"/>
      <c r="Q26" s="5" t="s">
        <v>45</v>
      </c>
      <c r="R26" s="10"/>
      <c r="S26" s="10" t="s">
        <v>44</v>
      </c>
      <c r="T26" s="5" t="s">
        <v>43</v>
      </c>
      <c r="U26" s="10"/>
      <c r="V26" s="5">
        <v>4</v>
      </c>
      <c r="W26" s="5">
        <v>4</v>
      </c>
      <c r="X26" s="5">
        <v>4</v>
      </c>
      <c r="Y26" s="10" t="s">
        <v>293</v>
      </c>
    </row>
    <row r="27" spans="1:25" ht="170" x14ac:dyDescent="0.2">
      <c r="A27" s="5">
        <v>25</v>
      </c>
      <c r="B27" s="5" t="s">
        <v>152</v>
      </c>
      <c r="C27" s="5" t="str">
        <f t="shared" si="0"/>
        <v>DuBois (2023)</v>
      </c>
      <c r="D27" s="10" t="s">
        <v>279</v>
      </c>
      <c r="E27" s="6" t="s">
        <v>151</v>
      </c>
      <c r="F27" s="7">
        <v>2023</v>
      </c>
      <c r="G27" s="5" t="s">
        <v>11</v>
      </c>
      <c r="H27" s="5" t="s">
        <v>9</v>
      </c>
      <c r="I27" s="6" t="s">
        <v>175</v>
      </c>
      <c r="J27" s="10" t="s">
        <v>244</v>
      </c>
      <c r="K27" s="10" t="s">
        <v>407</v>
      </c>
      <c r="L27" s="10"/>
      <c r="M27" s="10"/>
      <c r="N27" s="10"/>
      <c r="O27" s="10"/>
      <c r="P27" s="10" t="s">
        <v>408</v>
      </c>
      <c r="Q27" s="10"/>
      <c r="R27" s="10"/>
      <c r="S27" s="10"/>
      <c r="T27" s="5" t="s">
        <v>43</v>
      </c>
      <c r="U27" s="10"/>
      <c r="V27" s="5">
        <v>4</v>
      </c>
      <c r="W27" s="5">
        <v>4</v>
      </c>
      <c r="X27" s="5">
        <v>3</v>
      </c>
      <c r="Y27" s="10" t="s">
        <v>245</v>
      </c>
    </row>
    <row r="28" spans="1:25" ht="102" x14ac:dyDescent="0.2">
      <c r="A28" s="5">
        <v>26</v>
      </c>
      <c r="B28" s="10" t="s">
        <v>119</v>
      </c>
      <c r="C28" s="5" t="str">
        <f t="shared" si="0"/>
        <v>Egger and Erhardt (2024)</v>
      </c>
      <c r="D28" s="10" t="s">
        <v>296</v>
      </c>
      <c r="E28" s="11" t="s">
        <v>118</v>
      </c>
      <c r="F28" s="12">
        <v>2024</v>
      </c>
      <c r="G28" s="5" t="s">
        <v>26</v>
      </c>
      <c r="H28" s="5" t="s">
        <v>7</v>
      </c>
      <c r="I28" s="6" t="s">
        <v>196</v>
      </c>
      <c r="J28" s="10" t="s">
        <v>298</v>
      </c>
      <c r="K28" s="10"/>
      <c r="L28" s="10"/>
      <c r="M28" s="10"/>
      <c r="N28" s="10"/>
      <c r="O28" s="10"/>
      <c r="P28" s="10"/>
      <c r="Q28" s="10"/>
      <c r="R28" s="10"/>
      <c r="S28" s="10" t="s">
        <v>44</v>
      </c>
      <c r="T28" s="10"/>
      <c r="U28" s="10"/>
      <c r="V28" s="10">
        <v>4</v>
      </c>
      <c r="W28" s="10">
        <v>4</v>
      </c>
      <c r="X28" s="10">
        <v>3</v>
      </c>
      <c r="Y28" s="10" t="s">
        <v>297</v>
      </c>
    </row>
    <row r="29" spans="1:25" ht="238" x14ac:dyDescent="0.2">
      <c r="A29" s="5">
        <v>27</v>
      </c>
      <c r="B29" s="5" t="s">
        <v>162</v>
      </c>
      <c r="C29" s="5" t="str">
        <f t="shared" si="0"/>
        <v>Eugeni (2015)</v>
      </c>
      <c r="D29" s="10" t="s">
        <v>295</v>
      </c>
      <c r="E29" s="6" t="s">
        <v>161</v>
      </c>
      <c r="F29" s="7">
        <v>2015</v>
      </c>
      <c r="G29" s="5" t="s">
        <v>23</v>
      </c>
      <c r="H29" s="5" t="s">
        <v>6</v>
      </c>
      <c r="I29" s="6" t="s">
        <v>169</v>
      </c>
      <c r="J29" s="10" t="s">
        <v>236</v>
      </c>
      <c r="K29" s="10"/>
      <c r="L29" s="10"/>
      <c r="M29" s="10"/>
      <c r="N29" s="10"/>
      <c r="O29" s="10"/>
      <c r="P29" s="10"/>
      <c r="Q29" s="5" t="s">
        <v>45</v>
      </c>
      <c r="R29" s="10"/>
      <c r="S29" s="10"/>
      <c r="T29" s="5" t="s">
        <v>43</v>
      </c>
      <c r="U29" s="10"/>
      <c r="V29" s="5">
        <v>4</v>
      </c>
      <c r="W29" s="5">
        <v>4</v>
      </c>
      <c r="X29" s="5">
        <v>4</v>
      </c>
      <c r="Y29" s="10" t="s">
        <v>238</v>
      </c>
    </row>
    <row r="30" spans="1:25" ht="187" x14ac:dyDescent="0.2">
      <c r="A30" s="5">
        <v>28</v>
      </c>
      <c r="B30" s="5" t="s">
        <v>92</v>
      </c>
      <c r="C30" s="5" t="str">
        <f t="shared" si="0"/>
        <v>Fan et al. (2020)</v>
      </c>
      <c r="D30" s="10" t="s">
        <v>279</v>
      </c>
      <c r="E30" s="6" t="s">
        <v>91</v>
      </c>
      <c r="F30" s="7">
        <v>2020</v>
      </c>
      <c r="G30" s="5" t="s">
        <v>23</v>
      </c>
      <c r="H30" s="5" t="s">
        <v>6</v>
      </c>
      <c r="I30" s="6" t="s">
        <v>209</v>
      </c>
      <c r="J30" s="10" t="s">
        <v>299</v>
      </c>
      <c r="K30" s="10"/>
      <c r="L30" s="10"/>
      <c r="M30" s="10"/>
      <c r="N30" s="10"/>
      <c r="O30" s="10"/>
      <c r="P30" s="10"/>
      <c r="Q30" s="5" t="s">
        <v>45</v>
      </c>
      <c r="R30" s="10"/>
      <c r="S30" s="10"/>
      <c r="T30" s="10"/>
      <c r="U30" s="10"/>
      <c r="V30" s="5">
        <v>4</v>
      </c>
      <c r="W30" s="5">
        <v>4</v>
      </c>
      <c r="X30" s="5">
        <v>4</v>
      </c>
      <c r="Y30" s="10" t="s">
        <v>300</v>
      </c>
    </row>
    <row r="31" spans="1:25" ht="187" x14ac:dyDescent="0.2">
      <c r="A31" s="5">
        <v>29</v>
      </c>
      <c r="B31" s="5" t="s">
        <v>156</v>
      </c>
      <c r="C31" s="5" t="str">
        <f t="shared" si="0"/>
        <v>Fatum et al. (2018)</v>
      </c>
      <c r="D31" s="10" t="s">
        <v>301</v>
      </c>
      <c r="E31" s="6" t="s">
        <v>155</v>
      </c>
      <c r="F31" s="7">
        <v>2018</v>
      </c>
      <c r="G31" s="5" t="s">
        <v>23</v>
      </c>
      <c r="H31" s="5" t="s">
        <v>6</v>
      </c>
      <c r="I31" s="6" t="s">
        <v>173</v>
      </c>
      <c r="J31" s="10" t="s">
        <v>241</v>
      </c>
      <c r="K31" s="10"/>
      <c r="L31" s="10"/>
      <c r="M31" s="10"/>
      <c r="N31" s="10"/>
      <c r="O31" s="10"/>
      <c r="P31" s="10"/>
      <c r="Q31" s="5" t="s">
        <v>45</v>
      </c>
      <c r="R31" s="10"/>
      <c r="S31" s="5" t="s">
        <v>44</v>
      </c>
      <c r="T31" s="5" t="s">
        <v>43</v>
      </c>
      <c r="U31" s="10"/>
      <c r="V31" s="5">
        <v>4</v>
      </c>
      <c r="W31" s="5">
        <v>4</v>
      </c>
      <c r="X31" s="5">
        <v>4</v>
      </c>
      <c r="Y31" s="10" t="s">
        <v>242</v>
      </c>
    </row>
    <row r="32" spans="1:25" ht="102" x14ac:dyDescent="0.2">
      <c r="A32" s="5">
        <v>30</v>
      </c>
      <c r="B32" s="5" t="s">
        <v>47</v>
      </c>
      <c r="C32" s="5" t="str">
        <f t="shared" si="0"/>
        <v>Feenstra et al. (2019)</v>
      </c>
      <c r="D32" s="10" t="s">
        <v>234</v>
      </c>
      <c r="E32" s="6" t="s">
        <v>46</v>
      </c>
      <c r="F32" s="7">
        <v>2019</v>
      </c>
      <c r="G32" s="5" t="s">
        <v>23</v>
      </c>
      <c r="H32" s="5" t="s">
        <v>6</v>
      </c>
      <c r="I32" s="6" t="s">
        <v>230</v>
      </c>
      <c r="J32" s="10" t="s">
        <v>302</v>
      </c>
      <c r="K32" s="10"/>
      <c r="L32" s="10"/>
      <c r="M32" s="10"/>
      <c r="N32" s="10"/>
      <c r="O32" s="10"/>
      <c r="P32" s="10"/>
      <c r="Q32" s="10"/>
      <c r="R32" s="10"/>
      <c r="S32" s="10" t="s">
        <v>44</v>
      </c>
      <c r="T32" s="5" t="s">
        <v>43</v>
      </c>
      <c r="U32" s="10"/>
      <c r="V32" s="5">
        <v>4</v>
      </c>
      <c r="W32" s="5">
        <v>4</v>
      </c>
      <c r="X32" s="5">
        <v>4</v>
      </c>
      <c r="Y32" s="10" t="s">
        <v>303</v>
      </c>
    </row>
    <row r="33" spans="1:25" ht="170" x14ac:dyDescent="0.2">
      <c r="A33" s="5">
        <v>31</v>
      </c>
      <c r="B33" s="5" t="s">
        <v>115</v>
      </c>
      <c r="C33" s="5" t="str">
        <f t="shared" si="0"/>
        <v>Feigenbaum and Hall (2015)</v>
      </c>
      <c r="D33" s="10" t="s">
        <v>234</v>
      </c>
      <c r="E33" s="6" t="s">
        <v>114</v>
      </c>
      <c r="F33" s="7">
        <v>2015</v>
      </c>
      <c r="G33" s="5" t="s">
        <v>38</v>
      </c>
      <c r="H33" s="5" t="s">
        <v>18</v>
      </c>
      <c r="I33" s="6" t="s">
        <v>198</v>
      </c>
      <c r="J33" s="10" t="s">
        <v>305</v>
      </c>
      <c r="K33" s="10"/>
      <c r="L33" s="10"/>
      <c r="M33" s="10"/>
      <c r="N33" s="10"/>
      <c r="O33" s="10"/>
      <c r="P33" s="10"/>
      <c r="Q33" s="10"/>
      <c r="R33" s="10"/>
      <c r="S33" s="10" t="s">
        <v>44</v>
      </c>
      <c r="T33" s="5" t="s">
        <v>43</v>
      </c>
      <c r="U33" s="10"/>
      <c r="V33" s="5">
        <v>4</v>
      </c>
      <c r="W33" s="5" t="s">
        <v>40</v>
      </c>
      <c r="X33" s="5" t="s">
        <v>40</v>
      </c>
      <c r="Y33" s="10" t="s">
        <v>304</v>
      </c>
    </row>
    <row r="34" spans="1:25" ht="153" x14ac:dyDescent="0.2">
      <c r="A34" s="5">
        <v>32</v>
      </c>
      <c r="B34" s="5" t="s">
        <v>57</v>
      </c>
      <c r="C34" s="5" t="str">
        <f t="shared" si="0"/>
        <v>Feng et al. (2017)</v>
      </c>
      <c r="D34" s="10" t="s">
        <v>279</v>
      </c>
      <c r="E34" s="6" t="s">
        <v>56</v>
      </c>
      <c r="F34" s="7">
        <v>2017</v>
      </c>
      <c r="G34" s="5" t="s">
        <v>23</v>
      </c>
      <c r="H34" s="5" t="s">
        <v>6</v>
      </c>
      <c r="I34" s="6" t="s">
        <v>222</v>
      </c>
      <c r="J34" s="10" t="s">
        <v>306</v>
      </c>
      <c r="K34" s="10"/>
      <c r="L34" s="10"/>
      <c r="M34" s="10"/>
      <c r="N34" s="10"/>
      <c r="O34" s="10"/>
      <c r="P34" s="10"/>
      <c r="Q34" s="5" t="s">
        <v>45</v>
      </c>
      <c r="R34" s="10"/>
      <c r="S34" s="10" t="s">
        <v>44</v>
      </c>
      <c r="T34" s="5" t="s">
        <v>43</v>
      </c>
      <c r="U34" s="10"/>
      <c r="V34" s="5">
        <v>4</v>
      </c>
      <c r="W34" s="5">
        <v>4</v>
      </c>
      <c r="X34" s="5">
        <v>4</v>
      </c>
      <c r="Y34" s="10" t="s">
        <v>307</v>
      </c>
    </row>
    <row r="35" spans="1:25" ht="102" x14ac:dyDescent="0.2">
      <c r="A35" s="5">
        <v>33</v>
      </c>
      <c r="B35" s="10" t="s">
        <v>74</v>
      </c>
      <c r="C35" s="5" t="str">
        <f t="shared" si="0"/>
        <v>Flaaen et al. (2020)</v>
      </c>
      <c r="D35" s="10" t="s">
        <v>234</v>
      </c>
      <c r="E35" s="11" t="s">
        <v>73</v>
      </c>
      <c r="F35" s="12">
        <v>2020</v>
      </c>
      <c r="G35" s="5" t="s">
        <v>14</v>
      </c>
      <c r="H35" s="5" t="s">
        <v>15</v>
      </c>
      <c r="I35" s="6" t="s">
        <v>211</v>
      </c>
      <c r="J35" s="10" t="s">
        <v>308</v>
      </c>
      <c r="K35" s="10"/>
      <c r="L35" s="10"/>
      <c r="M35" s="10"/>
      <c r="N35" s="10"/>
      <c r="O35" s="10"/>
      <c r="P35" s="10"/>
      <c r="Q35" s="5" t="s">
        <v>45</v>
      </c>
      <c r="R35" s="10"/>
      <c r="S35" s="10" t="s">
        <v>44</v>
      </c>
      <c r="T35" s="5" t="s">
        <v>43</v>
      </c>
      <c r="U35" s="10"/>
      <c r="V35" s="10" t="s">
        <v>5</v>
      </c>
      <c r="W35" s="10" t="s">
        <v>5</v>
      </c>
      <c r="X35" s="10" t="s">
        <v>5</v>
      </c>
      <c r="Y35" s="10" t="s">
        <v>309</v>
      </c>
    </row>
    <row r="36" spans="1:25" ht="136" x14ac:dyDescent="0.2">
      <c r="A36" s="5">
        <v>34</v>
      </c>
      <c r="B36" s="5" t="s">
        <v>106</v>
      </c>
      <c r="C36" s="5" t="str">
        <f t="shared" si="0"/>
        <v>Freund et al. (2024)</v>
      </c>
      <c r="D36" s="10" t="s">
        <v>234</v>
      </c>
      <c r="E36" s="6" t="s">
        <v>105</v>
      </c>
      <c r="F36" s="7">
        <v>2024</v>
      </c>
      <c r="G36" s="5" t="s">
        <v>23</v>
      </c>
      <c r="H36" s="5" t="s">
        <v>6</v>
      </c>
      <c r="I36" s="6" t="s">
        <v>203</v>
      </c>
      <c r="J36" s="10" t="s">
        <v>310</v>
      </c>
      <c r="K36" s="10"/>
      <c r="L36" s="10"/>
      <c r="M36" s="10"/>
      <c r="N36" s="10"/>
      <c r="O36" s="10"/>
      <c r="P36" s="10"/>
      <c r="Q36" s="10"/>
      <c r="R36" s="10"/>
      <c r="S36" s="10" t="s">
        <v>44</v>
      </c>
      <c r="T36" s="5" t="s">
        <v>43</v>
      </c>
      <c r="U36" s="10"/>
      <c r="V36" s="5">
        <v>4</v>
      </c>
      <c r="W36" s="5">
        <v>4</v>
      </c>
      <c r="X36" s="5">
        <v>4</v>
      </c>
      <c r="Y36" s="10" t="s">
        <v>309</v>
      </c>
    </row>
    <row r="37" spans="1:25" ht="187" x14ac:dyDescent="0.2">
      <c r="A37" s="5">
        <v>35</v>
      </c>
      <c r="B37" s="5" t="s">
        <v>72</v>
      </c>
      <c r="C37" s="5" t="str">
        <f t="shared" si="0"/>
        <v>Galantucci (2015)</v>
      </c>
      <c r="D37" s="10" t="s">
        <v>234</v>
      </c>
      <c r="E37" s="6" t="s">
        <v>71</v>
      </c>
      <c r="F37" s="7">
        <v>2015</v>
      </c>
      <c r="G37" s="5" t="s">
        <v>37</v>
      </c>
      <c r="H37" s="5" t="s">
        <v>13</v>
      </c>
      <c r="I37" s="6" t="s">
        <v>212</v>
      </c>
      <c r="J37" s="10" t="s">
        <v>312</v>
      </c>
      <c r="K37" s="10"/>
      <c r="L37" s="10"/>
      <c r="M37" s="10"/>
      <c r="N37" s="10"/>
      <c r="O37" s="10"/>
      <c r="P37" s="10"/>
      <c r="Q37" s="5" t="s">
        <v>45</v>
      </c>
      <c r="R37" s="10"/>
      <c r="S37" s="10" t="s">
        <v>44</v>
      </c>
      <c r="T37" s="5" t="s">
        <v>43</v>
      </c>
      <c r="U37" s="10"/>
      <c r="V37" s="5">
        <v>4</v>
      </c>
      <c r="W37" s="5" t="s">
        <v>40</v>
      </c>
      <c r="X37" s="5" t="s">
        <v>40</v>
      </c>
      <c r="Y37" s="10" t="s">
        <v>311</v>
      </c>
    </row>
    <row r="38" spans="1:25" ht="153" x14ac:dyDescent="0.2">
      <c r="A38" s="5">
        <v>36</v>
      </c>
      <c r="B38" s="5" t="s">
        <v>64</v>
      </c>
      <c r="C38" s="5" t="str">
        <f t="shared" si="0"/>
        <v>Galle and Lorentzen (2024)</v>
      </c>
      <c r="D38" s="10" t="s">
        <v>314</v>
      </c>
      <c r="E38" s="6" t="s">
        <v>63</v>
      </c>
      <c r="F38" s="7">
        <v>2024</v>
      </c>
      <c r="G38" s="5" t="s">
        <v>23</v>
      </c>
      <c r="H38" s="5" t="s">
        <v>6</v>
      </c>
      <c r="I38" s="6" t="s">
        <v>221</v>
      </c>
      <c r="J38" s="10" t="s">
        <v>315</v>
      </c>
      <c r="K38" s="10"/>
      <c r="L38" s="10"/>
      <c r="M38" s="10"/>
      <c r="N38" s="10"/>
      <c r="O38" s="10"/>
      <c r="P38" s="10"/>
      <c r="Q38" s="10"/>
      <c r="R38" s="10"/>
      <c r="S38" s="10"/>
      <c r="T38" s="5" t="s">
        <v>43</v>
      </c>
      <c r="U38" s="10"/>
      <c r="V38" s="5">
        <v>4</v>
      </c>
      <c r="W38" s="5">
        <v>4</v>
      </c>
      <c r="X38" s="5">
        <v>4</v>
      </c>
      <c r="Y38" s="10" t="s">
        <v>313</v>
      </c>
    </row>
    <row r="39" spans="1:25" ht="272" x14ac:dyDescent="0.2">
      <c r="A39" s="5">
        <v>37</v>
      </c>
      <c r="B39" s="5" t="s">
        <v>146</v>
      </c>
      <c r="C39" s="5" t="str">
        <f t="shared" si="0"/>
        <v>Gaupp et al. (2017)</v>
      </c>
      <c r="D39" s="10" t="s">
        <v>295</v>
      </c>
      <c r="E39" s="6" t="s">
        <v>145</v>
      </c>
      <c r="F39" s="7">
        <v>2017</v>
      </c>
      <c r="G39" s="5" t="s">
        <v>39</v>
      </c>
      <c r="H39" s="5" t="s">
        <v>7</v>
      </c>
      <c r="I39" s="6" t="s">
        <v>178</v>
      </c>
      <c r="J39" s="10" t="s">
        <v>317</v>
      </c>
      <c r="K39" s="10"/>
      <c r="L39" s="10"/>
      <c r="M39" s="10"/>
      <c r="N39" s="10"/>
      <c r="O39" s="10"/>
      <c r="P39" s="10"/>
      <c r="Q39" s="10"/>
      <c r="R39" s="10"/>
      <c r="S39" s="10"/>
      <c r="T39" s="10"/>
      <c r="U39" s="5" t="s">
        <v>62</v>
      </c>
      <c r="V39" s="5">
        <v>4</v>
      </c>
      <c r="W39" s="5">
        <v>4</v>
      </c>
      <c r="X39" s="5">
        <v>4</v>
      </c>
      <c r="Y39" s="10" t="s">
        <v>316</v>
      </c>
    </row>
    <row r="40" spans="1:25" ht="119" x14ac:dyDescent="0.2">
      <c r="A40" s="5">
        <v>38</v>
      </c>
      <c r="B40" s="10" t="s">
        <v>42</v>
      </c>
      <c r="C40" s="5" t="str">
        <f t="shared" si="0"/>
        <v>Grossman et al. (2024)</v>
      </c>
      <c r="D40" s="10" t="s">
        <v>234</v>
      </c>
      <c r="E40" s="11" t="s">
        <v>41</v>
      </c>
      <c r="F40" s="12">
        <v>2024</v>
      </c>
      <c r="G40" s="5" t="s">
        <v>14</v>
      </c>
      <c r="H40" s="5" t="s">
        <v>15</v>
      </c>
      <c r="I40" s="6" t="s">
        <v>231</v>
      </c>
      <c r="J40" s="10" t="s">
        <v>318</v>
      </c>
      <c r="K40" s="10"/>
      <c r="L40" s="10"/>
      <c r="M40" s="10"/>
      <c r="N40" s="10"/>
      <c r="O40" s="10"/>
      <c r="P40" s="10"/>
      <c r="Q40" s="5" t="s">
        <v>45</v>
      </c>
      <c r="R40" s="10"/>
      <c r="S40" s="10" t="s">
        <v>44</v>
      </c>
      <c r="T40" s="5" t="s">
        <v>43</v>
      </c>
      <c r="U40" s="10"/>
      <c r="V40" s="10" t="s">
        <v>5</v>
      </c>
      <c r="W40" s="10" t="s">
        <v>5</v>
      </c>
      <c r="X40" s="10" t="s">
        <v>5</v>
      </c>
      <c r="Y40" s="10" t="s">
        <v>319</v>
      </c>
    </row>
    <row r="41" spans="1:25" ht="170" x14ac:dyDescent="0.2">
      <c r="A41" s="5">
        <v>39</v>
      </c>
      <c r="B41" s="5" t="s">
        <v>96</v>
      </c>
      <c r="C41" s="5" t="str">
        <f t="shared" si="0"/>
        <v>Handley and Limão (2017)</v>
      </c>
      <c r="D41" s="10" t="s">
        <v>234</v>
      </c>
      <c r="E41" s="6" t="s">
        <v>95</v>
      </c>
      <c r="F41" s="7">
        <v>2017</v>
      </c>
      <c r="G41" s="5" t="s">
        <v>14</v>
      </c>
      <c r="H41" s="5" t="s">
        <v>15</v>
      </c>
      <c r="I41" s="6" t="s">
        <v>208</v>
      </c>
      <c r="J41" s="10" t="s">
        <v>320</v>
      </c>
      <c r="K41" s="10"/>
      <c r="L41" s="10"/>
      <c r="M41" s="10"/>
      <c r="N41" s="10"/>
      <c r="O41" s="10"/>
      <c r="P41" s="10"/>
      <c r="Q41" s="10"/>
      <c r="R41" s="10"/>
      <c r="S41" s="10" t="s">
        <v>44</v>
      </c>
      <c r="T41" s="5" t="s">
        <v>43</v>
      </c>
      <c r="U41" s="10"/>
      <c r="V41" s="5" t="s">
        <v>5</v>
      </c>
      <c r="W41" s="5" t="s">
        <v>5</v>
      </c>
      <c r="X41" s="5" t="s">
        <v>5</v>
      </c>
      <c r="Y41" s="10" t="s">
        <v>321</v>
      </c>
    </row>
    <row r="42" spans="1:25" ht="323" x14ac:dyDescent="0.2">
      <c r="A42" s="5">
        <v>40</v>
      </c>
      <c r="B42" s="5" t="s">
        <v>384</v>
      </c>
      <c r="C42" s="5" t="str">
        <f t="shared" si="0"/>
        <v>Heilmann (2016)</v>
      </c>
      <c r="D42" s="10" t="s">
        <v>234</v>
      </c>
      <c r="E42" s="6" t="s">
        <v>140</v>
      </c>
      <c r="F42" s="7">
        <v>2016</v>
      </c>
      <c r="G42" s="5" t="s">
        <v>23</v>
      </c>
      <c r="H42" s="5" t="s">
        <v>6</v>
      </c>
      <c r="I42" s="6" t="s">
        <v>182</v>
      </c>
      <c r="J42" s="10" t="s">
        <v>322</v>
      </c>
      <c r="K42" s="10"/>
      <c r="L42" s="10"/>
      <c r="M42" s="10"/>
      <c r="N42" s="10"/>
      <c r="O42" s="10"/>
      <c r="P42" s="10"/>
      <c r="Q42" s="5" t="s">
        <v>45</v>
      </c>
      <c r="R42" s="10"/>
      <c r="S42" s="10"/>
      <c r="T42" s="5" t="s">
        <v>43</v>
      </c>
      <c r="U42" s="10"/>
      <c r="V42" s="5">
        <v>4</v>
      </c>
      <c r="W42" s="5">
        <v>4</v>
      </c>
      <c r="X42" s="5">
        <v>4</v>
      </c>
      <c r="Y42" s="10" t="s">
        <v>323</v>
      </c>
    </row>
    <row r="43" spans="1:25" ht="238" x14ac:dyDescent="0.2">
      <c r="A43" s="5">
        <v>41</v>
      </c>
      <c r="B43" s="5" t="s">
        <v>80</v>
      </c>
      <c r="C43" s="5" t="str">
        <f t="shared" si="0"/>
        <v>Jakubik and Stolzenburg (2021)</v>
      </c>
      <c r="D43" s="10" t="s">
        <v>296</v>
      </c>
      <c r="E43" s="6" t="s">
        <v>79</v>
      </c>
      <c r="F43" s="7">
        <v>2021</v>
      </c>
      <c r="G43" s="5" t="s">
        <v>33</v>
      </c>
      <c r="H43" s="5" t="s">
        <v>13</v>
      </c>
      <c r="I43" s="6" t="s">
        <v>185</v>
      </c>
      <c r="J43" s="10" t="s">
        <v>325</v>
      </c>
      <c r="K43" s="10"/>
      <c r="L43" s="10"/>
      <c r="M43" s="10"/>
      <c r="N43" s="10"/>
      <c r="O43" s="10"/>
      <c r="P43" s="10"/>
      <c r="Q43" s="5" t="s">
        <v>45</v>
      </c>
      <c r="R43" s="10"/>
      <c r="S43" s="10" t="s">
        <v>44</v>
      </c>
      <c r="T43" s="5" t="s">
        <v>43</v>
      </c>
      <c r="U43" s="10"/>
      <c r="V43" s="5">
        <v>4</v>
      </c>
      <c r="W43" s="5">
        <v>4</v>
      </c>
      <c r="X43" s="5">
        <v>4</v>
      </c>
      <c r="Y43" s="10" t="s">
        <v>324</v>
      </c>
    </row>
    <row r="44" spans="1:25" ht="136" x14ac:dyDescent="0.2">
      <c r="A44" s="5">
        <v>42</v>
      </c>
      <c r="B44" s="5" t="s">
        <v>90</v>
      </c>
      <c r="C44" s="5" t="str">
        <f t="shared" si="0"/>
        <v>Jiang et al. (2023)</v>
      </c>
      <c r="D44" s="10" t="s">
        <v>279</v>
      </c>
      <c r="E44" s="6" t="s">
        <v>89</v>
      </c>
      <c r="F44" s="7">
        <v>2023</v>
      </c>
      <c r="G44" s="5" t="s">
        <v>23</v>
      </c>
      <c r="H44" s="5" t="s">
        <v>6</v>
      </c>
      <c r="I44" s="6" t="s">
        <v>210</v>
      </c>
      <c r="J44" s="10" t="s">
        <v>327</v>
      </c>
      <c r="K44" s="10"/>
      <c r="L44" s="10"/>
      <c r="M44" s="10"/>
      <c r="N44" s="10"/>
      <c r="O44" s="10"/>
      <c r="P44" s="10"/>
      <c r="Q44" s="10"/>
      <c r="R44" s="10"/>
      <c r="S44" s="10" t="s">
        <v>44</v>
      </c>
      <c r="T44" s="5" t="s">
        <v>43</v>
      </c>
      <c r="U44" s="10"/>
      <c r="V44" s="5">
        <v>4</v>
      </c>
      <c r="W44" s="5">
        <v>4</v>
      </c>
      <c r="X44" s="5">
        <v>4</v>
      </c>
      <c r="Y44" s="10" t="s">
        <v>326</v>
      </c>
    </row>
    <row r="45" spans="1:25" ht="119" x14ac:dyDescent="0.2">
      <c r="A45" s="5">
        <v>43</v>
      </c>
      <c r="B45" s="10" t="s">
        <v>76</v>
      </c>
      <c r="C45" s="5" t="str">
        <f t="shared" si="0"/>
        <v>Jiao et al. (2024)</v>
      </c>
      <c r="D45" s="10" t="s">
        <v>279</v>
      </c>
      <c r="E45" s="11" t="s">
        <v>75</v>
      </c>
      <c r="F45" s="12">
        <v>2024</v>
      </c>
      <c r="G45" s="5" t="s">
        <v>27</v>
      </c>
      <c r="H45" s="5" t="s">
        <v>28</v>
      </c>
      <c r="I45" s="6" t="s">
        <v>186</v>
      </c>
      <c r="J45" s="10" t="s">
        <v>328</v>
      </c>
      <c r="K45" s="10"/>
      <c r="L45" s="10"/>
      <c r="M45" s="10"/>
      <c r="N45" s="10"/>
      <c r="O45" s="10"/>
      <c r="P45" s="10"/>
      <c r="Q45" s="10"/>
      <c r="R45" s="10"/>
      <c r="S45" s="10" t="s">
        <v>44</v>
      </c>
      <c r="T45" s="5" t="s">
        <v>43</v>
      </c>
      <c r="U45" s="10"/>
      <c r="V45" s="10">
        <v>4</v>
      </c>
      <c r="W45" s="10">
        <v>4</v>
      </c>
      <c r="X45" s="10">
        <v>4</v>
      </c>
      <c r="Y45" s="10" t="s">
        <v>235</v>
      </c>
    </row>
    <row r="46" spans="1:25" ht="187" x14ac:dyDescent="0.2">
      <c r="A46" s="5">
        <v>44</v>
      </c>
      <c r="B46" s="5" t="s">
        <v>51</v>
      </c>
      <c r="C46" s="5" t="str">
        <f t="shared" si="0"/>
        <v>Ju et al. (2024)</v>
      </c>
      <c r="D46" s="10" t="s">
        <v>279</v>
      </c>
      <c r="E46" s="6" t="s">
        <v>50</v>
      </c>
      <c r="F46" s="7">
        <v>2024</v>
      </c>
      <c r="G46" s="5" t="s">
        <v>25</v>
      </c>
      <c r="H46" s="5" t="s">
        <v>6</v>
      </c>
      <c r="I46" s="6" t="s">
        <v>228</v>
      </c>
      <c r="J46" s="10" t="s">
        <v>329</v>
      </c>
      <c r="K46" s="10"/>
      <c r="L46" s="10"/>
      <c r="M46" s="10"/>
      <c r="N46" s="10"/>
      <c r="O46" s="10"/>
      <c r="P46" s="10"/>
      <c r="Q46" s="5" t="s">
        <v>45</v>
      </c>
      <c r="R46" s="10"/>
      <c r="S46" s="10" t="s">
        <v>44</v>
      </c>
      <c r="T46" s="5" t="s">
        <v>43</v>
      </c>
      <c r="U46" s="10"/>
      <c r="V46" s="5">
        <v>4</v>
      </c>
      <c r="W46" s="5">
        <v>4</v>
      </c>
      <c r="X46" s="5">
        <v>4</v>
      </c>
      <c r="Y46" s="10" t="s">
        <v>330</v>
      </c>
    </row>
    <row r="47" spans="1:25" ht="136" x14ac:dyDescent="0.2">
      <c r="A47" s="5">
        <v>45</v>
      </c>
      <c r="B47" s="5" t="s">
        <v>385</v>
      </c>
      <c r="C47" s="5" t="str">
        <f t="shared" si="0"/>
        <v>Kalouptsidi (2018)</v>
      </c>
      <c r="D47" s="10" t="s">
        <v>234</v>
      </c>
      <c r="E47" s="6" t="s">
        <v>144</v>
      </c>
      <c r="F47" s="7">
        <v>2018</v>
      </c>
      <c r="G47" s="5" t="s">
        <v>19</v>
      </c>
      <c r="H47" s="5" t="s">
        <v>13</v>
      </c>
      <c r="I47" s="6" t="s">
        <v>179</v>
      </c>
      <c r="J47" s="10" t="s">
        <v>332</v>
      </c>
      <c r="K47" s="10"/>
      <c r="L47" s="10"/>
      <c r="M47" s="10"/>
      <c r="N47" s="10"/>
      <c r="O47" s="10"/>
      <c r="P47" s="10"/>
      <c r="Q47" s="5" t="s">
        <v>45</v>
      </c>
      <c r="R47" s="10"/>
      <c r="S47" s="10"/>
      <c r="T47" s="5" t="s">
        <v>43</v>
      </c>
      <c r="U47" s="10"/>
      <c r="V47" s="5" t="s">
        <v>5</v>
      </c>
      <c r="W47" s="5" t="s">
        <v>5</v>
      </c>
      <c r="X47" s="5" t="s">
        <v>5</v>
      </c>
      <c r="Y47" s="10" t="s">
        <v>331</v>
      </c>
    </row>
    <row r="48" spans="1:25" ht="187" x14ac:dyDescent="0.2">
      <c r="A48" s="5">
        <v>46</v>
      </c>
      <c r="B48" s="10" t="s">
        <v>82</v>
      </c>
      <c r="C48" s="5" t="str">
        <f t="shared" si="0"/>
        <v>Kim and Margalit (2021)</v>
      </c>
      <c r="D48" s="10" t="s">
        <v>335</v>
      </c>
      <c r="E48" s="11" t="s">
        <v>81</v>
      </c>
      <c r="F48" s="12">
        <v>2021</v>
      </c>
      <c r="G48" s="5" t="s">
        <v>36</v>
      </c>
      <c r="H48" s="5" t="s">
        <v>12</v>
      </c>
      <c r="I48" s="6" t="s">
        <v>219</v>
      </c>
      <c r="J48" s="10" t="s">
        <v>334</v>
      </c>
      <c r="K48" s="10"/>
      <c r="L48" s="10"/>
      <c r="M48" s="10"/>
      <c r="N48" s="10"/>
      <c r="O48" s="10"/>
      <c r="P48" s="10"/>
      <c r="Q48" s="10"/>
      <c r="R48" s="10"/>
      <c r="S48" s="10" t="s">
        <v>44</v>
      </c>
      <c r="T48" s="10"/>
      <c r="U48" s="10"/>
      <c r="V48" s="10">
        <v>4</v>
      </c>
      <c r="W48" s="10" t="s">
        <v>40</v>
      </c>
      <c r="X48" s="10" t="s">
        <v>40</v>
      </c>
      <c r="Y48" s="10" t="s">
        <v>333</v>
      </c>
    </row>
    <row r="49" spans="1:25" ht="170" x14ac:dyDescent="0.2">
      <c r="A49" s="5">
        <v>47</v>
      </c>
      <c r="B49" s="5" t="s">
        <v>60</v>
      </c>
      <c r="C49" s="5" t="str">
        <f t="shared" si="0"/>
        <v>Kim and Pelc (2021)</v>
      </c>
      <c r="D49" s="10" t="s">
        <v>335</v>
      </c>
      <c r="E49" s="6" t="s">
        <v>59</v>
      </c>
      <c r="F49" s="7">
        <v>2021</v>
      </c>
      <c r="G49" s="5" t="s">
        <v>37</v>
      </c>
      <c r="H49" s="5" t="s">
        <v>13</v>
      </c>
      <c r="I49" s="6" t="s">
        <v>224</v>
      </c>
      <c r="J49" s="10" t="s">
        <v>336</v>
      </c>
      <c r="K49" s="10"/>
      <c r="L49" s="10"/>
      <c r="M49" s="10"/>
      <c r="N49" s="10"/>
      <c r="O49" s="10"/>
      <c r="P49" s="10"/>
      <c r="Q49" s="5" t="s">
        <v>45</v>
      </c>
      <c r="R49" s="10"/>
      <c r="S49" s="10"/>
      <c r="T49" s="5" t="s">
        <v>43</v>
      </c>
      <c r="U49" s="10"/>
      <c r="V49" s="5">
        <v>4</v>
      </c>
      <c r="W49" s="5" t="s">
        <v>40</v>
      </c>
      <c r="X49" s="5" t="s">
        <v>40</v>
      </c>
      <c r="Y49" s="10" t="s">
        <v>337</v>
      </c>
    </row>
    <row r="50" spans="1:25" ht="119" x14ac:dyDescent="0.2">
      <c r="A50" s="5">
        <v>48</v>
      </c>
      <c r="B50" s="10" t="s">
        <v>55</v>
      </c>
      <c r="C50" s="5" t="str">
        <f t="shared" si="0"/>
        <v>Liang and Zeng (2017)</v>
      </c>
      <c r="D50" s="10" t="s">
        <v>234</v>
      </c>
      <c r="E50" s="11" t="s">
        <v>54</v>
      </c>
      <c r="F50" s="12">
        <v>2017</v>
      </c>
      <c r="G50" s="5" t="s">
        <v>34</v>
      </c>
      <c r="H50" s="5" t="s">
        <v>9</v>
      </c>
      <c r="I50" s="6" t="s">
        <v>226</v>
      </c>
      <c r="J50" s="10" t="s">
        <v>339</v>
      </c>
      <c r="K50" s="10"/>
      <c r="L50" s="10"/>
      <c r="M50" s="10"/>
      <c r="N50" s="10"/>
      <c r="O50" s="10"/>
      <c r="P50" s="10"/>
      <c r="Q50" s="5" t="s">
        <v>45</v>
      </c>
      <c r="R50" s="10"/>
      <c r="S50" s="10" t="s">
        <v>44</v>
      </c>
      <c r="T50" s="5" t="s">
        <v>43</v>
      </c>
      <c r="U50" s="10"/>
      <c r="V50" s="10">
        <v>4</v>
      </c>
      <c r="W50" s="10">
        <v>4</v>
      </c>
      <c r="X50" s="10">
        <v>3</v>
      </c>
      <c r="Y50" s="10" t="s">
        <v>338</v>
      </c>
    </row>
    <row r="51" spans="1:25" ht="238" x14ac:dyDescent="0.2">
      <c r="A51" s="5">
        <v>49</v>
      </c>
      <c r="B51" s="5" t="s">
        <v>135</v>
      </c>
      <c r="C51" s="5" t="str">
        <f t="shared" si="0"/>
        <v>Lu and Zhou (2023)</v>
      </c>
      <c r="D51" s="10" t="s">
        <v>340</v>
      </c>
      <c r="E51" s="6" t="s">
        <v>134</v>
      </c>
      <c r="F51" s="7">
        <v>2023</v>
      </c>
      <c r="G51" s="5" t="s">
        <v>29</v>
      </c>
      <c r="H51" s="5" t="s">
        <v>10</v>
      </c>
      <c r="I51" s="6" t="s">
        <v>187</v>
      </c>
      <c r="J51" s="10" t="s">
        <v>341</v>
      </c>
      <c r="K51" s="10"/>
      <c r="L51" s="10"/>
      <c r="M51" s="10"/>
      <c r="N51" s="10"/>
      <c r="O51" s="10"/>
      <c r="P51" s="10"/>
      <c r="Q51" s="10"/>
      <c r="R51" s="5" t="s">
        <v>85</v>
      </c>
      <c r="S51" s="10"/>
      <c r="T51" s="10"/>
      <c r="U51" s="10"/>
      <c r="V51" s="5" t="s">
        <v>5</v>
      </c>
      <c r="W51" s="5" t="s">
        <v>5</v>
      </c>
      <c r="X51" s="5" t="s">
        <v>5</v>
      </c>
      <c r="Y51" s="10" t="s">
        <v>342</v>
      </c>
    </row>
    <row r="52" spans="1:25" ht="102" x14ac:dyDescent="0.2">
      <c r="A52" s="5">
        <v>50</v>
      </c>
      <c r="B52" s="10" t="s">
        <v>129</v>
      </c>
      <c r="C52" s="5" t="str">
        <f t="shared" si="0"/>
        <v>Lu et al. (2018)</v>
      </c>
      <c r="D52" s="10" t="s">
        <v>279</v>
      </c>
      <c r="E52" s="11" t="s">
        <v>128</v>
      </c>
      <c r="F52" s="12">
        <v>2018</v>
      </c>
      <c r="G52" s="5" t="s">
        <v>23</v>
      </c>
      <c r="H52" s="5" t="s">
        <v>6</v>
      </c>
      <c r="I52" s="6" t="s">
        <v>191</v>
      </c>
      <c r="J52" s="10" t="s">
        <v>344</v>
      </c>
      <c r="K52" s="10"/>
      <c r="L52" s="10"/>
      <c r="M52" s="10"/>
      <c r="N52" s="10"/>
      <c r="O52" s="10"/>
      <c r="P52" s="10"/>
      <c r="Q52" s="10"/>
      <c r="R52" s="10"/>
      <c r="S52" s="10" t="s">
        <v>44</v>
      </c>
      <c r="T52" s="10"/>
      <c r="U52" s="10"/>
      <c r="V52" s="10">
        <v>4</v>
      </c>
      <c r="W52" s="10">
        <v>4</v>
      </c>
      <c r="X52" s="10">
        <v>4</v>
      </c>
      <c r="Y52" s="10" t="s">
        <v>343</v>
      </c>
    </row>
    <row r="53" spans="1:25" ht="238" x14ac:dyDescent="0.2">
      <c r="A53" s="5">
        <v>51</v>
      </c>
      <c r="B53" s="5" t="s">
        <v>70</v>
      </c>
      <c r="C53" s="5" t="str">
        <f t="shared" si="0"/>
        <v>Luo and Van Assche (2023)</v>
      </c>
      <c r="D53" s="10" t="s">
        <v>234</v>
      </c>
      <c r="E53" s="6" t="s">
        <v>69</v>
      </c>
      <c r="F53" s="7">
        <v>2023</v>
      </c>
      <c r="G53" s="5" t="s">
        <v>30</v>
      </c>
      <c r="H53" s="5" t="s">
        <v>8</v>
      </c>
      <c r="I53" s="6" t="s">
        <v>220</v>
      </c>
      <c r="J53" s="10" t="s">
        <v>346</v>
      </c>
      <c r="K53" s="10"/>
      <c r="L53" s="10"/>
      <c r="M53" s="10"/>
      <c r="N53" s="10"/>
      <c r="O53" s="10"/>
      <c r="P53" s="10"/>
      <c r="Q53" s="10"/>
      <c r="R53" s="10"/>
      <c r="S53" s="10"/>
      <c r="T53" s="5" t="s">
        <v>43</v>
      </c>
      <c r="U53" s="10"/>
      <c r="V53" s="5" t="s">
        <v>5</v>
      </c>
      <c r="W53" s="5" t="s">
        <v>5</v>
      </c>
      <c r="X53" s="5" t="s">
        <v>5</v>
      </c>
      <c r="Y53" s="10" t="s">
        <v>345</v>
      </c>
    </row>
    <row r="54" spans="1:25" ht="153" x14ac:dyDescent="0.2">
      <c r="A54" s="5">
        <v>52</v>
      </c>
      <c r="B54" s="10" t="s">
        <v>94</v>
      </c>
      <c r="C54" s="5" t="str">
        <f t="shared" si="0"/>
        <v>Mansfield and Solodoch (2024)</v>
      </c>
      <c r="D54" s="10" t="s">
        <v>234</v>
      </c>
      <c r="E54" s="11" t="s">
        <v>93</v>
      </c>
      <c r="F54" s="12">
        <v>2024</v>
      </c>
      <c r="G54" s="5" t="s">
        <v>38</v>
      </c>
      <c r="H54" s="5" t="s">
        <v>18</v>
      </c>
      <c r="I54" s="6" t="s">
        <v>171</v>
      </c>
      <c r="J54" s="10" t="s">
        <v>348</v>
      </c>
      <c r="K54" s="10"/>
      <c r="L54" s="10"/>
      <c r="M54" s="10"/>
      <c r="N54" s="10"/>
      <c r="O54" s="10"/>
      <c r="P54" s="10"/>
      <c r="Q54" s="10"/>
      <c r="R54" s="10"/>
      <c r="S54" s="10" t="s">
        <v>44</v>
      </c>
      <c r="T54" s="5" t="s">
        <v>43</v>
      </c>
      <c r="U54" s="10"/>
      <c r="V54" s="10">
        <v>4</v>
      </c>
      <c r="W54" s="10" t="s">
        <v>40</v>
      </c>
      <c r="X54" s="10" t="s">
        <v>40</v>
      </c>
      <c r="Y54" s="10" t="s">
        <v>347</v>
      </c>
    </row>
    <row r="55" spans="1:25" ht="187" x14ac:dyDescent="0.2">
      <c r="A55" s="5">
        <v>53</v>
      </c>
      <c r="B55" s="5" t="s">
        <v>78</v>
      </c>
      <c r="C55" s="5" t="str">
        <f t="shared" si="0"/>
        <v>McManus and Schaur (2016)</v>
      </c>
      <c r="D55" s="10" t="s">
        <v>234</v>
      </c>
      <c r="E55" s="6" t="s">
        <v>77</v>
      </c>
      <c r="F55" s="7">
        <v>2016</v>
      </c>
      <c r="G55" s="5" t="s">
        <v>23</v>
      </c>
      <c r="H55" s="5" t="s">
        <v>6</v>
      </c>
      <c r="I55" s="6" t="s">
        <v>184</v>
      </c>
      <c r="J55" s="10" t="s">
        <v>349</v>
      </c>
      <c r="K55" s="10"/>
      <c r="L55" s="10"/>
      <c r="M55" s="10"/>
      <c r="N55" s="10"/>
      <c r="O55" s="10"/>
      <c r="P55" s="10"/>
      <c r="Q55" s="5" t="s">
        <v>45</v>
      </c>
      <c r="R55" s="10"/>
      <c r="S55" s="10" t="s">
        <v>44</v>
      </c>
      <c r="T55" s="5" t="s">
        <v>43</v>
      </c>
      <c r="U55" s="10"/>
      <c r="V55" s="5">
        <v>4</v>
      </c>
      <c r="W55" s="5">
        <v>4</v>
      </c>
      <c r="X55" s="5">
        <v>4</v>
      </c>
      <c r="Y55" s="10" t="s">
        <v>350</v>
      </c>
    </row>
    <row r="56" spans="1:25" ht="153" x14ac:dyDescent="0.2">
      <c r="A56" s="5">
        <v>54</v>
      </c>
      <c r="B56" s="5" t="s">
        <v>125</v>
      </c>
      <c r="C56" s="5" t="str">
        <f t="shared" si="0"/>
        <v>Niemeläinen (2021)</v>
      </c>
      <c r="D56" s="10" t="s">
        <v>353</v>
      </c>
      <c r="E56" s="6" t="s">
        <v>124</v>
      </c>
      <c r="F56" s="7">
        <v>2021</v>
      </c>
      <c r="G56" s="5" t="s">
        <v>23</v>
      </c>
      <c r="H56" s="5" t="s">
        <v>6</v>
      </c>
      <c r="I56" s="6" t="s">
        <v>192</v>
      </c>
      <c r="J56" s="10" t="s">
        <v>352</v>
      </c>
      <c r="K56" s="10"/>
      <c r="L56" s="10"/>
      <c r="M56" s="10"/>
      <c r="N56" s="10"/>
      <c r="O56" s="10"/>
      <c r="P56" s="10"/>
      <c r="Q56" s="10"/>
      <c r="R56" s="10"/>
      <c r="S56" s="10"/>
      <c r="T56" s="5" t="s">
        <v>43</v>
      </c>
      <c r="U56" s="10"/>
      <c r="V56" s="5">
        <v>4</v>
      </c>
      <c r="W56" s="5">
        <v>4</v>
      </c>
      <c r="X56" s="5">
        <v>4</v>
      </c>
      <c r="Y56" s="10" t="s">
        <v>351</v>
      </c>
    </row>
    <row r="57" spans="1:25" ht="289" x14ac:dyDescent="0.2">
      <c r="A57" s="5">
        <v>55</v>
      </c>
      <c r="B57" s="5" t="s">
        <v>108</v>
      </c>
      <c r="C57" s="5" t="str">
        <f t="shared" si="0"/>
        <v>Osman and El‐Gendy (2025)</v>
      </c>
      <c r="D57" s="10" t="s">
        <v>295</v>
      </c>
      <c r="E57" s="6" t="s">
        <v>107</v>
      </c>
      <c r="F57" s="7">
        <v>2025</v>
      </c>
      <c r="G57" s="5" t="s">
        <v>39</v>
      </c>
      <c r="H57" s="5" t="s">
        <v>7</v>
      </c>
      <c r="I57" s="6" t="s">
        <v>202</v>
      </c>
      <c r="J57" s="10" t="s">
        <v>355</v>
      </c>
      <c r="K57" s="10"/>
      <c r="L57" s="10"/>
      <c r="M57" s="10"/>
      <c r="N57" s="10"/>
      <c r="O57" s="10"/>
      <c r="P57" s="10"/>
      <c r="Q57" s="10"/>
      <c r="R57" s="10"/>
      <c r="S57" s="10"/>
      <c r="T57" s="10"/>
      <c r="U57" s="5" t="s">
        <v>62</v>
      </c>
      <c r="V57" s="5">
        <v>4</v>
      </c>
      <c r="W57" s="5">
        <v>4</v>
      </c>
      <c r="X57" s="5">
        <v>4</v>
      </c>
      <c r="Y57" s="10" t="s">
        <v>354</v>
      </c>
    </row>
    <row r="58" spans="1:25" ht="170" x14ac:dyDescent="0.2">
      <c r="A58" s="5">
        <v>56</v>
      </c>
      <c r="B58" s="5" t="s">
        <v>68</v>
      </c>
      <c r="C58" s="5" t="str">
        <f t="shared" si="0"/>
        <v>Pierce and Schott (2016)</v>
      </c>
      <c r="D58" s="10" t="s">
        <v>234</v>
      </c>
      <c r="E58" s="6" t="s">
        <v>67</v>
      </c>
      <c r="F58" s="7">
        <v>2016</v>
      </c>
      <c r="G58" s="5" t="s">
        <v>14</v>
      </c>
      <c r="H58" s="5" t="s">
        <v>15</v>
      </c>
      <c r="I58" s="6" t="s">
        <v>216</v>
      </c>
      <c r="J58" s="10" t="s">
        <v>357</v>
      </c>
      <c r="K58" s="10"/>
      <c r="L58" s="10"/>
      <c r="M58" s="10"/>
      <c r="N58" s="10"/>
      <c r="O58" s="10"/>
      <c r="P58" s="10"/>
      <c r="Q58" s="5" t="s">
        <v>45</v>
      </c>
      <c r="R58" s="10"/>
      <c r="S58" s="10" t="s">
        <v>44</v>
      </c>
      <c r="T58" s="5" t="s">
        <v>43</v>
      </c>
      <c r="U58" s="10"/>
      <c r="V58" s="5" t="s">
        <v>5</v>
      </c>
      <c r="W58" s="5" t="s">
        <v>5</v>
      </c>
      <c r="X58" s="5" t="s">
        <v>5</v>
      </c>
      <c r="Y58" s="10" t="s">
        <v>356</v>
      </c>
    </row>
    <row r="59" spans="1:25" ht="187" x14ac:dyDescent="0.2">
      <c r="A59" s="5">
        <v>57</v>
      </c>
      <c r="B59" s="5" t="s">
        <v>148</v>
      </c>
      <c r="C59" s="5" t="str">
        <f t="shared" si="0"/>
        <v>Rahaman (2016)</v>
      </c>
      <c r="D59" s="10" t="s">
        <v>288</v>
      </c>
      <c r="E59" s="6" t="s">
        <v>147</v>
      </c>
      <c r="F59" s="7">
        <v>2016</v>
      </c>
      <c r="G59" s="5" t="s">
        <v>30</v>
      </c>
      <c r="H59" s="5" t="s">
        <v>8</v>
      </c>
      <c r="I59" s="6" t="s">
        <v>177</v>
      </c>
      <c r="J59" s="10" t="s">
        <v>359</v>
      </c>
      <c r="K59" s="10"/>
      <c r="L59" s="10"/>
      <c r="M59" s="10"/>
      <c r="N59" s="10"/>
      <c r="O59" s="10"/>
      <c r="P59" s="10"/>
      <c r="Q59" s="10"/>
      <c r="R59" s="10"/>
      <c r="S59" s="5" t="s">
        <v>44</v>
      </c>
      <c r="T59" s="5" t="s">
        <v>43</v>
      </c>
      <c r="U59" s="10"/>
      <c r="V59" s="5" t="s">
        <v>5</v>
      </c>
      <c r="W59" s="5" t="s">
        <v>5</v>
      </c>
      <c r="X59" s="5" t="s">
        <v>5</v>
      </c>
      <c r="Y59" s="10" t="s">
        <v>358</v>
      </c>
    </row>
    <row r="60" spans="1:25" ht="204" x14ac:dyDescent="0.2">
      <c r="A60" s="5">
        <v>58</v>
      </c>
      <c r="B60" s="5" t="s">
        <v>127</v>
      </c>
      <c r="C60" s="5" t="str">
        <f t="shared" si="0"/>
        <v>Ramani (2025)</v>
      </c>
      <c r="D60" s="10" t="s">
        <v>234</v>
      </c>
      <c r="E60" s="6" t="s">
        <v>126</v>
      </c>
      <c r="F60" s="7">
        <v>2025</v>
      </c>
      <c r="G60" s="5" t="s">
        <v>31</v>
      </c>
      <c r="H60" s="5" t="s">
        <v>10</v>
      </c>
      <c r="I60" s="6" t="s">
        <v>193</v>
      </c>
      <c r="J60" s="10" t="s">
        <v>361</v>
      </c>
      <c r="K60" s="10" t="s">
        <v>360</v>
      </c>
      <c r="L60" s="10"/>
      <c r="M60" s="10"/>
      <c r="N60" s="10"/>
      <c r="O60" s="10"/>
      <c r="P60" s="10"/>
      <c r="Q60" s="10"/>
      <c r="R60" s="5" t="s">
        <v>85</v>
      </c>
      <c r="S60" s="10"/>
      <c r="T60" s="10"/>
      <c r="U60" s="10"/>
      <c r="V60" s="5" t="s">
        <v>5</v>
      </c>
      <c r="W60" s="5" t="s">
        <v>5</v>
      </c>
      <c r="X60" s="5" t="s">
        <v>5</v>
      </c>
      <c r="Y60" s="10" t="s">
        <v>246</v>
      </c>
    </row>
    <row r="61" spans="1:25" ht="255" x14ac:dyDescent="0.2">
      <c r="A61" s="5">
        <v>59</v>
      </c>
      <c r="B61" s="10" t="s">
        <v>154</v>
      </c>
      <c r="C61" s="5" t="str">
        <f t="shared" si="0"/>
        <v>Ren (2024)</v>
      </c>
      <c r="D61" s="10" t="s">
        <v>234</v>
      </c>
      <c r="E61" s="11" t="s">
        <v>153</v>
      </c>
      <c r="F61" s="12">
        <v>2024</v>
      </c>
      <c r="G61" s="5" t="s">
        <v>11</v>
      </c>
      <c r="H61" s="5" t="s">
        <v>9</v>
      </c>
      <c r="I61" s="6" t="s">
        <v>174</v>
      </c>
      <c r="J61" s="10" t="s">
        <v>362</v>
      </c>
      <c r="K61" s="10" t="s">
        <v>405</v>
      </c>
      <c r="L61" s="10"/>
      <c r="M61" s="10"/>
      <c r="N61" s="10"/>
      <c r="O61" s="10"/>
      <c r="P61" s="10" t="s">
        <v>403</v>
      </c>
      <c r="Q61" s="10"/>
      <c r="R61" s="10"/>
      <c r="S61" s="5" t="s">
        <v>44</v>
      </c>
      <c r="T61" s="10"/>
      <c r="U61" s="10"/>
      <c r="V61" s="10">
        <v>4</v>
      </c>
      <c r="W61" s="10">
        <v>4</v>
      </c>
      <c r="X61" s="10">
        <v>3</v>
      </c>
      <c r="Y61" s="10" t="s">
        <v>243</v>
      </c>
    </row>
    <row r="62" spans="1:25" ht="187" x14ac:dyDescent="0.2">
      <c r="A62" s="5">
        <v>60</v>
      </c>
      <c r="B62" s="5" t="s">
        <v>121</v>
      </c>
      <c r="C62" s="5" t="str">
        <f t="shared" si="0"/>
        <v>Wang (2021)</v>
      </c>
      <c r="D62" s="10" t="s">
        <v>279</v>
      </c>
      <c r="E62" s="6" t="s">
        <v>120</v>
      </c>
      <c r="F62" s="7">
        <v>2021</v>
      </c>
      <c r="G62" s="5" t="s">
        <v>23</v>
      </c>
      <c r="H62" s="5" t="s">
        <v>6</v>
      </c>
      <c r="I62" s="6" t="s">
        <v>195</v>
      </c>
      <c r="J62" s="10" t="s">
        <v>366</v>
      </c>
      <c r="K62" s="10"/>
      <c r="L62" s="10"/>
      <c r="M62" s="10"/>
      <c r="N62" s="10"/>
      <c r="O62" s="10"/>
      <c r="P62" s="10"/>
      <c r="Q62" s="10"/>
      <c r="R62" s="10"/>
      <c r="S62" s="10" t="s">
        <v>44</v>
      </c>
      <c r="T62" s="5" t="s">
        <v>43</v>
      </c>
      <c r="U62" s="10"/>
      <c r="V62" s="5">
        <v>4</v>
      </c>
      <c r="W62" s="5">
        <v>4</v>
      </c>
      <c r="X62" s="5">
        <v>4</v>
      </c>
      <c r="Y62" s="10" t="s">
        <v>363</v>
      </c>
    </row>
    <row r="63" spans="1:25" ht="340" x14ac:dyDescent="0.2">
      <c r="A63" s="5">
        <v>61</v>
      </c>
      <c r="B63" s="5" t="s">
        <v>84</v>
      </c>
      <c r="C63" s="5" t="str">
        <f t="shared" si="0"/>
        <v>Wu et al. (2024)</v>
      </c>
      <c r="D63" s="10" t="s">
        <v>279</v>
      </c>
      <c r="E63" s="6" t="s">
        <v>83</v>
      </c>
      <c r="F63" s="7">
        <v>2024</v>
      </c>
      <c r="G63" s="5" t="s">
        <v>32</v>
      </c>
      <c r="H63" s="5" t="s">
        <v>10</v>
      </c>
      <c r="I63" s="6" t="s">
        <v>218</v>
      </c>
      <c r="J63" s="10" t="s">
        <v>367</v>
      </c>
      <c r="K63" s="10"/>
      <c r="L63" s="10"/>
      <c r="M63" s="10"/>
      <c r="N63" s="10"/>
      <c r="O63" s="10"/>
      <c r="P63" s="10"/>
      <c r="Q63" s="10"/>
      <c r="R63" s="5" t="s">
        <v>85</v>
      </c>
      <c r="S63" s="10"/>
      <c r="T63" s="10"/>
      <c r="U63" s="10"/>
      <c r="V63" s="5">
        <v>4</v>
      </c>
      <c r="W63" s="5">
        <v>4</v>
      </c>
      <c r="X63" s="5">
        <v>4</v>
      </c>
      <c r="Y63" s="10" t="s">
        <v>364</v>
      </c>
    </row>
    <row r="64" spans="1:25" ht="238" x14ac:dyDescent="0.2">
      <c r="A64" s="5">
        <v>62</v>
      </c>
      <c r="B64" s="5" t="s">
        <v>150</v>
      </c>
      <c r="C64" s="5" t="str">
        <f t="shared" si="0"/>
        <v>Zeng and Kim (2024)</v>
      </c>
      <c r="D64" s="10" t="s">
        <v>234</v>
      </c>
      <c r="E64" s="6" t="s">
        <v>149</v>
      </c>
      <c r="F64" s="7">
        <v>2024</v>
      </c>
      <c r="G64" s="5" t="s">
        <v>37</v>
      </c>
      <c r="H64" s="5" t="s">
        <v>13</v>
      </c>
      <c r="I64" s="6" t="s">
        <v>176</v>
      </c>
      <c r="J64" s="10" t="s">
        <v>368</v>
      </c>
      <c r="K64" s="10" t="s">
        <v>398</v>
      </c>
      <c r="L64" s="10" t="s">
        <v>399</v>
      </c>
      <c r="M64" s="10" t="s">
        <v>400</v>
      </c>
      <c r="N64" s="10"/>
      <c r="O64" s="10" t="s">
        <v>401</v>
      </c>
      <c r="P64" s="10"/>
      <c r="Q64" s="5" t="s">
        <v>45</v>
      </c>
      <c r="R64" s="10"/>
      <c r="S64" s="5" t="s">
        <v>44</v>
      </c>
      <c r="T64" s="5" t="s">
        <v>43</v>
      </c>
      <c r="U64" s="10"/>
      <c r="V64" s="5">
        <v>4</v>
      </c>
      <c r="W64" s="5" t="s">
        <v>40</v>
      </c>
      <c r="X64" s="5" t="s">
        <v>40</v>
      </c>
      <c r="Y64" s="10" t="s">
        <v>365</v>
      </c>
    </row>
  </sheetData>
  <autoFilter ref="A1:U64" xr:uid="{01BDA490-D3D2-8642-8D77-C5B5F4413C49}"/>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C5EF4-D7BB-A440-A0CC-D9338E97B403}">
  <dimension ref="A1:G63"/>
  <sheetViews>
    <sheetView zoomScale="200" workbookViewId="0">
      <selection activeCell="C27" sqref="A1:G63"/>
    </sheetView>
  </sheetViews>
  <sheetFormatPr baseColWidth="10" defaultRowHeight="16" x14ac:dyDescent="0.2"/>
  <cols>
    <col min="1" max="1" width="12.5" style="1" customWidth="1"/>
    <col min="2" max="2" width="5.6640625" style="3" customWidth="1"/>
  </cols>
  <sheetData>
    <row r="1" spans="1:7" ht="17" x14ac:dyDescent="0.2">
      <c r="A1" s="5" t="s">
        <v>165</v>
      </c>
      <c r="B1" s="7" t="s">
        <v>163</v>
      </c>
      <c r="C1" s="13"/>
      <c r="D1" s="13" t="s">
        <v>369</v>
      </c>
      <c r="E1" s="13" t="s">
        <v>370</v>
      </c>
      <c r="F1" s="13" t="s">
        <v>234</v>
      </c>
      <c r="G1" s="13" t="s">
        <v>371</v>
      </c>
    </row>
    <row r="2" spans="1:7" ht="17" x14ac:dyDescent="0.2">
      <c r="A2" s="10" t="s">
        <v>234</v>
      </c>
      <c r="B2" s="7">
        <v>2020</v>
      </c>
      <c r="C2" s="13"/>
      <c r="D2" s="13">
        <v>2014</v>
      </c>
      <c r="E2" s="13">
        <f>COUNTIF(B:B, D2)</f>
        <v>1</v>
      </c>
      <c r="F2" s="13">
        <f t="shared" ref="F2:F13" si="0">COUNTIFS(A:A, $F$1, B:B, D2)</f>
        <v>1</v>
      </c>
      <c r="G2" s="13">
        <f>E2-F2</f>
        <v>0</v>
      </c>
    </row>
    <row r="3" spans="1:7" ht="17" x14ac:dyDescent="0.2">
      <c r="A3" s="10" t="s">
        <v>234</v>
      </c>
      <c r="B3" s="7">
        <v>2016</v>
      </c>
      <c r="C3" s="13"/>
      <c r="D3" s="13">
        <v>2015</v>
      </c>
      <c r="E3" s="13">
        <f t="shared" ref="E3:E12" si="1">COUNTIF(B:B, D3)</f>
        <v>5</v>
      </c>
      <c r="F3" s="13">
        <f t="shared" si="0"/>
        <v>3</v>
      </c>
      <c r="G3" s="13">
        <f t="shared" ref="G3:G13" si="2">E3-F3</f>
        <v>2</v>
      </c>
    </row>
    <row r="4" spans="1:7" ht="17" x14ac:dyDescent="0.2">
      <c r="A4" s="10" t="s">
        <v>234</v>
      </c>
      <c r="B4" s="7">
        <v>2019</v>
      </c>
      <c r="C4" s="13"/>
      <c r="D4" s="13">
        <v>2016</v>
      </c>
      <c r="E4" s="13">
        <f t="shared" si="1"/>
        <v>6</v>
      </c>
      <c r="F4" s="13">
        <f t="shared" si="0"/>
        <v>5</v>
      </c>
      <c r="G4" s="13">
        <f t="shared" si="2"/>
        <v>1</v>
      </c>
    </row>
    <row r="5" spans="1:7" ht="17" x14ac:dyDescent="0.2">
      <c r="A5" s="10" t="s">
        <v>234</v>
      </c>
      <c r="B5" s="7">
        <v>2025</v>
      </c>
      <c r="C5" s="13"/>
      <c r="D5" s="13">
        <v>2017</v>
      </c>
      <c r="E5" s="13">
        <f t="shared" si="1"/>
        <v>4</v>
      </c>
      <c r="F5" s="13">
        <f t="shared" si="0"/>
        <v>2</v>
      </c>
      <c r="G5" s="13">
        <f t="shared" si="2"/>
        <v>2</v>
      </c>
    </row>
    <row r="6" spans="1:7" ht="17" x14ac:dyDescent="0.2">
      <c r="A6" s="10" t="s">
        <v>234</v>
      </c>
      <c r="B6" s="7">
        <v>2025</v>
      </c>
      <c r="C6" s="13"/>
      <c r="D6" s="13">
        <v>2018</v>
      </c>
      <c r="E6" s="13">
        <f t="shared" si="1"/>
        <v>4</v>
      </c>
      <c r="F6" s="13">
        <f t="shared" si="0"/>
        <v>1</v>
      </c>
      <c r="G6" s="13">
        <f t="shared" si="2"/>
        <v>3</v>
      </c>
    </row>
    <row r="7" spans="1:7" ht="17" x14ac:dyDescent="0.2">
      <c r="A7" s="10" t="s">
        <v>234</v>
      </c>
      <c r="B7" s="7">
        <v>2020</v>
      </c>
      <c r="C7" s="13"/>
      <c r="D7" s="13">
        <v>2019</v>
      </c>
      <c r="E7" s="13">
        <f t="shared" si="1"/>
        <v>3</v>
      </c>
      <c r="F7" s="13">
        <f t="shared" si="0"/>
        <v>3</v>
      </c>
      <c r="G7" s="13">
        <f t="shared" si="2"/>
        <v>0</v>
      </c>
    </row>
    <row r="8" spans="1:7" ht="17" x14ac:dyDescent="0.2">
      <c r="A8" s="10" t="s">
        <v>234</v>
      </c>
      <c r="B8" s="7">
        <v>2021</v>
      </c>
      <c r="C8" s="13"/>
      <c r="D8" s="13">
        <v>2020</v>
      </c>
      <c r="E8" s="13">
        <f t="shared" si="1"/>
        <v>5</v>
      </c>
      <c r="F8" s="13">
        <f t="shared" si="0"/>
        <v>4</v>
      </c>
      <c r="G8" s="13">
        <f t="shared" si="2"/>
        <v>1</v>
      </c>
    </row>
    <row r="9" spans="1:7" ht="17" x14ac:dyDescent="0.2">
      <c r="A9" s="10" t="s">
        <v>234</v>
      </c>
      <c r="B9" s="7">
        <v>2020</v>
      </c>
      <c r="C9" s="13"/>
      <c r="D9" s="13">
        <v>2021</v>
      </c>
      <c r="E9" s="13">
        <f t="shared" si="1"/>
        <v>7</v>
      </c>
      <c r="F9" s="13">
        <f t="shared" si="0"/>
        <v>1</v>
      </c>
      <c r="G9" s="13">
        <f t="shared" si="2"/>
        <v>6</v>
      </c>
    </row>
    <row r="10" spans="1:7" ht="17" x14ac:dyDescent="0.2">
      <c r="A10" s="10" t="s">
        <v>234</v>
      </c>
      <c r="B10" s="7">
        <v>2015</v>
      </c>
      <c r="C10" s="13"/>
      <c r="D10" s="13">
        <v>2022</v>
      </c>
      <c r="E10" s="13">
        <f t="shared" si="1"/>
        <v>3</v>
      </c>
      <c r="F10" s="13">
        <f t="shared" si="0"/>
        <v>2</v>
      </c>
      <c r="G10" s="13">
        <f t="shared" si="2"/>
        <v>1</v>
      </c>
    </row>
    <row r="11" spans="1:7" ht="17" x14ac:dyDescent="0.2">
      <c r="A11" s="10" t="s">
        <v>234</v>
      </c>
      <c r="B11" s="12">
        <v>2022</v>
      </c>
      <c r="C11" s="13"/>
      <c r="D11" s="13">
        <v>2023</v>
      </c>
      <c r="E11" s="13">
        <f t="shared" si="1"/>
        <v>4</v>
      </c>
      <c r="F11" s="13">
        <f t="shared" si="0"/>
        <v>1</v>
      </c>
      <c r="G11" s="13">
        <f t="shared" si="2"/>
        <v>3</v>
      </c>
    </row>
    <row r="12" spans="1:7" ht="17" x14ac:dyDescent="0.2">
      <c r="A12" s="10" t="s">
        <v>234</v>
      </c>
      <c r="B12" s="7">
        <v>2024</v>
      </c>
      <c r="C12" s="13"/>
      <c r="D12" s="13">
        <v>2024</v>
      </c>
      <c r="E12" s="13">
        <f t="shared" si="1"/>
        <v>15</v>
      </c>
      <c r="F12" s="13">
        <f t="shared" si="0"/>
        <v>10</v>
      </c>
      <c r="G12" s="13">
        <f t="shared" si="2"/>
        <v>5</v>
      </c>
    </row>
    <row r="13" spans="1:7" ht="17" x14ac:dyDescent="0.2">
      <c r="A13" s="5" t="s">
        <v>234</v>
      </c>
      <c r="B13" s="7">
        <v>2022</v>
      </c>
      <c r="C13" s="13"/>
      <c r="D13" s="13">
        <v>2025</v>
      </c>
      <c r="E13" s="13">
        <f>COUNTIF(B:B, D13)</f>
        <v>5</v>
      </c>
      <c r="F13" s="13">
        <f t="shared" si="0"/>
        <v>3</v>
      </c>
      <c r="G13" s="13">
        <f t="shared" si="2"/>
        <v>2</v>
      </c>
    </row>
    <row r="14" spans="1:7" ht="17" x14ac:dyDescent="0.2">
      <c r="A14" s="10" t="s">
        <v>234</v>
      </c>
      <c r="B14" s="7">
        <v>2024</v>
      </c>
      <c r="C14" s="13"/>
      <c r="D14" s="13"/>
      <c r="E14" s="13"/>
      <c r="F14" s="13"/>
      <c r="G14" s="13"/>
    </row>
    <row r="15" spans="1:7" ht="17" x14ac:dyDescent="0.2">
      <c r="A15" s="10" t="s">
        <v>234</v>
      </c>
      <c r="B15" s="7">
        <v>2024</v>
      </c>
      <c r="C15" s="13"/>
      <c r="D15" s="13"/>
      <c r="E15" s="13"/>
      <c r="F15" s="13"/>
      <c r="G15" s="13"/>
    </row>
    <row r="16" spans="1:7" ht="17" x14ac:dyDescent="0.2">
      <c r="A16" s="10" t="s">
        <v>234</v>
      </c>
      <c r="B16" s="7">
        <v>2014</v>
      </c>
      <c r="C16" s="13"/>
      <c r="D16" s="13"/>
      <c r="E16" s="13"/>
      <c r="F16" s="13"/>
      <c r="G16" s="13"/>
    </row>
    <row r="17" spans="1:7" ht="17" x14ac:dyDescent="0.2">
      <c r="A17" s="10" t="s">
        <v>234</v>
      </c>
      <c r="B17" s="7">
        <v>2019</v>
      </c>
      <c r="C17" s="13"/>
      <c r="D17" s="13"/>
      <c r="E17" s="13"/>
      <c r="F17" s="13"/>
      <c r="G17" s="13"/>
    </row>
    <row r="18" spans="1:7" ht="17" x14ac:dyDescent="0.2">
      <c r="A18" s="10" t="s">
        <v>234</v>
      </c>
      <c r="B18" s="12">
        <v>2024</v>
      </c>
      <c r="C18" s="13"/>
      <c r="D18" s="13"/>
      <c r="E18" s="13"/>
      <c r="F18" s="13"/>
      <c r="G18" s="13"/>
    </row>
    <row r="19" spans="1:7" ht="17" x14ac:dyDescent="0.2">
      <c r="A19" s="10" t="s">
        <v>279</v>
      </c>
      <c r="B19" s="7">
        <v>2022</v>
      </c>
      <c r="C19" s="13"/>
      <c r="D19" s="13"/>
      <c r="E19" s="13"/>
      <c r="F19" s="13"/>
      <c r="G19" s="13"/>
    </row>
    <row r="20" spans="1:7" ht="17" x14ac:dyDescent="0.2">
      <c r="A20" s="10" t="s">
        <v>279</v>
      </c>
      <c r="B20" s="12">
        <v>2025</v>
      </c>
      <c r="C20" s="13"/>
      <c r="D20" s="13"/>
      <c r="E20" s="13"/>
      <c r="F20" s="13"/>
      <c r="G20" s="13"/>
    </row>
    <row r="21" spans="1:7" ht="17" x14ac:dyDescent="0.2">
      <c r="A21" s="10" t="s">
        <v>234</v>
      </c>
      <c r="B21" s="7">
        <v>2016</v>
      </c>
      <c r="C21" s="13"/>
      <c r="D21" s="13"/>
      <c r="E21" s="13"/>
      <c r="F21" s="13"/>
      <c r="G21" s="13"/>
    </row>
    <row r="22" spans="1:7" ht="17" x14ac:dyDescent="0.2">
      <c r="A22" s="10" t="s">
        <v>234</v>
      </c>
      <c r="B22" s="7">
        <v>2024</v>
      </c>
      <c r="C22" s="13"/>
      <c r="D22" s="13"/>
      <c r="E22" s="13"/>
      <c r="F22" s="13"/>
      <c r="G22" s="13"/>
    </row>
    <row r="23" spans="1:7" ht="17" x14ac:dyDescent="0.2">
      <c r="A23" s="10" t="s">
        <v>288</v>
      </c>
      <c r="B23" s="12">
        <v>2021</v>
      </c>
      <c r="C23" s="13"/>
      <c r="D23" s="13"/>
      <c r="E23" s="13"/>
      <c r="F23" s="13"/>
      <c r="G23" s="13"/>
    </row>
    <row r="24" spans="1:7" ht="17" x14ac:dyDescent="0.2">
      <c r="A24" s="10" t="s">
        <v>290</v>
      </c>
      <c r="B24" s="7">
        <v>2018</v>
      </c>
      <c r="C24" s="13"/>
      <c r="D24" s="13"/>
      <c r="E24" s="13"/>
      <c r="F24" s="13"/>
      <c r="G24" s="13"/>
    </row>
    <row r="25" spans="1:7" ht="17" x14ac:dyDescent="0.2">
      <c r="A25" s="10" t="s">
        <v>295</v>
      </c>
      <c r="B25" s="7">
        <v>2015</v>
      </c>
      <c r="C25" s="13"/>
      <c r="D25" s="13"/>
      <c r="E25" s="13"/>
      <c r="F25" s="13"/>
      <c r="G25" s="13"/>
    </row>
    <row r="26" spans="1:7" ht="17" x14ac:dyDescent="0.2">
      <c r="A26" s="10" t="s">
        <v>279</v>
      </c>
      <c r="B26" s="7">
        <v>2023</v>
      </c>
      <c r="C26" s="13"/>
      <c r="D26" s="13"/>
      <c r="E26" s="13"/>
      <c r="F26" s="13"/>
      <c r="G26" s="13"/>
    </row>
    <row r="27" spans="1:7" ht="17" x14ac:dyDescent="0.2">
      <c r="A27" s="10" t="s">
        <v>296</v>
      </c>
      <c r="B27" s="12">
        <v>2024</v>
      </c>
      <c r="C27" s="13"/>
      <c r="D27" s="13"/>
      <c r="E27" s="13"/>
      <c r="F27" s="13"/>
      <c r="G27" s="13"/>
    </row>
    <row r="28" spans="1:7" ht="17" x14ac:dyDescent="0.2">
      <c r="A28" s="10" t="s">
        <v>295</v>
      </c>
      <c r="B28" s="7">
        <v>2015</v>
      </c>
      <c r="C28" s="13"/>
      <c r="D28" s="13"/>
      <c r="E28" s="13"/>
      <c r="F28" s="13"/>
      <c r="G28" s="13"/>
    </row>
    <row r="29" spans="1:7" ht="17" x14ac:dyDescent="0.2">
      <c r="A29" s="10" t="s">
        <v>279</v>
      </c>
      <c r="B29" s="7">
        <v>2020</v>
      </c>
      <c r="C29" s="13"/>
      <c r="D29" s="13"/>
      <c r="E29" s="13"/>
      <c r="F29" s="13"/>
      <c r="G29" s="13"/>
    </row>
    <row r="30" spans="1:7" ht="17" x14ac:dyDescent="0.2">
      <c r="A30" s="10" t="s">
        <v>301</v>
      </c>
      <c r="B30" s="7">
        <v>2018</v>
      </c>
      <c r="C30" s="13"/>
      <c r="D30" s="13"/>
      <c r="E30" s="13"/>
      <c r="F30" s="13"/>
      <c r="G30" s="13"/>
    </row>
    <row r="31" spans="1:7" ht="17" x14ac:dyDescent="0.2">
      <c r="A31" s="10" t="s">
        <v>234</v>
      </c>
      <c r="B31" s="7">
        <v>2019</v>
      </c>
      <c r="C31" s="13"/>
      <c r="D31" s="13"/>
      <c r="E31" s="13"/>
      <c r="F31" s="13"/>
      <c r="G31" s="13"/>
    </row>
    <row r="32" spans="1:7" ht="17" x14ac:dyDescent="0.2">
      <c r="A32" s="10" t="s">
        <v>234</v>
      </c>
      <c r="B32" s="7">
        <v>2015</v>
      </c>
      <c r="C32" s="13"/>
      <c r="D32" s="13"/>
      <c r="E32" s="13"/>
      <c r="F32" s="13"/>
      <c r="G32" s="13"/>
    </row>
    <row r="33" spans="1:7" ht="17" x14ac:dyDescent="0.2">
      <c r="A33" s="10" t="s">
        <v>279</v>
      </c>
      <c r="B33" s="7">
        <v>2017</v>
      </c>
      <c r="C33" s="13"/>
      <c r="D33" s="13"/>
      <c r="E33" s="13"/>
      <c r="F33" s="13"/>
      <c r="G33" s="13"/>
    </row>
    <row r="34" spans="1:7" ht="17" x14ac:dyDescent="0.2">
      <c r="A34" s="10" t="s">
        <v>234</v>
      </c>
      <c r="B34" s="12">
        <v>2020</v>
      </c>
      <c r="C34" s="13"/>
      <c r="D34" s="13"/>
      <c r="E34" s="13"/>
      <c r="F34" s="13"/>
      <c r="G34" s="13"/>
    </row>
    <row r="35" spans="1:7" ht="17" x14ac:dyDescent="0.2">
      <c r="A35" s="10" t="s">
        <v>234</v>
      </c>
      <c r="B35" s="7">
        <v>2024</v>
      </c>
      <c r="C35" s="13"/>
      <c r="D35" s="13"/>
      <c r="E35" s="13"/>
      <c r="F35" s="13"/>
      <c r="G35" s="13"/>
    </row>
    <row r="36" spans="1:7" ht="17" x14ac:dyDescent="0.2">
      <c r="A36" s="10" t="s">
        <v>234</v>
      </c>
      <c r="B36" s="7">
        <v>2015</v>
      </c>
      <c r="C36" s="13"/>
      <c r="D36" s="13"/>
      <c r="E36" s="13"/>
      <c r="F36" s="13"/>
      <c r="G36" s="13"/>
    </row>
    <row r="37" spans="1:7" ht="17" x14ac:dyDescent="0.2">
      <c r="A37" s="10" t="s">
        <v>314</v>
      </c>
      <c r="B37" s="7">
        <v>2024</v>
      </c>
      <c r="C37" s="13"/>
      <c r="D37" s="13"/>
      <c r="E37" s="13"/>
      <c r="F37" s="13"/>
      <c r="G37" s="13"/>
    </row>
    <row r="38" spans="1:7" ht="17" x14ac:dyDescent="0.2">
      <c r="A38" s="10" t="s">
        <v>295</v>
      </c>
      <c r="B38" s="7">
        <v>2017</v>
      </c>
      <c r="C38" s="13"/>
      <c r="D38" s="13"/>
      <c r="E38" s="13"/>
      <c r="F38" s="13"/>
      <c r="G38" s="13"/>
    </row>
    <row r="39" spans="1:7" ht="17" x14ac:dyDescent="0.2">
      <c r="A39" s="10" t="s">
        <v>234</v>
      </c>
      <c r="B39" s="12">
        <v>2024</v>
      </c>
      <c r="C39" s="13"/>
      <c r="D39" s="13"/>
      <c r="E39" s="13"/>
      <c r="F39" s="13"/>
      <c r="G39" s="13"/>
    </row>
    <row r="40" spans="1:7" ht="17" x14ac:dyDescent="0.2">
      <c r="A40" s="10" t="s">
        <v>234</v>
      </c>
      <c r="B40" s="7">
        <v>2017</v>
      </c>
      <c r="C40" s="13"/>
      <c r="D40" s="13"/>
      <c r="E40" s="13"/>
      <c r="F40" s="13"/>
      <c r="G40" s="13"/>
    </row>
    <row r="41" spans="1:7" ht="17" x14ac:dyDescent="0.2">
      <c r="A41" s="10" t="s">
        <v>234</v>
      </c>
      <c r="B41" s="7">
        <v>2016</v>
      </c>
      <c r="C41" s="13"/>
      <c r="D41" s="13"/>
      <c r="E41" s="13"/>
      <c r="F41" s="13"/>
      <c r="G41" s="13"/>
    </row>
    <row r="42" spans="1:7" ht="17" x14ac:dyDescent="0.2">
      <c r="A42" s="10" t="s">
        <v>296</v>
      </c>
      <c r="B42" s="7">
        <v>2021</v>
      </c>
      <c r="C42" s="13"/>
      <c r="D42" s="13"/>
      <c r="E42" s="13"/>
      <c r="F42" s="13"/>
      <c r="G42" s="13"/>
    </row>
    <row r="43" spans="1:7" ht="17" x14ac:dyDescent="0.2">
      <c r="A43" s="10" t="s">
        <v>279</v>
      </c>
      <c r="B43" s="7">
        <v>2023</v>
      </c>
      <c r="C43" s="13"/>
      <c r="D43" s="13"/>
      <c r="E43" s="13"/>
      <c r="F43" s="13"/>
      <c r="G43" s="13"/>
    </row>
    <row r="44" spans="1:7" ht="17" x14ac:dyDescent="0.2">
      <c r="A44" s="10" t="s">
        <v>279</v>
      </c>
      <c r="B44" s="12">
        <v>2024</v>
      </c>
      <c r="C44" s="13"/>
      <c r="D44" s="13"/>
      <c r="E44" s="13"/>
      <c r="F44" s="13"/>
      <c r="G44" s="13"/>
    </row>
    <row r="45" spans="1:7" ht="17" x14ac:dyDescent="0.2">
      <c r="A45" s="10" t="s">
        <v>279</v>
      </c>
      <c r="B45" s="7">
        <v>2024</v>
      </c>
      <c r="C45" s="13"/>
      <c r="D45" s="13"/>
      <c r="E45" s="13"/>
      <c r="F45" s="13"/>
      <c r="G45" s="13"/>
    </row>
    <row r="46" spans="1:7" ht="17" x14ac:dyDescent="0.2">
      <c r="A46" s="10" t="s">
        <v>234</v>
      </c>
      <c r="B46" s="7">
        <v>2018</v>
      </c>
      <c r="C46" s="13"/>
      <c r="D46" s="13"/>
      <c r="E46" s="13"/>
      <c r="F46" s="13"/>
      <c r="G46" s="13"/>
    </row>
    <row r="47" spans="1:7" ht="17" x14ac:dyDescent="0.2">
      <c r="A47" s="10" t="s">
        <v>335</v>
      </c>
      <c r="B47" s="12">
        <v>2021</v>
      </c>
      <c r="C47" s="13"/>
      <c r="D47" s="13"/>
      <c r="E47" s="13"/>
      <c r="F47" s="13"/>
      <c r="G47" s="13"/>
    </row>
    <row r="48" spans="1:7" ht="17" x14ac:dyDescent="0.2">
      <c r="A48" s="10" t="s">
        <v>335</v>
      </c>
      <c r="B48" s="7">
        <v>2021</v>
      </c>
      <c r="C48" s="13"/>
      <c r="D48" s="13"/>
      <c r="E48" s="13"/>
      <c r="F48" s="13"/>
      <c r="G48" s="13"/>
    </row>
    <row r="49" spans="1:7" ht="17" x14ac:dyDescent="0.2">
      <c r="A49" s="10" t="s">
        <v>234</v>
      </c>
      <c r="B49" s="12">
        <v>2017</v>
      </c>
      <c r="C49" s="13"/>
      <c r="D49" s="13"/>
      <c r="E49" s="13"/>
      <c r="F49" s="13"/>
      <c r="G49" s="13"/>
    </row>
    <row r="50" spans="1:7" ht="17" x14ac:dyDescent="0.2">
      <c r="A50" s="10" t="s">
        <v>340</v>
      </c>
      <c r="B50" s="7">
        <v>2023</v>
      </c>
      <c r="C50" s="13"/>
      <c r="D50" s="13"/>
      <c r="E50" s="13"/>
      <c r="F50" s="13"/>
      <c r="G50" s="13"/>
    </row>
    <row r="51" spans="1:7" ht="17" x14ac:dyDescent="0.2">
      <c r="A51" s="10" t="s">
        <v>279</v>
      </c>
      <c r="B51" s="12">
        <v>2018</v>
      </c>
      <c r="C51" s="13"/>
      <c r="D51" s="13"/>
      <c r="E51" s="13"/>
      <c r="F51" s="13"/>
      <c r="G51" s="13"/>
    </row>
    <row r="52" spans="1:7" ht="17" x14ac:dyDescent="0.2">
      <c r="A52" s="10" t="s">
        <v>234</v>
      </c>
      <c r="B52" s="7">
        <v>2023</v>
      </c>
      <c r="C52" s="13"/>
      <c r="D52" s="13"/>
      <c r="E52" s="13"/>
      <c r="F52" s="13"/>
      <c r="G52" s="13"/>
    </row>
    <row r="53" spans="1:7" ht="17" x14ac:dyDescent="0.2">
      <c r="A53" s="10" t="s">
        <v>234</v>
      </c>
      <c r="B53" s="12">
        <v>2024</v>
      </c>
      <c r="C53" s="13"/>
      <c r="D53" s="13"/>
      <c r="E53" s="13"/>
      <c r="F53" s="13"/>
      <c r="G53" s="13"/>
    </row>
    <row r="54" spans="1:7" ht="17" x14ac:dyDescent="0.2">
      <c r="A54" s="10" t="s">
        <v>234</v>
      </c>
      <c r="B54" s="7">
        <v>2016</v>
      </c>
      <c r="C54" s="13"/>
      <c r="D54" s="13"/>
      <c r="E54" s="13"/>
      <c r="F54" s="13"/>
      <c r="G54" s="13"/>
    </row>
    <row r="55" spans="1:7" ht="17" x14ac:dyDescent="0.2">
      <c r="A55" s="10" t="s">
        <v>353</v>
      </c>
      <c r="B55" s="7">
        <v>2021</v>
      </c>
      <c r="C55" s="13"/>
      <c r="D55" s="13"/>
      <c r="E55" s="13"/>
      <c r="F55" s="13"/>
      <c r="G55" s="13"/>
    </row>
    <row r="56" spans="1:7" ht="17" x14ac:dyDescent="0.2">
      <c r="A56" s="10" t="s">
        <v>295</v>
      </c>
      <c r="B56" s="7">
        <v>2025</v>
      </c>
      <c r="C56" s="13"/>
      <c r="D56" s="13"/>
      <c r="E56" s="13"/>
      <c r="F56" s="13"/>
      <c r="G56" s="13"/>
    </row>
    <row r="57" spans="1:7" ht="17" x14ac:dyDescent="0.2">
      <c r="A57" s="10" t="s">
        <v>234</v>
      </c>
      <c r="B57" s="7">
        <v>2016</v>
      </c>
      <c r="C57" s="13"/>
      <c r="D57" s="13"/>
      <c r="E57" s="13"/>
      <c r="F57" s="13"/>
      <c r="G57" s="13"/>
    </row>
    <row r="58" spans="1:7" ht="17" x14ac:dyDescent="0.2">
      <c r="A58" s="10" t="s">
        <v>288</v>
      </c>
      <c r="B58" s="7">
        <v>2016</v>
      </c>
      <c r="C58" s="13"/>
      <c r="D58" s="13"/>
      <c r="E58" s="13"/>
      <c r="F58" s="13"/>
      <c r="G58" s="13"/>
    </row>
    <row r="59" spans="1:7" ht="17" x14ac:dyDescent="0.2">
      <c r="A59" s="10" t="s">
        <v>234</v>
      </c>
      <c r="B59" s="7">
        <v>2025</v>
      </c>
      <c r="C59" s="13"/>
      <c r="D59" s="13"/>
      <c r="E59" s="13"/>
      <c r="F59" s="13"/>
      <c r="G59" s="13"/>
    </row>
    <row r="60" spans="1:7" ht="17" x14ac:dyDescent="0.2">
      <c r="A60" s="10" t="s">
        <v>234</v>
      </c>
      <c r="B60" s="12">
        <v>2024</v>
      </c>
      <c r="C60" s="13"/>
      <c r="D60" s="13"/>
      <c r="E60" s="13"/>
      <c r="F60" s="13"/>
      <c r="G60" s="13"/>
    </row>
    <row r="61" spans="1:7" ht="17" x14ac:dyDescent="0.2">
      <c r="A61" s="10" t="s">
        <v>279</v>
      </c>
      <c r="B61" s="7">
        <v>2021</v>
      </c>
      <c r="C61" s="13"/>
      <c r="D61" s="13"/>
      <c r="E61" s="13"/>
      <c r="F61" s="13"/>
      <c r="G61" s="13"/>
    </row>
    <row r="62" spans="1:7" ht="17" x14ac:dyDescent="0.2">
      <c r="A62" s="10" t="s">
        <v>279</v>
      </c>
      <c r="B62" s="7">
        <v>2024</v>
      </c>
      <c r="C62" s="13"/>
      <c r="D62" s="13"/>
      <c r="E62" s="13"/>
      <c r="F62" s="13"/>
      <c r="G62" s="13"/>
    </row>
    <row r="63" spans="1:7" ht="17" x14ac:dyDescent="0.2">
      <c r="A63" s="10" t="s">
        <v>234</v>
      </c>
      <c r="B63" s="7">
        <v>2024</v>
      </c>
      <c r="C63" s="13"/>
      <c r="D63" s="13"/>
      <c r="E63" s="13"/>
      <c r="F63" s="13"/>
      <c r="G63" s="1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5E5A6-5F90-CE4F-BACA-09F424C010D8}">
  <dimension ref="A1:G9"/>
  <sheetViews>
    <sheetView workbookViewId="0">
      <selection activeCell="C25" sqref="A1:XFD1048576"/>
    </sheetView>
  </sheetViews>
  <sheetFormatPr baseColWidth="10" defaultRowHeight="16" x14ac:dyDescent="0.2"/>
  <cols>
    <col min="1" max="1" width="3.83203125" style="13" customWidth="1"/>
    <col min="2" max="2" width="38.83203125" style="13" customWidth="1"/>
    <col min="3" max="16384" width="10.83203125" style="13"/>
  </cols>
  <sheetData>
    <row r="1" spans="1:7" x14ac:dyDescent="0.2">
      <c r="A1" s="13" t="s">
        <v>372</v>
      </c>
      <c r="B1" s="13" t="s">
        <v>389</v>
      </c>
    </row>
    <row r="2" spans="1:7" x14ac:dyDescent="0.2">
      <c r="A2" s="13">
        <v>1</v>
      </c>
      <c r="B2" s="13" t="s">
        <v>390</v>
      </c>
      <c r="C2" s="13">
        <v>109</v>
      </c>
      <c r="G2" s="13">
        <f>SUM(C2:F2)</f>
        <v>109</v>
      </c>
    </row>
    <row r="3" spans="1:7" x14ac:dyDescent="0.2">
      <c r="A3" s="13">
        <v>2</v>
      </c>
      <c r="B3" s="13" t="s">
        <v>391</v>
      </c>
      <c r="C3" s="13">
        <v>149</v>
      </c>
      <c r="G3" s="13">
        <f t="shared" ref="G3:G6" si="0">SUM(C3:F3)</f>
        <v>149</v>
      </c>
    </row>
    <row r="4" spans="1:7" x14ac:dyDescent="0.2">
      <c r="A4" s="13">
        <v>3</v>
      </c>
      <c r="B4" s="13" t="s">
        <v>392</v>
      </c>
      <c r="C4" s="13">
        <v>88</v>
      </c>
      <c r="D4" s="13">
        <v>229</v>
      </c>
      <c r="G4" s="13">
        <f t="shared" si="0"/>
        <v>317</v>
      </c>
    </row>
    <row r="5" spans="1:7" x14ac:dyDescent="0.2">
      <c r="A5" s="13">
        <v>4</v>
      </c>
      <c r="B5" s="13" t="s">
        <v>393</v>
      </c>
      <c r="C5" s="13">
        <v>113</v>
      </c>
      <c r="G5" s="13">
        <f t="shared" si="0"/>
        <v>113</v>
      </c>
    </row>
    <row r="6" spans="1:7" x14ac:dyDescent="0.2">
      <c r="A6" s="13">
        <v>5</v>
      </c>
      <c r="B6" s="13" t="s">
        <v>394</v>
      </c>
      <c r="C6" s="13">
        <v>50</v>
      </c>
      <c r="G6" s="13">
        <f t="shared" si="0"/>
        <v>50</v>
      </c>
    </row>
    <row r="7" spans="1:7" x14ac:dyDescent="0.2">
      <c r="A7" s="13">
        <v>6</v>
      </c>
      <c r="B7" s="13" t="s">
        <v>395</v>
      </c>
      <c r="G7" s="13">
        <v>1200</v>
      </c>
    </row>
    <row r="8" spans="1:7" x14ac:dyDescent="0.2">
      <c r="A8" s="13">
        <v>7</v>
      </c>
      <c r="B8" s="13" t="s">
        <v>396</v>
      </c>
      <c r="G8" s="13">
        <v>500</v>
      </c>
    </row>
    <row r="9" spans="1:7" x14ac:dyDescent="0.2">
      <c r="B9" s="13" t="s">
        <v>397</v>
      </c>
      <c r="G9" s="13">
        <f>SUM(G2:G8)</f>
        <v>2438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chart</vt:lpstr>
      <vt:lpstr>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2025-05-20T04:39:22Z</dcterms:modified>
</cp:coreProperties>
</file>