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University/FBR/2019 VD scripts/FBR-VD/"/>
    </mc:Choice>
  </mc:AlternateContent>
  <bookViews>
    <workbookView xWindow="28800" yWindow="0" windowWidth="38400" windowHeight="216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5" i="1" s="1"/>
  <c r="B14" i="1"/>
  <c r="B16" i="1" s="1"/>
  <c r="B8" i="1"/>
  <c r="B18" i="1" l="1"/>
  <c r="B19" i="1"/>
  <c r="B21" i="1" l="1"/>
  <c r="B22" i="1"/>
  <c r="C24" i="1" s="1"/>
</calcChain>
</file>

<file path=xl/sharedStrings.xml><?xml version="1.0" encoding="utf-8"?>
<sst xmlns="http://schemas.openxmlformats.org/spreadsheetml/2006/main" count="18" uniqueCount="18">
  <si>
    <t>x</t>
  </si>
  <si>
    <t>y</t>
  </si>
  <si>
    <t>Upper IB pickup point</t>
  </si>
  <si>
    <t>Lower IB pickup point</t>
  </si>
  <si>
    <t>Upper OB pickup point</t>
  </si>
  <si>
    <t>Lower OB pickup point</t>
  </si>
  <si>
    <t>Track</t>
  </si>
  <si>
    <t>CALCULATIONS</t>
  </si>
  <si>
    <t>m1</t>
  </si>
  <si>
    <t>m2</t>
  </si>
  <si>
    <t>c1</t>
  </si>
  <si>
    <t>c2</t>
  </si>
  <si>
    <t>Xic</t>
  </si>
  <si>
    <t>Yic</t>
  </si>
  <si>
    <t>Contact Patch</t>
  </si>
  <si>
    <t>m_rc</t>
  </si>
  <si>
    <t>c_rc</t>
  </si>
  <si>
    <t>Initial roll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</si>
</sst>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845295417209536E-2"/>
          <c:y val="1.2655575311150623E-2"/>
          <c:w val="0.94667988443890561"/>
          <c:h val="0.92120214811858192"/>
        </c:manualLayout>
      </c:layout>
      <c:scatterChart>
        <c:scatterStyle val="lineMarker"/>
        <c:varyColors val="0"/>
        <c:ser>
          <c:idx val="0"/>
          <c:order val="0"/>
          <c:tx>
            <c:v>Upper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0-0840-92EF-A9A6CD20BC6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0-0840-92EF-A9A6CD20BC65}"/>
              </c:ext>
            </c:extLst>
          </c:dPt>
          <c:xVal>
            <c:numRef>
              <c:f>(Sheet1!$B$2,Sheet1!$B$4)</c:f>
              <c:numCache>
                <c:formatCode>General</c:formatCode>
                <c:ptCount val="2"/>
                <c:pt idx="0">
                  <c:v>304.29000000000002</c:v>
                </c:pt>
                <c:pt idx="1">
                  <c:v>538.53</c:v>
                </c:pt>
              </c:numCache>
            </c:numRef>
          </c:xVal>
          <c:yVal>
            <c:numRef>
              <c:f>(Sheet1!$C$2,Sheet1!$C$4)</c:f>
              <c:numCache>
                <c:formatCode>General</c:formatCode>
                <c:ptCount val="2"/>
                <c:pt idx="0">
                  <c:v>348.38</c:v>
                </c:pt>
                <c:pt idx="1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0-B84D-8F6E-C6F625890F46}"/>
            </c:ext>
          </c:extLst>
        </c:ser>
        <c:ser>
          <c:idx val="1"/>
          <c:order val="1"/>
          <c:tx>
            <c:v>Lower Wishbone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40-B84D-8F6E-C6F625890F46}"/>
              </c:ext>
            </c:extLst>
          </c:dPt>
          <c:xVal>
            <c:numRef>
              <c:f>(Sheet1!$B$3,Sheet1!$B$5)</c:f>
              <c:numCache>
                <c:formatCode>General</c:formatCode>
                <c:ptCount val="2"/>
                <c:pt idx="0">
                  <c:v>215.02</c:v>
                </c:pt>
                <c:pt idx="1">
                  <c:v>564.85</c:v>
                </c:pt>
              </c:numCache>
            </c:numRef>
          </c:xVal>
          <c:yVal>
            <c:numRef>
              <c:f>(Sheet1!$C$3,Sheet1!$C$5)</c:f>
              <c:numCache>
                <c:formatCode>General</c:formatCode>
                <c:ptCount val="2"/>
                <c:pt idx="0">
                  <c:v>149.15</c:v>
                </c:pt>
                <c:pt idx="1">
                  <c:v>171.5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40-B84D-8F6E-C6F625890F46}"/>
            </c:ext>
          </c:extLst>
        </c:ser>
        <c:ser>
          <c:idx val="2"/>
          <c:order val="2"/>
          <c:tx>
            <c:v>Upright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(Sheet1!$B$4,Sheet1!$B$5)</c:f>
              <c:numCache>
                <c:formatCode>General</c:formatCode>
                <c:ptCount val="2"/>
                <c:pt idx="0">
                  <c:v>538.53</c:v>
                </c:pt>
                <c:pt idx="1">
                  <c:v>564.85</c:v>
                </c:pt>
              </c:numCache>
            </c:numRef>
          </c:xVal>
          <c:yVal>
            <c:numRef>
              <c:f>(Sheet1!$C$4,Sheet1!$C$5)</c:f>
              <c:numCache>
                <c:formatCode>General</c:formatCode>
                <c:ptCount val="2"/>
                <c:pt idx="0">
                  <c:v>351</c:v>
                </c:pt>
                <c:pt idx="1">
                  <c:v>171.5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0-B84D-8F6E-C6F625890F46}"/>
            </c:ext>
          </c:extLst>
        </c:ser>
        <c:ser>
          <c:idx val="3"/>
          <c:order val="3"/>
          <c:tx>
            <c:v>Tyre to CP</c:v>
          </c:tx>
          <c:spPr>
            <a:ln w="317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1275" cap="rnd" cmpd="sng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0-0840-92EF-A9A6CD20BC65}"/>
              </c:ext>
            </c:extLst>
          </c:dPt>
          <c:xVal>
            <c:numRef>
              <c:f>(Sheet1!$B$8,Sheet1!$B$5)</c:f>
              <c:numCache>
                <c:formatCode>General</c:formatCode>
                <c:ptCount val="2"/>
                <c:pt idx="0">
                  <c:v>600</c:v>
                </c:pt>
                <c:pt idx="1">
                  <c:v>564.85</c:v>
                </c:pt>
              </c:numCache>
            </c:numRef>
          </c:xVal>
          <c:yVal>
            <c:numRef>
              <c:f>(Sheet1!$C$8,Sheet1!$C$5)</c:f>
              <c:numCache>
                <c:formatCode>General</c:formatCode>
                <c:ptCount val="2"/>
                <c:pt idx="0">
                  <c:v>0</c:v>
                </c:pt>
                <c:pt idx="1">
                  <c:v>171.5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40-B84D-8F6E-C6F625890F46}"/>
            </c:ext>
          </c:extLst>
        </c:ser>
        <c:ser>
          <c:idx val="4"/>
          <c:order val="4"/>
          <c:tx>
            <c:v>Upper 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40-B84D-8F6E-C6F625890F46}"/>
              </c:ext>
            </c:extLst>
          </c:dPt>
          <c:xVal>
            <c:numRef>
              <c:f>(Sheet1!$B$2,Sheet1!$B$4,Sheet1!$B$18)</c:f>
              <c:numCache>
                <c:formatCode>General</c:formatCode>
                <c:ptCount val="3"/>
                <c:pt idx="0">
                  <c:v>304.29000000000002</c:v>
                </c:pt>
                <c:pt idx="1">
                  <c:v>538.53</c:v>
                </c:pt>
                <c:pt idx="2">
                  <c:v>3976.309887408032</c:v>
                </c:pt>
              </c:numCache>
            </c:numRef>
          </c:xVal>
          <c:yVal>
            <c:numRef>
              <c:f>(Sheet1!$C$2,Sheet1!$C$4,Sheet1!$B$19)</c:f>
              <c:numCache>
                <c:formatCode>General</c:formatCode>
                <c:ptCount val="3"/>
                <c:pt idx="0">
                  <c:v>348.38</c:v>
                </c:pt>
                <c:pt idx="1">
                  <c:v>351</c:v>
                </c:pt>
                <c:pt idx="2">
                  <c:v>389.45194375430782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40-B84D-8F6E-C6F625890F46}"/>
            </c:ext>
          </c:extLst>
        </c:ser>
        <c:ser>
          <c:idx val="5"/>
          <c:order val="5"/>
          <c:tx>
            <c:v>Lower IC</c:v>
          </c:tx>
          <c:spPr>
            <a:ln w="158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(Sheet1!$B$3,Sheet1!$B$5,Sheet1!$B$18)</c:f>
              <c:numCache>
                <c:formatCode>General</c:formatCode>
                <c:ptCount val="3"/>
                <c:pt idx="0">
                  <c:v>215.02</c:v>
                </c:pt>
                <c:pt idx="1">
                  <c:v>564.85</c:v>
                </c:pt>
                <c:pt idx="2">
                  <c:v>3976.309887408032</c:v>
                </c:pt>
              </c:numCache>
            </c:numRef>
          </c:xVal>
          <c:yVal>
            <c:numRef>
              <c:f>(Sheet1!$C$3,Sheet1!$C$5,Sheet1!$B$19)</c:f>
              <c:numCache>
                <c:formatCode>General</c:formatCode>
                <c:ptCount val="3"/>
                <c:pt idx="0">
                  <c:v>149.15</c:v>
                </c:pt>
                <c:pt idx="1">
                  <c:v>171.5</c:v>
                </c:pt>
                <c:pt idx="2">
                  <c:v>389.45194375430782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40-B84D-8F6E-C6F625890F46}"/>
            </c:ext>
          </c:extLst>
        </c:ser>
        <c:ser>
          <c:idx val="6"/>
          <c:order val="6"/>
          <c:tx>
            <c:v>RC Line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7777777777777778"/>
                  <c:y val="1.8518518518518517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Roll Centre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940-B84D-8F6E-C6F625890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(Sheet1!$B$8,Sheet1!$B$24,Sheet1!$B$18)</c:f>
              <c:numCache>
                <c:formatCode>General</c:formatCode>
                <c:ptCount val="3"/>
                <c:pt idx="0">
                  <c:v>600</c:v>
                </c:pt>
                <c:pt idx="1">
                  <c:v>0</c:v>
                </c:pt>
                <c:pt idx="2">
                  <c:v>3976.309887408032</c:v>
                </c:pt>
              </c:numCache>
            </c:numRef>
          </c:xVal>
          <c:yVal>
            <c:numRef>
              <c:f>(Sheet1!$C$8,Sheet1!$C$24,Sheet1!$B$19)</c:f>
              <c:numCache>
                <c:formatCode>General</c:formatCode>
                <c:ptCount val="3"/>
                <c:pt idx="0">
                  <c:v>0</c:v>
                </c:pt>
                <c:pt idx="1">
                  <c:v>-69.209999999999994</c:v>
                </c:pt>
                <c:pt idx="2">
                  <c:v>389.45194375430782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940-B84D-8F6E-C6F62589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27536"/>
        <c:axId val="1708511920"/>
      </c:scatterChart>
      <c:valAx>
        <c:axId val="17071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11920"/>
        <c:crosses val="autoZero"/>
        <c:crossBetween val="midCat"/>
      </c:valAx>
      <c:valAx>
        <c:axId val="17085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2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</xdr:row>
      <xdr:rowOff>101600</xdr:rowOff>
    </xdr:from>
    <xdr:to>
      <xdr:col>17</xdr:col>
      <xdr:colOff>101600</xdr:colOff>
      <xdr:row>35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F38B-8583-FF48-8D3C-DEA5D542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3" sqref="B3"/>
    </sheetView>
  </sheetViews>
  <sheetFormatPr baseColWidth="10" defaultRowHeight="16" x14ac:dyDescent="0.2"/>
  <cols>
    <col min="1" max="1" width="20.5" bestFit="1" customWidth="1"/>
    <col min="2" max="2" width="12.83203125" bestFit="1" customWidth="1"/>
    <col min="7" max="7" width="12.5" bestFit="1" customWidth="1"/>
  </cols>
  <sheetData>
    <row r="1" spans="1:3" x14ac:dyDescent="0.2">
      <c r="A1" s="1"/>
      <c r="B1" s="2" t="s">
        <v>0</v>
      </c>
      <c r="C1" s="2" t="s">
        <v>1</v>
      </c>
    </row>
    <row r="2" spans="1:3" x14ac:dyDescent="0.2">
      <c r="A2" s="2" t="s">
        <v>2</v>
      </c>
      <c r="B2">
        <v>304.29000000000002</v>
      </c>
      <c r="C2">
        <v>348.38</v>
      </c>
    </row>
    <row r="3" spans="1:3" x14ac:dyDescent="0.2">
      <c r="A3" s="2" t="s">
        <v>3</v>
      </c>
      <c r="B3">
        <v>215.02</v>
      </c>
      <c r="C3">
        <v>149.15</v>
      </c>
    </row>
    <row r="4" spans="1:3" x14ac:dyDescent="0.2">
      <c r="A4" s="2" t="s">
        <v>4</v>
      </c>
      <c r="B4">
        <v>538.53</v>
      </c>
      <c r="C4">
        <v>351</v>
      </c>
    </row>
    <row r="5" spans="1:3" x14ac:dyDescent="0.2">
      <c r="A5" s="2" t="s">
        <v>5</v>
      </c>
      <c r="B5">
        <v>564.85</v>
      </c>
      <c r="C5">
        <v>171.5</v>
      </c>
    </row>
    <row r="6" spans="1:3" x14ac:dyDescent="0.2">
      <c r="A6" s="2"/>
    </row>
    <row r="7" spans="1:3" x14ac:dyDescent="0.2">
      <c r="A7" s="2" t="s">
        <v>6</v>
      </c>
      <c r="B7">
        <v>1200</v>
      </c>
      <c r="C7">
        <v>0</v>
      </c>
    </row>
    <row r="8" spans="1:3" x14ac:dyDescent="0.2">
      <c r="A8" s="2" t="s">
        <v>14</v>
      </c>
      <c r="B8">
        <f>B7/2</f>
        <v>600</v>
      </c>
      <c r="C8">
        <v>0</v>
      </c>
    </row>
    <row r="9" spans="1:3" x14ac:dyDescent="0.2">
      <c r="A9" s="2"/>
    </row>
    <row r="10" spans="1:3" x14ac:dyDescent="0.2">
      <c r="A10" s="2"/>
    </row>
    <row r="11" spans="1:3" x14ac:dyDescent="0.2">
      <c r="A11" s="2" t="s">
        <v>7</v>
      </c>
    </row>
    <row r="12" spans="1:3" x14ac:dyDescent="0.2">
      <c r="A12" s="2"/>
    </row>
    <row r="13" spans="1:3" x14ac:dyDescent="0.2">
      <c r="A13" s="2" t="s">
        <v>8</v>
      </c>
      <c r="B13">
        <f>((C4-C2)/(B4-B2))</f>
        <v>1.1185109289617507E-2</v>
      </c>
    </row>
    <row r="14" spans="1:3" x14ac:dyDescent="0.2">
      <c r="A14" s="2" t="s">
        <v>9</v>
      </c>
      <c r="B14">
        <f>((C5-C3)/(B5-B3))</f>
        <v>6.3888174256067215E-2</v>
      </c>
    </row>
    <row r="15" spans="1:3" x14ac:dyDescent="0.2">
      <c r="A15" s="2" t="s">
        <v>10</v>
      </c>
      <c r="B15">
        <f>C4-(B13*B4)</f>
        <v>344.97648309426228</v>
      </c>
    </row>
    <row r="16" spans="1:3" x14ac:dyDescent="0.2">
      <c r="A16" s="2" t="s">
        <v>11</v>
      </c>
      <c r="B16">
        <f>C5-(B14*B5)</f>
        <v>135.41276477146044</v>
      </c>
    </row>
    <row r="17" spans="1:3" x14ac:dyDescent="0.2">
      <c r="A17" s="2"/>
    </row>
    <row r="18" spans="1:3" x14ac:dyDescent="0.2">
      <c r="A18" s="2" t="s">
        <v>12</v>
      </c>
      <c r="B18">
        <f>(B16-B15)/(B13-B14)</f>
        <v>3976.309887408032</v>
      </c>
    </row>
    <row r="19" spans="1:3" x14ac:dyDescent="0.2">
      <c r="A19" s="2" t="s">
        <v>13</v>
      </c>
      <c r="B19">
        <f>((B13*B16)-(B14*B15))/(B13-B14)</f>
        <v>389.45194375430782</v>
      </c>
    </row>
    <row r="20" spans="1:3" x14ac:dyDescent="0.2">
      <c r="A20" s="2"/>
    </row>
    <row r="21" spans="1:3" x14ac:dyDescent="0.2">
      <c r="A21" s="2" t="s">
        <v>15</v>
      </c>
      <c r="B21">
        <f>(B19-C8)/(B18-B8)</f>
        <v>0.11534840009999414</v>
      </c>
    </row>
    <row r="22" spans="1:3" x14ac:dyDescent="0.2">
      <c r="A22" s="2" t="s">
        <v>16</v>
      </c>
      <c r="B22">
        <f>B19-(B21*B18)</f>
        <v>-69.209040059996482</v>
      </c>
    </row>
    <row r="23" spans="1:3" x14ac:dyDescent="0.2">
      <c r="A23" s="2"/>
    </row>
    <row r="24" spans="1:3" x14ac:dyDescent="0.2">
      <c r="A24" s="2" t="s">
        <v>17</v>
      </c>
      <c r="B24">
        <v>0</v>
      </c>
      <c r="C24">
        <f>ROUND(B22,2)</f>
        <v>-69.209999999999994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2019-08-30T15:17:49Z</dcterms:created>
  <dcterms:modified xsi:type="dcterms:W3CDTF">2019-09-05T20:33:51Z</dcterms:modified>
</cp:coreProperties>
</file>