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mc:AlternateContent xmlns:mc="http://schemas.openxmlformats.org/markup-compatibility/2006">
    <mc:Choice Requires="x15">
      <x15ac:absPath xmlns:x15ac="http://schemas.microsoft.com/office/spreadsheetml/2010/11/ac" url="/Users/ryan/Documents/University/FBR/2019 VD scripts/FBR-VD/"/>
    </mc:Choice>
  </mc:AlternateContent>
  <bookViews>
    <workbookView xWindow="0" yWindow="0" windowWidth="28800" windowHeight="18000"/>
  </bookViews>
  <sheets>
    <sheet name="FS_Specs_IC_Powertrain" sheetId="1" r:id="rId1"/>
    <sheet name="Event Programme output" sheetId="5" r:id="rId2"/>
    <sheet name="Instructions-Tips" sheetId="4" r:id="rId3"/>
  </sheets>
  <definedNames>
    <definedName name="_xlnm.Print_Area" localSheetId="0">FS_Specs_IC_Powertrain!$A$1:$H$122</definedName>
  </definedName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2" i="5" l="1"/>
  <c r="X2" i="5"/>
  <c r="Z2" i="5" s="1"/>
  <c r="A2" i="5" l="1"/>
  <c r="AT2" i="5"/>
  <c r="AS2" i="5"/>
  <c r="AQ2" i="5"/>
  <c r="AP2" i="5"/>
  <c r="AO2" i="5"/>
  <c r="AN2" i="5"/>
  <c r="AV2" i="5"/>
  <c r="AU2" i="5"/>
  <c r="AM2" i="5"/>
  <c r="AJ2" i="5"/>
  <c r="AK2" i="5"/>
  <c r="AI2" i="5"/>
  <c r="AH2" i="5"/>
  <c r="AE2" i="5"/>
  <c r="AD2" i="5"/>
  <c r="K2" i="5"/>
  <c r="AB2" i="5"/>
  <c r="AA2" i="5"/>
  <c r="W3" i="5"/>
  <c r="V2" i="5"/>
  <c r="U2" i="5"/>
  <c r="T2" i="5"/>
  <c r="S2" i="5"/>
  <c r="R2" i="5"/>
  <c r="Q2" i="5"/>
  <c r="O2" i="5"/>
  <c r="N2" i="5"/>
  <c r="L2" i="5"/>
  <c r="J2" i="5"/>
  <c r="H2" i="5"/>
  <c r="G2" i="5"/>
  <c r="E2" i="5"/>
  <c r="D2" i="5"/>
  <c r="C2" i="5"/>
  <c r="B2" i="5"/>
  <c r="P2" i="5" l="1"/>
  <c r="AR2" i="5"/>
  <c r="AL2" i="5"/>
  <c r="AC2" i="5"/>
  <c r="W2" i="5"/>
  <c r="M2" i="5"/>
  <c r="I2" i="5"/>
  <c r="F2" i="5"/>
</calcChain>
</file>

<file path=xl/comments1.xml><?xml version="1.0" encoding="utf-8"?>
<comments xmlns="http://schemas.openxmlformats.org/spreadsheetml/2006/main">
  <authors>
    <author>Anthony Lyscio</author>
    <author>Anthony L Lyscio</author>
    <author>Edward M. Kasprzak</author>
    <author>pztfsm</author>
    <author>PAR</author>
  </authors>
  <commentList>
    <comment ref="A3" authorId="0" shapeId="0">
      <text>
        <r>
          <rPr>
            <sz val="9"/>
            <color indexed="81"/>
            <rFont val="Tahoma"/>
            <family val="2"/>
          </rPr>
          <t xml:space="preserve">
</t>
        </r>
        <r>
          <rPr>
            <b/>
            <sz val="9"/>
            <color indexed="10"/>
            <rFont val="Tahoma"/>
            <family val="2"/>
          </rPr>
          <t xml:space="preserve">JUST the car number please.
</t>
        </r>
        <r>
          <rPr>
            <b/>
            <sz val="8"/>
            <color indexed="81"/>
            <rFont val="Tahoma"/>
            <family val="2"/>
          </rPr>
          <t>Please do not include other text other than the car number in this field.
Also, if attending more than one event, please save a separate copy for each competition entry with correct file naming convention and respective car number used on each form.  NOT both numbers in one form.  
Our systems have difficulty processing text in this field.</t>
        </r>
        <r>
          <rPr>
            <b/>
            <sz val="9"/>
            <color indexed="10"/>
            <rFont val="Tahoma"/>
            <family val="2"/>
          </rPr>
          <t xml:space="preserve"> </t>
        </r>
        <r>
          <rPr>
            <sz val="9"/>
            <color indexed="81"/>
            <rFont val="Tahoma"/>
            <family val="2"/>
          </rPr>
          <t xml:space="preserve">
</t>
        </r>
      </text>
    </comment>
    <comment ref="C3" authorId="0" shapeId="0">
      <text>
        <r>
          <rPr>
            <sz val="9"/>
            <color indexed="81"/>
            <rFont val="Tahoma"/>
            <family val="2"/>
          </rPr>
          <t xml:space="preserve">
</t>
        </r>
        <r>
          <rPr>
            <b/>
            <sz val="10"/>
            <color indexed="10"/>
            <rFont val="Tahoma"/>
            <family val="2"/>
          </rPr>
          <t>JUST the car number please.</t>
        </r>
        <r>
          <rPr>
            <sz val="9"/>
            <color indexed="81"/>
            <rFont val="Tahoma"/>
            <family val="2"/>
          </rPr>
          <t xml:space="preserve">
Please do not include other text other than the car number in this field.
Also, if attending more than one event, please save a separate copy for each competition entry with correct file naming convention and respective car number used on each form.  NOT both numbers in one form.  
Our systems have difficulty processing text in this field.
</t>
        </r>
      </text>
    </comment>
    <comment ref="A4" authorId="0" shapeId="0">
      <text>
        <r>
          <rPr>
            <sz val="9"/>
            <color indexed="81"/>
            <rFont val="Tahoma"/>
            <family val="2"/>
          </rPr>
          <t xml:space="preserve">
Actual name of the school.   Ie. Not "Bandit Racing", "U of M', or "SMSOC" 
The preference is for the full school name.  Ie. there are MANY U of M's out there so being specific (ie. University of Montego) will help keep the teams straight.
</t>
        </r>
      </text>
    </comment>
    <comment ref="A7" authorId="1" shapeId="0">
      <text>
        <r>
          <rPr>
            <sz val="9"/>
            <color indexed="81"/>
            <rFont val="Tahoma"/>
            <family val="2"/>
          </rPr>
          <t xml:space="preserve">
Exterior Dimensions:   If you were to put the car in a box, how big would the box have to be?
</t>
        </r>
      </text>
    </comment>
    <comment ref="A8" authorId="1" shapeId="0">
      <text>
        <r>
          <rPr>
            <sz val="9"/>
            <color indexed="81"/>
            <rFont val="Tahoma"/>
            <family val="2"/>
          </rPr>
          <t xml:space="preserve">
Wheelbase= Longitudinal Measurement from wheel center to wheel center.
Track= Lateral Measurement from center of tread to center of tread.</t>
        </r>
      </text>
    </comment>
    <comment ref="A9" authorId="2" shapeId="0">
      <text>
        <r>
          <rPr>
            <sz val="9"/>
            <color indexed="81"/>
            <rFont val="Tahoma"/>
            <family val="2"/>
          </rPr>
          <t xml:space="preserve">
Without driver, relative to ground.</t>
        </r>
      </text>
    </comment>
    <comment ref="E9" authorId="2" shapeId="0">
      <text>
        <r>
          <rPr>
            <sz val="9"/>
            <color rgb="FF000000"/>
            <rFont val="Tahoma"/>
            <family val="2"/>
          </rPr>
          <t xml:space="preserve">
</t>
        </r>
        <r>
          <rPr>
            <sz val="9"/>
            <color rgb="FF000000"/>
            <rFont val="Tahoma"/>
            <family val="2"/>
          </rPr>
          <t xml:space="preserve">Confirmed via _____ test.
</t>
        </r>
      </text>
    </comment>
    <comment ref="A10" authorId="0" shapeId="0">
      <text>
        <r>
          <rPr>
            <sz val="9"/>
            <color indexed="81"/>
            <rFont val="Tahoma"/>
            <family val="2"/>
          </rPr>
          <t xml:space="preserve">
Vehicle mass without driver or fuel but otherwise 'ready to run'.
</t>
        </r>
      </text>
    </comment>
    <comment ref="A11" authorId="1" shapeId="0">
      <text>
        <r>
          <rPr>
            <sz val="9"/>
            <color indexed="81"/>
            <rFont val="Tahoma"/>
            <family val="2"/>
          </rPr>
          <t xml:space="preserve">
Specified 'with driver' to assess fore / aft and lateral weight distributions.</t>
        </r>
      </text>
    </comment>
    <comment ref="E11" authorId="0" shapeId="0">
      <text>
        <r>
          <rPr>
            <b/>
            <sz val="9"/>
            <color rgb="FF000000"/>
            <rFont val="Tahoma"/>
            <family val="2"/>
          </rPr>
          <t>Yes… Left.</t>
        </r>
      </text>
    </comment>
    <comment ref="A13" authorId="0" shapeId="0">
      <text>
        <r>
          <rPr>
            <sz val="8"/>
            <color indexed="81"/>
            <rFont val="Tahoma"/>
            <family val="2"/>
          </rPr>
          <t xml:space="preserve">When writing Design report, expand upon these parameters and discuss testing used to confirm targets
</t>
        </r>
      </text>
    </comment>
    <comment ref="A14" authorId="3" shapeId="0">
      <text>
        <r>
          <rPr>
            <sz val="8"/>
            <color indexed="81"/>
            <rFont val="Tahoma"/>
            <family val="2"/>
          </rPr>
          <t xml:space="preserve">
Focus of tire information shall be for the dry tires.
Tire sizing can be in inches, metric or other manufacturers units.
Tire sizing should reflect mounted wheel diameter, tire width, and outer tire diamter or aspect ratio.  (example: 22 x 6.5 - 15, or P215/40R12).
Tread compound should be identified.
Example:  18 x 6.5-10,    D150,     Gripmaster</t>
        </r>
      </text>
    </comment>
    <comment ref="A15" authorId="3" shapeId="0">
      <text>
        <r>
          <rPr>
            <sz val="8"/>
            <color rgb="FF000000"/>
            <rFont val="Tahoma"/>
            <family val="2"/>
          </rPr>
          <t xml:space="preserve">
</t>
        </r>
        <r>
          <rPr>
            <sz val="8"/>
            <color rgb="FF000000"/>
            <rFont val="Tahoma"/>
            <family val="2"/>
          </rPr>
          <t xml:space="preserve">Due to common wheel sizing, wheel diameter and widths typically given in inches
</t>
        </r>
        <r>
          <rPr>
            <sz val="8"/>
            <color rgb="FF000000"/>
            <rFont val="Tahoma"/>
            <family val="2"/>
          </rPr>
          <t xml:space="preserve">
</t>
        </r>
        <r>
          <rPr>
            <sz val="8"/>
            <color rgb="FF000000"/>
            <rFont val="Tahoma"/>
            <family val="2"/>
          </rPr>
          <t xml:space="preserve">
</t>
        </r>
      </text>
    </comment>
    <comment ref="A16" authorId="0" shapeId="0">
      <text>
        <r>
          <rPr>
            <sz val="9"/>
            <color indexed="81"/>
            <rFont val="Tahoma"/>
            <family val="2"/>
          </rPr>
          <t xml:space="preserve">
Space is limited but be as specific as possible</t>
        </r>
      </text>
    </comment>
    <comment ref="A17" authorId="3" shapeId="0">
      <text>
        <r>
          <rPr>
            <sz val="8"/>
            <color rgb="FF000000"/>
            <rFont val="Tahoma"/>
            <family val="2"/>
          </rPr>
          <t xml:space="preserve">
</t>
        </r>
        <r>
          <rPr>
            <sz val="8"/>
            <color rgb="FF000000"/>
            <rFont val="Tahoma"/>
            <family val="2"/>
          </rPr>
          <t xml:space="preserve">Be as descriptive as you can within this small space.  Describe in detail within your Design Report.
</t>
        </r>
        <r>
          <rPr>
            <sz val="8"/>
            <color rgb="FF000000"/>
            <rFont val="Tahoma"/>
            <family val="2"/>
          </rPr>
          <t xml:space="preserve">
</t>
        </r>
        <r>
          <rPr>
            <sz val="8"/>
            <color rgb="FF000000"/>
            <rFont val="Tahoma"/>
            <family val="2"/>
          </rPr>
          <t xml:space="preserve">Include the basic suspension configuration (examples: (Short-Long Arm, MacPherson strut, 5-link, etc…) 
</t>
        </r>
        <r>
          <rPr>
            <sz val="8"/>
            <color rgb="FF000000"/>
            <rFont val="Tahoma"/>
            <family val="2"/>
          </rPr>
          <t xml:space="preserve">
</t>
        </r>
        <r>
          <rPr>
            <sz val="8"/>
            <color rgb="FF000000"/>
            <rFont val="Tahoma"/>
            <family val="2"/>
          </rPr>
          <t xml:space="preserve">also include a description of sprung mass load path (examples: direct acting, pull rod, push rod, etc...).
</t>
        </r>
        <r>
          <rPr>
            <sz val="8"/>
            <color rgb="FF000000"/>
            <rFont val="Tahoma"/>
            <family val="2"/>
          </rPr>
          <t xml:space="preserve">
</t>
        </r>
        <r>
          <rPr>
            <sz val="8"/>
            <color rgb="FF000000"/>
            <rFont val="Tahoma"/>
            <family val="2"/>
          </rPr>
          <t xml:space="preserve">Optional (if space allows): discuss spring type, stab bars, other relevant features.
</t>
        </r>
        <r>
          <rPr>
            <sz val="8"/>
            <color rgb="FF000000"/>
            <rFont val="Tahoma"/>
            <family val="2"/>
          </rPr>
          <t xml:space="preserve">
</t>
        </r>
        <r>
          <rPr>
            <sz val="8"/>
            <color rgb="FF000000"/>
            <rFont val="Tahoma"/>
            <family val="2"/>
          </rPr>
          <t xml:space="preserve">
</t>
        </r>
      </text>
    </comment>
    <comment ref="A18" authorId="3" shapeId="0">
      <text>
        <r>
          <rPr>
            <sz val="8"/>
            <color rgb="FF000000"/>
            <rFont val="Tahoma"/>
            <family val="2"/>
          </rPr>
          <t xml:space="preserve">
</t>
        </r>
        <r>
          <rPr>
            <sz val="8"/>
            <color rgb="FF000000"/>
            <rFont val="Tahoma"/>
            <family val="2"/>
          </rPr>
          <t>Travels from Design Position w/ 68kg driver</t>
        </r>
      </text>
    </comment>
    <comment ref="C18" authorId="2" shapeId="0">
      <text>
        <r>
          <rPr>
            <sz val="9"/>
            <color rgb="FF000000"/>
            <rFont val="Tahoma"/>
            <family val="2"/>
          </rPr>
          <t xml:space="preserve">Jounce travel in column D
</t>
        </r>
        <r>
          <rPr>
            <sz val="9"/>
            <color rgb="FF000000"/>
            <rFont val="Tahoma"/>
            <family val="2"/>
          </rPr>
          <t xml:space="preserve">
</t>
        </r>
        <r>
          <rPr>
            <sz val="9"/>
            <color rgb="FF000000"/>
            <rFont val="Tahoma"/>
            <family val="2"/>
          </rPr>
          <t xml:space="preserve">Rebound travel in column E
</t>
        </r>
      </text>
    </comment>
    <comment ref="F18" authorId="2" shapeId="0">
      <text>
        <r>
          <rPr>
            <sz val="9"/>
            <color indexed="81"/>
            <rFont val="Tahoma"/>
            <family val="2"/>
          </rPr>
          <t>Jounce travel in column G
Rebound travel in column H</t>
        </r>
      </text>
    </comment>
    <comment ref="A19" authorId="0" shapeId="0">
      <text>
        <r>
          <rPr>
            <sz val="8"/>
            <color rgb="FF000000"/>
            <rFont val="Tahoma"/>
            <family val="2"/>
          </rPr>
          <t xml:space="preserve">Suspension wheel rate- 
</t>
        </r>
        <r>
          <rPr>
            <sz val="8"/>
            <color rgb="FF000000"/>
            <rFont val="Tahoma"/>
            <family val="2"/>
          </rPr>
          <t xml:space="preserve">
</t>
        </r>
        <r>
          <rPr>
            <sz val="8"/>
            <color rgb="FF000000"/>
            <rFont val="Tahoma"/>
            <family val="2"/>
          </rPr>
          <t xml:space="preserve">Does not include tire rate although you should know the tire contribution to net ride and roll rates.
</t>
        </r>
      </text>
    </comment>
    <comment ref="A20" authorId="0" shapeId="0">
      <text>
        <r>
          <rPr>
            <sz val="8"/>
            <color rgb="FF000000"/>
            <rFont val="Tahoma"/>
            <family val="2"/>
          </rPr>
          <t xml:space="preserve">
</t>
        </r>
        <r>
          <rPr>
            <sz val="8"/>
            <color rgb="FF000000"/>
            <rFont val="Tahoma"/>
            <family val="2"/>
          </rPr>
          <t>Suspension Roll rate also known as Suspension Roll Stiffness, does not factor in the tire but you should know the tire's contribution.</t>
        </r>
      </text>
    </comment>
    <comment ref="A24" authorId="1" shapeId="0">
      <text>
        <r>
          <rPr>
            <sz val="9"/>
            <color rgb="FF000000"/>
            <rFont val="Tahoma"/>
            <family val="2"/>
          </rPr>
          <t xml:space="preserve">
</t>
        </r>
        <r>
          <rPr>
            <sz val="9"/>
            <color rgb="FF000000"/>
            <rFont val="Tahoma"/>
            <family val="2"/>
          </rPr>
          <t xml:space="preserve">Motion ratio: provide for laden vehicle (with driver) at normal trim height.  Spring motion : Vertical wheel center motion
</t>
        </r>
        <r>
          <rPr>
            <sz val="9"/>
            <color rgb="FF000000"/>
            <rFont val="Tahoma"/>
            <family val="2"/>
          </rPr>
          <t xml:space="preserve">
</t>
        </r>
        <r>
          <rPr>
            <sz val="9"/>
            <color rgb="FF000000"/>
            <rFont val="Tahoma"/>
            <family val="2"/>
          </rPr>
          <t>By type, comment on motion ratio linearity.  For exmple: linear MR, progressive rate (give MR range (ie.  X.x - x.x : 1).</t>
        </r>
      </text>
    </comment>
    <comment ref="D24" authorId="2" shapeId="0">
      <text>
        <r>
          <rPr>
            <sz val="9"/>
            <color rgb="FF000000"/>
            <rFont val="Tahoma"/>
            <family val="2"/>
          </rPr>
          <t>Type could be "linear", "progressive", etc.</t>
        </r>
      </text>
    </comment>
    <comment ref="G24" authorId="2" shapeId="0">
      <text>
        <r>
          <rPr>
            <sz val="9"/>
            <color rgb="FF000000"/>
            <rFont val="Tahoma"/>
            <family val="2"/>
          </rPr>
          <t>Type could be "linear", "progressive", etc.</t>
        </r>
      </text>
    </comment>
    <comment ref="A25" authorId="1" shapeId="0">
      <text>
        <r>
          <rPr>
            <sz val="9"/>
            <color rgb="FF000000"/>
            <rFont val="Tahoma"/>
            <family val="2"/>
          </rPr>
          <t xml:space="preserve">
</t>
        </r>
        <r>
          <rPr>
            <sz val="9"/>
            <color rgb="FF000000"/>
            <rFont val="Tahoma"/>
            <family val="2"/>
          </rPr>
          <t>Ride Camber = change in wheel camber/vertical displacement of the wheel (relative to ground the body)</t>
        </r>
      </text>
    </comment>
    <comment ref="A26" authorId="1" shapeId="0">
      <text>
        <r>
          <rPr>
            <sz val="9"/>
            <color rgb="FF000000"/>
            <rFont val="Tahoma"/>
            <family val="2"/>
          </rPr>
          <t xml:space="preserve">
</t>
        </r>
        <r>
          <rPr>
            <sz val="9"/>
            <color rgb="FF000000"/>
            <rFont val="Tahoma"/>
            <family val="2"/>
          </rPr>
          <t xml:space="preserve">
</t>
        </r>
        <r>
          <rPr>
            <sz val="9"/>
            <color rgb="FF000000"/>
            <rFont val="Tahoma"/>
            <family val="2"/>
          </rPr>
          <t>RC=wheel camber/chassis roll angle (both relative to ground),  ref. SAE J670e or Milliken- Race Car Vehicle Dynamics Ch 17.</t>
        </r>
      </text>
    </comment>
    <comment ref="A27" authorId="1" shapeId="0">
      <text>
        <r>
          <rPr>
            <sz val="9"/>
            <color rgb="FF000000"/>
            <rFont val="Tahoma"/>
            <family val="2"/>
          </rPr>
          <t xml:space="preserve">
</t>
        </r>
        <r>
          <rPr>
            <sz val="9"/>
            <color rgb="FF000000"/>
            <rFont val="Tahoma"/>
            <family val="2"/>
          </rPr>
          <t xml:space="preserve">Provide values per side.  Ie. Not Sum Toe.
</t>
        </r>
        <r>
          <rPr>
            <sz val="9"/>
            <color rgb="FF000000"/>
            <rFont val="Tahoma"/>
            <family val="2"/>
          </rPr>
          <t xml:space="preserve">
</t>
        </r>
        <r>
          <rPr>
            <sz val="9"/>
            <color rgb="FF000000"/>
            <rFont val="Tahoma"/>
            <family val="2"/>
          </rPr>
          <t xml:space="preserve">Sign Convention: 
</t>
        </r>
        <r>
          <rPr>
            <sz val="9"/>
            <color rgb="FF000000"/>
            <rFont val="Tahoma"/>
            <family val="2"/>
          </rPr>
          <t xml:space="preserve">    Positive Toe = Toe In
</t>
        </r>
        <r>
          <rPr>
            <sz val="9"/>
            <color rgb="FF000000"/>
            <rFont val="Tahoma"/>
            <family val="2"/>
          </rPr>
          <t xml:space="preserve">    Negative Toe = Toe Out</t>
        </r>
        <r>
          <rPr>
            <b/>
            <sz val="9"/>
            <color rgb="FF000000"/>
            <rFont val="Tahoma"/>
            <family val="2"/>
          </rPr>
          <t xml:space="preserve">
</t>
        </r>
        <r>
          <rPr>
            <b/>
            <sz val="9"/>
            <color rgb="FF000000"/>
            <rFont val="Tahoma"/>
            <family val="2"/>
          </rPr>
          <t xml:space="preserve">  
</t>
        </r>
      </text>
    </comment>
    <comment ref="A32" authorId="0" shapeId="0">
      <text>
        <r>
          <rPr>
            <sz val="8"/>
            <color rgb="FF000000"/>
            <rFont val="Tahoma"/>
            <family val="2"/>
          </rPr>
          <t xml:space="preserve">
</t>
        </r>
        <r>
          <rPr>
            <sz val="8"/>
            <color rgb="FF000000"/>
            <rFont val="Tahoma"/>
            <family val="2"/>
          </rPr>
          <t xml:space="preserve">Calculation should include chassis roll appropriate for 1g of lateral acceleration
</t>
        </r>
        <r>
          <rPr>
            <sz val="8"/>
            <color rgb="FF000000"/>
            <rFont val="Tahoma"/>
            <family val="2"/>
          </rPr>
          <t xml:space="preserve">
</t>
        </r>
        <r>
          <rPr>
            <sz val="8"/>
            <color rgb="FF000000"/>
            <rFont val="Tahoma"/>
            <family val="2"/>
          </rPr>
          <t xml:space="preserve">Height is measured above ground, placed in column D or G.
</t>
        </r>
        <r>
          <rPr>
            <sz val="8"/>
            <color rgb="FF000000"/>
            <rFont val="Tahoma"/>
            <family val="2"/>
          </rPr>
          <t xml:space="preserve">
</t>
        </r>
        <r>
          <rPr>
            <sz val="8"/>
            <color rgb="FF000000"/>
            <rFont val="Tahoma"/>
            <family val="2"/>
          </rPr>
          <t xml:space="preserve">Lateral is measured from centerline, placed in column E or H.  Use positive values if roll center moves toward the laden side.  Negative if it moves toward the unladen side.
</t>
        </r>
      </text>
    </comment>
    <comment ref="A33" authorId="1" shapeId="0">
      <text>
        <r>
          <rPr>
            <b/>
            <sz val="9"/>
            <color rgb="FF000000"/>
            <rFont val="Tahoma"/>
            <family val="2"/>
          </rPr>
          <t xml:space="preserve">
</t>
        </r>
        <r>
          <rPr>
            <sz val="9"/>
            <color rgb="FF000000"/>
            <rFont val="Tahoma"/>
            <family val="2"/>
          </rPr>
          <t xml:space="preserve">While not included in this specification, 
</t>
        </r>
        <r>
          <rPr>
            <sz val="9"/>
            <color rgb="FF000000"/>
            <rFont val="Tahoma"/>
            <family val="2"/>
          </rPr>
          <t xml:space="preserve">   You should know and understand "pneumatic trail" at the competition as well.</t>
        </r>
      </text>
    </comment>
    <comment ref="E33" authorId="0" shapeId="0">
      <text>
        <r>
          <rPr>
            <sz val="9"/>
            <color rgb="FF000000"/>
            <rFont val="Tahoma"/>
            <family val="2"/>
          </rPr>
          <t xml:space="preserve">
</t>
        </r>
        <r>
          <rPr>
            <sz val="9"/>
            <color rgb="FF000000"/>
            <rFont val="Tahoma"/>
            <family val="2"/>
          </rPr>
          <t xml:space="preserve">Kinematic Trail
</t>
        </r>
        <r>
          <rPr>
            <sz val="9"/>
            <color rgb="FF000000"/>
            <rFont val="Tahoma"/>
            <family val="2"/>
          </rPr>
          <t xml:space="preserve">
</t>
        </r>
        <r>
          <rPr>
            <sz val="9"/>
            <color rgb="FF000000"/>
            <rFont val="Tahoma"/>
            <family val="2"/>
          </rPr>
          <t>Do not include pneumatic trail here. While not on the spec sheet, teams are expected to undertand pneumatic trail and the impact it has on vehicle dynamics.</t>
        </r>
      </text>
    </comment>
    <comment ref="G33" authorId="0" shapeId="0">
      <text>
        <r>
          <rPr>
            <sz val="9"/>
            <color rgb="FF000000"/>
            <rFont val="Tahoma"/>
            <family val="2"/>
          </rPr>
          <t xml:space="preserve">
</t>
        </r>
        <r>
          <rPr>
            <sz val="9"/>
            <color rgb="FF000000"/>
            <rFont val="Tahoma"/>
            <family val="2"/>
          </rPr>
          <t>Front Scrub Radius</t>
        </r>
      </text>
    </comment>
    <comment ref="C34" authorId="0" shapeId="0">
      <text>
        <r>
          <rPr>
            <b/>
            <sz val="9"/>
            <color rgb="FF000000"/>
            <rFont val="Tahoma"/>
            <family val="2"/>
          </rPr>
          <t xml:space="preserve">
</t>
        </r>
        <r>
          <rPr>
            <sz val="9"/>
            <color rgb="FF000000"/>
            <rFont val="Tahoma"/>
            <family val="2"/>
          </rPr>
          <t>Kingpin Axis Inclination (KPI)</t>
        </r>
      </text>
    </comment>
    <comment ref="E34" authorId="0" shapeId="0">
      <text>
        <r>
          <rPr>
            <sz val="9"/>
            <color rgb="FF000000"/>
            <rFont val="Tahoma"/>
            <family val="2"/>
          </rPr>
          <t xml:space="preserve">
</t>
        </r>
        <r>
          <rPr>
            <sz val="9"/>
            <color rgb="FF000000"/>
            <rFont val="Tahoma"/>
            <family val="2"/>
          </rPr>
          <t xml:space="preserve">Spindle Offset or Spindle Length
</t>
        </r>
        <r>
          <rPr>
            <sz val="9"/>
            <color rgb="FF000000"/>
            <rFont val="Tahoma"/>
            <family val="2"/>
          </rPr>
          <t xml:space="preserve">
</t>
        </r>
        <r>
          <rPr>
            <sz val="9"/>
            <color rgb="FF000000"/>
            <rFont val="Tahoma"/>
            <family val="2"/>
          </rPr>
          <t>Lateral distance from kingpin axis to wheel center.</t>
        </r>
      </text>
    </comment>
    <comment ref="D35" authorId="0" shapeId="0">
      <text>
        <r>
          <rPr>
            <sz val="9"/>
            <color rgb="FF000000"/>
            <rFont val="Tahoma"/>
            <family val="2"/>
          </rPr>
          <t xml:space="preserve">Yes or No. 
</t>
        </r>
        <r>
          <rPr>
            <sz val="9"/>
            <color rgb="FF000000"/>
            <rFont val="Tahoma"/>
            <family val="2"/>
          </rPr>
          <t xml:space="preserve">
</t>
        </r>
        <r>
          <rPr>
            <sz val="9"/>
            <color rgb="FF000000"/>
            <rFont val="Tahoma"/>
            <family val="2"/>
          </rPr>
          <t xml:space="preserve">If Yes, Describe in cell below (Adjustment Methods).
</t>
        </r>
      </text>
    </comment>
    <comment ref="A36" authorId="2" shapeId="0">
      <text>
        <r>
          <rPr>
            <sz val="9"/>
            <color rgb="FF000000"/>
            <rFont val="Tahoma"/>
            <family val="2"/>
          </rPr>
          <t>Front Caster, Trail, Kingpin and Ackermann adjustment methods</t>
        </r>
      </text>
    </comment>
    <comment ref="A37" authorId="1" shapeId="0">
      <text>
        <r>
          <rPr>
            <sz val="9"/>
            <color rgb="FF000000"/>
            <rFont val="Tahoma"/>
            <family val="2"/>
          </rPr>
          <t xml:space="preserve">
</t>
        </r>
        <r>
          <rPr>
            <sz val="9"/>
            <color rgb="FF000000"/>
            <rFont val="Tahoma"/>
            <family val="2"/>
          </rPr>
          <t xml:space="preserve">Assumption is Front wheels are the only steered wheels, if different, please describe.
</t>
        </r>
        <r>
          <rPr>
            <sz val="9"/>
            <color rgb="FF000000"/>
            <rFont val="Tahoma"/>
            <family val="2"/>
          </rPr>
          <t xml:space="preserve">
</t>
        </r>
        <r>
          <rPr>
            <sz val="9"/>
            <color rgb="FF000000"/>
            <rFont val="Tahoma"/>
            <family val="2"/>
          </rPr>
          <t>Please see comments for individual cells for more detail.</t>
        </r>
      </text>
    </comment>
    <comment ref="C37" authorId="0" shapeId="0">
      <text>
        <r>
          <rPr>
            <sz val="9"/>
            <color indexed="81"/>
            <rFont val="Tahoma"/>
            <family val="2"/>
          </rPr>
          <t xml:space="preserve">
Steer Ratio through center.  Be prepared to discuss linearity of ratio (including u-joint effects) with judges. 
Units:  Hand Wheel Angle:Road Wheel Angle (average left and right)
</t>
        </r>
      </text>
    </comment>
    <comment ref="E37" authorId="0" shapeId="0">
      <text>
        <r>
          <rPr>
            <sz val="9"/>
            <color rgb="FF000000"/>
            <rFont val="Tahoma"/>
            <family val="2"/>
          </rPr>
          <t xml:space="preserve">
</t>
        </r>
        <r>
          <rPr>
            <sz val="9"/>
            <color rgb="FF000000"/>
            <rFont val="Tahoma"/>
            <family val="2"/>
          </rPr>
          <t xml:space="preserve">c-factor (mm)
</t>
        </r>
        <r>
          <rPr>
            <sz val="9"/>
            <color rgb="FF000000"/>
            <rFont val="Tahoma"/>
            <family val="2"/>
          </rPr>
          <t xml:space="preserve">
</t>
        </r>
        <r>
          <rPr>
            <sz val="9"/>
            <color rgb="FF000000"/>
            <rFont val="Tahoma"/>
            <family val="2"/>
          </rPr>
          <t>The effective steering rack travel (mm) per revolution of the steering input/pinion shaft</t>
        </r>
      </text>
    </comment>
    <comment ref="G37" authorId="0" shapeId="0">
      <text>
        <r>
          <rPr>
            <sz val="9"/>
            <color rgb="FF000000"/>
            <rFont val="Tahoma"/>
            <family val="2"/>
          </rPr>
          <t xml:space="preserve">
</t>
        </r>
        <r>
          <rPr>
            <sz val="9"/>
            <color rgb="FF000000"/>
            <rFont val="Tahoma"/>
            <family val="2"/>
          </rPr>
          <t xml:space="preserve">Steer Arm Length (mm)
</t>
        </r>
        <r>
          <rPr>
            <sz val="9"/>
            <color rgb="FF000000"/>
            <rFont val="Tahoma"/>
            <family val="2"/>
          </rPr>
          <t xml:space="preserve">
</t>
        </r>
        <r>
          <rPr>
            <sz val="9"/>
            <color rgb="FF000000"/>
            <rFont val="Tahoma"/>
            <family val="2"/>
          </rPr>
          <t>Distance from kingpin axis to center of outer tie rod.</t>
        </r>
      </text>
    </comment>
    <comment ref="A40" authorId="1" shapeId="0">
      <text>
        <r>
          <rPr>
            <b/>
            <sz val="9"/>
            <color indexed="81"/>
            <rFont val="Tahoma"/>
            <family val="2"/>
          </rPr>
          <t xml:space="preserve">
</t>
        </r>
        <r>
          <rPr>
            <sz val="9"/>
            <color indexed="81"/>
            <rFont val="Tahoma"/>
            <family val="2"/>
          </rPr>
          <t>Be as descriptive as possible in the space provided.
Include: fixed/floating, sizing (diameter and thickness), materials, vented?, coatings (if applicable)</t>
        </r>
      </text>
    </comment>
    <comment ref="A41" authorId="1" shapeId="0">
      <text>
        <r>
          <rPr>
            <sz val="9"/>
            <color indexed="81"/>
            <rFont val="Tahoma"/>
            <family val="2"/>
          </rPr>
          <t xml:space="preserve">
Include type, sizing and proportioning method.</t>
        </r>
      </text>
    </comment>
    <comment ref="A42" authorId="1" shapeId="0">
      <text>
        <r>
          <rPr>
            <sz val="9"/>
            <color indexed="81"/>
            <rFont val="Tahoma"/>
            <family val="2"/>
          </rPr>
          <t xml:space="preserve">
Provide as much information as possible in the space available.
Useful information: caliper material, model, make, piston diameter, configuration.</t>
        </r>
      </text>
    </comment>
    <comment ref="A43" authorId="1" shapeId="0">
      <text>
        <r>
          <rPr>
            <sz val="9"/>
            <color indexed="81"/>
            <rFont val="Tahoma"/>
            <family val="2"/>
          </rPr>
          <t xml:space="preserve">
Provide as much information as possible in the space available.
Useful information: Make / Model / Compound</t>
        </r>
      </text>
    </comment>
    <comment ref="A44" authorId="1" shapeId="0">
      <text>
        <r>
          <rPr>
            <sz val="9"/>
            <color rgb="FF000000"/>
            <rFont val="Tahoma"/>
            <family val="2"/>
          </rPr>
          <t xml:space="preserve">  
</t>
        </r>
        <r>
          <rPr>
            <sz val="9"/>
            <color rgb="FF000000"/>
            <rFont val="Tahoma"/>
            <family val="2"/>
          </rPr>
          <t xml:space="preserve">Unless you have two brake pedals, the pedal Force should be the same for front and rear.
</t>
        </r>
      </text>
    </comment>
    <comment ref="A45" authorId="1" shapeId="0">
      <text>
        <r>
          <rPr>
            <sz val="9"/>
            <color indexed="81"/>
            <rFont val="Tahoma"/>
            <family val="2"/>
          </rPr>
          <t xml:space="preserve">
The term Upright refers to the component also sometimes referred to as the knuckle, hub, or corner.
Basic materials and construction: ie. Aluminum weldment, cast Ti, machined steel.
Add relevant features for uprights.
While not detailed in the spec sheet, be prepared to discuss the stiffness of the uprights
and their contribution to the overall camber and toe stiffness.
</t>
        </r>
      </text>
    </comment>
    <comment ref="A46" authorId="1" shapeId="0">
      <text>
        <r>
          <rPr>
            <b/>
            <sz val="9"/>
            <color indexed="81"/>
            <rFont val="Tahoma"/>
            <family val="2"/>
          </rPr>
          <t xml:space="preserve">
</t>
        </r>
        <r>
          <rPr>
            <sz val="9"/>
            <color indexed="81"/>
            <rFont val="Tahoma"/>
            <family val="2"/>
          </rPr>
          <t xml:space="preserve">Describe the bearing type, sizing, and configuration.  Seals?
</t>
        </r>
        <r>
          <rPr>
            <b/>
            <sz val="9"/>
            <color indexed="81"/>
            <rFont val="Tahoma"/>
            <family val="2"/>
          </rPr>
          <t xml:space="preserve">
</t>
        </r>
        <r>
          <rPr>
            <sz val="9"/>
            <color indexed="81"/>
            <rFont val="Tahoma"/>
            <family val="2"/>
          </rPr>
          <t>Like the Upright assembly, you should understand the impact of bearing stiffness on suspension compliance.</t>
        </r>
      </text>
    </comment>
    <comment ref="A47" authorId="1" shapeId="0">
      <text>
        <r>
          <rPr>
            <sz val="9"/>
            <color indexed="81"/>
            <rFont val="Tahoma"/>
            <family val="2"/>
          </rPr>
          <t xml:space="preserve">
Detail material, sizing, and relevant material processes / treatments.</t>
        </r>
      </text>
    </comment>
    <comment ref="A50" authorId="1" shapeId="0">
      <text>
        <r>
          <rPr>
            <b/>
            <sz val="9"/>
            <color rgb="FF000000"/>
            <rFont val="Tahoma"/>
            <family val="2"/>
          </rPr>
          <t xml:space="preserve">
</t>
        </r>
        <r>
          <rPr>
            <sz val="9"/>
            <color rgb="FF000000"/>
            <rFont val="Tahoma"/>
            <family val="2"/>
          </rPr>
          <t xml:space="preserve">Include relevant adjustement mechanisms such as adjustable pedals, seats, seat inserts, column adjustments, etc…  
</t>
        </r>
        <r>
          <rPr>
            <sz val="9"/>
            <color rgb="FF000000"/>
            <rFont val="Tahoma"/>
            <family val="2"/>
          </rPr>
          <t xml:space="preserve">
</t>
        </r>
        <r>
          <rPr>
            <sz val="9"/>
            <color rgb="FF000000"/>
            <rFont val="Tahoma"/>
            <family val="2"/>
          </rPr>
          <t xml:space="preserve">Provide range of adjustments (ie. Seat adjustable +/- xx mm).
</t>
        </r>
        <r>
          <rPr>
            <sz val="9"/>
            <color rgb="FF000000"/>
            <rFont val="Tahoma"/>
            <family val="2"/>
          </rPr>
          <t xml:space="preserve">
</t>
        </r>
        <r>
          <rPr>
            <sz val="9"/>
            <color rgb="FF000000"/>
            <rFont val="Tahoma"/>
            <family val="2"/>
          </rPr>
          <t>Remember: the judges expect the vehicle to accommodate a range of driver sizes.</t>
        </r>
      </text>
    </comment>
    <comment ref="A51" authorId="1" shapeId="0">
      <text>
        <r>
          <rPr>
            <sz val="9"/>
            <color indexed="81"/>
            <rFont val="Tahoma"/>
            <family val="2"/>
          </rPr>
          <t xml:space="preserve">
Describe material and basic construction of seat.
Include type of padding.
Include heat support / padding detail.
</t>
        </r>
      </text>
    </comment>
    <comment ref="A52" authorId="1" shapeId="0">
      <text>
        <r>
          <rPr>
            <b/>
            <sz val="9"/>
            <color indexed="81"/>
            <rFont val="Tahoma"/>
            <family val="2"/>
          </rPr>
          <t xml:space="preserve">
</t>
        </r>
        <r>
          <rPr>
            <sz val="9"/>
            <color indexed="81"/>
            <rFont val="Tahoma"/>
            <family val="2"/>
          </rPr>
          <t>Steering wheel size and construction.</t>
        </r>
        <r>
          <rPr>
            <b/>
            <sz val="9"/>
            <color indexed="81"/>
            <rFont val="Tahoma"/>
            <family val="2"/>
          </rPr>
          <t xml:space="preserve">
</t>
        </r>
      </text>
    </comment>
    <comment ref="C52" authorId="0" shapeId="0">
      <text>
        <r>
          <rPr>
            <b/>
            <sz val="9"/>
            <color indexed="81"/>
            <rFont val="Tahoma"/>
            <family val="2"/>
          </rPr>
          <t xml:space="preserve">
</t>
        </r>
        <r>
          <rPr>
            <sz val="9"/>
            <color indexed="81"/>
            <rFont val="Tahoma"/>
            <family val="2"/>
          </rPr>
          <t>Rim diameter (average diameter of hand wheel at 90 and 180 degrees). 
Rim diameter when combined with steer ratio, trails will lead to steer torque gradient.</t>
        </r>
      </text>
    </comment>
    <comment ref="E52" authorId="0" shapeId="0">
      <text>
        <r>
          <rPr>
            <sz val="9"/>
            <color indexed="81"/>
            <rFont val="Tahoma"/>
            <family val="2"/>
          </rPr>
          <t xml:space="preserve">
If purchased, make and model
If student built- shape, materials, etc...</t>
        </r>
      </text>
    </comment>
    <comment ref="A53" authorId="1" shapeId="0">
      <text>
        <r>
          <rPr>
            <b/>
            <sz val="9"/>
            <color indexed="81"/>
            <rFont val="Tahoma"/>
            <family val="2"/>
          </rPr>
          <t xml:space="preserve">
</t>
        </r>
        <r>
          <rPr>
            <sz val="9"/>
            <color indexed="81"/>
            <rFont val="Tahoma"/>
            <family val="2"/>
          </rPr>
          <t xml:space="preserve">Detail actuation method (ie. Linkage, Cable, Hydraulic, etc…).
</t>
        </r>
        <r>
          <rPr>
            <b/>
            <sz val="9"/>
            <color indexed="81"/>
            <rFont val="Tahoma"/>
            <family val="2"/>
          </rPr>
          <t xml:space="preserve">
</t>
        </r>
        <r>
          <rPr>
            <sz val="9"/>
            <color indexed="81"/>
            <rFont val="Tahoma"/>
            <family val="2"/>
          </rPr>
          <t>If an assisted shifter, include assist mechanism (air, electric solenoid, etc…).
Include shifter location.  Gear selection indicator?</t>
        </r>
      </text>
    </comment>
    <comment ref="A54" authorId="1" shapeId="0">
      <text>
        <r>
          <rPr>
            <sz val="9"/>
            <color indexed="81"/>
            <rFont val="Tahoma"/>
            <family val="2"/>
          </rPr>
          <t xml:space="preserve">
Detail actuation method (ie. linkage, Cable (Pull? Push?), Hydraulic, etc…).
If an assisted clutch, include assist mechanism (air, electric solenoid, etc…).
Include clutch location (if other than typical pedal location).
</t>
        </r>
      </text>
    </comment>
    <comment ref="A55" authorId="1" shapeId="0">
      <text>
        <r>
          <rPr>
            <sz val="9"/>
            <color indexed="81"/>
            <rFont val="Tahoma"/>
            <family val="2"/>
          </rPr>
          <t xml:space="preserve">
Detail instrumentation including: tachometer, gages, indicators, warning lights, noise level, shift lights, etc…
</t>
        </r>
      </text>
    </comment>
    <comment ref="A56" authorId="1" shapeId="0">
      <text>
        <r>
          <rPr>
            <sz val="9"/>
            <color indexed="81"/>
            <rFont val="Tahoma"/>
            <family val="2"/>
          </rPr>
          <t xml:space="preserve">
Optional content:  
Additional driver stafety systems and considerations:  
     -nomex lined driver cell,
     -GPS tracking device
     -fire suppresion system (type/size), 
     -airbags
     -ejection seat with parachute
     -etc...
</t>
        </r>
      </text>
    </comment>
    <comment ref="A60" authorId="4" shapeId="0">
      <text>
        <r>
          <rPr>
            <sz val="8"/>
            <color indexed="81"/>
            <rFont val="Tahoma"/>
            <family val="2"/>
          </rPr>
          <t>Describe methods and strategy for monitoring and controlling electrical activity on vehicle.
PDM (Power Distribution Management), Fuseblocks, Relays, Auto-switching systems, Safety Power-OFF?</t>
        </r>
      </text>
    </comment>
    <comment ref="A61" authorId="4" shapeId="0">
      <text>
        <r>
          <rPr>
            <sz val="8"/>
            <color indexed="81"/>
            <rFont val="Tahoma"/>
            <family val="2"/>
          </rPr>
          <t xml:space="preserve">
Detail: Wire sizing, type, identity, wire protection, safety factors, standardization, vibration isolation
Judges will observe wiring integrity and question whether the wiring loom was an early design consideration, or an afterthought?</t>
        </r>
      </text>
    </comment>
    <comment ref="A62" authorId="4" shapeId="0">
      <text>
        <r>
          <rPr>
            <sz val="8"/>
            <color indexed="81"/>
            <rFont val="Tahoma"/>
            <family val="2"/>
          </rPr>
          <t xml:space="preserve">
Main chassis power.  What battery type? Rating?  How will battery maintain charge throughout dynamic events?
On-board charging control?  Alternator / Generator capacity?</t>
        </r>
      </text>
    </comment>
    <comment ref="A63" authorId="4" shapeId="0">
      <text>
        <r>
          <rPr>
            <sz val="8"/>
            <color indexed="81"/>
            <rFont val="Tahoma"/>
            <family val="2"/>
          </rPr>
          <t xml:space="preserve">Ground locations and strategy?  Isolation?
Have proper grounding paths been employed?
</t>
        </r>
      </text>
    </comment>
    <comment ref="A64" authorId="4" shapeId="0">
      <text>
        <r>
          <rPr>
            <sz val="8"/>
            <color indexed="81"/>
            <rFont val="Tahoma"/>
            <family val="2"/>
          </rPr>
          <t xml:space="preserve">Note any special driver assistance/control systems. Note this may or many not be electrical in nature!
Systems may include: HUD, _____-by-wire, Traction control, Shift without Lift, etc…
</t>
        </r>
      </text>
    </comment>
    <comment ref="A65" authorId="4" shapeId="0">
      <text>
        <r>
          <rPr>
            <sz val="8"/>
            <color indexed="81"/>
            <rFont val="Tahoma"/>
            <family val="2"/>
          </rPr>
          <t>Data logger designed by team, or purchased? Type? Special characteristics?
Channel count/type?
Data radio-transmission type</t>
        </r>
      </text>
    </comment>
    <comment ref="A66" authorId="4" shapeId="0">
      <text>
        <r>
          <rPr>
            <sz val="8"/>
            <color indexed="81"/>
            <rFont val="Tahoma"/>
            <family val="2"/>
          </rPr>
          <t>Unique sensor use or technology?
Wireless network/sensors? State and event monitoring, and special physical/chemical sensing?
Optical cameras with automatic cone detection?</t>
        </r>
      </text>
    </comment>
    <comment ref="A69" authorId="1" shapeId="0">
      <text>
        <r>
          <rPr>
            <b/>
            <sz val="9"/>
            <color indexed="81"/>
            <rFont val="Tahoma"/>
            <family val="2"/>
          </rPr>
          <t xml:space="preserve">
</t>
        </r>
        <r>
          <rPr>
            <sz val="9"/>
            <color indexed="81"/>
            <rFont val="Tahoma"/>
            <family val="2"/>
          </rPr>
          <t>Frame / Structure type: Steel spaceframe, Aluminum or composite monocoque, others??
If a hybrid structure or mixed materials describe.</t>
        </r>
      </text>
    </comment>
    <comment ref="A70" authorId="1" shapeId="0">
      <text>
        <r>
          <rPr>
            <b/>
            <sz val="9"/>
            <color indexed="81"/>
            <rFont val="Tahoma"/>
            <family val="2"/>
          </rPr>
          <t xml:space="preserve">
</t>
        </r>
        <r>
          <rPr>
            <sz val="9"/>
            <color indexed="81"/>
            <rFont val="Tahoma"/>
            <family val="2"/>
          </rPr>
          <t>Detail of primary structural tubing / sheet / composite material for frame and support structures.</t>
        </r>
      </text>
    </comment>
    <comment ref="A71" authorId="1" shapeId="0">
      <text>
        <r>
          <rPr>
            <b/>
            <sz val="9"/>
            <color indexed="81"/>
            <rFont val="Tahoma"/>
            <family val="2"/>
          </rPr>
          <t xml:space="preserve">
</t>
        </r>
        <r>
          <rPr>
            <sz val="9"/>
            <color indexed="81"/>
            <rFont val="Tahoma"/>
            <family val="2"/>
          </rPr>
          <t>For welded structure, include welding method and filler material.
For bonded structures, include adhesives and joint details
For composite structures, use the space to add overflow information from Material spec.</t>
        </r>
      </text>
    </comment>
    <comment ref="A72" authorId="1" shapeId="0">
      <text>
        <r>
          <rPr>
            <sz val="9"/>
            <color indexed="81"/>
            <rFont val="Tahoma"/>
            <family val="2"/>
          </rPr>
          <t xml:space="preserve">
Frame mass applies to the complete vehicle structure and all structural / stiffening braces.
If hybrid frame (composite/spaceframe), complete structure should be included.</t>
        </r>
      </text>
    </comment>
    <comment ref="A75" authorId="0" shapeId="0">
      <text>
        <r>
          <rPr>
            <sz val="9"/>
            <color indexed="81"/>
            <rFont val="Tahoma"/>
            <family val="2"/>
          </rPr>
          <t xml:space="preserve">
Detail the specifics of the impact attenuator.  You should note whether this is a standard IA or student design.
Include basic configuration and relevant construction and material information.</t>
        </r>
      </text>
    </comment>
    <comment ref="E77" authorId="2" shapeId="0">
      <text>
        <r>
          <rPr>
            <sz val="9"/>
            <color indexed="81"/>
            <rFont val="Tahoma"/>
            <family val="2"/>
          </rPr>
          <t>CAE, physical testing, etc.</t>
        </r>
      </text>
    </comment>
    <comment ref="G85" authorId="2" shapeId="0">
      <text>
        <r>
          <rPr>
            <sz val="9"/>
            <color indexed="81"/>
            <rFont val="Tahoma"/>
            <family val="2"/>
          </rPr>
          <t xml:space="preserve">
Minimum engine speed to achieve 80% of maximum torque</t>
        </r>
      </text>
    </comment>
    <comment ref="A86" authorId="1" shapeId="0">
      <text>
        <r>
          <rPr>
            <b/>
            <sz val="9"/>
            <color indexed="81"/>
            <rFont val="Tahoma"/>
            <family val="2"/>
          </rPr>
          <t xml:space="preserve">
</t>
        </r>
        <r>
          <rPr>
            <sz val="9"/>
            <color indexed="81"/>
            <rFont val="Tahoma"/>
            <family val="2"/>
          </rPr>
          <t xml:space="preserve">Describe induction method and details as specifically as space allows.
If forced induction, note max boost pressures and intercooling information.
</t>
        </r>
      </text>
    </comment>
    <comment ref="A87" authorId="1" shapeId="0">
      <text>
        <r>
          <rPr>
            <sz val="9"/>
            <color indexed="81"/>
            <rFont val="Tahoma"/>
            <family val="2"/>
          </rPr>
          <t xml:space="preserve">
Include size, configuration (butterfly style, barrel valve, flapper, etc…), and actuation method.
If possible, include information on throttle pedal to throttle body design (linear, special profile, etc..).
</t>
        </r>
      </text>
    </comment>
    <comment ref="A89" authorId="1" shapeId="0">
      <text>
        <r>
          <rPr>
            <b/>
            <sz val="9"/>
            <color indexed="81"/>
            <rFont val="Tahoma"/>
            <family val="2"/>
          </rPr>
          <t xml:space="preserve">
</t>
        </r>
        <r>
          <rPr>
            <sz val="9"/>
            <color indexed="81"/>
            <rFont val="Tahoma"/>
            <family val="2"/>
          </rPr>
          <t xml:space="preserve">List all relevant sensors / inputs into fuel control system.
</t>
        </r>
      </text>
    </comment>
    <comment ref="A90" authorId="1" shapeId="0">
      <text>
        <r>
          <rPr>
            <b/>
            <sz val="9"/>
            <color indexed="81"/>
            <rFont val="Tahoma"/>
            <family val="2"/>
          </rPr>
          <t xml:space="preserve">
</t>
        </r>
        <r>
          <rPr>
            <sz val="9"/>
            <color indexed="81"/>
            <rFont val="Tahoma"/>
            <family val="2"/>
          </rPr>
          <t>Normal running pressure.  If using a variable pressure design, define pressure range and actuation method.</t>
        </r>
      </text>
    </comment>
    <comment ref="A91" authorId="2" shapeId="0">
      <text>
        <r>
          <rPr>
            <sz val="9"/>
            <color indexed="81"/>
            <rFont val="Tahoma"/>
            <family val="2"/>
          </rPr>
          <t xml:space="preserve">
xx mm before _________ and directed towards ________</t>
        </r>
      </text>
    </comment>
    <comment ref="A93" authorId="1" shapeId="0">
      <text>
        <r>
          <rPr>
            <sz val="9"/>
            <color indexed="81"/>
            <rFont val="Tahoma"/>
            <family val="2"/>
          </rPr>
          <t xml:space="preserve">
Basic configuration: ie.  4-2-1, 4-1, 3-2-1 or for the thumpers… 1-1</t>
        </r>
      </text>
    </comment>
    <comment ref="G93" authorId="2" shapeId="0">
      <text>
        <r>
          <rPr>
            <sz val="9"/>
            <color indexed="81"/>
            <rFont val="Tahoma"/>
            <family val="2"/>
          </rPr>
          <t>Range of +/- mm for each cylinder</t>
        </r>
      </text>
    </comment>
    <comment ref="A95" authorId="1" shapeId="0">
      <text>
        <r>
          <rPr>
            <b/>
            <sz val="9"/>
            <color indexed="81"/>
            <rFont val="Tahoma"/>
            <family val="2"/>
          </rPr>
          <t xml:space="preserve">
</t>
        </r>
        <r>
          <rPr>
            <sz val="9"/>
            <color indexed="81"/>
            <rFont val="Tahoma"/>
            <family val="2"/>
          </rPr>
          <t>Be as descriptive as possible in space provided.</t>
        </r>
      </text>
    </comment>
    <comment ref="A96" authorId="1" shapeId="0">
      <text>
        <r>
          <rPr>
            <b/>
            <sz val="9"/>
            <color indexed="81"/>
            <rFont val="Tahoma"/>
            <family val="2"/>
          </rPr>
          <t xml:space="preserve">
</t>
        </r>
        <r>
          <rPr>
            <sz val="9"/>
            <color indexed="81"/>
            <rFont val="Tahoma"/>
            <family val="2"/>
          </rPr>
          <t xml:space="preserve">Define spark mapping control method, 
Include: base timing, max advance timing
</t>
        </r>
      </text>
    </comment>
    <comment ref="A97" authorId="1" shapeId="0">
      <text>
        <r>
          <rPr>
            <sz val="9"/>
            <color indexed="81"/>
            <rFont val="Tahoma"/>
            <family val="2"/>
          </rPr>
          <t xml:space="preserve">
If dry sump, define sump configuration, volume, pressure control
Drive mechanism? (electric, crank driven, chain driven, cam driven, etc…)</t>
        </r>
      </text>
    </comment>
    <comment ref="A98" authorId="1" shapeId="0">
      <text>
        <r>
          <rPr>
            <b/>
            <sz val="9"/>
            <color indexed="81"/>
            <rFont val="Tahoma"/>
            <family val="2"/>
          </rPr>
          <t xml:space="preserve">
</t>
        </r>
        <r>
          <rPr>
            <sz val="9"/>
            <color indexed="81"/>
            <rFont val="Tahoma"/>
            <family val="2"/>
          </rPr>
          <t xml:space="preserve">Further specification of the oiling system with more emphasis on the fliud itself.
Recommended: 
   -engine lubricant- incl. band, type, viscosity and modifiers (if relevant)
   -target oil pressure at nominal operating temp and max power output engine speed
   -friction modifications (coatings, processing, etc...) to engine internals
</t>
        </r>
      </text>
    </comment>
    <comment ref="A99" authorId="2" shapeId="0">
      <text>
        <r>
          <rPr>
            <sz val="9"/>
            <color indexed="81"/>
            <rFont val="Tahoma"/>
            <family val="2"/>
          </rPr>
          <t xml:space="preserve">
______ mounted x core ______ radiator ,  xxxx cfm fan mounted to ______ 
Please replace the blanks and xxx's with the actual information for your design.
Hint:    ____ = words
           XX    = numbers</t>
        </r>
      </text>
    </comment>
    <comment ref="A100" authorId="1" shapeId="0">
      <text>
        <r>
          <rPr>
            <sz val="9"/>
            <color indexed="81"/>
            <rFont val="Tahoma"/>
            <family val="2"/>
          </rPr>
          <t xml:space="preserve">
Include tank / bladder material type, manufacturer.</t>
        </r>
      </text>
    </comment>
    <comment ref="G100" authorId="2" shapeId="0">
      <text>
        <r>
          <rPr>
            <sz val="9"/>
            <color indexed="81"/>
            <rFont val="Tahoma"/>
            <family val="2"/>
          </rPr>
          <t xml:space="preserve">
Useable fuel tank capacity when filled to sight line.  Do not include capacity of fuel lines to engine.</t>
        </r>
      </text>
    </comment>
    <comment ref="A101" authorId="1" shapeId="0">
      <text>
        <r>
          <rPr>
            <b/>
            <sz val="9"/>
            <color indexed="81"/>
            <rFont val="Tahoma"/>
            <family val="2"/>
          </rPr>
          <t xml:space="preserve">
</t>
        </r>
        <r>
          <rPr>
            <sz val="9"/>
            <color indexed="81"/>
            <rFont val="Tahoma"/>
            <family val="2"/>
          </rPr>
          <t>Be as descriptive as space allows.</t>
        </r>
      </text>
    </comment>
    <comment ref="A102" authorId="1" shapeId="0">
      <text>
        <r>
          <rPr>
            <b/>
            <sz val="9"/>
            <color indexed="81"/>
            <rFont val="Tahoma"/>
            <family val="2"/>
          </rPr>
          <t xml:space="preserve">
</t>
        </r>
        <r>
          <rPr>
            <sz val="9"/>
            <color indexed="81"/>
            <rFont val="Tahoma"/>
            <family val="2"/>
          </rPr>
          <t xml:space="preserve">Space provided for optional engine content or notable features.
Potential items could include: titanium connecting rods, student built crankshaft, student design cam profiles, hydraulic crank dampener, pneumatic valve actuation, etc...
</t>
        </r>
      </text>
    </comment>
    <comment ref="A105" authorId="1" shapeId="0">
      <text>
        <r>
          <rPr>
            <sz val="9"/>
            <color indexed="81"/>
            <rFont val="Tahoma"/>
            <family val="2"/>
          </rPr>
          <t xml:space="preserve">
Belt (type, width), chain (size?), gearbox, direct….
For drive system (especially geared) add origin details.</t>
        </r>
      </text>
    </comment>
    <comment ref="A106" authorId="1" shapeId="0">
      <text>
        <r>
          <rPr>
            <b/>
            <sz val="9"/>
            <color indexed="81"/>
            <rFont val="Tahoma"/>
            <family val="2"/>
          </rPr>
          <t xml:space="preserve">
</t>
        </r>
        <r>
          <rPr>
            <sz val="9"/>
            <color indexed="81"/>
            <rFont val="Tahoma"/>
            <family val="2"/>
          </rPr>
          <t xml:space="preserve">Provide as much information as possible for configuration and tuning of differentiation.
Include </t>
        </r>
        <r>
          <rPr>
            <b/>
            <sz val="9"/>
            <color indexed="81"/>
            <rFont val="Tahoma"/>
            <family val="2"/>
          </rPr>
          <t>differential lubrication</t>
        </r>
        <r>
          <rPr>
            <sz val="9"/>
            <color indexed="81"/>
            <rFont val="Tahoma"/>
            <family val="2"/>
          </rPr>
          <t xml:space="preserve"> details and (if used) friction modifiers.
Include both drive and decel bias ratios.
If clutch type, include preload information</t>
        </r>
      </text>
    </comment>
    <comment ref="A108" authorId="0" shapeId="0">
      <text>
        <r>
          <rPr>
            <sz val="8"/>
            <color indexed="81"/>
            <rFont val="Tahoma"/>
            <family val="2"/>
          </rPr>
          <t xml:space="preserve">-Speed in each gear.
-If CVT or other drive system, provide maximum speed at designed max power RPM as well as effective gear ratio bandwidth
</t>
        </r>
      </text>
    </comment>
    <comment ref="A109" authorId="0" shapeId="0">
      <text>
        <r>
          <rPr>
            <sz val="8"/>
            <color indexed="81"/>
            <rFont val="Tahoma"/>
            <family val="2"/>
          </rPr>
          <t xml:space="preserve">-Speed in each gear.
-If CVT or other drive system, provide maximum speed at designed max power RPM as well as effective gear ratio bandwidth
</t>
        </r>
      </text>
    </comment>
    <comment ref="A110" authorId="1" shapeId="0">
      <text>
        <r>
          <rPr>
            <sz val="9"/>
            <color indexed="81"/>
            <rFont val="Tahoma"/>
            <family val="2"/>
          </rPr>
          <t xml:space="preserve">
Include size, solid or hollow, material, hardness, and other relevant processing information.</t>
        </r>
      </text>
    </comment>
    <comment ref="A115" authorId="1" shapeId="0">
      <text>
        <r>
          <rPr>
            <sz val="8"/>
            <color rgb="FF000000"/>
            <rFont val="Tahoma"/>
            <family val="2"/>
          </rPr>
          <t xml:space="preserve">
</t>
        </r>
        <r>
          <rPr>
            <sz val="8"/>
            <color rgb="FF000000"/>
            <rFont val="Tahoma"/>
            <family val="2"/>
          </rPr>
          <t xml:space="preserve">scale using ρ= 1.162 Kg/m^3 and v= 80 kph
</t>
        </r>
        <r>
          <rPr>
            <sz val="8"/>
            <color rgb="FF000000"/>
            <rFont val="Tahoma"/>
            <family val="2"/>
          </rPr>
          <t xml:space="preserve">
</t>
        </r>
        <r>
          <rPr>
            <sz val="8"/>
            <color rgb="FF000000"/>
            <rFont val="Tahoma"/>
            <family val="2"/>
          </rPr>
          <t>% Front is the percentage of downforce acting on the front tires.</t>
        </r>
      </text>
    </comment>
    <comment ref="E115" authorId="0" shapeId="0">
      <text>
        <r>
          <rPr>
            <sz val="9"/>
            <color indexed="81"/>
            <rFont val="Tahoma"/>
            <family val="2"/>
          </rPr>
          <t xml:space="preserve">
Percentage of the total downfore produced (in cell to the left) effectively acting on the front axle.
This is effectively a measure of the longitudinal aero distribution for the vehicle.
</t>
        </r>
      </text>
    </comment>
    <comment ref="C116" authorId="0" shapeId="0">
      <text>
        <r>
          <rPr>
            <sz val="9"/>
            <color indexed="81"/>
            <rFont val="Tahoma"/>
            <family val="2"/>
          </rPr>
          <t xml:space="preserve">
Cl: Coefficient of Lift
</t>
        </r>
      </text>
    </comment>
    <comment ref="E116" authorId="0" shapeId="0">
      <text>
        <r>
          <rPr>
            <sz val="9"/>
            <color indexed="81"/>
            <rFont val="Tahoma"/>
            <family val="2"/>
          </rPr>
          <t xml:space="preserve">
Reference Area
or Effective Frontal Area</t>
        </r>
      </text>
    </comment>
    <comment ref="G116" authorId="0" shapeId="0">
      <text>
        <r>
          <rPr>
            <b/>
            <sz val="9"/>
            <color indexed="81"/>
            <rFont val="Tahoma"/>
            <family val="2"/>
          </rPr>
          <t xml:space="preserve">
</t>
        </r>
        <r>
          <rPr>
            <sz val="9"/>
            <color indexed="81"/>
            <rFont val="Tahoma"/>
            <family val="2"/>
          </rPr>
          <t>Cd: Coefficient of Drag</t>
        </r>
      </text>
    </comment>
    <comment ref="A122" authorId="1" shapeId="0">
      <text>
        <r>
          <rPr>
            <sz val="9"/>
            <color indexed="81"/>
            <rFont val="Tahoma"/>
            <family val="2"/>
          </rPr>
          <t xml:space="preserve">
Items of interest and optional space for your use.
Describe special bits such as: autodarkening windscreens, automatic driver detection, and curb feelers.</t>
        </r>
      </text>
    </comment>
  </commentList>
</comments>
</file>

<file path=xl/sharedStrings.xml><?xml version="1.0" encoding="utf-8"?>
<sst xmlns="http://schemas.openxmlformats.org/spreadsheetml/2006/main" count="324" uniqueCount="282">
  <si>
    <t>Car No.</t>
  </si>
  <si>
    <t>Front</t>
  </si>
  <si>
    <t>Rear</t>
  </si>
  <si>
    <t>Anti dive / Anti Squat</t>
  </si>
  <si>
    <t>Material</t>
  </si>
  <si>
    <t>Frame Construction</t>
  </si>
  <si>
    <t>Joining method and material</t>
  </si>
  <si>
    <t>Drivetrain</t>
  </si>
  <si>
    <t>Driver Size Adjustments</t>
  </si>
  <si>
    <t>Drive Type</t>
  </si>
  <si>
    <t>Half shaft size and material</t>
  </si>
  <si>
    <t>Hub Bearings</t>
  </si>
  <si>
    <t>Master Cylinder</t>
  </si>
  <si>
    <t>Calipers</t>
  </si>
  <si>
    <t>Coolant System and Radiator location</t>
  </si>
  <si>
    <t>Ignition Timing</t>
  </si>
  <si>
    <t>Center of Gravity Design Height</t>
  </si>
  <si>
    <t>Injector location</t>
  </si>
  <si>
    <t>Suspension design travel</t>
  </si>
  <si>
    <t>Roll center position at 1g lateral acc</t>
  </si>
  <si>
    <t>Vehicle Speed @ max power (design) rpm</t>
  </si>
  <si>
    <t>Dimensions</t>
  </si>
  <si>
    <t>Suspension Parameters</t>
  </si>
  <si>
    <t>Axle type, size, and material</t>
  </si>
  <si>
    <t>Powertrain</t>
  </si>
  <si>
    <t>Rotors</t>
  </si>
  <si>
    <t xml:space="preserve">Frame </t>
  </si>
  <si>
    <t>Muffler</t>
  </si>
  <si>
    <t>Brake System / Hub &amp; Axle</t>
  </si>
  <si>
    <t xml:space="preserve">Fuel Pressure </t>
  </si>
  <si>
    <t>Suspension Type</t>
  </si>
  <si>
    <t>Shift Actuator (type, location)</t>
  </si>
  <si>
    <t>Clutch Actuator (type, location)</t>
  </si>
  <si>
    <t>Instrumentation</t>
  </si>
  <si>
    <t>Jounce Damping</t>
  </si>
  <si>
    <t>Rebound Damping</t>
  </si>
  <si>
    <t>Upright Assembly</t>
  </si>
  <si>
    <t>Aerodynamics (if applicable)</t>
  </si>
  <si>
    <t>Fuel Tank Location, Type</t>
  </si>
  <si>
    <t>Oiling System (wet/dry sump, mods)</t>
  </si>
  <si>
    <t>Wheel rate (chassis to wheel center)</t>
  </si>
  <si>
    <t>Roll rate (chassis to wheel center)</t>
  </si>
  <si>
    <t>Sprung mass natural frequency</t>
  </si>
  <si>
    <t>Ergonomics</t>
  </si>
  <si>
    <t>Optional Information</t>
  </si>
  <si>
    <t>Ignition System</t>
  </si>
  <si>
    <t>Throttle Body / Mechanism</t>
  </si>
  <si>
    <t>Other significant engine modifications</t>
  </si>
  <si>
    <t>Induction (natural or forced,  intercooled)</t>
  </si>
  <si>
    <t>Type / Configuration</t>
  </si>
  <si>
    <t>Noteable Features (active, etc)</t>
  </si>
  <si>
    <t>Driver Assist Systems</t>
  </si>
  <si>
    <t>Special Sensing Technology</t>
  </si>
  <si>
    <t>Battery / Charging System</t>
  </si>
  <si>
    <t>Grounding</t>
  </si>
  <si>
    <t>Logging / Telemetry</t>
  </si>
  <si>
    <t>Fuel Injection System (manf'r, and type)</t>
  </si>
  <si>
    <t>Seat (materials, padding/damping)</t>
  </si>
  <si>
    <t>Wiring / Loom / ECM mounting</t>
  </si>
  <si>
    <t>Instructions / Tips for Design Specification Sheet</t>
  </si>
  <si>
    <r>
      <rPr>
        <b/>
        <sz val="10"/>
        <rFont val="Arial"/>
        <family val="2"/>
      </rPr>
      <t>Range of Values:</t>
    </r>
    <r>
      <rPr>
        <sz val="10"/>
        <rFont val="Arial"/>
        <family val="2"/>
      </rPr>
      <t xml:space="preserve">  In cases where you have yet to determine a specific value for a parameter, please input the range that you anticipate the values to fall within.  Please make the noted range as tight (ie. narrow bandwidth) as you feel comfortable.</t>
    </r>
  </si>
  <si>
    <r>
      <rPr>
        <b/>
        <sz val="10"/>
        <rFont val="Arial"/>
        <family val="2"/>
      </rPr>
      <t xml:space="preserve">Consistency: </t>
    </r>
    <r>
      <rPr>
        <sz val="10"/>
        <rFont val="Arial"/>
        <family val="2"/>
      </rPr>
      <t xml:space="preserve"> All values contained within this spec sheet are expected to align with your Design report </t>
    </r>
    <r>
      <rPr>
        <u/>
        <sz val="10"/>
        <rFont val="Arial"/>
        <family val="2"/>
      </rPr>
      <t>and</t>
    </r>
    <r>
      <rPr>
        <sz val="10"/>
        <rFont val="Arial"/>
        <family val="2"/>
      </rPr>
      <t xml:space="preserve"> your vehicle at competition.  It should be expected that inconsistencies will be discussed during the Design event.  Without adequate reasoning for the discrepancies, a negative impact on your design score may result.</t>
    </r>
  </si>
  <si>
    <t>xx mm before _________ and directed towards ________</t>
  </si>
  <si>
    <t>Manufacturer / Model</t>
  </si>
  <si>
    <t>Other Information</t>
  </si>
  <si>
    <t>Body Work (material, process)</t>
  </si>
  <si>
    <t>Impact Attenuator energy capacity</t>
  </si>
  <si>
    <t>Impact Attenuator dimensions</t>
  </si>
  <si>
    <t>mm</t>
  </si>
  <si>
    <t>kg</t>
  </si>
  <si>
    <t>N/mm</t>
  </si>
  <si>
    <t>Hz</t>
  </si>
  <si>
    <t>% critical</t>
  </si>
  <si>
    <t>deg/m</t>
  </si>
  <si>
    <t>deg/deg</t>
  </si>
  <si>
    <t>deg</t>
  </si>
  <si>
    <t>%</t>
  </si>
  <si>
    <t>N-m/deg</t>
  </si>
  <si>
    <t>kJ</t>
  </si>
  <si>
    <t>rpm</t>
  </si>
  <si>
    <t>bar</t>
  </si>
  <si>
    <t>Roll Camber</t>
  </si>
  <si>
    <t>Units</t>
  </si>
  <si>
    <t>Length:</t>
  </si>
  <si>
    <t>Width:</t>
  </si>
  <si>
    <t>Height:</t>
  </si>
  <si>
    <t>Overall Dimensions</t>
  </si>
  <si>
    <t>Wheelbase:</t>
  </si>
  <si>
    <t>Mass without driver</t>
  </si>
  <si>
    <t>Front:</t>
  </si>
  <si>
    <t>Rear:</t>
  </si>
  <si>
    <t>Total:</t>
  </si>
  <si>
    <t>CG Height:</t>
  </si>
  <si>
    <t>Confirmed Via:</t>
  </si>
  <si>
    <t>Static Toe (- out, + in)</t>
  </si>
  <si>
    <t>Static camber adjustment method</t>
  </si>
  <si>
    <t>Static camber</t>
  </si>
  <si>
    <t>at __ mm/sec:</t>
  </si>
  <si>
    <t>Type:</t>
  </si>
  <si>
    <t>Motion ratio</t>
  </si>
  <si>
    <t>_:1</t>
  </si>
  <si>
    <t>Roll center height above ground, static</t>
  </si>
  <si>
    <t>Wheelbase &amp; Track</t>
  </si>
  <si>
    <t>Depth:</t>
  </si>
  <si>
    <t>Torsional stiffness validation method</t>
  </si>
  <si>
    <t>Torsional stiffness</t>
  </si>
  <si>
    <t>Target:</t>
  </si>
  <si>
    <t>Simulated:</t>
  </si>
  <si>
    <t>Physical Test:</t>
  </si>
  <si>
    <t>Method:</t>
  </si>
  <si>
    <t>Energy:</t>
  </si>
  <si>
    <t>Cylinders:</t>
  </si>
  <si>
    <t>Displacement (cc):</t>
  </si>
  <si>
    <t>Compression (_:1):</t>
  </si>
  <si>
    <t>Bore &amp; Stroke</t>
  </si>
  <si>
    <t>Displacement &amp; Compression</t>
  </si>
  <si>
    <t>Cylinders &amp; Fuel</t>
  </si>
  <si>
    <t>Max Power:</t>
  </si>
  <si>
    <t>Max Torque:</t>
  </si>
  <si>
    <t>80% Torque:</t>
  </si>
  <si>
    <t>Runner length (mm):</t>
  </si>
  <si>
    <t>Volume (cc):</t>
  </si>
  <si>
    <t>Intake Plenum</t>
  </si>
  <si>
    <t>Fuel System Sensors (for fuel mapping)</t>
  </si>
  <si>
    <t>kph</t>
  </si>
  <si>
    <t>1st gear:</t>
  </si>
  <si>
    <t>4th gear:</t>
  </si>
  <si>
    <t>5th gear:</t>
  </si>
  <si>
    <t>2nd gear:</t>
  </si>
  <si>
    <t>3rd gear:</t>
  </si>
  <si>
    <t>6th gear:</t>
  </si>
  <si>
    <t xml:space="preserve">Final Drive Ratio </t>
  </si>
  <si>
    <t>% Front:</t>
  </si>
  <si>
    <t>Forces (at 80 kph,  ρ= 1.162 kg/m^3)</t>
  </si>
  <si>
    <t>Downforce (N):</t>
  </si>
  <si>
    <t>Drag (N):</t>
  </si>
  <si>
    <t>Ref. Area (m^2):</t>
  </si>
  <si>
    <t>Cd:</t>
  </si>
  <si>
    <t>Cl:</t>
  </si>
  <si>
    <t xml:space="preserve"> </t>
  </si>
  <si>
    <t>Coefficients &amp; Reference Area</t>
  </si>
  <si>
    <t>Offset (mm):</t>
  </si>
  <si>
    <t>Front Kingpin Axis</t>
  </si>
  <si>
    <t>Adjustable?</t>
  </si>
  <si>
    <t>Caster (deg):</t>
  </si>
  <si>
    <t>Static Ackermann</t>
  </si>
  <si>
    <t>Pedal Force (kN)</t>
  </si>
  <si>
    <t>Jounce (col D): Rebound (col E):</t>
  </si>
  <si>
    <t>Jounce (col G): Rebound (col H):</t>
  </si>
  <si>
    <t>Exhaust Header Configuration</t>
  </si>
  <si>
    <t>Exhaust Header Diameters</t>
  </si>
  <si>
    <t>Effective Runner Length (mm):</t>
  </si>
  <si>
    <t>Variation (mm):</t>
  </si>
  <si>
    <t>Bore:</t>
  </si>
  <si>
    <t>Design Speeds</t>
  </si>
  <si>
    <t xml:space="preserve">______ mounted xx core ______ radiator ,  xxxx cfm fan mounted to ______ </t>
  </si>
  <si>
    <t>% Left:</t>
  </si>
  <si>
    <t>Weight Distribution with 68kg driver</t>
  </si>
  <si>
    <t>Front Track:</t>
  </si>
  <si>
    <t>Rear Track:</t>
  </si>
  <si>
    <t>Steer Arm Length</t>
  </si>
  <si>
    <t>Force and Pressures @ 1g Deceleration</t>
  </si>
  <si>
    <t>Engine Output</t>
  </si>
  <si>
    <t>Peak Power (kW)</t>
  </si>
  <si>
    <t>PeakTorque (Nm)</t>
  </si>
  <si>
    <t>Primary (mm):</t>
  </si>
  <si>
    <t>Collector (mm):</t>
  </si>
  <si>
    <t>Impact Attenuator configuration</t>
  </si>
  <si>
    <t>Rear Pres. (bar):</t>
  </si>
  <si>
    <t>Front Pres. (bar):</t>
  </si>
  <si>
    <t>Suspension Adjustment Methods</t>
  </si>
  <si>
    <t>_.__:1</t>
  </si>
  <si>
    <t>Fuel Type:</t>
  </si>
  <si>
    <t>Capacity (L):</t>
  </si>
  <si>
    <t>Electrical</t>
  </si>
  <si>
    <t>Power Management / Control</t>
  </si>
  <si>
    <t>Bare frame mass with brackets &amp; paint</t>
  </si>
  <si>
    <r>
      <t xml:space="preserve">Ride Camber </t>
    </r>
    <r>
      <rPr>
        <sz val="9"/>
        <rFont val="Franklin Gothic Medium Cond"/>
        <family val="2"/>
      </rPr>
      <t xml:space="preserve"> (Rate of Camber Change)</t>
    </r>
  </si>
  <si>
    <t>Optional: Driver Safety Systems?</t>
  </si>
  <si>
    <t>Brake Pad/Lining Material</t>
  </si>
  <si>
    <t>Scrub Rad (mm)</t>
  </si>
  <si>
    <t>Front Caster, Trail, and Scrub Radius</t>
  </si>
  <si>
    <t>Kin Trail (mm):</t>
  </si>
  <si>
    <t>Inclination (deg):</t>
  </si>
  <si>
    <t>Steer Ratio, C-Factor, Steer Arm Length</t>
  </si>
  <si>
    <t>Steer Ratio (x:1)</t>
  </si>
  <si>
    <t>c-factor (mm)</t>
  </si>
  <si>
    <t>Diamter (mm)</t>
  </si>
  <si>
    <t>Construction</t>
  </si>
  <si>
    <t>Steering Wheel (dia, construction)</t>
  </si>
  <si>
    <t>Nm/deg</t>
  </si>
  <si>
    <r>
      <rPr>
        <b/>
        <sz val="10"/>
        <rFont val="Arial"/>
        <family val="2"/>
      </rPr>
      <t xml:space="preserve">Data Entry Issues:  </t>
    </r>
    <r>
      <rPr>
        <sz val="10"/>
        <rFont val="Arial"/>
        <family val="2"/>
      </rPr>
      <t xml:space="preserve">If you are having issues with Excel not taking a value (especially if a negative sign is used) please try beginning the entry with an " ' " as the first character. </t>
    </r>
  </si>
  <si>
    <t xml:space="preserve">Engine Lubricants / Friction Treatment </t>
  </si>
  <si>
    <t>Axle Joint type and grease used</t>
  </si>
  <si>
    <t>Differential System</t>
  </si>
  <si>
    <r>
      <t xml:space="preserve">Competitors: </t>
    </r>
    <r>
      <rPr>
        <b/>
        <sz val="8"/>
        <color indexed="16"/>
        <rFont val="Franklin Gothic Book"/>
        <family val="2"/>
      </rPr>
      <t>Please read the Instructions</t>
    </r>
    <r>
      <rPr>
        <sz val="8"/>
        <color indexed="16"/>
        <rFont val="Franklin Gothic Book"/>
        <family val="2"/>
      </rPr>
      <t>-Tips (tab below) prior to the completion and submission of this sheet.</t>
    </r>
  </si>
  <si>
    <r>
      <rPr>
        <b/>
        <sz val="10"/>
        <rFont val="Arial"/>
        <family val="2"/>
      </rPr>
      <t>Understanding:</t>
    </r>
    <r>
      <rPr>
        <sz val="10"/>
        <rFont val="Arial"/>
        <family val="2"/>
      </rPr>
      <t xml:space="preserve">  Note that the specifications identified within the spec sheet contain the type of information the</t>
    </r>
    <r>
      <rPr>
        <u/>
        <sz val="10"/>
        <rFont val="Arial"/>
        <family val="2"/>
      </rPr>
      <t xml:space="preserve"> judges will expect you to know, understand, and be capable of discussing </t>
    </r>
    <r>
      <rPr>
        <sz val="10"/>
        <rFont val="Arial"/>
        <family val="2"/>
      </rPr>
      <t>during the Design Event.  Key factors during the discussion shall be the engineering rationale behind each decision and resulting specification.</t>
    </r>
  </si>
  <si>
    <t>inch</t>
  </si>
  <si>
    <t>Height (col D): 
Lateral (col E):</t>
  </si>
  <si>
    <t>Height (col G): 
Lateral (col H):</t>
  </si>
  <si>
    <t>Wheel material and construction</t>
  </si>
  <si>
    <r>
      <rPr>
        <b/>
        <sz val="10"/>
        <rFont val="Arial"/>
        <family val="2"/>
      </rPr>
      <t xml:space="preserve">Units: </t>
    </r>
    <r>
      <rPr>
        <sz val="10"/>
        <rFont val="Arial"/>
        <family val="2"/>
      </rPr>
      <t xml:space="preserve"> For the majority of the specifications requiring a numerical input, the desired unit of measure has been provided.  Please be consistent with the units as specified on this sheet as it makes it WAY easier on the judges.  We have our reasons.</t>
    </r>
  </si>
  <si>
    <r>
      <rPr>
        <b/>
        <sz val="10"/>
        <rFont val="Arial"/>
        <family val="2"/>
      </rPr>
      <t xml:space="preserve">Comments / Clue Tabs: </t>
    </r>
    <r>
      <rPr>
        <sz val="10"/>
        <rFont val="Arial"/>
        <family val="2"/>
      </rPr>
      <t xml:space="preserve"> For many line items, there is additional descriptive information provided if you hover your cursor over the specification cell.  Please use this information to guide your entries.  </t>
    </r>
  </si>
  <si>
    <r>
      <rPr>
        <b/>
        <sz val="10"/>
        <rFont val="Arial"/>
        <family val="2"/>
      </rPr>
      <t>Formatting:</t>
    </r>
    <r>
      <rPr>
        <sz val="10"/>
        <rFont val="Arial"/>
        <family val="2"/>
      </rPr>
      <t xml:space="preserve">  </t>
    </r>
    <r>
      <rPr>
        <b/>
        <sz val="10"/>
        <color rgb="FFFF0000"/>
        <rFont val="Arial"/>
        <family val="2"/>
      </rPr>
      <t>Please do not modify the formating of the spec sheet</t>
    </r>
    <r>
      <rPr>
        <b/>
        <sz val="10"/>
        <color theme="3" tint="-0.249977111117893"/>
        <rFont val="Arial"/>
        <family val="2"/>
      </rPr>
      <t xml:space="preserve">. </t>
    </r>
    <r>
      <rPr>
        <sz val="10"/>
        <rFont val="Arial"/>
        <family val="2"/>
      </rPr>
      <t xml:space="preserve"> It has been laid out to print on a single sheet of 8.5 x 11 paper (double sided).  While we acknowledge that there is little space in the cells, we ask that you be brief and include longer descriptive information within the Design Report.</t>
    </r>
  </si>
  <si>
    <r>
      <rPr>
        <b/>
        <sz val="10"/>
        <rFont val="Arial"/>
        <family val="2"/>
      </rPr>
      <t xml:space="preserve">Completeness: </t>
    </r>
    <r>
      <rPr>
        <sz val="10"/>
        <rFont val="Arial"/>
        <family val="2"/>
      </rPr>
      <t xml:space="preserve"> Please complete the spec sheet in its entirety.  "Unknown" is not an acceptable entry.  The judges expect that there will be a value or description entered for each and every line item contained within.  If by chance, the particular item does not apply to your vehicle / design, please enter "N/A" in the space provided.  N/A = Not Applicable.</t>
    </r>
  </si>
  <si>
    <r>
      <t xml:space="preserve">Timliness:  </t>
    </r>
    <r>
      <rPr>
        <sz val="10"/>
        <rFont val="Arial"/>
        <family val="2"/>
      </rPr>
      <t xml:space="preserve">Please submit the Spec Sheet and Design Report ON TIME.  Late submission penalties can be significant and there is little excuse for points lost due to late submissions. </t>
    </r>
  </si>
  <si>
    <t>University</t>
  </si>
  <si>
    <t>Car Number</t>
  </si>
  <si>
    <t>Weight (kg)</t>
  </si>
  <si>
    <t>Weight distribution (front/rear kg)</t>
  </si>
  <si>
    <t>Suspension</t>
  </si>
  <si>
    <t>Tyres</t>
  </si>
  <si>
    <t>Wheels</t>
  </si>
  <si>
    <t>Brakes</t>
  </si>
  <si>
    <t>Chassis</t>
  </si>
  <si>
    <t>Engine</t>
  </si>
  <si>
    <t>Electric Motor</t>
  </si>
  <si>
    <t>Accumulator</t>
  </si>
  <si>
    <t>Bore(mm)/Stroke(mm)/cylinders/cc</t>
  </si>
  <si>
    <t>Fuel system</t>
  </si>
  <si>
    <t>Max power/max torque</t>
  </si>
  <si>
    <t>Transmission</t>
  </si>
  <si>
    <t>Differential</t>
  </si>
  <si>
    <t>Final drive</t>
  </si>
  <si>
    <t>Team profile</t>
  </si>
  <si>
    <t>Length</t>
  </si>
  <si>
    <t>Width</t>
  </si>
  <si>
    <t>Height</t>
  </si>
  <si>
    <t>Wheelbase</t>
  </si>
  <si>
    <t>Front track</t>
  </si>
  <si>
    <t>Rear track</t>
  </si>
  <si>
    <t>Weight front</t>
  </si>
  <si>
    <t>Weight rear</t>
  </si>
  <si>
    <t>Suspension front</t>
  </si>
  <si>
    <t>Suspension rear</t>
  </si>
  <si>
    <t>Tyre Size, Compound and Make</t>
  </si>
  <si>
    <t>Tyres front size</t>
  </si>
  <si>
    <t>Tyres compound front</t>
  </si>
  <si>
    <t>Tyres make front</t>
  </si>
  <si>
    <t>Tyres make rear</t>
  </si>
  <si>
    <t>Tyres compound rear</t>
  </si>
  <si>
    <t>Tyres size rear</t>
  </si>
  <si>
    <t>Brakes front</t>
  </si>
  <si>
    <t>Brakes rear</t>
  </si>
  <si>
    <t>Bore</t>
  </si>
  <si>
    <t>Stroke</t>
  </si>
  <si>
    <t>Cylinder</t>
  </si>
  <si>
    <t>cc</t>
  </si>
  <si>
    <t>kW</t>
  </si>
  <si>
    <t>Max torque</t>
  </si>
  <si>
    <t>Nm</t>
  </si>
  <si>
    <t>Max power</t>
  </si>
  <si>
    <t>Length/Width/Height/Wheelbase(mm)</t>
  </si>
  <si>
    <t>Track (front/rear mm)</t>
  </si>
  <si>
    <t>Wheels (width, construction)</t>
  </si>
  <si>
    <t>Wheel front</t>
  </si>
  <si>
    <t>Wheel rear</t>
  </si>
  <si>
    <t xml:space="preserve">Team Bio (max 1200 characters, written in third person for inclusion in Silverstone event programme </t>
  </si>
  <si>
    <r>
      <rPr>
        <b/>
        <sz val="10"/>
        <rFont val="Arial"/>
        <family val="2"/>
      </rPr>
      <t>File naming:</t>
    </r>
    <r>
      <rPr>
        <sz val="10"/>
        <rFont val="Arial"/>
        <family val="2"/>
      </rPr>
      <t xml:space="preserve">  </t>
    </r>
    <r>
      <rPr>
        <b/>
        <sz val="10"/>
        <color rgb="FFFF0000"/>
        <rFont val="Arial"/>
        <family val="2"/>
      </rPr>
      <t xml:space="preserve">Please name your file as follows Car No_Team Name_Spec Sheet e.g. 001_Racing Eagles_Spec Sheet  </t>
    </r>
    <r>
      <rPr>
        <sz val="10"/>
        <rFont val="Arial"/>
        <family val="2"/>
      </rPr>
      <t>Also, the file shall be uploaded as a spreadsheet, not a PDF.</t>
    </r>
  </si>
  <si>
    <t>E.g. Team xxx from the University of xxx will be aiming for a top 10 finish at this year's Formula Student competition at Silverstone, for their most successful campaign to date.  Established in 2010, the team last enjoyed success in the 2019 competition with their highest placed finish of 11th overall and third best scoring IC team.  Since 2019, focus has been on improved aerodynamics and developing a new braking system.  As well as a top 10 finish, the team will target reaching the Business Plan Presentation finals and finishing Endurance.  Team Leader, xxxxx xxxxxx and the team would like to thank their sponsors xxxx, ssss and rrrrr as well as Faculty Advisor xxxxxxxx and the University of xxx for their continued support of the Formula Student programme.</t>
  </si>
  <si>
    <t>IC Design Spec Sheet</t>
  </si>
  <si>
    <t>Avon 7.2/20.0-13</t>
  </si>
  <si>
    <t>Braid Sturace Monoblock 6" x 13" ET+18</t>
  </si>
  <si>
    <t>Forged Aluminium</t>
  </si>
  <si>
    <t xml:space="preserve">Double unequal A-Arm, Coil-over strut suspension, Anti-roll bar		</t>
  </si>
  <si>
    <t>Theoretical Calculation</t>
  </si>
  <si>
    <t>-1.0</t>
  </si>
  <si>
    <t>Bracket and shims on UBJ</t>
  </si>
  <si>
    <t>0</t>
  </si>
  <si>
    <t>Linear</t>
  </si>
  <si>
    <t>No</t>
  </si>
  <si>
    <t>Bracket and shims</t>
  </si>
  <si>
    <t xml:space="preserve">Floating, 248mm diameter, 5mm cross-drilled steel		</t>
  </si>
  <si>
    <t xml:space="preserve">Floating, 208mm diameter, 5mm cross-drilled steel		</t>
  </si>
  <si>
    <t>16.2mm bore AP Racing CP6465</t>
  </si>
  <si>
    <t xml:space="preserve">Wilwood GP200, Aluminium, 1.25" bore		</t>
  </si>
  <si>
    <t xml:space="preserve">Wilwood PS-1, Cast Aluminium, 1.12" bore		</t>
  </si>
  <si>
    <t xml:space="preserve">Machined Aluminium 6082-T6		</t>
  </si>
  <si>
    <t xml:space="preserve">Rubber Sealed double row angular contact 3206-2RS on wheel centreline		</t>
  </si>
  <si>
    <t xml:space="preserve">Machined EN8 stub axle, 30mm diameter		</t>
  </si>
  <si>
    <t>One-piece rotating hub-axle, machined 6082-T6 w/ 75mm diameter</t>
  </si>
  <si>
    <t xml:space="preserve">Pair of rubber sealed deep groove 61915-2RS, spaced 3mm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</si>
</sst>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x14ac:knownFonts="1">
    <font>
      <sz val="10"/>
      <name val="Arial"/>
    </font>
    <font>
      <sz val="10"/>
      <name val="Franklin Gothic Medium Cond"/>
      <family val="2"/>
    </font>
    <font>
      <b/>
      <sz val="16"/>
      <name val="Franklin Gothic Medium Cond"/>
      <family val="2"/>
    </font>
    <font>
      <b/>
      <sz val="10"/>
      <name val="Franklin Gothic Medium Cond"/>
      <family val="2"/>
    </font>
    <font>
      <sz val="16"/>
      <name val="Franklin Gothic Medium Cond"/>
      <family val="2"/>
    </font>
    <font>
      <b/>
      <sz val="18"/>
      <name val="Franklin Gothic Book"/>
      <family val="2"/>
    </font>
    <font>
      <b/>
      <sz val="18"/>
      <name val="Franklin Gothic Medium Cond"/>
      <family val="2"/>
    </font>
    <font>
      <b/>
      <u/>
      <sz val="18"/>
      <name val="Franklin Gothic Medium Cond"/>
      <family val="2"/>
    </font>
    <font>
      <sz val="8"/>
      <name val="Arial"/>
      <family val="2"/>
    </font>
    <font>
      <sz val="8"/>
      <color indexed="16"/>
      <name val="Arial"/>
      <family val="2"/>
    </font>
    <font>
      <b/>
      <u/>
      <sz val="8"/>
      <name val="Franklin Gothic Medium Cond"/>
      <family val="2"/>
    </font>
    <font>
      <sz val="8"/>
      <color indexed="81"/>
      <name val="Tahoma"/>
      <family val="2"/>
    </font>
    <font>
      <sz val="10"/>
      <name val="Arial"/>
      <family val="2"/>
    </font>
    <font>
      <sz val="9"/>
      <color indexed="81"/>
      <name val="Tahoma"/>
      <family val="2"/>
    </font>
    <font>
      <u/>
      <sz val="10"/>
      <name val="Arial"/>
      <family val="2"/>
    </font>
    <font>
      <sz val="8"/>
      <color indexed="16"/>
      <name val="Franklin Gothic Book"/>
      <family val="2"/>
    </font>
    <font>
      <u/>
      <sz val="14"/>
      <name val="Arial"/>
      <family val="2"/>
    </font>
    <font>
      <b/>
      <sz val="10"/>
      <name val="Arial"/>
      <family val="2"/>
    </font>
    <font>
      <b/>
      <sz val="9"/>
      <color indexed="81"/>
      <name val="Tahoma"/>
      <family val="2"/>
    </font>
    <font>
      <sz val="9"/>
      <name val="Franklin Gothic Medium Cond"/>
      <family val="2"/>
    </font>
    <font>
      <sz val="9.5"/>
      <name val="Franklin Gothic Medium Cond"/>
      <family val="2"/>
    </font>
    <font>
      <sz val="9.75"/>
      <name val="Franklin Gothic Medium Cond"/>
      <family val="2"/>
    </font>
    <font>
      <b/>
      <sz val="10"/>
      <color theme="3" tint="-0.249977111117893"/>
      <name val="Arial"/>
      <family val="2"/>
    </font>
    <font>
      <b/>
      <sz val="8"/>
      <color indexed="81"/>
      <name val="Tahoma"/>
      <family val="2"/>
    </font>
    <font>
      <b/>
      <sz val="9"/>
      <color indexed="10"/>
      <name val="Tahoma"/>
      <family val="2"/>
    </font>
    <font>
      <b/>
      <sz val="10"/>
      <color rgb="FFFF0000"/>
      <name val="Arial"/>
      <family val="2"/>
    </font>
    <font>
      <b/>
      <sz val="10"/>
      <color indexed="10"/>
      <name val="Tahoma"/>
      <family val="2"/>
    </font>
    <font>
      <b/>
      <sz val="8"/>
      <color indexed="16"/>
      <name val="Franklin Gothic Book"/>
      <family val="2"/>
    </font>
    <font>
      <sz val="8"/>
      <name val="Franklin Gothic Medium Cond"/>
      <family val="2"/>
    </font>
    <font>
      <i/>
      <sz val="10"/>
      <color theme="0" tint="-0.499984740745262"/>
      <name val="Franklin Gothic Medium Cond"/>
      <family val="2"/>
    </font>
    <font>
      <i/>
      <sz val="10"/>
      <color theme="0" tint="-0.499984740745262"/>
      <name val="Arial"/>
      <family val="2"/>
    </font>
    <font>
      <b/>
      <sz val="9"/>
      <color rgb="FF000000"/>
      <name val="Tahoma"/>
      <family val="2"/>
    </font>
    <font>
      <sz val="9"/>
      <color rgb="FF000000"/>
      <name val="Tahoma"/>
      <family val="2"/>
    </font>
    <font>
      <sz val="8"/>
      <color rgb="FF000000"/>
      <name val="Tahoma"/>
      <family val="2"/>
    </font>
    <font>
      <sz val="10"/>
      <color rgb="FF000000"/>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8" tint="0.79998168889431442"/>
        <bgColor indexed="27"/>
      </patternFill>
    </fill>
    <fill>
      <patternFill patternType="solid">
        <fgColor theme="1" tint="0.499984740745262"/>
        <bgColor indexed="64"/>
      </patternFill>
    </fill>
    <fill>
      <patternFill patternType="solid">
        <fgColor theme="8" tint="0.59999389629810485"/>
        <bgColor indexed="64"/>
      </patternFill>
    </fill>
  </fills>
  <borders count="4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top style="medium">
        <color indexed="64"/>
      </top>
      <bottom style="thin">
        <color indexed="8"/>
      </bottom>
      <diagonal/>
    </border>
    <border>
      <left style="medium">
        <color indexed="64"/>
      </left>
      <right/>
      <top/>
      <bottom style="thin">
        <color indexed="8"/>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8"/>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12" fillId="0" borderId="0"/>
  </cellStyleXfs>
  <cellXfs count="216">
    <xf numFmtId="0" fontId="0" fillId="0" borderId="0" xfId="0"/>
    <xf numFmtId="0" fontId="4"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wrapText="1"/>
    </xf>
    <xf numFmtId="0" fontId="9"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horizontal="right" vertical="center"/>
    </xf>
    <xf numFmtId="0" fontId="16" fillId="0" borderId="0" xfId="0" applyFont="1" applyAlignment="1">
      <alignment vertical="center"/>
    </xf>
    <xf numFmtId="0" fontId="17" fillId="0" borderId="0" xfId="0" applyFont="1" applyAlignment="1">
      <alignment vertical="center" wrapText="1"/>
    </xf>
    <xf numFmtId="0" fontId="2"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3"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3" fillId="2" borderId="5" xfId="0" applyFont="1" applyFill="1" applyBorder="1" applyAlignment="1">
      <alignment horizontal="left" vertical="center"/>
    </xf>
    <xf numFmtId="0" fontId="1" fillId="2" borderId="9" xfId="0" applyFont="1" applyFill="1" applyBorder="1" applyAlignment="1">
      <alignment horizontal="left" vertical="center"/>
    </xf>
    <xf numFmtId="0" fontId="1" fillId="2" borderId="8" xfId="0" applyFont="1" applyFill="1" applyBorder="1" applyAlignment="1">
      <alignment horizontal="left" vertical="center"/>
    </xf>
    <xf numFmtId="0" fontId="4" fillId="0" borderId="0" xfId="0" applyFont="1" applyAlignment="1">
      <alignment vertical="center"/>
    </xf>
    <xf numFmtId="0" fontId="1" fillId="0" borderId="1" xfId="0" applyFont="1" applyBorder="1" applyAlignment="1">
      <alignment horizontal="left" vertical="center"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1" fillId="2" borderId="15" xfId="0" applyFont="1" applyFill="1" applyBorder="1" applyAlignment="1">
      <alignment horizontal="left" vertical="center"/>
    </xf>
    <xf numFmtId="0" fontId="1" fillId="2" borderId="16" xfId="0" applyFont="1" applyFill="1" applyBorder="1" applyAlignment="1">
      <alignment horizontal="left" vertical="center"/>
    </xf>
    <xf numFmtId="0" fontId="1" fillId="2" borderId="17" xfId="0" applyFont="1" applyFill="1" applyBorder="1" applyAlignment="1">
      <alignment horizontal="left" vertical="center"/>
    </xf>
    <xf numFmtId="0" fontId="3" fillId="3" borderId="18" xfId="1" applyFont="1" applyFill="1" applyBorder="1" applyAlignment="1">
      <alignment horizontal="left" vertical="center"/>
    </xf>
    <xf numFmtId="0" fontId="1" fillId="3" borderId="19" xfId="1" applyFont="1" applyFill="1" applyBorder="1" applyAlignment="1">
      <alignment horizontal="left" vertical="center"/>
    </xf>
    <xf numFmtId="0" fontId="1" fillId="0" borderId="11" xfId="0" applyFont="1" applyBorder="1" applyAlignment="1">
      <alignment horizontal="left" vertical="center" wrapText="1"/>
    </xf>
    <xf numFmtId="0" fontId="1" fillId="0" borderId="21" xfId="0" applyFont="1" applyBorder="1" applyAlignment="1">
      <alignment vertical="center" wrapText="1"/>
    </xf>
    <xf numFmtId="0" fontId="1" fillId="2" borderId="3"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10" xfId="0" applyFont="1" applyFill="1" applyBorder="1" applyAlignment="1">
      <alignment horizontal="left" vertical="center" wrapText="1"/>
    </xf>
    <xf numFmtId="49" fontId="1" fillId="0" borderId="11" xfId="0" applyNumberFormat="1" applyFont="1" applyBorder="1" applyAlignment="1">
      <alignment horizontal="left" vertical="center" wrapText="1"/>
    </xf>
    <xf numFmtId="0" fontId="1" fillId="0" borderId="6" xfId="0" applyFont="1" applyBorder="1" applyAlignment="1">
      <alignment horizontal="left" vertical="center" wrapText="1"/>
    </xf>
    <xf numFmtId="0" fontId="1" fillId="3" borderId="26" xfId="1" applyFont="1" applyFill="1" applyBorder="1" applyAlignment="1">
      <alignment horizontal="left" vertical="center" wrapText="1"/>
    </xf>
    <xf numFmtId="0" fontId="1" fillId="3" borderId="1" xfId="1" applyFont="1" applyFill="1" applyBorder="1" applyAlignment="1">
      <alignment horizontal="left" vertical="center"/>
    </xf>
    <xf numFmtId="0" fontId="1" fillId="0" borderId="27" xfId="0" applyFont="1" applyBorder="1" applyAlignment="1">
      <alignment vertical="center" wrapText="1"/>
    </xf>
    <xf numFmtId="0" fontId="1" fillId="0" borderId="3" xfId="0" applyFont="1" applyBorder="1" applyAlignment="1">
      <alignment vertical="center" wrapText="1"/>
    </xf>
    <xf numFmtId="0" fontId="1" fillId="3" borderId="6" xfId="1" applyFont="1" applyFill="1" applyBorder="1" applyAlignment="1">
      <alignment horizontal="left" vertical="center"/>
    </xf>
    <xf numFmtId="0" fontId="1" fillId="4" borderId="27" xfId="0" applyFont="1" applyFill="1" applyBorder="1" applyAlignment="1">
      <alignment vertical="center" wrapText="1"/>
    </xf>
    <xf numFmtId="49" fontId="1" fillId="2" borderId="31" xfId="0" applyNumberFormat="1" applyFont="1" applyFill="1" applyBorder="1" applyAlignment="1">
      <alignment horizontal="left" vertical="center" wrapText="1"/>
    </xf>
    <xf numFmtId="0" fontId="1" fillId="2" borderId="12" xfId="0" applyFont="1" applyFill="1" applyBorder="1" applyAlignment="1">
      <alignment horizontal="right" vertical="center" wrapText="1"/>
    </xf>
    <xf numFmtId="0" fontId="1" fillId="2" borderId="23" xfId="0" applyFont="1" applyFill="1" applyBorder="1" applyAlignment="1">
      <alignment horizontal="right" vertical="center" wrapText="1"/>
    </xf>
    <xf numFmtId="0" fontId="1" fillId="2" borderId="13" xfId="0" applyFont="1" applyFill="1" applyBorder="1" applyAlignment="1">
      <alignment horizontal="right" vertical="center" wrapText="1"/>
    </xf>
    <xf numFmtId="0" fontId="1" fillId="2" borderId="2" xfId="0" applyFont="1" applyFill="1" applyBorder="1" applyAlignment="1">
      <alignment horizontal="right" vertical="center" wrapText="1"/>
    </xf>
    <xf numFmtId="0" fontId="1" fillId="2" borderId="1" xfId="0" applyFont="1" applyFill="1" applyBorder="1" applyAlignment="1">
      <alignment horizontal="right" vertical="center" wrapText="1"/>
    </xf>
    <xf numFmtId="0" fontId="1" fillId="2" borderId="21" xfId="0" applyFont="1" applyFill="1" applyBorder="1" applyAlignment="1">
      <alignment horizontal="right" vertical="center" wrapText="1"/>
    </xf>
    <xf numFmtId="0" fontId="1" fillId="2" borderId="20"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1" fillId="2" borderId="3"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5" xfId="0" applyFont="1" applyFill="1" applyBorder="1" applyAlignment="1">
      <alignment horizontal="center" vertical="center"/>
    </xf>
    <xf numFmtId="49" fontId="1" fillId="2" borderId="7" xfId="0" applyNumberFormat="1" applyFont="1" applyFill="1" applyBorder="1" applyAlignment="1">
      <alignment horizontal="right" vertical="center" wrapText="1"/>
    </xf>
    <xf numFmtId="49" fontId="1" fillId="2" borderId="28" xfId="0" applyNumberFormat="1" applyFont="1" applyFill="1" applyBorder="1" applyAlignment="1">
      <alignment horizontal="right" vertical="center" wrapText="1"/>
    </xf>
    <xf numFmtId="49" fontId="1" fillId="2" borderId="6" xfId="0" applyNumberFormat="1" applyFont="1" applyFill="1" applyBorder="1" applyAlignment="1">
      <alignment horizontal="right" vertical="center" wrapText="1"/>
    </xf>
    <xf numFmtId="49" fontId="1" fillId="2" borderId="38" xfId="0" applyNumberFormat="1" applyFont="1" applyFill="1" applyBorder="1" applyAlignment="1">
      <alignment horizontal="right" vertical="center" wrapText="1"/>
    </xf>
    <xf numFmtId="49" fontId="1" fillId="2" borderId="1" xfId="0" applyNumberFormat="1" applyFont="1" applyFill="1" applyBorder="1" applyAlignment="1">
      <alignment horizontal="right" vertical="center" wrapText="1"/>
    </xf>
    <xf numFmtId="49" fontId="1" fillId="2" borderId="29" xfId="0" applyNumberFormat="1" applyFont="1" applyFill="1" applyBorder="1" applyAlignment="1">
      <alignment horizontal="right" vertical="center" wrapText="1"/>
    </xf>
    <xf numFmtId="0" fontId="1" fillId="2" borderId="25" xfId="0" applyFont="1" applyFill="1" applyBorder="1" applyAlignment="1">
      <alignment horizontal="right" vertical="center" wrapText="1"/>
    </xf>
    <xf numFmtId="0" fontId="1" fillId="2" borderId="7" xfId="0" applyFont="1" applyFill="1" applyBorder="1" applyAlignment="1">
      <alignment horizontal="right" vertical="center" wrapText="1"/>
    </xf>
    <xf numFmtId="0" fontId="1" fillId="2" borderId="4" xfId="0" applyFont="1" applyFill="1" applyBorder="1" applyAlignment="1">
      <alignment horizontal="right" vertical="center" wrapText="1"/>
    </xf>
    <xf numFmtId="0" fontId="1" fillId="2" borderId="2" xfId="0" applyFont="1" applyFill="1" applyBorder="1" applyAlignment="1">
      <alignment horizontal="right" vertical="center"/>
    </xf>
    <xf numFmtId="0" fontId="1" fillId="2" borderId="9" xfId="0" applyFont="1" applyFill="1" applyBorder="1" applyAlignment="1">
      <alignment horizontal="left" vertical="center" wrapText="1"/>
    </xf>
    <xf numFmtId="0" fontId="1" fillId="2" borderId="16" xfId="0" applyFont="1" applyFill="1" applyBorder="1" applyAlignment="1">
      <alignment horizontal="left" vertical="center" wrapText="1"/>
    </xf>
    <xf numFmtId="49" fontId="1" fillId="2" borderId="20" xfId="0" applyNumberFormat="1" applyFont="1" applyFill="1" applyBorder="1" applyAlignment="1">
      <alignment horizontal="right" vertical="center"/>
    </xf>
    <xf numFmtId="49" fontId="21" fillId="2" borderId="4" xfId="0" applyNumberFormat="1" applyFont="1" applyFill="1" applyBorder="1" applyAlignment="1">
      <alignment horizontal="right" vertical="center" wrapText="1"/>
    </xf>
    <xf numFmtId="0" fontId="3" fillId="2" borderId="42" xfId="0" applyFont="1" applyFill="1" applyBorder="1" applyAlignment="1">
      <alignment horizontal="center" vertical="center" wrapText="1"/>
    </xf>
    <xf numFmtId="0" fontId="0" fillId="0" borderId="2" xfId="0" applyBorder="1" applyAlignment="1">
      <alignment vertical="center" wrapText="1"/>
    </xf>
    <xf numFmtId="0" fontId="1" fillId="2" borderId="28" xfId="0" applyFont="1" applyFill="1" applyBorder="1" applyAlignment="1">
      <alignment horizontal="left" vertical="center"/>
    </xf>
    <xf numFmtId="0" fontId="1" fillId="2" borderId="43" xfId="0" applyFont="1" applyFill="1" applyBorder="1" applyAlignment="1">
      <alignment horizontal="center" vertical="center"/>
    </xf>
    <xf numFmtId="0" fontId="0" fillId="0" borderId="27" xfId="0" applyBorder="1" applyAlignment="1">
      <alignment vertical="center" wrapText="1"/>
    </xf>
    <xf numFmtId="164" fontId="1" fillId="0" borderId="21" xfId="0" applyNumberFormat="1" applyFont="1" applyBorder="1" applyAlignment="1">
      <alignment vertical="center" wrapText="1"/>
    </xf>
    <xf numFmtId="164" fontId="1" fillId="0" borderId="22" xfId="0" applyNumberFormat="1" applyFont="1" applyBorder="1" applyAlignment="1">
      <alignment vertical="center" wrapText="1"/>
    </xf>
    <xf numFmtId="164" fontId="1" fillId="0" borderId="20" xfId="0" applyNumberFormat="1" applyFont="1" applyBorder="1" applyAlignment="1">
      <alignment vertical="center" wrapText="1"/>
    </xf>
    <xf numFmtId="1" fontId="1" fillId="0" borderId="2" xfId="0" applyNumberFormat="1" applyFont="1" applyBorder="1" applyAlignment="1">
      <alignment vertical="center" wrapText="1"/>
    </xf>
    <xf numFmtId="1" fontId="1" fillId="0" borderId="3" xfId="0" applyNumberFormat="1" applyFont="1" applyBorder="1" applyAlignment="1">
      <alignment vertical="center" wrapText="1"/>
    </xf>
    <xf numFmtId="1" fontId="1" fillId="0" borderId="1" xfId="0" applyNumberFormat="1" applyFont="1" applyBorder="1" applyAlignment="1">
      <alignment vertical="center" wrapText="1"/>
    </xf>
    <xf numFmtId="164" fontId="1" fillId="0" borderId="1" xfId="0" applyNumberFormat="1" applyFont="1" applyBorder="1" applyAlignment="1">
      <alignment vertical="center" wrapText="1"/>
    </xf>
    <xf numFmtId="164" fontId="1" fillId="0" borderId="3" xfId="0" applyNumberFormat="1" applyFont="1" applyBorder="1" applyAlignment="1">
      <alignment vertical="center" wrapText="1"/>
    </xf>
    <xf numFmtId="1" fontId="1" fillId="0" borderId="6" xfId="0" applyNumberFormat="1" applyFont="1" applyBorder="1" applyAlignment="1">
      <alignment vertical="center" wrapText="1"/>
    </xf>
    <xf numFmtId="1" fontId="1" fillId="0" borderId="11" xfId="0" applyNumberFormat="1" applyFont="1" applyBorder="1" applyAlignment="1">
      <alignment vertical="center" wrapText="1"/>
    </xf>
    <xf numFmtId="2" fontId="1" fillId="0" borderId="6" xfId="0" applyNumberFormat="1" applyFont="1" applyBorder="1" applyAlignment="1">
      <alignment vertical="center" wrapText="1"/>
    </xf>
    <xf numFmtId="2" fontId="1" fillId="0" borderId="11" xfId="0" applyNumberFormat="1" applyFont="1" applyBorder="1" applyAlignment="1">
      <alignment vertical="center" wrapText="1"/>
    </xf>
    <xf numFmtId="2" fontId="1" fillId="0" borderId="6" xfId="0" applyNumberFormat="1" applyFont="1" applyBorder="1" applyAlignment="1">
      <alignment horizontal="left" vertical="center" wrapText="1"/>
    </xf>
    <xf numFmtId="2" fontId="1" fillId="0" borderId="11" xfId="0" applyNumberFormat="1" applyFont="1" applyBorder="1" applyAlignment="1">
      <alignment horizontal="left" vertical="center" wrapText="1"/>
    </xf>
    <xf numFmtId="164" fontId="1" fillId="0" borderId="2" xfId="0" applyNumberFormat="1" applyFont="1" applyBorder="1" applyAlignment="1">
      <alignment vertical="center" wrapText="1"/>
    </xf>
    <xf numFmtId="1" fontId="1" fillId="0" borderId="2" xfId="0" applyNumberFormat="1" applyFont="1" applyBorder="1" applyAlignment="1">
      <alignment horizontal="left" vertical="center" wrapText="1"/>
    </xf>
    <xf numFmtId="1" fontId="1" fillId="0" borderId="3" xfId="0" applyNumberFormat="1" applyFont="1" applyBorder="1" applyAlignment="1">
      <alignment horizontal="left" vertical="center" wrapText="1"/>
    </xf>
    <xf numFmtId="2" fontId="1" fillId="0" borderId="2" xfId="0" applyNumberFormat="1" applyFont="1" applyBorder="1" applyAlignment="1">
      <alignment horizontal="left" vertical="center" wrapText="1"/>
    </xf>
    <xf numFmtId="2" fontId="1" fillId="0" borderId="3" xfId="0" applyNumberFormat="1" applyFont="1" applyBorder="1" applyAlignment="1">
      <alignment horizontal="left" vertical="center" wrapText="1"/>
    </xf>
    <xf numFmtId="164" fontId="0" fillId="0" borderId="27" xfId="0" applyNumberFormat="1" applyBorder="1" applyAlignment="1">
      <alignment horizontal="left" vertical="center" wrapText="1"/>
    </xf>
    <xf numFmtId="164" fontId="1" fillId="0" borderId="2" xfId="0" applyNumberFormat="1" applyFont="1" applyBorder="1" applyAlignment="1">
      <alignment horizontal="left" vertical="center" wrapText="1"/>
    </xf>
    <xf numFmtId="1" fontId="1" fillId="0" borderId="1" xfId="0" applyNumberFormat="1" applyFont="1" applyBorder="1" applyAlignment="1">
      <alignment horizontal="left" vertical="center" wrapText="1"/>
    </xf>
    <xf numFmtId="1" fontId="0" fillId="0" borderId="3" xfId="0" applyNumberFormat="1" applyBorder="1" applyAlignment="1">
      <alignment horizontal="left" vertical="center" wrapText="1"/>
    </xf>
    <xf numFmtId="164" fontId="1" fillId="0" borderId="4" xfId="0" applyNumberFormat="1" applyFont="1" applyBorder="1" applyAlignment="1">
      <alignment horizontal="left" vertical="center" wrapText="1"/>
    </xf>
    <xf numFmtId="1" fontId="1" fillId="0" borderId="6" xfId="0" applyNumberFormat="1" applyFont="1" applyBorder="1" applyAlignment="1">
      <alignment horizontal="left" vertical="center" wrapText="1"/>
    </xf>
    <xf numFmtId="164" fontId="1" fillId="0" borderId="6" xfId="0" applyNumberFormat="1" applyFont="1" applyBorder="1" applyAlignment="1">
      <alignment horizontal="left" vertical="center" wrapText="1"/>
    </xf>
    <xf numFmtId="164" fontId="1" fillId="0" borderId="11" xfId="0" applyNumberFormat="1" applyFont="1" applyBorder="1" applyAlignment="1">
      <alignment horizontal="left" vertical="center" wrapText="1"/>
    </xf>
    <xf numFmtId="164" fontId="1" fillId="0" borderId="29" xfId="0" applyNumberFormat="1" applyFont="1" applyBorder="1" applyAlignment="1">
      <alignment horizontal="left" vertical="center" wrapText="1"/>
    </xf>
    <xf numFmtId="164" fontId="1" fillId="0" borderId="37" xfId="0" applyNumberFormat="1" applyFont="1" applyBorder="1" applyAlignment="1">
      <alignment horizontal="left" vertical="center" wrapText="1"/>
    </xf>
    <xf numFmtId="164" fontId="0" fillId="0" borderId="30" xfId="0" applyNumberFormat="1" applyBorder="1" applyAlignment="1">
      <alignment horizontal="left" vertical="center" wrapText="1"/>
    </xf>
    <xf numFmtId="1" fontId="1" fillId="0" borderId="8" xfId="0" applyNumberFormat="1" applyFont="1" applyBorder="1" applyAlignment="1">
      <alignment horizontal="left" vertical="center" wrapText="1"/>
    </xf>
    <xf numFmtId="164" fontId="20" fillId="0" borderId="4" xfId="0" applyNumberFormat="1" applyFont="1" applyBorder="1" applyAlignment="1">
      <alignment horizontal="left" vertical="center" wrapText="1"/>
    </xf>
    <xf numFmtId="164" fontId="1" fillId="0" borderId="10" xfId="0" applyNumberFormat="1" applyFont="1" applyBorder="1" applyAlignment="1">
      <alignment horizontal="left" vertical="center" wrapText="1"/>
    </xf>
    <xf numFmtId="0" fontId="28" fillId="2" borderId="6" xfId="0" applyFont="1" applyFill="1" applyBorder="1" applyAlignment="1">
      <alignment horizontal="right" vertical="center" wrapText="1"/>
    </xf>
    <xf numFmtId="0" fontId="28" fillId="2" borderId="12" xfId="0" applyFont="1" applyFill="1" applyBorder="1" applyAlignment="1">
      <alignment horizontal="right" vertical="center" wrapText="1"/>
    </xf>
    <xf numFmtId="0" fontId="12" fillId="0" borderId="0" xfId="0" applyFont="1"/>
    <xf numFmtId="1" fontId="0" fillId="0" borderId="0" xfId="0" applyNumberFormat="1"/>
    <xf numFmtId="49" fontId="1" fillId="0" borderId="6" xfId="0" applyNumberFormat="1" applyFont="1" applyBorder="1" applyAlignment="1">
      <alignment horizontal="left" vertical="center" wrapText="1"/>
    </xf>
    <xf numFmtId="0" fontId="1" fillId="0" borderId="16" xfId="0" applyFont="1" applyBorder="1" applyAlignment="1">
      <alignment horizontal="center" vertical="center" wrapText="1"/>
    </xf>
    <xf numFmtId="0" fontId="1" fillId="0" borderId="6"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1" fillId="0" borderId="39" xfId="0" applyFont="1" applyBorder="1" applyAlignment="1">
      <alignment horizontal="center" vertical="center" wrapText="1"/>
    </xf>
    <xf numFmtId="0" fontId="1" fillId="4" borderId="1" xfId="0" applyFont="1" applyFill="1" applyBorder="1" applyAlignment="1">
      <alignment vertical="center" wrapText="1"/>
    </xf>
    <xf numFmtId="0" fontId="1" fillId="4" borderId="27" xfId="0" applyFont="1" applyFill="1" applyBorder="1" applyAlignment="1">
      <alignment vertical="center" wrapText="1"/>
    </xf>
    <xf numFmtId="49" fontId="1" fillId="0" borderId="15" xfId="0" quotePrefix="1" applyNumberFormat="1" applyFont="1" applyBorder="1" applyAlignment="1">
      <alignment horizontal="left" vertical="center" wrapText="1"/>
    </xf>
    <xf numFmtId="0" fontId="0" fillId="0" borderId="15" xfId="0" applyBorder="1" applyAlignment="1">
      <alignment horizontal="left" vertical="center" wrapText="1"/>
    </xf>
    <xf numFmtId="0" fontId="0" fillId="0" borderId="35" xfId="0" applyBorder="1" applyAlignment="1">
      <alignment horizontal="left" vertical="center" wrapText="1"/>
    </xf>
    <xf numFmtId="0" fontId="1" fillId="0" borderId="32" xfId="0" applyFont="1" applyBorder="1" applyAlignment="1">
      <alignment horizontal="center" vertical="center" wrapText="1"/>
    </xf>
    <xf numFmtId="0" fontId="1" fillId="0" borderId="36" xfId="0" applyFont="1" applyBorder="1" applyAlignment="1">
      <alignment horizontal="left" vertical="center" wrapText="1"/>
    </xf>
    <xf numFmtId="0" fontId="1" fillId="0" borderId="25" xfId="0" applyFont="1" applyBorder="1" applyAlignment="1">
      <alignment horizontal="left" vertical="center" wrapText="1"/>
    </xf>
    <xf numFmtId="0" fontId="0" fillId="0" borderId="11" xfId="0" applyBorder="1" applyAlignment="1">
      <alignment horizontal="left" vertical="center" wrapText="1"/>
    </xf>
    <xf numFmtId="0" fontId="0" fillId="0" borderId="27" xfId="0" applyBorder="1" applyAlignment="1">
      <alignment horizontal="left" vertical="center" wrapText="1"/>
    </xf>
    <xf numFmtId="0" fontId="1" fillId="4" borderId="1"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27" xfId="0" applyFont="1" applyFill="1" applyBorder="1" applyAlignment="1">
      <alignment horizontal="left" vertical="center" wrapText="1"/>
    </xf>
    <xf numFmtId="0" fontId="1" fillId="4" borderId="5" xfId="0" applyFont="1" applyFill="1" applyBorder="1" applyAlignment="1">
      <alignment horizontal="left" vertical="center" wrapText="1"/>
    </xf>
    <xf numFmtId="0" fontId="0" fillId="4" borderId="37" xfId="0" applyFill="1" applyBorder="1" applyAlignment="1">
      <alignment horizontal="left" vertical="center" wrapText="1"/>
    </xf>
    <xf numFmtId="0" fontId="0" fillId="4" borderId="24" xfId="0" applyFill="1" applyBorder="1" applyAlignment="1">
      <alignment horizontal="left" vertical="center" wrapText="1"/>
    </xf>
    <xf numFmtId="0" fontId="29" fillId="0" borderId="36" xfId="0" applyFont="1" applyBorder="1" applyAlignment="1">
      <alignment horizontal="left" vertical="center" wrapText="1"/>
    </xf>
    <xf numFmtId="0" fontId="30" fillId="0" borderId="15" xfId="0" applyFont="1" applyBorder="1" applyAlignment="1">
      <alignment horizontal="left" vertical="center" wrapText="1"/>
    </xf>
    <xf numFmtId="0" fontId="30" fillId="0" borderId="35" xfId="0" applyFont="1" applyBorder="1" applyAlignment="1">
      <alignment horizontal="left" vertical="center" wrapText="1"/>
    </xf>
    <xf numFmtId="0" fontId="1" fillId="2" borderId="25" xfId="0" applyFont="1" applyFill="1" applyBorder="1" applyAlignment="1">
      <alignment horizontal="right" vertical="center" wrapText="1"/>
    </xf>
    <xf numFmtId="0" fontId="0" fillId="0" borderId="12" xfId="0" applyBorder="1" applyAlignment="1">
      <alignment horizontal="right" vertical="center" wrapText="1"/>
    </xf>
    <xf numFmtId="0" fontId="1" fillId="2" borderId="2" xfId="0" applyFont="1" applyFill="1" applyBorder="1" applyAlignment="1">
      <alignment horizontal="right" vertical="center" wrapText="1"/>
    </xf>
    <xf numFmtId="0" fontId="0" fillId="0" borderId="2" xfId="0" applyBorder="1" applyAlignment="1">
      <alignment horizontal="right" vertical="center" wrapText="1"/>
    </xf>
    <xf numFmtId="0" fontId="1" fillId="0" borderId="7" xfId="0" applyFont="1" applyBorder="1" applyAlignment="1">
      <alignment horizontal="left" vertical="center" wrapText="1"/>
    </xf>
    <xf numFmtId="0" fontId="0" fillId="0" borderId="4" xfId="0" applyBorder="1" applyAlignment="1">
      <alignment horizontal="left" vertical="center" wrapText="1"/>
    </xf>
    <xf numFmtId="0" fontId="0" fillId="0" borderId="10" xfId="0" applyBorder="1" applyAlignment="1">
      <alignment horizontal="left" vertical="center" wrapText="1"/>
    </xf>
    <xf numFmtId="0" fontId="1" fillId="0" borderId="32" xfId="0" applyFont="1" applyBorder="1" applyAlignment="1">
      <alignment horizontal="center" vertical="center"/>
    </xf>
    <xf numFmtId="0" fontId="0" fillId="0" borderId="12" xfId="0" applyBorder="1" applyAlignment="1">
      <alignment horizontal="left" vertical="center" wrapText="1"/>
    </xf>
    <xf numFmtId="0" fontId="1" fillId="2" borderId="1" xfId="0" applyFont="1" applyFill="1" applyBorder="1" applyAlignment="1">
      <alignment horizontal="right" vertical="center"/>
    </xf>
    <xf numFmtId="0" fontId="1" fillId="2" borderId="12" xfId="0" applyFont="1" applyFill="1" applyBorder="1" applyAlignment="1">
      <alignment horizontal="right" vertical="center"/>
    </xf>
    <xf numFmtId="0" fontId="1" fillId="0" borderId="44" xfId="0" applyFont="1" applyBorder="1" applyAlignment="1">
      <alignment horizontal="left" vertical="center" wrapText="1"/>
    </xf>
    <xf numFmtId="0" fontId="0" fillId="0" borderId="43" xfId="0" applyBorder="1" applyAlignment="1">
      <alignment horizontal="left" vertical="center" wrapText="1"/>
    </xf>
    <xf numFmtId="0" fontId="0" fillId="0" borderId="45" xfId="0" applyBorder="1" applyAlignment="1">
      <alignment horizontal="left" vertical="center" wrapText="1"/>
    </xf>
    <xf numFmtId="0" fontId="1" fillId="4" borderId="2" xfId="0" applyFont="1" applyFill="1" applyBorder="1" applyAlignment="1">
      <alignment horizontal="left" vertical="center" wrapText="1"/>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1" fillId="2" borderId="1"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1" fillId="4" borderId="1"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5" fillId="0" borderId="0" xfId="0" applyFont="1" applyAlignment="1">
      <alignment horizontal="left" vertical="center"/>
    </xf>
    <xf numFmtId="0" fontId="0" fillId="0" borderId="0" xfId="0" applyAlignment="1">
      <alignment horizontal="left" vertical="center"/>
    </xf>
    <xf numFmtId="0" fontId="15" fillId="0" borderId="16" xfId="0" applyFont="1" applyBorder="1" applyAlignment="1">
      <alignment vertical="center"/>
    </xf>
    <xf numFmtId="0" fontId="0" fillId="0" borderId="16" xfId="0" applyBorder="1" applyAlignment="1">
      <alignment vertical="center"/>
    </xf>
    <xf numFmtId="0" fontId="1" fillId="0" borderId="9" xfId="0" applyFont="1"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3" fillId="4" borderId="14" xfId="0" applyFont="1" applyFill="1" applyBorder="1" applyAlignment="1">
      <alignment vertical="center" wrapText="1"/>
    </xf>
    <xf numFmtId="0" fontId="0" fillId="4" borderId="14" xfId="0" applyFill="1" applyBorder="1" applyAlignment="1">
      <alignment vertical="center" wrapText="1"/>
    </xf>
    <xf numFmtId="0" fontId="0" fillId="4" borderId="34" xfId="0" applyFill="1" applyBorder="1" applyAlignment="1">
      <alignment vertical="center" wrapText="1"/>
    </xf>
    <xf numFmtId="0" fontId="3" fillId="2" borderId="33"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34" xfId="0" applyFill="1" applyBorder="1" applyAlignment="1">
      <alignment horizontal="center" vertical="center" wrapText="1"/>
    </xf>
    <xf numFmtId="0" fontId="3" fillId="2" borderId="14" xfId="0" applyFont="1" applyFill="1" applyBorder="1" applyAlignment="1">
      <alignment horizontal="center" vertical="center" wrapText="1"/>
    </xf>
    <xf numFmtId="0" fontId="0" fillId="4" borderId="1" xfId="0" applyFill="1" applyBorder="1" applyAlignment="1">
      <alignment vertical="center" wrapText="1"/>
    </xf>
    <xf numFmtId="0" fontId="0" fillId="4" borderId="11" xfId="0" applyFill="1" applyBorder="1" applyAlignment="1">
      <alignment vertical="center" wrapText="1"/>
    </xf>
    <xf numFmtId="0" fontId="0" fillId="4" borderId="27" xfId="0" applyFill="1" applyBorder="1" applyAlignment="1">
      <alignment vertical="center" wrapText="1"/>
    </xf>
    <xf numFmtId="49" fontId="1" fillId="0" borderId="25" xfId="0" quotePrefix="1" applyNumberFormat="1" applyFont="1" applyBorder="1" applyAlignment="1">
      <alignment horizontal="left" vertical="center" wrapText="1"/>
    </xf>
    <xf numFmtId="0" fontId="2" fillId="5" borderId="33" xfId="0" applyFont="1" applyFill="1" applyBorder="1" applyAlignment="1">
      <alignment horizontal="left" vertical="center" wrapText="1"/>
    </xf>
    <xf numFmtId="0" fontId="0" fillId="0" borderId="14" xfId="0" applyBorder="1" applyAlignment="1">
      <alignment horizontal="left" vertical="center" wrapText="1"/>
    </xf>
    <xf numFmtId="1" fontId="4" fillId="0" borderId="33" xfId="0" applyNumberFormat="1" applyFont="1" applyBorder="1" applyAlignment="1">
      <alignment horizontal="left" vertical="center" wrapText="1"/>
    </xf>
    <xf numFmtId="1" fontId="4" fillId="0" borderId="14" xfId="0" applyNumberFormat="1" applyFont="1" applyBorder="1" applyAlignment="1">
      <alignment horizontal="left" vertical="center" wrapText="1"/>
    </xf>
    <xf numFmtId="1" fontId="4" fillId="0" borderId="34" xfId="0" applyNumberFormat="1" applyFont="1" applyBorder="1" applyAlignment="1">
      <alignment horizontal="left" vertical="center" wrapText="1"/>
    </xf>
    <xf numFmtId="0" fontId="1" fillId="4" borderId="20" xfId="0" applyFont="1" applyFill="1" applyBorder="1" applyAlignment="1">
      <alignment horizontal="center" vertical="center" wrapText="1"/>
    </xf>
    <xf numFmtId="0" fontId="1" fillId="4" borderId="35" xfId="0" applyFont="1" applyFill="1" applyBorder="1" applyAlignment="1">
      <alignment horizontal="center" vertical="center" wrapText="1"/>
    </xf>
    <xf numFmtId="49" fontId="1" fillId="0" borderId="25" xfId="0" applyNumberFormat="1" applyFont="1" applyBorder="1" applyAlignment="1">
      <alignment horizontal="left" vertical="center" wrapText="1"/>
    </xf>
    <xf numFmtId="0" fontId="0" fillId="0" borderId="11" xfId="0" applyBorder="1" applyAlignment="1">
      <alignment vertical="center" wrapText="1"/>
    </xf>
    <xf numFmtId="0" fontId="0" fillId="0" borderId="27" xfId="0" applyBorder="1" applyAlignment="1">
      <alignment vertic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27" xfId="0" applyBorder="1" applyAlignment="1">
      <alignment horizontal="center" vertical="center" wrapText="1"/>
    </xf>
    <xf numFmtId="0" fontId="2" fillId="5" borderId="36" xfId="0" applyFont="1" applyFill="1" applyBorder="1" applyAlignment="1">
      <alignment horizontal="left" vertical="center" wrapText="1"/>
    </xf>
    <xf numFmtId="0" fontId="1" fillId="0" borderId="25" xfId="0" applyFont="1" applyBorder="1" applyAlignment="1">
      <alignment vertical="center" wrapText="1"/>
    </xf>
    <xf numFmtId="0" fontId="1" fillId="0" borderId="11" xfId="0" applyFont="1" applyBorder="1" applyAlignment="1">
      <alignment vertical="center" wrapText="1"/>
    </xf>
    <xf numFmtId="0" fontId="1" fillId="0" borderId="1" xfId="0" applyFont="1" applyBorder="1" applyAlignment="1">
      <alignment vertical="center" wrapText="1"/>
    </xf>
    <xf numFmtId="0" fontId="1" fillId="0" borderId="2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7" xfId="0" applyFont="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4" borderId="27" xfId="0" applyNumberFormat="1" applyFont="1" applyFill="1" applyBorder="1" applyAlignment="1">
      <alignment horizontal="center" vertical="center" wrapText="1"/>
    </xf>
    <xf numFmtId="49" fontId="1" fillId="0" borderId="11" xfId="0" quotePrefix="1" applyNumberFormat="1" applyFont="1" applyBorder="1" applyAlignment="1">
      <alignment horizontal="left" vertical="center" wrapText="1"/>
    </xf>
    <xf numFmtId="0" fontId="4" fillId="0" borderId="36" xfId="0" applyFont="1" applyBorder="1" applyAlignment="1">
      <alignment horizontal="left" vertical="center"/>
    </xf>
    <xf numFmtId="0" fontId="0" fillId="0" borderId="15" xfId="0" applyBorder="1" applyAlignment="1">
      <alignment horizontal="left" vertical="center"/>
    </xf>
    <xf numFmtId="0" fontId="0" fillId="0" borderId="35" xfId="0" applyBorder="1" applyAlignment="1">
      <alignment horizontal="left" vertical="center"/>
    </xf>
    <xf numFmtId="0" fontId="34" fillId="0" borderId="0" xfId="0" applyFont="1"/>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2"/>
  <sheetViews>
    <sheetView tabSelected="1" view="pageBreakPreview" topLeftCell="A13" zoomScale="131" zoomScaleNormal="130" zoomScaleSheetLayoutView="130" workbookViewId="0">
      <selection activeCell="C20" sqref="C20"/>
    </sheetView>
  </sheetViews>
  <sheetFormatPr baseColWidth="10" defaultColWidth="9.1640625" defaultRowHeight="30" customHeight="1" x14ac:dyDescent="0.15"/>
  <cols>
    <col min="1" max="1" width="28.6640625" style="14" customWidth="1"/>
    <col min="2" max="2" width="8.6640625" style="14" customWidth="1"/>
    <col min="3" max="8" width="12.83203125" style="15" customWidth="1"/>
    <col min="9" max="9" width="9.1640625" style="16"/>
    <col min="10" max="10" width="37.33203125" style="16" customWidth="1"/>
    <col min="11" max="16384" width="9.1640625" style="16"/>
  </cols>
  <sheetData>
    <row r="1" spans="1:10" s="9" customFormat="1" ht="23" x14ac:dyDescent="0.15">
      <c r="A1" s="171" t="s">
        <v>260</v>
      </c>
      <c r="B1" s="172"/>
      <c r="C1" s="172"/>
      <c r="D1" s="172"/>
      <c r="E1" s="172"/>
      <c r="F1" s="172"/>
      <c r="G1" s="172"/>
      <c r="H1" s="10">
        <v>2020</v>
      </c>
      <c r="I1" s="8"/>
      <c r="J1" s="7"/>
    </row>
    <row r="2" spans="1:10" s="6" customFormat="1" ht="13.5" customHeight="1" thickBot="1" x14ac:dyDescent="0.2">
      <c r="A2" s="173" t="s">
        <v>195</v>
      </c>
      <c r="B2" s="174"/>
      <c r="C2" s="174"/>
      <c r="D2" s="174"/>
      <c r="E2" s="174"/>
      <c r="F2" s="174"/>
      <c r="G2" s="174"/>
      <c r="H2" s="174"/>
      <c r="I2" s="4"/>
      <c r="J2" s="5"/>
    </row>
    <row r="3" spans="1:10" s="13" customFormat="1" ht="23.25" customHeight="1" x14ac:dyDescent="0.15">
      <c r="A3" s="189" t="s">
        <v>0</v>
      </c>
      <c r="B3" s="190"/>
      <c r="C3" s="191"/>
      <c r="D3" s="192"/>
      <c r="E3" s="192"/>
      <c r="F3" s="192"/>
      <c r="G3" s="192"/>
      <c r="H3" s="193"/>
      <c r="I3" s="28"/>
      <c r="J3" s="28"/>
    </row>
    <row r="4" spans="1:10" s="13" customFormat="1" ht="28" customHeight="1" thickBot="1" x14ac:dyDescent="0.2">
      <c r="A4" s="202" t="s">
        <v>206</v>
      </c>
      <c r="B4" s="134"/>
      <c r="C4" s="212"/>
      <c r="D4" s="213"/>
      <c r="E4" s="213"/>
      <c r="F4" s="213"/>
      <c r="G4" s="213"/>
      <c r="H4" s="214"/>
      <c r="I4" s="1"/>
      <c r="J4" s="1"/>
    </row>
    <row r="5" spans="1:10" ht="9.75" customHeight="1" thickBot="1" x14ac:dyDescent="0.2">
      <c r="A5" s="136"/>
      <c r="B5" s="136"/>
      <c r="C5" s="136"/>
      <c r="D5" s="136"/>
      <c r="E5" s="136"/>
      <c r="F5" s="136"/>
      <c r="G5" s="136"/>
      <c r="H5" s="136"/>
    </row>
    <row r="6" spans="1:10" ht="13" x14ac:dyDescent="0.15">
      <c r="A6" s="19" t="s">
        <v>21</v>
      </c>
      <c r="B6" s="63" t="s">
        <v>82</v>
      </c>
      <c r="C6" s="178"/>
      <c r="D6" s="179"/>
      <c r="E6" s="179"/>
      <c r="F6" s="179"/>
      <c r="G6" s="179"/>
      <c r="H6" s="180"/>
    </row>
    <row r="7" spans="1:10" ht="15" customHeight="1" x14ac:dyDescent="0.15">
      <c r="A7" s="20" t="s">
        <v>86</v>
      </c>
      <c r="B7" s="60" t="s">
        <v>68</v>
      </c>
      <c r="C7" s="52" t="s">
        <v>83</v>
      </c>
      <c r="D7" s="91"/>
      <c r="E7" s="55" t="s">
        <v>84</v>
      </c>
      <c r="F7" s="91"/>
      <c r="G7" s="55" t="s">
        <v>85</v>
      </c>
      <c r="H7" s="92"/>
    </row>
    <row r="8" spans="1:10" ht="15" customHeight="1" x14ac:dyDescent="0.15">
      <c r="A8" s="20" t="s">
        <v>102</v>
      </c>
      <c r="B8" s="60" t="s">
        <v>68</v>
      </c>
      <c r="C8" s="52" t="s">
        <v>87</v>
      </c>
      <c r="D8" s="93">
        <v>1550</v>
      </c>
      <c r="E8" s="56" t="s">
        <v>158</v>
      </c>
      <c r="F8" s="93">
        <v>1200</v>
      </c>
      <c r="G8" s="55" t="s">
        <v>159</v>
      </c>
      <c r="H8" s="92">
        <v>1200</v>
      </c>
    </row>
    <row r="9" spans="1:10" ht="15" customHeight="1" x14ac:dyDescent="0.15">
      <c r="A9" s="22" t="s">
        <v>16</v>
      </c>
      <c r="B9" s="61" t="s">
        <v>68</v>
      </c>
      <c r="C9" s="53" t="s">
        <v>92</v>
      </c>
      <c r="D9" s="88"/>
      <c r="E9" s="57" t="s">
        <v>93</v>
      </c>
      <c r="F9" s="205" t="s">
        <v>265</v>
      </c>
      <c r="G9" s="197"/>
      <c r="H9" s="198"/>
    </row>
    <row r="10" spans="1:10" ht="15" customHeight="1" x14ac:dyDescent="0.15">
      <c r="A10" s="22" t="s">
        <v>88</v>
      </c>
      <c r="B10" s="61" t="s">
        <v>69</v>
      </c>
      <c r="C10" s="53" t="s">
        <v>89</v>
      </c>
      <c r="D10" s="88"/>
      <c r="E10" s="57" t="s">
        <v>90</v>
      </c>
      <c r="F10" s="88"/>
      <c r="G10" s="57" t="s">
        <v>91</v>
      </c>
      <c r="H10" s="89"/>
    </row>
    <row r="11" spans="1:10" ht="15" customHeight="1" thickBot="1" x14ac:dyDescent="0.2">
      <c r="A11" s="21" t="s">
        <v>157</v>
      </c>
      <c r="B11" s="62"/>
      <c r="C11" s="54" t="s">
        <v>132</v>
      </c>
      <c r="D11" s="90">
        <v>45</v>
      </c>
      <c r="E11" s="58" t="s">
        <v>156</v>
      </c>
      <c r="F11" s="90">
        <v>50</v>
      </c>
      <c r="G11" s="194"/>
      <c r="H11" s="195"/>
    </row>
    <row r="12" spans="1:10" ht="9.75" customHeight="1" thickBot="1" x14ac:dyDescent="0.2">
      <c r="B12" s="136"/>
      <c r="C12" s="136"/>
      <c r="D12" s="136"/>
      <c r="E12" s="136"/>
      <c r="F12" s="136"/>
      <c r="G12" s="136"/>
      <c r="H12" s="136"/>
    </row>
    <row r="13" spans="1:10" ht="15" customHeight="1" x14ac:dyDescent="0.15">
      <c r="A13" s="19" t="s">
        <v>22</v>
      </c>
      <c r="B13" s="63" t="s">
        <v>82</v>
      </c>
      <c r="C13" s="181" t="s">
        <v>1</v>
      </c>
      <c r="D13" s="182"/>
      <c r="E13" s="183"/>
      <c r="F13" s="184" t="s">
        <v>2</v>
      </c>
      <c r="G13" s="182"/>
      <c r="H13" s="183"/>
    </row>
    <row r="14" spans="1:10" ht="13" x14ac:dyDescent="0.15">
      <c r="A14" s="20" t="s">
        <v>235</v>
      </c>
      <c r="B14" s="64"/>
      <c r="C14" s="215" t="s">
        <v>261</v>
      </c>
      <c r="D14" s="84"/>
      <c r="E14" s="87"/>
      <c r="F14" s="215" t="s">
        <v>261</v>
      </c>
      <c r="G14" s="84"/>
      <c r="H14" s="87"/>
    </row>
    <row r="15" spans="1:10" ht="22.5" customHeight="1" x14ac:dyDescent="0.15">
      <c r="A15" s="20" t="s">
        <v>254</v>
      </c>
      <c r="B15" s="64" t="s">
        <v>197</v>
      </c>
      <c r="C15" s="206" t="s">
        <v>262</v>
      </c>
      <c r="D15" s="207"/>
      <c r="E15" s="208"/>
      <c r="F15" s="206" t="s">
        <v>262</v>
      </c>
      <c r="G15" s="207"/>
      <c r="H15" s="208"/>
    </row>
    <row r="16" spans="1:10" ht="12.75" customHeight="1" x14ac:dyDescent="0.15">
      <c r="A16" s="20" t="s">
        <v>200</v>
      </c>
      <c r="B16" s="64"/>
      <c r="C16" s="206" t="s">
        <v>263</v>
      </c>
      <c r="D16" s="207"/>
      <c r="E16" s="208"/>
      <c r="F16" s="206" t="s">
        <v>263</v>
      </c>
      <c r="G16" s="207"/>
      <c r="H16" s="208"/>
    </row>
    <row r="17" spans="1:8" ht="27.75" customHeight="1" x14ac:dyDescent="0.15">
      <c r="A17" s="20" t="s">
        <v>30</v>
      </c>
      <c r="B17" s="64"/>
      <c r="C17" s="203" t="s">
        <v>264</v>
      </c>
      <c r="D17" s="197"/>
      <c r="E17" s="198"/>
      <c r="F17" s="204" t="s">
        <v>264</v>
      </c>
      <c r="G17" s="197"/>
      <c r="H17" s="198"/>
    </row>
    <row r="18" spans="1:8" ht="22.5" customHeight="1" x14ac:dyDescent="0.15">
      <c r="A18" s="20" t="s">
        <v>18</v>
      </c>
      <c r="B18" s="64" t="s">
        <v>68</v>
      </c>
      <c r="C18" s="121" t="s">
        <v>147</v>
      </c>
      <c r="D18" s="102">
        <v>30</v>
      </c>
      <c r="E18" s="95">
        <v>30</v>
      </c>
      <c r="F18" s="122" t="s">
        <v>148</v>
      </c>
      <c r="G18" s="94">
        <v>30</v>
      </c>
      <c r="H18" s="95">
        <v>30</v>
      </c>
    </row>
    <row r="19" spans="1:8" ht="13" x14ac:dyDescent="0.15">
      <c r="A19" s="20" t="s">
        <v>40</v>
      </c>
      <c r="B19" s="64" t="s">
        <v>70</v>
      </c>
      <c r="C19" s="96"/>
      <c r="D19" s="131"/>
      <c r="E19" s="132"/>
      <c r="F19" s="97"/>
      <c r="G19" s="131"/>
      <c r="H19" s="132"/>
    </row>
    <row r="20" spans="1:8" ht="13" x14ac:dyDescent="0.15">
      <c r="A20" s="20" t="s">
        <v>41</v>
      </c>
      <c r="B20" s="64" t="s">
        <v>190</v>
      </c>
      <c r="D20" s="131"/>
      <c r="E20" s="132"/>
      <c r="F20" s="97"/>
      <c r="G20" s="131"/>
      <c r="H20" s="132"/>
    </row>
    <row r="21" spans="1:8" ht="13" x14ac:dyDescent="0.15">
      <c r="A21" s="20" t="s">
        <v>42</v>
      </c>
      <c r="B21" s="64" t="s">
        <v>71</v>
      </c>
      <c r="C21" s="98"/>
      <c r="D21" s="131"/>
      <c r="E21" s="132"/>
      <c r="F21" s="99"/>
      <c r="G21" s="131"/>
      <c r="H21" s="132"/>
    </row>
    <row r="22" spans="1:8" ht="13" x14ac:dyDescent="0.15">
      <c r="A22" s="20" t="s">
        <v>34</v>
      </c>
      <c r="B22" s="64" t="s">
        <v>72</v>
      </c>
      <c r="C22" s="112"/>
      <c r="D22" s="56" t="s">
        <v>97</v>
      </c>
      <c r="E22" s="18"/>
      <c r="F22" s="101"/>
      <c r="G22" s="56" t="s">
        <v>97</v>
      </c>
      <c r="H22" s="18"/>
    </row>
    <row r="23" spans="1:8" ht="13" x14ac:dyDescent="0.15">
      <c r="A23" s="20" t="s">
        <v>35</v>
      </c>
      <c r="B23" s="64" t="s">
        <v>72</v>
      </c>
      <c r="C23" s="112"/>
      <c r="D23" s="56" t="s">
        <v>97</v>
      </c>
      <c r="E23" s="18"/>
      <c r="F23" s="101"/>
      <c r="G23" s="56" t="s">
        <v>97</v>
      </c>
      <c r="H23" s="18"/>
    </row>
    <row r="24" spans="1:8" ht="13" x14ac:dyDescent="0.15">
      <c r="A24" s="20" t="s">
        <v>99</v>
      </c>
      <c r="B24" s="64" t="s">
        <v>171</v>
      </c>
      <c r="C24" s="100">
        <v>0.69</v>
      </c>
      <c r="D24" s="56" t="s">
        <v>98</v>
      </c>
      <c r="E24" s="18" t="s">
        <v>269</v>
      </c>
      <c r="F24" s="101"/>
      <c r="G24" s="56" t="s">
        <v>98</v>
      </c>
      <c r="H24" s="18" t="s">
        <v>269</v>
      </c>
    </row>
    <row r="25" spans="1:8" ht="13" x14ac:dyDescent="0.15">
      <c r="A25" s="20" t="s">
        <v>177</v>
      </c>
      <c r="B25" s="64" t="s">
        <v>73</v>
      </c>
      <c r="C25" s="113">
        <v>47.8</v>
      </c>
      <c r="D25" s="131"/>
      <c r="E25" s="132"/>
      <c r="F25" s="38"/>
      <c r="G25" s="131"/>
      <c r="H25" s="132"/>
    </row>
    <row r="26" spans="1:8" ht="13" x14ac:dyDescent="0.15">
      <c r="A26" s="20" t="s">
        <v>81</v>
      </c>
      <c r="B26" s="64" t="s">
        <v>74</v>
      </c>
      <c r="C26" s="113">
        <v>0.64500000000000002</v>
      </c>
      <c r="D26" s="131"/>
      <c r="E26" s="132"/>
      <c r="F26" s="38"/>
      <c r="G26" s="131"/>
      <c r="H26" s="132"/>
    </row>
    <row r="27" spans="1:8" ht="13" x14ac:dyDescent="0.15">
      <c r="A27" s="20" t="s">
        <v>94</v>
      </c>
      <c r="B27" s="64" t="s">
        <v>75</v>
      </c>
      <c r="C27" s="100">
        <v>0</v>
      </c>
      <c r="D27" s="131"/>
      <c r="E27" s="132"/>
      <c r="F27" s="43" t="s">
        <v>268</v>
      </c>
      <c r="G27" s="131"/>
      <c r="H27" s="132"/>
    </row>
    <row r="28" spans="1:8" ht="13" x14ac:dyDescent="0.15">
      <c r="A28" s="20" t="s">
        <v>96</v>
      </c>
      <c r="B28" s="64" t="s">
        <v>75</v>
      </c>
      <c r="C28" s="100">
        <v>-1.5</v>
      </c>
      <c r="D28" s="131"/>
      <c r="E28" s="132"/>
      <c r="F28" s="43" t="s">
        <v>266</v>
      </c>
      <c r="G28" s="131"/>
      <c r="H28" s="132"/>
    </row>
    <row r="29" spans="1:8" ht="13" x14ac:dyDescent="0.15">
      <c r="A29" s="20" t="s">
        <v>95</v>
      </c>
      <c r="B29" s="64"/>
      <c r="C29" s="188" t="s">
        <v>267</v>
      </c>
      <c r="D29" s="139"/>
      <c r="E29" s="140"/>
      <c r="F29" s="211" t="s">
        <v>267</v>
      </c>
      <c r="G29" s="139"/>
      <c r="H29" s="140"/>
    </row>
    <row r="30" spans="1:8" ht="13" x14ac:dyDescent="0.15">
      <c r="A30" s="20" t="s">
        <v>3</v>
      </c>
      <c r="B30" s="64" t="s">
        <v>76</v>
      </c>
      <c r="C30" s="112">
        <v>0</v>
      </c>
      <c r="D30" s="131"/>
      <c r="E30" s="132"/>
      <c r="F30" s="43" t="s">
        <v>268</v>
      </c>
      <c r="G30" s="131"/>
      <c r="H30" s="132"/>
    </row>
    <row r="31" spans="1:8" ht="13" x14ac:dyDescent="0.15">
      <c r="A31" s="20" t="s">
        <v>101</v>
      </c>
      <c r="B31" s="64" t="s">
        <v>68</v>
      </c>
      <c r="C31" s="113">
        <v>29.2</v>
      </c>
      <c r="D31" s="131"/>
      <c r="E31" s="132"/>
      <c r="F31" s="114">
        <v>37.1</v>
      </c>
      <c r="G31" s="131"/>
      <c r="H31" s="132"/>
    </row>
    <row r="32" spans="1:8" ht="22.5" customHeight="1" thickBot="1" x14ac:dyDescent="0.2">
      <c r="A32" s="20" t="s">
        <v>19</v>
      </c>
      <c r="B32" s="64" t="s">
        <v>68</v>
      </c>
      <c r="C32" s="121" t="s">
        <v>198</v>
      </c>
      <c r="D32" s="102"/>
      <c r="E32" s="95"/>
      <c r="F32" s="122" t="s">
        <v>199</v>
      </c>
      <c r="G32" s="94"/>
      <c r="H32" s="95"/>
    </row>
    <row r="33" spans="1:8" ht="14.25" customHeight="1" x14ac:dyDescent="0.15">
      <c r="A33" s="20" t="s">
        <v>181</v>
      </c>
      <c r="B33" s="64"/>
      <c r="C33" s="70" t="s">
        <v>144</v>
      </c>
      <c r="D33" s="115">
        <v>4.7</v>
      </c>
      <c r="E33" s="72" t="s">
        <v>182</v>
      </c>
      <c r="F33" s="116">
        <v>20.8</v>
      </c>
      <c r="G33" s="74" t="s">
        <v>180</v>
      </c>
      <c r="H33" s="117">
        <v>12.9</v>
      </c>
    </row>
    <row r="34" spans="1:8" ht="13" x14ac:dyDescent="0.15">
      <c r="A34" s="20" t="s">
        <v>142</v>
      </c>
      <c r="B34" s="64"/>
      <c r="C34" s="71" t="s">
        <v>183</v>
      </c>
      <c r="D34" s="108">
        <v>9.5</v>
      </c>
      <c r="E34" s="73" t="s">
        <v>141</v>
      </c>
      <c r="F34" s="108">
        <v>53.7</v>
      </c>
      <c r="G34" s="209"/>
      <c r="H34" s="210"/>
    </row>
    <row r="35" spans="1:8" ht="13" x14ac:dyDescent="0.15">
      <c r="A35" s="20" t="s">
        <v>145</v>
      </c>
      <c r="B35" s="64" t="s">
        <v>76</v>
      </c>
      <c r="C35" s="118">
        <v>100</v>
      </c>
      <c r="D35" s="51" t="s">
        <v>143</v>
      </c>
      <c r="E35" s="39" t="s">
        <v>270</v>
      </c>
      <c r="F35" s="185"/>
      <c r="G35" s="186"/>
      <c r="H35" s="187"/>
    </row>
    <row r="36" spans="1:8" ht="13" x14ac:dyDescent="0.15">
      <c r="A36" s="22" t="s">
        <v>170</v>
      </c>
      <c r="B36" s="65"/>
      <c r="C36" s="196" t="s">
        <v>271</v>
      </c>
      <c r="D36" s="197"/>
      <c r="E36" s="197"/>
      <c r="F36" s="197"/>
      <c r="G36" s="197"/>
      <c r="H36" s="198"/>
    </row>
    <row r="37" spans="1:8" ht="13.5" customHeight="1" thickBot="1" x14ac:dyDescent="0.2">
      <c r="A37" s="21" t="s">
        <v>184</v>
      </c>
      <c r="B37" s="66"/>
      <c r="C37" s="69" t="s">
        <v>185</v>
      </c>
      <c r="D37" s="119">
        <v>5</v>
      </c>
      <c r="E37" s="81" t="s">
        <v>186</v>
      </c>
      <c r="F37" s="119"/>
      <c r="G37" s="82" t="s">
        <v>160</v>
      </c>
      <c r="H37" s="120"/>
    </row>
    <row r="38" spans="1:8" ht="9.75" customHeight="1" thickBot="1" x14ac:dyDescent="0.2">
      <c r="A38" s="136"/>
      <c r="B38" s="136"/>
      <c r="C38" s="136"/>
      <c r="D38" s="136"/>
      <c r="E38" s="136"/>
      <c r="F38" s="136"/>
      <c r="G38" s="136"/>
      <c r="H38" s="136"/>
    </row>
    <row r="39" spans="1:8" ht="13" x14ac:dyDescent="0.15">
      <c r="A39" s="19" t="s">
        <v>28</v>
      </c>
      <c r="B39" s="63" t="s">
        <v>82</v>
      </c>
      <c r="C39" s="181" t="s">
        <v>1</v>
      </c>
      <c r="D39" s="182"/>
      <c r="E39" s="183"/>
      <c r="F39" s="181" t="s">
        <v>2</v>
      </c>
      <c r="G39" s="182"/>
      <c r="H39" s="183"/>
    </row>
    <row r="40" spans="1:8" ht="13" x14ac:dyDescent="0.15">
      <c r="A40" s="20" t="s">
        <v>25</v>
      </c>
      <c r="B40" s="40"/>
      <c r="C40" s="138" t="s">
        <v>272</v>
      </c>
      <c r="D40" s="139"/>
      <c r="E40" s="140"/>
      <c r="F40" s="138" t="s">
        <v>273</v>
      </c>
      <c r="G40" s="139"/>
      <c r="H40" s="140"/>
    </row>
    <row r="41" spans="1:8" ht="13" x14ac:dyDescent="0.15">
      <c r="A41" s="20" t="s">
        <v>12</v>
      </c>
      <c r="B41" s="40"/>
      <c r="C41" s="138" t="s">
        <v>274</v>
      </c>
      <c r="D41" s="139"/>
      <c r="E41" s="140"/>
      <c r="F41" s="138" t="s">
        <v>274</v>
      </c>
      <c r="G41" s="139"/>
      <c r="H41" s="140"/>
    </row>
    <row r="42" spans="1:8" ht="13" x14ac:dyDescent="0.15">
      <c r="A42" s="20" t="s">
        <v>13</v>
      </c>
      <c r="B42" s="40"/>
      <c r="C42" s="138" t="s">
        <v>275</v>
      </c>
      <c r="D42" s="139"/>
      <c r="E42" s="140"/>
      <c r="F42" s="138" t="s">
        <v>276</v>
      </c>
      <c r="G42" s="139"/>
      <c r="H42" s="140"/>
    </row>
    <row r="43" spans="1:8" ht="13" x14ac:dyDescent="0.15">
      <c r="A43" s="20" t="s">
        <v>179</v>
      </c>
      <c r="B43" s="40"/>
      <c r="C43" s="138"/>
      <c r="D43" s="139"/>
      <c r="E43" s="140"/>
      <c r="F43" s="138"/>
      <c r="G43" s="139"/>
      <c r="H43" s="140"/>
    </row>
    <row r="44" spans="1:8" ht="12.75" customHeight="1" x14ac:dyDescent="0.15">
      <c r="A44" s="20" t="s">
        <v>161</v>
      </c>
      <c r="B44" s="40"/>
      <c r="C44" s="59" t="s">
        <v>169</v>
      </c>
      <c r="D44" s="215">
        <v>25.1</v>
      </c>
      <c r="E44" s="56" t="s">
        <v>168</v>
      </c>
      <c r="F44" s="215">
        <v>25.1</v>
      </c>
      <c r="G44" s="56" t="s">
        <v>146</v>
      </c>
      <c r="H44" s="215">
        <v>425</v>
      </c>
    </row>
    <row r="45" spans="1:8" ht="27" customHeight="1" x14ac:dyDescent="0.15">
      <c r="A45" s="22" t="s">
        <v>36</v>
      </c>
      <c r="B45" s="41"/>
      <c r="C45" s="138" t="s">
        <v>277</v>
      </c>
      <c r="D45" s="139"/>
      <c r="E45" s="140"/>
      <c r="F45" s="138" t="s">
        <v>277</v>
      </c>
      <c r="G45" s="139"/>
      <c r="H45" s="140"/>
    </row>
    <row r="46" spans="1:8" ht="27" customHeight="1" x14ac:dyDescent="0.15">
      <c r="A46" s="20" t="s">
        <v>11</v>
      </c>
      <c r="B46" s="40"/>
      <c r="C46" s="138" t="s">
        <v>278</v>
      </c>
      <c r="D46" s="139"/>
      <c r="E46" s="140"/>
      <c r="F46" s="138" t="s">
        <v>281</v>
      </c>
      <c r="G46" s="139"/>
      <c r="H46" s="140"/>
    </row>
    <row r="47" spans="1:8" ht="27" customHeight="1" thickBot="1" x14ac:dyDescent="0.2">
      <c r="A47" s="21" t="s">
        <v>23</v>
      </c>
      <c r="B47" s="42"/>
      <c r="C47" s="137" t="s">
        <v>279</v>
      </c>
      <c r="D47" s="134"/>
      <c r="E47" s="135"/>
      <c r="F47" s="137" t="s">
        <v>280</v>
      </c>
      <c r="G47" s="134"/>
      <c r="H47" s="135"/>
    </row>
    <row r="48" spans="1:8" ht="9.75" customHeight="1" thickBot="1" x14ac:dyDescent="0.2">
      <c r="A48" s="136"/>
      <c r="B48" s="136"/>
      <c r="C48" s="136"/>
      <c r="D48" s="136"/>
      <c r="E48" s="136"/>
      <c r="F48" s="136"/>
      <c r="G48" s="136"/>
      <c r="H48" s="136"/>
    </row>
    <row r="49" spans="1:8" ht="13" x14ac:dyDescent="0.15">
      <c r="A49" s="19" t="s">
        <v>43</v>
      </c>
      <c r="B49" s="83" t="s">
        <v>82</v>
      </c>
      <c r="C49" s="144"/>
      <c r="D49" s="145"/>
      <c r="E49" s="145"/>
      <c r="F49" s="145"/>
      <c r="G49" s="145"/>
      <c r="H49" s="146"/>
    </row>
    <row r="50" spans="1:8" ht="13" x14ac:dyDescent="0.15">
      <c r="A50" s="20" t="s">
        <v>8</v>
      </c>
      <c r="B50" s="30"/>
      <c r="C50" s="127"/>
      <c r="D50" s="128"/>
      <c r="E50" s="128"/>
      <c r="F50" s="128"/>
      <c r="G50" s="128"/>
      <c r="H50" s="129"/>
    </row>
    <row r="51" spans="1:8" ht="13" x14ac:dyDescent="0.15">
      <c r="A51" s="20" t="s">
        <v>57</v>
      </c>
      <c r="B51" s="30"/>
      <c r="C51" s="127"/>
      <c r="D51" s="128"/>
      <c r="E51" s="128"/>
      <c r="F51" s="128"/>
      <c r="G51" s="128"/>
      <c r="H51" s="129"/>
    </row>
    <row r="52" spans="1:8" ht="15" customHeight="1" x14ac:dyDescent="0.15">
      <c r="A52" s="20" t="s">
        <v>189</v>
      </c>
      <c r="B52" s="30"/>
      <c r="C52" s="71" t="s">
        <v>187</v>
      </c>
      <c r="D52" s="84"/>
      <c r="E52" s="73" t="s">
        <v>188</v>
      </c>
      <c r="F52" s="199"/>
      <c r="G52" s="200"/>
      <c r="H52" s="201"/>
    </row>
    <row r="53" spans="1:8" ht="13" x14ac:dyDescent="0.15">
      <c r="A53" s="20" t="s">
        <v>31</v>
      </c>
      <c r="B53" s="30"/>
      <c r="C53" s="127"/>
      <c r="D53" s="128"/>
      <c r="E53" s="128"/>
      <c r="F53" s="128"/>
      <c r="G53" s="128"/>
      <c r="H53" s="129"/>
    </row>
    <row r="54" spans="1:8" ht="13.5" customHeight="1" x14ac:dyDescent="0.15">
      <c r="A54" s="20" t="s">
        <v>32</v>
      </c>
      <c r="B54" s="30"/>
      <c r="C54" s="127"/>
      <c r="D54" s="128"/>
      <c r="E54" s="128"/>
      <c r="F54" s="128"/>
      <c r="G54" s="128"/>
      <c r="H54" s="129"/>
    </row>
    <row r="55" spans="1:8" ht="13.5" customHeight="1" x14ac:dyDescent="0.15">
      <c r="A55" s="20" t="s">
        <v>33</v>
      </c>
      <c r="B55" s="30"/>
      <c r="C55" s="127"/>
      <c r="D55" s="128"/>
      <c r="E55" s="128"/>
      <c r="F55" s="128"/>
      <c r="G55" s="128"/>
      <c r="H55" s="129"/>
    </row>
    <row r="56" spans="1:8" ht="13.5" customHeight="1" thickBot="1" x14ac:dyDescent="0.2">
      <c r="A56" s="79" t="s">
        <v>178</v>
      </c>
      <c r="B56" s="80"/>
      <c r="C56" s="175"/>
      <c r="D56" s="176"/>
      <c r="E56" s="176"/>
      <c r="F56" s="176"/>
      <c r="G56" s="176"/>
      <c r="H56" s="177"/>
    </row>
    <row r="57" spans="1:8" ht="3.75" customHeight="1" x14ac:dyDescent="0.15">
      <c r="A57" s="130"/>
      <c r="B57" s="130"/>
      <c r="C57" s="130"/>
      <c r="D57" s="130"/>
      <c r="E57" s="130"/>
      <c r="F57" s="130"/>
      <c r="G57" s="130"/>
      <c r="H57" s="130"/>
    </row>
    <row r="58" spans="1:8" ht="3.75" customHeight="1" thickBot="1" x14ac:dyDescent="0.2">
      <c r="A58" s="126"/>
      <c r="B58" s="126"/>
      <c r="C58" s="126"/>
      <c r="D58" s="126"/>
      <c r="E58" s="126"/>
      <c r="F58" s="126"/>
      <c r="G58" s="126"/>
      <c r="H58" s="126"/>
    </row>
    <row r="59" spans="1:8" ht="13.5" customHeight="1" x14ac:dyDescent="0.15">
      <c r="A59" s="19" t="s">
        <v>174</v>
      </c>
      <c r="B59" s="63" t="s">
        <v>82</v>
      </c>
      <c r="C59" s="144"/>
      <c r="D59" s="145"/>
      <c r="E59" s="145"/>
      <c r="F59" s="145"/>
      <c r="G59" s="145"/>
      <c r="H59" s="146"/>
    </row>
    <row r="60" spans="1:8" ht="13.5" customHeight="1" x14ac:dyDescent="0.15">
      <c r="A60" s="20" t="s">
        <v>175</v>
      </c>
      <c r="B60" s="31"/>
      <c r="C60" s="127"/>
      <c r="D60" s="128"/>
      <c r="E60" s="128"/>
      <c r="F60" s="128"/>
      <c r="G60" s="128"/>
      <c r="H60" s="129"/>
    </row>
    <row r="61" spans="1:8" ht="13.5" customHeight="1" x14ac:dyDescent="0.15">
      <c r="A61" s="20" t="s">
        <v>58</v>
      </c>
      <c r="B61" s="31"/>
      <c r="C61" s="127"/>
      <c r="D61" s="128"/>
      <c r="E61" s="128"/>
      <c r="F61" s="128"/>
      <c r="G61" s="128"/>
      <c r="H61" s="129"/>
    </row>
    <row r="62" spans="1:8" ht="13.5" customHeight="1" x14ac:dyDescent="0.15">
      <c r="A62" s="20" t="s">
        <v>53</v>
      </c>
      <c r="B62" s="31"/>
      <c r="C62" s="127"/>
      <c r="D62" s="128"/>
      <c r="E62" s="128"/>
      <c r="F62" s="128"/>
      <c r="G62" s="128"/>
      <c r="H62" s="129"/>
    </row>
    <row r="63" spans="1:8" ht="13.5" customHeight="1" x14ac:dyDescent="0.15">
      <c r="A63" s="20" t="s">
        <v>54</v>
      </c>
      <c r="B63" s="30"/>
      <c r="C63" s="127"/>
      <c r="D63" s="128"/>
      <c r="E63" s="128"/>
      <c r="F63" s="128"/>
      <c r="G63" s="128"/>
      <c r="H63" s="129"/>
    </row>
    <row r="64" spans="1:8" ht="13.5" customHeight="1" x14ac:dyDescent="0.15">
      <c r="A64" s="20" t="s">
        <v>51</v>
      </c>
      <c r="B64" s="31"/>
      <c r="C64" s="127"/>
      <c r="D64" s="128"/>
      <c r="E64" s="128"/>
      <c r="F64" s="128"/>
      <c r="G64" s="128"/>
      <c r="H64" s="129"/>
    </row>
    <row r="65" spans="1:8" ht="13.5" customHeight="1" x14ac:dyDescent="0.15">
      <c r="A65" s="20" t="s">
        <v>55</v>
      </c>
      <c r="B65" s="31"/>
      <c r="C65" s="127"/>
      <c r="D65" s="128"/>
      <c r="E65" s="128"/>
      <c r="F65" s="128"/>
      <c r="G65" s="128"/>
      <c r="H65" s="129"/>
    </row>
    <row r="66" spans="1:8" ht="13.5" customHeight="1" thickBot="1" x14ac:dyDescent="0.2">
      <c r="A66" s="21" t="s">
        <v>52</v>
      </c>
      <c r="B66" s="32"/>
      <c r="C66" s="154"/>
      <c r="D66" s="155"/>
      <c r="E66" s="155"/>
      <c r="F66" s="155"/>
      <c r="G66" s="155"/>
      <c r="H66" s="156"/>
    </row>
    <row r="67" spans="1:8" ht="9.75" customHeight="1" thickBot="1" x14ac:dyDescent="0.2">
      <c r="A67" s="136"/>
      <c r="B67" s="136"/>
      <c r="C67" s="136"/>
      <c r="D67" s="136"/>
      <c r="E67" s="136"/>
      <c r="F67" s="136"/>
      <c r="G67" s="136"/>
      <c r="H67" s="136"/>
    </row>
    <row r="68" spans="1:8" ht="13.5" customHeight="1" x14ac:dyDescent="0.15">
      <c r="A68" s="19" t="s">
        <v>26</v>
      </c>
      <c r="B68" s="63" t="s">
        <v>82</v>
      </c>
      <c r="C68" s="144"/>
      <c r="D68" s="145"/>
      <c r="E68" s="145"/>
      <c r="F68" s="145"/>
      <c r="G68" s="145"/>
      <c r="H68" s="146"/>
    </row>
    <row r="69" spans="1:8" ht="13" x14ac:dyDescent="0.15">
      <c r="A69" s="23" t="s">
        <v>5</v>
      </c>
      <c r="B69" s="67"/>
      <c r="C69" s="127"/>
      <c r="D69" s="128"/>
      <c r="E69" s="128"/>
      <c r="F69" s="128"/>
      <c r="G69" s="128"/>
      <c r="H69" s="129"/>
    </row>
    <row r="70" spans="1:8" ht="13" x14ac:dyDescent="0.15">
      <c r="A70" s="23" t="s">
        <v>4</v>
      </c>
      <c r="B70" s="67"/>
      <c r="C70" s="127"/>
      <c r="D70" s="128"/>
      <c r="E70" s="128"/>
      <c r="F70" s="128"/>
      <c r="G70" s="128"/>
      <c r="H70" s="129"/>
    </row>
    <row r="71" spans="1:8" ht="13" x14ac:dyDescent="0.15">
      <c r="A71" s="23" t="s">
        <v>6</v>
      </c>
      <c r="B71" s="67"/>
      <c r="C71" s="127"/>
      <c r="D71" s="128"/>
      <c r="E71" s="128"/>
      <c r="F71" s="128"/>
      <c r="G71" s="128"/>
      <c r="H71" s="129"/>
    </row>
    <row r="72" spans="1:8" ht="13" x14ac:dyDescent="0.15">
      <c r="A72" s="23" t="s">
        <v>176</v>
      </c>
      <c r="B72" s="67" t="s">
        <v>69</v>
      </c>
      <c r="C72" s="75" t="s">
        <v>106</v>
      </c>
      <c r="D72" s="108"/>
      <c r="E72" s="55" t="s">
        <v>108</v>
      </c>
      <c r="F72" s="108"/>
      <c r="G72" s="131"/>
      <c r="H72" s="132"/>
    </row>
    <row r="73" spans="1:8" ht="13" x14ac:dyDescent="0.15">
      <c r="A73" s="23" t="s">
        <v>105</v>
      </c>
      <c r="B73" s="67" t="s">
        <v>77</v>
      </c>
      <c r="C73" s="59" t="s">
        <v>106</v>
      </c>
      <c r="D73" s="109"/>
      <c r="E73" s="56" t="s">
        <v>107</v>
      </c>
      <c r="F73" s="109"/>
      <c r="G73" s="56" t="s">
        <v>108</v>
      </c>
      <c r="H73" s="104"/>
    </row>
    <row r="74" spans="1:8" ht="13" x14ac:dyDescent="0.15">
      <c r="A74" s="23" t="s">
        <v>104</v>
      </c>
      <c r="B74" s="67"/>
      <c r="C74" s="127"/>
      <c r="D74" s="128"/>
      <c r="E74" s="128"/>
      <c r="F74" s="128"/>
      <c r="G74" s="128"/>
      <c r="H74" s="129"/>
    </row>
    <row r="75" spans="1:8" ht="13" x14ac:dyDescent="0.15">
      <c r="A75" s="23" t="s">
        <v>167</v>
      </c>
      <c r="B75" s="67"/>
      <c r="C75" s="127"/>
      <c r="D75" s="128"/>
      <c r="E75" s="128"/>
      <c r="F75" s="128"/>
      <c r="G75" s="128"/>
      <c r="H75" s="129"/>
    </row>
    <row r="76" spans="1:8" ht="13" x14ac:dyDescent="0.15">
      <c r="A76" s="23" t="s">
        <v>67</v>
      </c>
      <c r="B76" s="67" t="s">
        <v>68</v>
      </c>
      <c r="C76" s="59" t="s">
        <v>84</v>
      </c>
      <c r="D76" s="103"/>
      <c r="E76" s="55" t="s">
        <v>85</v>
      </c>
      <c r="F76" s="103"/>
      <c r="G76" s="55" t="s">
        <v>103</v>
      </c>
      <c r="H76" s="110"/>
    </row>
    <row r="77" spans="1:8" ht="14" thickBot="1" x14ac:dyDescent="0.2">
      <c r="A77" s="24" t="s">
        <v>66</v>
      </c>
      <c r="B77" s="68" t="s">
        <v>78</v>
      </c>
      <c r="C77" s="76" t="s">
        <v>110</v>
      </c>
      <c r="D77" s="111"/>
      <c r="E77" s="77" t="s">
        <v>109</v>
      </c>
      <c r="F77" s="133"/>
      <c r="G77" s="134"/>
      <c r="H77" s="135"/>
    </row>
    <row r="78" spans="1:8" ht="9.75" customHeight="1" thickBot="1" x14ac:dyDescent="0.2">
      <c r="A78" s="157"/>
      <c r="B78" s="157"/>
      <c r="C78" s="157"/>
      <c r="D78" s="157"/>
      <c r="E78" s="157"/>
      <c r="F78" s="157"/>
      <c r="G78" s="157"/>
      <c r="H78" s="157"/>
    </row>
    <row r="79" spans="1:8" ht="13" x14ac:dyDescent="0.15">
      <c r="A79" s="25" t="s">
        <v>24</v>
      </c>
      <c r="B79" s="63" t="s">
        <v>82</v>
      </c>
      <c r="C79" s="144"/>
      <c r="D79" s="145"/>
      <c r="E79" s="145"/>
      <c r="F79" s="145"/>
      <c r="G79" s="145"/>
      <c r="H79" s="146"/>
    </row>
    <row r="80" spans="1:8" ht="13" x14ac:dyDescent="0.15">
      <c r="A80" s="23" t="s">
        <v>63</v>
      </c>
      <c r="B80" s="67"/>
      <c r="C80" s="138"/>
      <c r="D80" s="139"/>
      <c r="E80" s="139"/>
      <c r="F80" s="139"/>
      <c r="G80" s="139"/>
      <c r="H80" s="140"/>
    </row>
    <row r="81" spans="1:8" ht="13" x14ac:dyDescent="0.15">
      <c r="A81" s="23" t="s">
        <v>116</v>
      </c>
      <c r="B81" s="67"/>
      <c r="C81" s="150" t="s">
        <v>111</v>
      </c>
      <c r="D81" s="151"/>
      <c r="E81" s="91"/>
      <c r="F81" s="152" t="s">
        <v>172</v>
      </c>
      <c r="G81" s="153"/>
      <c r="H81" s="48"/>
    </row>
    <row r="82" spans="1:8" ht="13" x14ac:dyDescent="0.15">
      <c r="A82" s="23" t="s">
        <v>115</v>
      </c>
      <c r="B82" s="67"/>
      <c r="C82" s="150" t="s">
        <v>112</v>
      </c>
      <c r="D82" s="151"/>
      <c r="E82" s="91"/>
      <c r="F82" s="152" t="s">
        <v>113</v>
      </c>
      <c r="G82" s="153"/>
      <c r="H82" s="95"/>
    </row>
    <row r="83" spans="1:8" ht="13" x14ac:dyDescent="0.15">
      <c r="A83" s="23" t="s">
        <v>114</v>
      </c>
      <c r="B83" s="67" t="s">
        <v>68</v>
      </c>
      <c r="C83" s="150" t="s">
        <v>153</v>
      </c>
      <c r="D83" s="151"/>
      <c r="E83" s="102"/>
      <c r="F83" s="152">
        <v>84.5</v>
      </c>
      <c r="G83" s="153"/>
      <c r="H83" s="95"/>
    </row>
    <row r="84" spans="1:8" ht="13" x14ac:dyDescent="0.15">
      <c r="A84" s="23" t="s">
        <v>162</v>
      </c>
      <c r="B84" s="67"/>
      <c r="C84" s="59" t="s">
        <v>163</v>
      </c>
      <c r="D84" s="38"/>
      <c r="E84" s="78" t="s">
        <v>164</v>
      </c>
      <c r="F84" s="17"/>
      <c r="G84" s="169"/>
      <c r="H84" s="170"/>
    </row>
    <row r="85" spans="1:8" ht="13" x14ac:dyDescent="0.15">
      <c r="A85" s="23" t="s">
        <v>154</v>
      </c>
      <c r="B85" s="67" t="s">
        <v>79</v>
      </c>
      <c r="C85" s="59" t="s">
        <v>117</v>
      </c>
      <c r="D85" s="29"/>
      <c r="E85" s="56" t="s">
        <v>118</v>
      </c>
      <c r="F85" s="29"/>
      <c r="G85" s="56" t="s">
        <v>119</v>
      </c>
      <c r="H85" s="18"/>
    </row>
    <row r="86" spans="1:8" ht="13" x14ac:dyDescent="0.15">
      <c r="A86" s="23" t="s">
        <v>48</v>
      </c>
      <c r="B86" s="67"/>
      <c r="C86" s="138"/>
      <c r="D86" s="139"/>
      <c r="E86" s="139"/>
      <c r="F86" s="139"/>
      <c r="G86" s="139"/>
      <c r="H86" s="140"/>
    </row>
    <row r="87" spans="1:8" ht="13" x14ac:dyDescent="0.15">
      <c r="A87" s="23" t="s">
        <v>46</v>
      </c>
      <c r="B87" s="67"/>
      <c r="C87" s="138"/>
      <c r="D87" s="139"/>
      <c r="E87" s="139"/>
      <c r="F87" s="139"/>
      <c r="G87" s="139"/>
      <c r="H87" s="140"/>
    </row>
    <row r="88" spans="1:8" ht="13" x14ac:dyDescent="0.15">
      <c r="A88" s="23" t="s">
        <v>56</v>
      </c>
      <c r="B88" s="67"/>
      <c r="C88" s="138"/>
      <c r="D88" s="139"/>
      <c r="E88" s="139"/>
      <c r="F88" s="139"/>
      <c r="G88" s="139"/>
      <c r="H88" s="140"/>
    </row>
    <row r="89" spans="1:8" ht="13" x14ac:dyDescent="0.15">
      <c r="A89" s="23" t="s">
        <v>123</v>
      </c>
      <c r="B89" s="67"/>
      <c r="C89" s="138"/>
      <c r="D89" s="139"/>
      <c r="E89" s="139"/>
      <c r="F89" s="139"/>
      <c r="G89" s="139"/>
      <c r="H89" s="140"/>
    </row>
    <row r="90" spans="1:8" ht="13" x14ac:dyDescent="0.15">
      <c r="A90" s="23" t="s">
        <v>29</v>
      </c>
      <c r="B90" s="67" t="s">
        <v>80</v>
      </c>
      <c r="C90" s="44"/>
      <c r="D90" s="164"/>
      <c r="E90" s="165"/>
      <c r="F90" s="165"/>
      <c r="G90" s="165"/>
      <c r="H90" s="166"/>
    </row>
    <row r="91" spans="1:8" ht="13" x14ac:dyDescent="0.15">
      <c r="A91" s="23" t="s">
        <v>17</v>
      </c>
      <c r="B91" s="67"/>
      <c r="C91" s="138" t="s">
        <v>62</v>
      </c>
      <c r="D91" s="139"/>
      <c r="E91" s="139"/>
      <c r="F91" s="139"/>
      <c r="G91" s="139"/>
      <c r="H91" s="140"/>
    </row>
    <row r="92" spans="1:8" ht="13" x14ac:dyDescent="0.15">
      <c r="A92" s="23" t="s">
        <v>122</v>
      </c>
      <c r="B92" s="67"/>
      <c r="C92" s="59" t="s">
        <v>121</v>
      </c>
      <c r="D92" s="109"/>
      <c r="E92" s="159" t="s">
        <v>120</v>
      </c>
      <c r="F92" s="160"/>
      <c r="G92" s="94"/>
      <c r="H92" s="50"/>
    </row>
    <row r="93" spans="1:8" ht="13" x14ac:dyDescent="0.15">
      <c r="A93" s="23" t="s">
        <v>149</v>
      </c>
      <c r="B93" s="67"/>
      <c r="C93" s="44"/>
      <c r="D93" s="167" t="s">
        <v>151</v>
      </c>
      <c r="E93" s="168"/>
      <c r="F93" s="108"/>
      <c r="G93" s="55" t="s">
        <v>152</v>
      </c>
      <c r="H93" s="47"/>
    </row>
    <row r="94" spans="1:8" ht="13" x14ac:dyDescent="0.15">
      <c r="A94" s="23" t="s">
        <v>150</v>
      </c>
      <c r="B94" s="67"/>
      <c r="C94" s="59" t="s">
        <v>165</v>
      </c>
      <c r="D94" s="108"/>
      <c r="E94" s="55" t="s">
        <v>166</v>
      </c>
      <c r="F94" s="108"/>
      <c r="G94" s="131"/>
      <c r="H94" s="132"/>
    </row>
    <row r="95" spans="1:8" ht="13" x14ac:dyDescent="0.15">
      <c r="A95" s="23" t="s">
        <v>45</v>
      </c>
      <c r="B95" s="67"/>
      <c r="C95" s="138"/>
      <c r="D95" s="139"/>
      <c r="E95" s="139"/>
      <c r="F95" s="139"/>
      <c r="G95" s="139"/>
      <c r="H95" s="140"/>
    </row>
    <row r="96" spans="1:8" ht="13" x14ac:dyDescent="0.15">
      <c r="A96" s="23" t="s">
        <v>15</v>
      </c>
      <c r="B96" s="67"/>
      <c r="C96" s="138"/>
      <c r="D96" s="139"/>
      <c r="E96" s="139"/>
      <c r="F96" s="139"/>
      <c r="G96" s="139"/>
      <c r="H96" s="140"/>
    </row>
    <row r="97" spans="1:8" ht="13" x14ac:dyDescent="0.15">
      <c r="A97" s="23" t="s">
        <v>39</v>
      </c>
      <c r="B97" s="67"/>
      <c r="C97" s="138"/>
      <c r="D97" s="139"/>
      <c r="E97" s="139"/>
      <c r="F97" s="139"/>
      <c r="G97" s="139"/>
      <c r="H97" s="140"/>
    </row>
    <row r="98" spans="1:8" ht="13" x14ac:dyDescent="0.15">
      <c r="A98" s="23" t="s">
        <v>192</v>
      </c>
      <c r="B98" s="67"/>
      <c r="C98" s="138"/>
      <c r="D98" s="139"/>
      <c r="E98" s="139"/>
      <c r="F98" s="139"/>
      <c r="G98" s="139"/>
      <c r="H98" s="140"/>
    </row>
    <row r="99" spans="1:8" ht="13" x14ac:dyDescent="0.15">
      <c r="A99" s="85" t="s">
        <v>14</v>
      </c>
      <c r="B99" s="86"/>
      <c r="C99" s="161" t="s">
        <v>155</v>
      </c>
      <c r="D99" s="162"/>
      <c r="E99" s="162"/>
      <c r="F99" s="162"/>
      <c r="G99" s="162"/>
      <c r="H99" s="163"/>
    </row>
    <row r="100" spans="1:8" ht="13" x14ac:dyDescent="0.15">
      <c r="A100" s="23" t="s">
        <v>38</v>
      </c>
      <c r="B100" s="67"/>
      <c r="C100" s="138"/>
      <c r="D100" s="139"/>
      <c r="E100" s="139"/>
      <c r="F100" s="158"/>
      <c r="G100" s="55" t="s">
        <v>173</v>
      </c>
      <c r="H100" s="107"/>
    </row>
    <row r="101" spans="1:8" ht="13" x14ac:dyDescent="0.15">
      <c r="A101" s="23" t="s">
        <v>27</v>
      </c>
      <c r="B101" s="67"/>
      <c r="C101" s="138"/>
      <c r="D101" s="139"/>
      <c r="E101" s="139"/>
      <c r="F101" s="139"/>
      <c r="G101" s="139"/>
      <c r="H101" s="140"/>
    </row>
    <row r="102" spans="1:8" ht="14" thickBot="1" x14ac:dyDescent="0.2">
      <c r="A102" s="24" t="s">
        <v>47</v>
      </c>
      <c r="B102" s="68"/>
      <c r="C102" s="137"/>
      <c r="D102" s="134"/>
      <c r="E102" s="134"/>
      <c r="F102" s="134"/>
      <c r="G102" s="134"/>
      <c r="H102" s="135"/>
    </row>
    <row r="103" spans="1:8" ht="9.75" customHeight="1" thickBot="1" x14ac:dyDescent="0.2">
      <c r="A103" s="157"/>
      <c r="B103" s="157"/>
      <c r="C103" s="157"/>
      <c r="D103" s="157"/>
      <c r="E103" s="157"/>
      <c r="F103" s="157"/>
      <c r="G103" s="157"/>
      <c r="H103" s="157"/>
    </row>
    <row r="104" spans="1:8" ht="13" x14ac:dyDescent="0.15">
      <c r="A104" s="25" t="s">
        <v>7</v>
      </c>
      <c r="B104" s="63" t="s">
        <v>82</v>
      </c>
      <c r="C104" s="144"/>
      <c r="D104" s="145"/>
      <c r="E104" s="145"/>
      <c r="F104" s="145"/>
      <c r="G104" s="145"/>
      <c r="H104" s="146"/>
    </row>
    <row r="105" spans="1:8" ht="13" x14ac:dyDescent="0.15">
      <c r="A105" s="23" t="s">
        <v>9</v>
      </c>
      <c r="B105" s="67"/>
      <c r="C105" s="138"/>
      <c r="D105" s="139"/>
      <c r="E105" s="139"/>
      <c r="F105" s="139"/>
      <c r="G105" s="139"/>
      <c r="H105" s="140"/>
    </row>
    <row r="106" spans="1:8" ht="13" x14ac:dyDescent="0.15">
      <c r="A106" s="23" t="s">
        <v>194</v>
      </c>
      <c r="B106" s="67"/>
      <c r="C106" s="138"/>
      <c r="D106" s="139"/>
      <c r="E106" s="139"/>
      <c r="F106" s="139"/>
      <c r="G106" s="139"/>
      <c r="H106" s="140"/>
    </row>
    <row r="107" spans="1:8" ht="13" x14ac:dyDescent="0.15">
      <c r="A107" s="23" t="s">
        <v>131</v>
      </c>
      <c r="B107" s="67" t="s">
        <v>100</v>
      </c>
      <c r="C107" s="125"/>
      <c r="D107" s="141"/>
      <c r="E107" s="142"/>
      <c r="F107" s="142"/>
      <c r="G107" s="142"/>
      <c r="H107" s="143"/>
    </row>
    <row r="108" spans="1:8" ht="13" x14ac:dyDescent="0.15">
      <c r="A108" s="23" t="s">
        <v>20</v>
      </c>
      <c r="B108" s="67" t="s">
        <v>124</v>
      </c>
      <c r="C108" s="59" t="s">
        <v>125</v>
      </c>
      <c r="D108" s="102"/>
      <c r="E108" s="55" t="s">
        <v>128</v>
      </c>
      <c r="F108" s="102"/>
      <c r="G108" s="55" t="s">
        <v>129</v>
      </c>
      <c r="H108" s="95"/>
    </row>
    <row r="109" spans="1:8" ht="13" x14ac:dyDescent="0.15">
      <c r="A109" s="23" t="s">
        <v>20</v>
      </c>
      <c r="B109" s="67" t="s">
        <v>124</v>
      </c>
      <c r="C109" s="59" t="s">
        <v>126</v>
      </c>
      <c r="D109" s="102"/>
      <c r="E109" s="55" t="s">
        <v>127</v>
      </c>
      <c r="F109" s="102"/>
      <c r="G109" s="55" t="s">
        <v>130</v>
      </c>
      <c r="H109" s="95"/>
    </row>
    <row r="110" spans="1:8" ht="13" x14ac:dyDescent="0.15">
      <c r="A110" s="23" t="s">
        <v>10</v>
      </c>
      <c r="B110" s="67"/>
      <c r="C110" s="138"/>
      <c r="D110" s="139"/>
      <c r="E110" s="139"/>
      <c r="F110" s="139"/>
      <c r="G110" s="139"/>
      <c r="H110" s="140"/>
    </row>
    <row r="111" spans="1:8" ht="14" thickBot="1" x14ac:dyDescent="0.2">
      <c r="A111" s="24" t="s">
        <v>193</v>
      </c>
      <c r="B111" s="68"/>
      <c r="C111" s="137"/>
      <c r="D111" s="134"/>
      <c r="E111" s="134"/>
      <c r="F111" s="134"/>
      <c r="G111" s="134"/>
      <c r="H111" s="135"/>
    </row>
    <row r="112" spans="1:8" ht="9.75" customHeight="1" thickBot="1" x14ac:dyDescent="0.2">
      <c r="A112" s="136"/>
      <c r="B112" s="136"/>
      <c r="C112" s="136"/>
      <c r="D112" s="136"/>
      <c r="E112" s="136"/>
      <c r="F112" s="136"/>
      <c r="G112" s="136"/>
      <c r="H112" s="136"/>
    </row>
    <row r="113" spans="1:8" ht="13" x14ac:dyDescent="0.15">
      <c r="A113" s="36" t="s">
        <v>37</v>
      </c>
      <c r="B113" s="63" t="s">
        <v>82</v>
      </c>
      <c r="C113" s="144"/>
      <c r="D113" s="145"/>
      <c r="E113" s="145"/>
      <c r="F113" s="145"/>
      <c r="G113" s="145"/>
      <c r="H113" s="146"/>
    </row>
    <row r="114" spans="1:8" ht="12.75" customHeight="1" x14ac:dyDescent="0.15">
      <c r="A114" s="37" t="s">
        <v>49</v>
      </c>
      <c r="B114" s="46"/>
      <c r="C114" s="138"/>
      <c r="D114" s="139"/>
      <c r="E114" s="139"/>
      <c r="F114" s="139"/>
      <c r="G114" s="139"/>
      <c r="H114" s="140"/>
    </row>
    <row r="115" spans="1:8" ht="12.75" customHeight="1" x14ac:dyDescent="0.15">
      <c r="A115" s="45" t="s">
        <v>133</v>
      </c>
      <c r="B115" s="46"/>
      <c r="C115" s="59" t="s">
        <v>134</v>
      </c>
      <c r="D115" s="103"/>
      <c r="E115" s="55" t="s">
        <v>132</v>
      </c>
      <c r="F115" s="17"/>
      <c r="G115" s="55" t="s">
        <v>135</v>
      </c>
      <c r="H115" s="104"/>
    </row>
    <row r="116" spans="1:8" ht="12.75" customHeight="1" x14ac:dyDescent="0.15">
      <c r="A116" s="49" t="s">
        <v>140</v>
      </c>
      <c r="B116" s="46" t="s">
        <v>139</v>
      </c>
      <c r="C116" s="59" t="s">
        <v>138</v>
      </c>
      <c r="D116" s="105"/>
      <c r="E116" s="55" t="s">
        <v>136</v>
      </c>
      <c r="F116" s="105"/>
      <c r="G116" s="55" t="s">
        <v>137</v>
      </c>
      <c r="H116" s="106"/>
    </row>
    <row r="117" spans="1:8" ht="12.75" customHeight="1" thickBot="1" x14ac:dyDescent="0.2">
      <c r="A117" s="26" t="s">
        <v>50</v>
      </c>
      <c r="B117" s="34"/>
      <c r="C117" s="137"/>
      <c r="D117" s="134"/>
      <c r="E117" s="134"/>
      <c r="F117" s="134"/>
      <c r="G117" s="134"/>
      <c r="H117" s="135"/>
    </row>
    <row r="118" spans="1:8" ht="9.75" customHeight="1" thickBot="1" x14ac:dyDescent="0.2">
      <c r="A118" s="136"/>
      <c r="B118" s="136"/>
      <c r="C118" s="136"/>
      <c r="D118" s="136"/>
      <c r="E118" s="136"/>
      <c r="F118" s="136"/>
      <c r="G118" s="136"/>
      <c r="H118" s="136"/>
    </row>
    <row r="119" spans="1:8" ht="13" x14ac:dyDescent="0.15">
      <c r="A119" s="25" t="s">
        <v>64</v>
      </c>
      <c r="B119" s="63" t="s">
        <v>82</v>
      </c>
      <c r="C119" s="144"/>
      <c r="D119" s="145"/>
      <c r="E119" s="145"/>
      <c r="F119" s="145"/>
      <c r="G119" s="145"/>
      <c r="H119" s="146"/>
    </row>
    <row r="120" spans="1:8" ht="12.75" customHeight="1" x14ac:dyDescent="0.15">
      <c r="A120" s="27" t="s">
        <v>65</v>
      </c>
      <c r="B120" s="35"/>
      <c r="C120" s="138"/>
      <c r="D120" s="139"/>
      <c r="E120" s="139"/>
      <c r="F120" s="139"/>
      <c r="G120" s="139"/>
      <c r="H120" s="140"/>
    </row>
    <row r="121" spans="1:8" ht="129" customHeight="1" thickBot="1" x14ac:dyDescent="0.2">
      <c r="A121" s="22" t="s">
        <v>257</v>
      </c>
      <c r="B121" s="35"/>
      <c r="C121" s="147" t="s">
        <v>259</v>
      </c>
      <c r="D121" s="148"/>
      <c r="E121" s="148"/>
      <c r="F121" s="148"/>
      <c r="G121" s="148"/>
      <c r="H121" s="149"/>
    </row>
    <row r="122" spans="1:8" ht="27" customHeight="1" thickBot="1" x14ac:dyDescent="0.2">
      <c r="A122" s="24" t="s">
        <v>44</v>
      </c>
      <c r="B122" s="33"/>
      <c r="C122" s="137"/>
      <c r="D122" s="134"/>
      <c r="E122" s="134"/>
      <c r="F122" s="134"/>
      <c r="G122" s="134"/>
      <c r="H122" s="135"/>
    </row>
  </sheetData>
  <mergeCells count="130">
    <mergeCell ref="A4:B4"/>
    <mergeCell ref="C17:E17"/>
    <mergeCell ref="F17:H17"/>
    <mergeCell ref="F9:H9"/>
    <mergeCell ref="C16:E16"/>
    <mergeCell ref="F16:H16"/>
    <mergeCell ref="G34:H34"/>
    <mergeCell ref="G28:H28"/>
    <mergeCell ref="D28:E28"/>
    <mergeCell ref="G30:H30"/>
    <mergeCell ref="D31:E31"/>
    <mergeCell ref="F29:H29"/>
    <mergeCell ref="C15:E15"/>
    <mergeCell ref="F15:H15"/>
    <mergeCell ref="G27:H27"/>
    <mergeCell ref="A5:H5"/>
    <mergeCell ref="B12:H12"/>
    <mergeCell ref="D20:E20"/>
    <mergeCell ref="C4:H4"/>
    <mergeCell ref="C53:H53"/>
    <mergeCell ref="C46:E46"/>
    <mergeCell ref="C47:E47"/>
    <mergeCell ref="F45:H45"/>
    <mergeCell ref="F46:H46"/>
    <mergeCell ref="F47:H47"/>
    <mergeCell ref="C49:H49"/>
    <mergeCell ref="A38:H38"/>
    <mergeCell ref="A48:H48"/>
    <mergeCell ref="F52:H52"/>
    <mergeCell ref="C40:E40"/>
    <mergeCell ref="C41:E41"/>
    <mergeCell ref="C43:E43"/>
    <mergeCell ref="C45:E45"/>
    <mergeCell ref="F40:H40"/>
    <mergeCell ref="C36:H36"/>
    <mergeCell ref="G19:H19"/>
    <mergeCell ref="G20:H20"/>
    <mergeCell ref="G21:H21"/>
    <mergeCell ref="D25:E25"/>
    <mergeCell ref="D26:E26"/>
    <mergeCell ref="G25:H25"/>
    <mergeCell ref="G26:H26"/>
    <mergeCell ref="D21:E21"/>
    <mergeCell ref="A1:G1"/>
    <mergeCell ref="A2:H2"/>
    <mergeCell ref="C50:H50"/>
    <mergeCell ref="C51:H51"/>
    <mergeCell ref="F41:H41"/>
    <mergeCell ref="F43:H43"/>
    <mergeCell ref="D30:E30"/>
    <mergeCell ref="C56:H56"/>
    <mergeCell ref="C55:H55"/>
    <mergeCell ref="C6:H6"/>
    <mergeCell ref="C13:E13"/>
    <mergeCell ref="F13:H13"/>
    <mergeCell ref="G31:H31"/>
    <mergeCell ref="C39:E39"/>
    <mergeCell ref="F39:H39"/>
    <mergeCell ref="F35:H35"/>
    <mergeCell ref="C29:E29"/>
    <mergeCell ref="A3:B3"/>
    <mergeCell ref="C42:E42"/>
    <mergeCell ref="F42:H42"/>
    <mergeCell ref="C3:H3"/>
    <mergeCell ref="G11:H11"/>
    <mergeCell ref="D27:E27"/>
    <mergeCell ref="D19:E19"/>
    <mergeCell ref="C104:H104"/>
    <mergeCell ref="C98:H98"/>
    <mergeCell ref="A112:H112"/>
    <mergeCell ref="F83:G83"/>
    <mergeCell ref="A103:H103"/>
    <mergeCell ref="C102:H102"/>
    <mergeCell ref="C100:F100"/>
    <mergeCell ref="E92:F92"/>
    <mergeCell ref="C95:H95"/>
    <mergeCell ref="C89:H89"/>
    <mergeCell ref="C88:H88"/>
    <mergeCell ref="C86:H86"/>
    <mergeCell ref="C87:H87"/>
    <mergeCell ref="C99:H99"/>
    <mergeCell ref="C101:H101"/>
    <mergeCell ref="D90:H90"/>
    <mergeCell ref="D93:E93"/>
    <mergeCell ref="G94:H94"/>
    <mergeCell ref="C91:H91"/>
    <mergeCell ref="C97:H97"/>
    <mergeCell ref="C96:H96"/>
    <mergeCell ref="G84:H84"/>
    <mergeCell ref="C83:D83"/>
    <mergeCell ref="C75:H75"/>
    <mergeCell ref="C71:H71"/>
    <mergeCell ref="C70:H70"/>
    <mergeCell ref="C69:H69"/>
    <mergeCell ref="C68:H68"/>
    <mergeCell ref="C74:H74"/>
    <mergeCell ref="C60:H60"/>
    <mergeCell ref="F82:G82"/>
    <mergeCell ref="C81:D81"/>
    <mergeCell ref="A78:H78"/>
    <mergeCell ref="C79:H79"/>
    <mergeCell ref="C80:H80"/>
    <mergeCell ref="C61:H61"/>
    <mergeCell ref="C62:H62"/>
    <mergeCell ref="C63:H63"/>
    <mergeCell ref="C64:H64"/>
    <mergeCell ref="A58:H58"/>
    <mergeCell ref="C65:H65"/>
    <mergeCell ref="A57:H57"/>
    <mergeCell ref="G72:H72"/>
    <mergeCell ref="F77:H77"/>
    <mergeCell ref="A67:H67"/>
    <mergeCell ref="C54:H54"/>
    <mergeCell ref="C122:H122"/>
    <mergeCell ref="C105:H105"/>
    <mergeCell ref="C106:H106"/>
    <mergeCell ref="C110:H110"/>
    <mergeCell ref="C111:H111"/>
    <mergeCell ref="D107:H107"/>
    <mergeCell ref="C119:H119"/>
    <mergeCell ref="C113:H113"/>
    <mergeCell ref="C120:H120"/>
    <mergeCell ref="C114:H114"/>
    <mergeCell ref="A118:H118"/>
    <mergeCell ref="C117:H117"/>
    <mergeCell ref="C121:H121"/>
    <mergeCell ref="C82:D82"/>
    <mergeCell ref="F81:G81"/>
    <mergeCell ref="C66:H66"/>
    <mergeCell ref="C59:H59"/>
  </mergeCells>
  <phoneticPr fontId="8" type="noConversion"/>
  <printOptions horizontalCentered="1"/>
  <pageMargins left="0.25" right="0.25" top="0.25" bottom="0.2" header="0.3" footer="0.05"/>
  <pageSetup scale="80" fitToHeight="2" orientation="portrait" horizontalDpi="4294967294" r:id="rId1"/>
  <headerFooter alignWithMargins="0">
    <oddFooter>&amp;L&amp;F V1&amp;C&amp;P &amp;R&amp;D</oddFooter>
  </headerFooter>
  <rowBreaks count="1" manualBreakCount="1">
    <brk id="57" max="7"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
  <sheetViews>
    <sheetView workbookViewId="0">
      <selection activeCell="AC13" sqref="AC13"/>
    </sheetView>
  </sheetViews>
  <sheetFormatPr baseColWidth="10" defaultColWidth="8.83203125" defaultRowHeight="13" x14ac:dyDescent="0.15"/>
  <cols>
    <col min="1" max="1" width="10.83203125" bestFit="1" customWidth="1"/>
    <col min="2" max="5" width="10.83203125" hidden="1" customWidth="1"/>
    <col min="6" max="6" width="28.33203125" bestFit="1" customWidth="1"/>
    <col min="7" max="8" width="28.33203125" hidden="1" customWidth="1"/>
    <col min="9" max="9" width="14.6640625" customWidth="1"/>
    <col min="10" max="10" width="10.6640625" customWidth="1"/>
    <col min="11" max="12" width="10.6640625" hidden="1" customWidth="1"/>
    <col min="13" max="13" width="28.6640625" customWidth="1"/>
    <col min="14" max="15" width="28.6640625" hidden="1" customWidth="1"/>
    <col min="16" max="16" width="12" bestFit="1" customWidth="1"/>
    <col min="17" max="19" width="30.33203125" hidden="1" customWidth="1"/>
    <col min="20" max="22" width="44.33203125" hidden="1" customWidth="1"/>
    <col min="23" max="23" width="33.1640625" customWidth="1"/>
    <col min="24" max="25" width="33.1640625" hidden="1" customWidth="1"/>
    <col min="27" max="28" width="0" hidden="1" customWidth="1"/>
    <col min="29" max="29" width="29" bestFit="1" customWidth="1"/>
    <col min="32" max="37" width="0" hidden="1" customWidth="1"/>
    <col min="38" max="38" width="30.6640625" bestFit="1" customWidth="1"/>
    <col min="40" max="43" width="0" hidden="1" customWidth="1"/>
    <col min="44" max="44" width="31.6640625" bestFit="1" customWidth="1"/>
    <col min="48" max="48" width="11" bestFit="1" customWidth="1"/>
  </cols>
  <sheetData>
    <row r="1" spans="1:48" x14ac:dyDescent="0.15">
      <c r="A1" s="123" t="s">
        <v>207</v>
      </c>
      <c r="B1" s="123" t="s">
        <v>225</v>
      </c>
      <c r="C1" s="123" t="s">
        <v>226</v>
      </c>
      <c r="D1" s="123" t="s">
        <v>227</v>
      </c>
      <c r="E1" s="123" t="s">
        <v>228</v>
      </c>
      <c r="F1" s="123" t="s">
        <v>252</v>
      </c>
      <c r="G1" s="123" t="s">
        <v>229</v>
      </c>
      <c r="H1" s="123" t="s">
        <v>230</v>
      </c>
      <c r="I1" s="123" t="s">
        <v>253</v>
      </c>
      <c r="J1" s="123" t="s">
        <v>208</v>
      </c>
      <c r="K1" s="123" t="s">
        <v>231</v>
      </c>
      <c r="L1" s="123" t="s">
        <v>232</v>
      </c>
      <c r="M1" s="123" t="s">
        <v>209</v>
      </c>
      <c r="N1" s="123" t="s">
        <v>233</v>
      </c>
      <c r="O1" s="123" t="s">
        <v>234</v>
      </c>
      <c r="P1" s="123" t="s">
        <v>210</v>
      </c>
      <c r="Q1" s="123" t="s">
        <v>236</v>
      </c>
      <c r="R1" s="123" t="s">
        <v>237</v>
      </c>
      <c r="S1" s="123" t="s">
        <v>238</v>
      </c>
      <c r="T1" s="123" t="s">
        <v>241</v>
      </c>
      <c r="U1" s="123" t="s">
        <v>240</v>
      </c>
      <c r="V1" s="123" t="s">
        <v>239</v>
      </c>
      <c r="W1" s="123" t="s">
        <v>211</v>
      </c>
      <c r="X1" s="123" t="s">
        <v>255</v>
      </c>
      <c r="Y1" s="123" t="s">
        <v>256</v>
      </c>
      <c r="Z1" s="123" t="s">
        <v>212</v>
      </c>
      <c r="AA1" s="123" t="s">
        <v>242</v>
      </c>
      <c r="AB1" s="123" t="s">
        <v>243</v>
      </c>
      <c r="AC1" s="123" t="s">
        <v>213</v>
      </c>
      <c r="AD1" s="123" t="s">
        <v>214</v>
      </c>
      <c r="AE1" s="123" t="s">
        <v>215</v>
      </c>
      <c r="AF1" s="123" t="s">
        <v>216</v>
      </c>
      <c r="AG1" s="123" t="s">
        <v>217</v>
      </c>
      <c r="AH1" s="123" t="s">
        <v>244</v>
      </c>
      <c r="AI1" s="123" t="s">
        <v>245</v>
      </c>
      <c r="AJ1" s="123" t="s">
        <v>246</v>
      </c>
      <c r="AK1" s="123" t="s">
        <v>247</v>
      </c>
      <c r="AL1" s="123" t="s">
        <v>218</v>
      </c>
      <c r="AM1" s="123" t="s">
        <v>219</v>
      </c>
      <c r="AN1" s="123" t="s">
        <v>248</v>
      </c>
      <c r="AO1" s="123" t="s">
        <v>251</v>
      </c>
      <c r="AP1" s="123" t="s">
        <v>250</v>
      </c>
      <c r="AQ1" s="123" t="s">
        <v>249</v>
      </c>
      <c r="AR1" s="123" t="s">
        <v>220</v>
      </c>
      <c r="AS1" s="123" t="s">
        <v>221</v>
      </c>
      <c r="AT1" s="123" t="s">
        <v>222</v>
      </c>
      <c r="AU1" s="123" t="s">
        <v>223</v>
      </c>
      <c r="AV1" s="123" t="s">
        <v>224</v>
      </c>
    </row>
    <row r="2" spans="1:48" x14ac:dyDescent="0.15">
      <c r="A2" s="124">
        <f>FS_Specs_IC_Powertrain!C3</f>
        <v>0</v>
      </c>
      <c r="B2" s="124">
        <f>FS_Specs_IC_Powertrain!D7</f>
        <v>0</v>
      </c>
      <c r="C2" s="124">
        <f>FS_Specs_IC_Powertrain!F7</f>
        <v>0</v>
      </c>
      <c r="D2" s="124">
        <f>FS_Specs_IC_Powertrain!H7</f>
        <v>0</v>
      </c>
      <c r="E2" s="124">
        <f>FS_Specs_IC_Powertrain!D8</f>
        <v>1550</v>
      </c>
      <c r="F2" t="str">
        <f>CONCATENATE(B2,"/",C2,"/",D2,"/",E2)</f>
        <v>0/0/0/1550</v>
      </c>
      <c r="G2" s="124">
        <f>FS_Specs_IC_Powertrain!F8</f>
        <v>1200</v>
      </c>
      <c r="H2" s="124">
        <f>FS_Specs_IC_Powertrain!H8</f>
        <v>1200</v>
      </c>
      <c r="I2" t="str">
        <f>CONCATENATE(G2,"/",H2)</f>
        <v>1200/1200</v>
      </c>
      <c r="J2" s="124">
        <f>FS_Specs_IC_Powertrain!H10</f>
        <v>0</v>
      </c>
      <c r="K2" s="124">
        <f>FS_Specs_IC_Powertrain!D10</f>
        <v>0</v>
      </c>
      <c r="L2" s="124">
        <f>FS_Specs_IC_Powertrain!F10</f>
        <v>0</v>
      </c>
      <c r="M2" t="str">
        <f>CONCATENATE(K2,"/",L2)</f>
        <v>0/0</v>
      </c>
      <c r="N2" s="124" t="str">
        <f>FS_Specs_IC_Powertrain!C17</f>
        <v xml:space="preserve">Double unequal A-Arm, Coil-over strut suspension, Anti-roll bar		</v>
      </c>
      <c r="O2" s="124" t="str">
        <f>FS_Specs_IC_Powertrain!F17</f>
        <v xml:space="preserve">Double unequal A-Arm, Coil-over strut suspension, Anti-roll bar		</v>
      </c>
      <c r="P2" t="str">
        <f>CONCATENATE(N2," ","front","/",O2," ", "rear")</f>
        <v>Double unequal A-Arm, Coil-over strut suspension, Anti-roll bar		 front/Double unequal A-Arm, Coil-over strut suspension, Anti-roll bar		 rear</v>
      </c>
      <c r="Q2" s="124" t="str">
        <f>FS_Specs_IC_Powertrain!C14</f>
        <v>Avon 7.2/20.0-13</v>
      </c>
      <c r="R2" s="124">
        <f>FS_Specs_IC_Powertrain!D14</f>
        <v>0</v>
      </c>
      <c r="S2" s="124">
        <f>FS_Specs_IC_Powertrain!E14</f>
        <v>0</v>
      </c>
      <c r="T2" s="124" t="str">
        <f>FS_Specs_IC_Powertrain!F14</f>
        <v>Avon 7.2/20.0-13</v>
      </c>
      <c r="U2" s="124">
        <f>FS_Specs_IC_Powertrain!G14</f>
        <v>0</v>
      </c>
      <c r="V2" s="124">
        <f>FS_Specs_IC_Powertrain!H14</f>
        <v>0</v>
      </c>
      <c r="W2" t="str">
        <f>CONCATENATE(Q2,"/",R2,"/",S2," ","front","/",T2,"/",U2,"/",V2," ","rear")</f>
        <v>Avon 7.2/20.0-13/0/0 front/Avon 7.2/20.0-13/0/0 rear</v>
      </c>
      <c r="X2" s="124" t="str">
        <f>FS_Specs_IC_Powertrain!C15</f>
        <v>Braid Sturace Monoblock 6" x 13" ET+18</v>
      </c>
      <c r="Y2" s="124" t="str">
        <f>FS_Specs_IC_Powertrain!F15</f>
        <v>Braid Sturace Monoblock 6" x 13" ET+18</v>
      </c>
      <c r="Z2" t="str">
        <f>CONCATENATE(X2," ","front","/",Y2," ","rear")</f>
        <v>Braid Sturace Monoblock 6" x 13" ET+18 front/Braid Sturace Monoblock 6" x 13" ET+18 rear</v>
      </c>
      <c r="AA2" s="124" t="str">
        <f>FS_Specs_IC_Powertrain!C41</f>
        <v>16.2mm bore AP Racing CP6465</v>
      </c>
      <c r="AB2" s="124" t="str">
        <f>FS_Specs_IC_Powertrain!F41</f>
        <v>16.2mm bore AP Racing CP6465</v>
      </c>
      <c r="AC2" t="str">
        <f>CONCATENATE(AA2," ","front","/",AB2," ","rear")</f>
        <v>16.2mm bore AP Racing CP6465 front/16.2mm bore AP Racing CP6465 rear</v>
      </c>
      <c r="AD2" s="124">
        <f>FS_Specs_IC_Powertrain!C69</f>
        <v>0</v>
      </c>
      <c r="AE2" s="124">
        <f>FS_Specs_IC_Powertrain!C80</f>
        <v>0</v>
      </c>
      <c r="AH2" s="124">
        <f>FS_Specs_IC_Powertrain!E83</f>
        <v>0</v>
      </c>
      <c r="AI2" s="124">
        <f>FS_Specs_IC_Powertrain!H83</f>
        <v>0</v>
      </c>
      <c r="AJ2" s="124">
        <f>FS_Specs_IC_Powertrain!E81</f>
        <v>0</v>
      </c>
      <c r="AK2" s="124">
        <f>FS_Specs_IC_Powertrain!E82</f>
        <v>0</v>
      </c>
      <c r="AL2" t="str">
        <f>CONCATENATE(AH2,"/",AI2,"/",AJ2,"/",AK2)</f>
        <v>0/0/0/0</v>
      </c>
      <c r="AM2" s="124">
        <f>FS_Specs_IC_Powertrain!C88</f>
        <v>0</v>
      </c>
      <c r="AN2" s="124">
        <f>FS_Specs_IC_Powertrain!D84</f>
        <v>0</v>
      </c>
      <c r="AO2" s="124">
        <f>FS_Specs_IC_Powertrain!D85</f>
        <v>0</v>
      </c>
      <c r="AP2" s="124">
        <f>FS_Specs_IC_Powertrain!F84</f>
        <v>0</v>
      </c>
      <c r="AQ2" s="124">
        <f>FS_Specs_IC_Powertrain!F85</f>
        <v>0</v>
      </c>
      <c r="AR2" t="str">
        <f>CONCATENATE(AN2,"kW","@",AO2,"rpm","/",AP2,"Nm","@",AQ2,"rpm")</f>
        <v>0kW@0rpm/0Nm@0rpm</v>
      </c>
      <c r="AS2" s="124">
        <f>FS_Specs_IC_Powertrain!C105</f>
        <v>0</v>
      </c>
      <c r="AT2" s="124">
        <f>FS_Specs_IC_Powertrain!C106</f>
        <v>0</v>
      </c>
      <c r="AU2" s="124">
        <f>FS_Specs_IC_Powertrain!C107</f>
        <v>0</v>
      </c>
      <c r="AV2" s="124" t="str">
        <f>FS_Specs_IC_Powertrain!C121</f>
        <v>E.g. Team xxx from the University of xxx will be aiming for a top 10 finish at this year's Formula Student competition at Silverstone, for their most successful campaign to date.  Established in 2010, the team last enjoyed success in the 2019 competition with their highest placed finish of 11th overall and third best scoring IC team.  Since 2019, focus has been on improved aerodynamics and developing a new braking system.  As well as a top 10 finish, the team will target reaching the Business Plan Presentation finals and finishing Endurance.  Team Leader, xxxxx xxxxxx and the team would like to thank their sponsors xxxx, ssss and rrrrr as well as Faculty Advisor xxxxxxxx and the University of xxx for their continued support of the Formula Student programme.</v>
      </c>
    </row>
    <row r="3" spans="1:48" x14ac:dyDescent="0.15">
      <c r="W3" t="str">
        <f>Z3&amp;", "&amp;AC3</f>
        <v xml:space="preserve">, </v>
      </c>
    </row>
  </sheetData>
  <sheetProtection algorithmName="SHA-512" hashValue="v4lzanGMbA9e/jutzOMOr+f225vGLSIbdXqJE5MvCBdhvQOjcPm6+4NZibmbMX0zxB9/LMKl2RNPF5jIxRME1A==" saltValue="hR+AZMljXdWz1kMrKXwwI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B30"/>
  <sheetViews>
    <sheetView workbookViewId="0">
      <selection activeCell="B4" sqref="B4"/>
    </sheetView>
  </sheetViews>
  <sheetFormatPr baseColWidth="10" defaultColWidth="9.1640625" defaultRowHeight="13" x14ac:dyDescent="0.15"/>
  <cols>
    <col min="1" max="1" width="1" style="2" customWidth="1"/>
    <col min="2" max="2" width="113.6640625" style="2" customWidth="1"/>
    <col min="3" max="16384" width="9.1640625" style="2"/>
  </cols>
  <sheetData>
    <row r="1" spans="2:2" ht="6.75" customHeight="1" x14ac:dyDescent="0.15"/>
    <row r="2" spans="2:2" ht="18" x14ac:dyDescent="0.15">
      <c r="B2" s="11" t="s">
        <v>59</v>
      </c>
    </row>
    <row r="4" spans="2:2" ht="40.5" customHeight="1" x14ac:dyDescent="0.15">
      <c r="B4" s="3" t="s">
        <v>258</v>
      </c>
    </row>
    <row r="5" spans="2:2" ht="46.5" customHeight="1" x14ac:dyDescent="0.15">
      <c r="B5" s="3" t="s">
        <v>203</v>
      </c>
    </row>
    <row r="6" spans="2:2" ht="40.5" customHeight="1" x14ac:dyDescent="0.15">
      <c r="B6" s="3" t="s">
        <v>204</v>
      </c>
    </row>
    <row r="7" spans="2:2" ht="40.5" customHeight="1" x14ac:dyDescent="0.15">
      <c r="B7" s="3" t="s">
        <v>60</v>
      </c>
    </row>
    <row r="8" spans="2:2" ht="40.5" customHeight="1" x14ac:dyDescent="0.15">
      <c r="B8" s="3" t="s">
        <v>201</v>
      </c>
    </row>
    <row r="9" spans="2:2" ht="46.5" customHeight="1" x14ac:dyDescent="0.15">
      <c r="B9" s="3" t="s">
        <v>202</v>
      </c>
    </row>
    <row r="10" spans="2:2" ht="41.25" customHeight="1" x14ac:dyDescent="0.15">
      <c r="B10" s="3" t="s">
        <v>196</v>
      </c>
    </row>
    <row r="11" spans="2:2" ht="40.5" customHeight="1" x14ac:dyDescent="0.15">
      <c r="B11" s="3" t="s">
        <v>61</v>
      </c>
    </row>
    <row r="12" spans="2:2" ht="40.5" customHeight="1" x14ac:dyDescent="0.15">
      <c r="B12" s="12" t="s">
        <v>205</v>
      </c>
    </row>
    <row r="13" spans="2:2" ht="40.5" customHeight="1" x14ac:dyDescent="0.15">
      <c r="B13" s="3" t="s">
        <v>191</v>
      </c>
    </row>
    <row r="14" spans="2:2" ht="40.5" customHeight="1" x14ac:dyDescent="0.15">
      <c r="B14" s="3"/>
    </row>
    <row r="15" spans="2:2" ht="40.5" customHeight="1" x14ac:dyDescent="0.15">
      <c r="B15" s="3"/>
    </row>
    <row r="16" spans="2:2" ht="40.5" customHeight="1" x14ac:dyDescent="0.15">
      <c r="B16" s="3"/>
    </row>
    <row r="17" spans="2:2" ht="40.5" customHeight="1" x14ac:dyDescent="0.15">
      <c r="B17" s="3"/>
    </row>
    <row r="18" spans="2:2" ht="40.5" customHeight="1" x14ac:dyDescent="0.15">
      <c r="B18" s="3"/>
    </row>
    <row r="19" spans="2:2" ht="40.5" customHeight="1" x14ac:dyDescent="0.15">
      <c r="B19" s="3"/>
    </row>
    <row r="20" spans="2:2" ht="40.5" customHeight="1" x14ac:dyDescent="0.15">
      <c r="B20" s="3"/>
    </row>
    <row r="21" spans="2:2" x14ac:dyDescent="0.15">
      <c r="B21" s="3"/>
    </row>
    <row r="22" spans="2:2" x14ac:dyDescent="0.15">
      <c r="B22" s="3"/>
    </row>
    <row r="23" spans="2:2" x14ac:dyDescent="0.15">
      <c r="B23" s="3"/>
    </row>
    <row r="24" spans="2:2" x14ac:dyDescent="0.15">
      <c r="B24" s="3"/>
    </row>
    <row r="25" spans="2:2" x14ac:dyDescent="0.15">
      <c r="B25" s="3"/>
    </row>
    <row r="26" spans="2:2" x14ac:dyDescent="0.15">
      <c r="B26" s="3"/>
    </row>
    <row r="27" spans="2:2" x14ac:dyDescent="0.15">
      <c r="B27" s="3"/>
    </row>
    <row r="28" spans="2:2" x14ac:dyDescent="0.15">
      <c r="B28" s="3"/>
    </row>
    <row r="29" spans="2:2" x14ac:dyDescent="0.15">
      <c r="B29" s="3"/>
    </row>
    <row r="30" spans="2:2" x14ac:dyDescent="0.15">
      <c r="B30" s="3"/>
    </row>
  </sheetData>
  <pageMargins left="0.7" right="0.7" top="0.75" bottom="0.75" header="0.3" footer="0.3"/>
  <pageSetup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FS_Specs_IC_Powertrain</vt:lpstr>
      <vt:lpstr>Event Programme output</vt:lpstr>
      <vt:lpstr>Instructions-Tips</vt:lpstr>
      <vt:lpstr>FS_Specs_IC_Powertrain!Print_Area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FSAE</dc:creator>
  <cp:lastModifiedBy>Microsoft Office User</cp:lastModifiedBy>
  <cp:lastPrinted>2019-04-09T11:23:04Z</cp:lastPrinted>
  <dcterms:created xsi:type="dcterms:W3CDTF">2002-08-09T03:50:27Z</dcterms:created>
  <dcterms:modified xsi:type="dcterms:W3CDTF">2020-05-06T19:54:48Z</dcterms:modified>
</cp:coreProperties>
</file>