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st\OneDrive\Documents\Work\FBR\VD\FBR_VD\"/>
    </mc:Choice>
  </mc:AlternateContent>
  <xr:revisionPtr revIDLastSave="41" documentId="11_06275381F1B9704E34D46C13CB95976A52C91669" xr6:coauthVersionLast="43" xr6:coauthVersionMax="43" xr10:uidLastSave="{5368A669-DC97-4CA6-AB0E-8E379EB8F49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B13" i="1"/>
  <c r="B15" i="1" l="1"/>
  <c r="B14" i="1"/>
  <c r="B16" i="1" s="1"/>
  <c r="B8" i="1"/>
  <c r="B18" i="1" l="1"/>
  <c r="B19" i="1"/>
  <c r="B21" i="1" l="1"/>
  <c r="B22" i="1" s="1"/>
  <c r="C24" i="1" s="1"/>
</calcChain>
</file>

<file path=xl/sharedStrings.xml><?xml version="1.0" encoding="utf-8"?>
<sst xmlns="http://schemas.openxmlformats.org/spreadsheetml/2006/main" count="21" uniqueCount="21">
  <si>
    <t>x</t>
  </si>
  <si>
    <t>y</t>
  </si>
  <si>
    <t>Upper IB pickup point</t>
  </si>
  <si>
    <t>Lower IB pickup point</t>
  </si>
  <si>
    <t>Upper OB pickup point</t>
  </si>
  <si>
    <t>Lower OB pickup point</t>
  </si>
  <si>
    <t>Track</t>
  </si>
  <si>
    <t>CALCULATIONS</t>
  </si>
  <si>
    <t>m1</t>
  </si>
  <si>
    <t>m2</t>
  </si>
  <si>
    <t>c1</t>
  </si>
  <si>
    <t>c2</t>
  </si>
  <si>
    <t>Xic</t>
  </si>
  <si>
    <t>Yic</t>
  </si>
  <si>
    <t>Contact Patch</t>
  </si>
  <si>
    <t>m_rc</t>
  </si>
  <si>
    <t>c_rc</t>
  </si>
  <si>
    <t>To plot graph:</t>
  </si>
  <si>
    <t>Initial roll centre</t>
  </si>
  <si>
    <t>Stock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</si>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</sst>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D5-4101-B4FB-63A3EB97E4B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D5-4101-B4FB-63A3EB97E4B3}"/>
              </c:ext>
            </c:extLst>
          </c:dPt>
          <c:xVal>
            <c:numRef>
              <c:f>(Sheet1!$B$2,Sheet1!$B$4)</c:f>
              <c:numCache>
                <c:formatCode>General</c:formatCode>
                <c:ptCount val="2"/>
                <c:pt idx="0">
                  <c:v>304.29000000000002</c:v>
                </c:pt>
                <c:pt idx="1">
                  <c:v>538.53</c:v>
                </c:pt>
              </c:numCache>
            </c:numRef>
          </c:xVal>
          <c:yVal>
            <c:numRef>
              <c:f>(Sheet1!$C$2,Sheet1!$C$4)</c:f>
              <c:numCache>
                <c:formatCode>General</c:formatCode>
                <c:ptCount val="2"/>
                <c:pt idx="0">
                  <c:v>335</c:v>
                </c:pt>
                <c:pt idx="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B84D-8F6E-C6F625890F46}"/>
            </c:ext>
          </c:extLst>
        </c:ser>
        <c:ser>
          <c:idx val="1"/>
          <c:order val="1"/>
          <c:tx>
            <c:v>Lower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40-B84D-8F6E-C6F625890F46}"/>
              </c:ext>
            </c:extLst>
          </c:dPt>
          <c:xVal>
            <c:numRef>
              <c:f>(Sheet1!$B$3,Sheet1!$B$5)</c:f>
              <c:numCache>
                <c:formatCode>General</c:formatCode>
                <c:ptCount val="2"/>
                <c:pt idx="0">
                  <c:v>149.9</c:v>
                </c:pt>
                <c:pt idx="1">
                  <c:v>564.85</c:v>
                </c:pt>
              </c:numCache>
            </c:numRef>
          </c:xVal>
          <c:yVal>
            <c:numRef>
              <c:f>(Sheet1!$C$3,Sheet1!$C$5)</c:f>
              <c:numCache>
                <c:formatCode>General</c:formatCode>
                <c:ptCount val="2"/>
                <c:pt idx="0">
                  <c:v>192</c:v>
                </c:pt>
                <c:pt idx="1">
                  <c:v>171.5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0-B84D-8F6E-C6F625890F46}"/>
            </c:ext>
          </c:extLst>
        </c:ser>
        <c:ser>
          <c:idx val="2"/>
          <c:order val="2"/>
          <c:tx>
            <c:v>Upright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(Sheet1!$B$4,Sheet1!$B$5)</c:f>
              <c:numCache>
                <c:formatCode>General</c:formatCode>
                <c:ptCount val="2"/>
                <c:pt idx="0">
                  <c:v>538.53</c:v>
                </c:pt>
                <c:pt idx="1">
                  <c:v>564.85</c:v>
                </c:pt>
              </c:numCache>
            </c:numRef>
          </c:xVal>
          <c:yVal>
            <c:numRef>
              <c:f>(Sheet1!$C$4,Sheet1!$C$5)</c:f>
              <c:numCache>
                <c:formatCode>General</c:formatCode>
                <c:ptCount val="2"/>
                <c:pt idx="0">
                  <c:v>351</c:v>
                </c:pt>
                <c:pt idx="1">
                  <c:v>171.5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0-B84D-8F6E-C6F625890F46}"/>
            </c:ext>
          </c:extLst>
        </c:ser>
        <c:ser>
          <c:idx val="3"/>
          <c:order val="3"/>
          <c:tx>
            <c:v>Tyre to CP</c:v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1275" cap="rnd" cmpd="sng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D5-4101-B4FB-63A3EB97E4B3}"/>
              </c:ext>
            </c:extLst>
          </c:dPt>
          <c:xVal>
            <c:numRef>
              <c:f>(Sheet1!$B$8,Sheet1!$B$5)</c:f>
              <c:numCache>
                <c:formatCode>General</c:formatCode>
                <c:ptCount val="2"/>
                <c:pt idx="0">
                  <c:v>600</c:v>
                </c:pt>
                <c:pt idx="1">
                  <c:v>564.85</c:v>
                </c:pt>
              </c:numCache>
            </c:numRef>
          </c:xVal>
          <c:yVal>
            <c:numRef>
              <c:f>(Sheet1!$C$8,Sheet1!$C$5)</c:f>
              <c:numCache>
                <c:formatCode>General</c:formatCode>
                <c:ptCount val="2"/>
                <c:pt idx="0">
                  <c:v>0</c:v>
                </c:pt>
                <c:pt idx="1">
                  <c:v>171.5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40-B84D-8F6E-C6F625890F46}"/>
            </c:ext>
          </c:extLst>
        </c:ser>
        <c:ser>
          <c:idx val="4"/>
          <c:order val="4"/>
          <c:tx>
            <c:v>Upper 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40-B84D-8F6E-C6F625890F46}"/>
              </c:ext>
            </c:extLst>
          </c:dPt>
          <c:xVal>
            <c:numRef>
              <c:f>(Sheet1!$B$2,Sheet1!$B$4,Sheet1!$B$18)</c:f>
              <c:numCache>
                <c:formatCode>General</c:formatCode>
                <c:ptCount val="3"/>
                <c:pt idx="0">
                  <c:v>304.29000000000002</c:v>
                </c:pt>
                <c:pt idx="1">
                  <c:v>538.53</c:v>
                </c:pt>
                <c:pt idx="2">
                  <c:v>-975.36325184946918</c:v>
                </c:pt>
              </c:numCache>
            </c:numRef>
          </c:xVal>
          <c:yVal>
            <c:numRef>
              <c:f>(Sheet1!$C$2,Sheet1!$C$4,Sheet1!$B$19)</c:f>
              <c:numCache>
                <c:formatCode>General</c:formatCode>
                <c:ptCount val="3"/>
                <c:pt idx="0">
                  <c:v>335</c:v>
                </c:pt>
                <c:pt idx="1">
                  <c:v>351</c:v>
                </c:pt>
                <c:pt idx="2">
                  <c:v>247.59199099388871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40-B84D-8F6E-C6F625890F46}"/>
            </c:ext>
          </c:extLst>
        </c:ser>
        <c:ser>
          <c:idx val="5"/>
          <c:order val="5"/>
          <c:tx>
            <c:v>Lower IC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(Sheet1!$B$3,Sheet1!$B$5,Sheet1!$B$18)</c:f>
              <c:numCache>
                <c:formatCode>General</c:formatCode>
                <c:ptCount val="3"/>
                <c:pt idx="0">
                  <c:v>149.9</c:v>
                </c:pt>
                <c:pt idx="1">
                  <c:v>564.85</c:v>
                </c:pt>
                <c:pt idx="2">
                  <c:v>-975.36325184946918</c:v>
                </c:pt>
              </c:numCache>
            </c:numRef>
          </c:xVal>
          <c:yVal>
            <c:numRef>
              <c:f>(Sheet1!$C$3,Sheet1!$C$5,Sheet1!$B$19)</c:f>
              <c:numCache>
                <c:formatCode>General</c:formatCode>
                <c:ptCount val="3"/>
                <c:pt idx="0">
                  <c:v>192</c:v>
                </c:pt>
                <c:pt idx="1">
                  <c:v>171.5</c:v>
                </c:pt>
                <c:pt idx="2">
                  <c:v>247.59199099388871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40-B84D-8F6E-C6F625890F46}"/>
            </c:ext>
          </c:extLst>
        </c:ser>
        <c:ser>
          <c:idx val="6"/>
          <c:order val="6"/>
          <c:tx>
            <c:v>RC Line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7777777777777778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Roll Centre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40-B84D-8F6E-C6F625890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(Sheet1!$B$8,Sheet1!$B$24,Sheet1!$B$18)</c:f>
              <c:numCache>
                <c:formatCode>General</c:formatCode>
                <c:ptCount val="3"/>
                <c:pt idx="0">
                  <c:v>600</c:v>
                </c:pt>
                <c:pt idx="1">
                  <c:v>0</c:v>
                </c:pt>
                <c:pt idx="2">
                  <c:v>-975.36325184946918</c:v>
                </c:pt>
              </c:numCache>
            </c:numRef>
          </c:xVal>
          <c:yVal>
            <c:numRef>
              <c:f>(Sheet1!$C$8,Sheet1!$C$24,Sheet1!$B$19)</c:f>
              <c:numCache>
                <c:formatCode>General</c:formatCode>
                <c:ptCount val="3"/>
                <c:pt idx="0">
                  <c:v>0</c:v>
                </c:pt>
                <c:pt idx="1">
                  <c:v>94.3</c:v>
                </c:pt>
                <c:pt idx="2">
                  <c:v>247.59199099388871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40-B84D-8F6E-C6F62589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27536"/>
        <c:axId val="1708511920"/>
      </c:scatterChart>
      <c:valAx>
        <c:axId val="17071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1920"/>
        <c:crosses val="autoZero"/>
        <c:crossBetween val="midCat"/>
      </c:valAx>
      <c:valAx>
        <c:axId val="1708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7</xdr:row>
      <xdr:rowOff>38100</xdr:rowOff>
    </xdr:from>
    <xdr:to>
      <xdr:col>14</xdr:col>
      <xdr:colOff>622300</xdr:colOff>
      <xdr:row>34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F38B-8583-FF48-8D3C-DEA5D542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F4" sqref="F4"/>
    </sheetView>
  </sheetViews>
  <sheetFormatPr defaultColWidth="11" defaultRowHeight="15.75" x14ac:dyDescent="0.25"/>
  <cols>
    <col min="1" max="1" width="20.5" bestFit="1" customWidth="1"/>
    <col min="2" max="2" width="12.875" bestFit="1" customWidth="1"/>
    <col min="7" max="7" width="12.5" bestFit="1" customWidth="1"/>
  </cols>
  <sheetData>
    <row r="1" spans="1:18" x14ac:dyDescent="0.25">
      <c r="B1" t="s">
        <v>0</v>
      </c>
      <c r="C1" t="s">
        <v>1</v>
      </c>
      <c r="Q1" t="s">
        <v>19</v>
      </c>
    </row>
    <row r="2" spans="1:18" x14ac:dyDescent="0.25">
      <c r="A2" t="s">
        <v>2</v>
      </c>
      <c r="B2">
        <v>304.29000000000002</v>
      </c>
      <c r="C2">
        <v>335</v>
      </c>
      <c r="G2" t="s">
        <v>17</v>
      </c>
      <c r="Q2">
        <v>304.29000000000002</v>
      </c>
      <c r="R2">
        <v>348.38</v>
      </c>
    </row>
    <row r="3" spans="1:18" x14ac:dyDescent="0.25">
      <c r="A3" t="s">
        <v>3</v>
      </c>
      <c r="B3">
        <v>149.9</v>
      </c>
      <c r="C3">
        <v>192</v>
      </c>
      <c r="Q3">
        <v>149.9</v>
      </c>
      <c r="R3">
        <v>229.15</v>
      </c>
    </row>
    <row r="4" spans="1:18" x14ac:dyDescent="0.25">
      <c r="A4" t="s">
        <v>4</v>
      </c>
      <c r="B4">
        <v>538.53</v>
      </c>
      <c r="C4">
        <v>351</v>
      </c>
      <c r="G4">
        <v>304.29000000000002</v>
      </c>
      <c r="H4">
        <v>348.38</v>
      </c>
      <c r="Q4">
        <v>538.53</v>
      </c>
      <c r="R4">
        <v>351</v>
      </c>
    </row>
    <row r="5" spans="1:18" x14ac:dyDescent="0.25">
      <c r="A5" t="s">
        <v>5</v>
      </c>
      <c r="B5">
        <v>564.85</v>
      </c>
      <c r="C5">
        <v>171.5</v>
      </c>
      <c r="G5">
        <v>538.53</v>
      </c>
      <c r="H5">
        <v>351</v>
      </c>
      <c r="Q5">
        <v>564.85</v>
      </c>
      <c r="R5">
        <v>171.5</v>
      </c>
    </row>
    <row r="6" spans="1:18" x14ac:dyDescent="0.25">
      <c r="G6">
        <v>149.9</v>
      </c>
      <c r="H6">
        <v>229.15</v>
      </c>
    </row>
    <row r="7" spans="1:18" x14ac:dyDescent="0.25">
      <c r="A7" t="s">
        <v>6</v>
      </c>
      <c r="B7">
        <v>1200</v>
      </c>
      <c r="C7">
        <v>0</v>
      </c>
      <c r="G7">
        <v>564.85</v>
      </c>
      <c r="H7">
        <v>171.5</v>
      </c>
    </row>
    <row r="8" spans="1:18" x14ac:dyDescent="0.25">
      <c r="A8" t="s">
        <v>14</v>
      </c>
      <c r="B8">
        <f>B7/2</f>
        <v>600</v>
      </c>
      <c r="C8">
        <v>0</v>
      </c>
    </row>
    <row r="11" spans="1:18" x14ac:dyDescent="0.25">
      <c r="A11" t="s">
        <v>7</v>
      </c>
    </row>
    <row r="12" spans="1:18" x14ac:dyDescent="0.25">
      <c r="C12" t="s">
        <v>20</v>
      </c>
    </row>
    <row r="13" spans="1:18" x14ac:dyDescent="0.25">
      <c r="A13" t="s">
        <v>8</v>
      </c>
      <c r="B13">
        <f>((C4-C2)/(B4-B2))</f>
        <v>6.8306010928961769E-2</v>
      </c>
      <c r="C13">
        <f>ATAN((C4-C2)/(B4-B2))*(180/PI())</f>
        <v>3.9075764766944241</v>
      </c>
    </row>
    <row r="14" spans="1:18" x14ac:dyDescent="0.25">
      <c r="A14" t="s">
        <v>9</v>
      </c>
      <c r="B14">
        <f>((C5-C3)/(B5-B3))</f>
        <v>-4.9403542595493427E-2</v>
      </c>
      <c r="C14">
        <f>ATAN((C5-C3)/(B5-B3))*(180/PI())</f>
        <v>-2.8283149472341318</v>
      </c>
    </row>
    <row r="15" spans="1:18" x14ac:dyDescent="0.25">
      <c r="A15" t="s">
        <v>10</v>
      </c>
      <c r="B15">
        <f>C4-(B13*B4)</f>
        <v>314.21516393442624</v>
      </c>
    </row>
    <row r="16" spans="1:18" x14ac:dyDescent="0.25">
      <c r="A16" t="s">
        <v>11</v>
      </c>
      <c r="B16">
        <f>C5-(B14*B5)</f>
        <v>199.40559103506448</v>
      </c>
    </row>
    <row r="18" spans="1:3" x14ac:dyDescent="0.25">
      <c r="A18" t="s">
        <v>12</v>
      </c>
      <c r="B18">
        <f>(B16-B15)/(B13-B14)</f>
        <v>-975.36325184946918</v>
      </c>
    </row>
    <row r="19" spans="1:3" x14ac:dyDescent="0.25">
      <c r="A19" t="s">
        <v>13</v>
      </c>
      <c r="B19">
        <f>((B13*B16)-(B14*B15))/(B13-B14)</f>
        <v>247.59199099388871</v>
      </c>
    </row>
    <row r="21" spans="1:3" x14ac:dyDescent="0.25">
      <c r="A21" t="s">
        <v>15</v>
      </c>
      <c r="B21">
        <f>(B19-C8)/(B18-B8)</f>
        <v>-0.15716501619751308</v>
      </c>
    </row>
    <row r="22" spans="1:3" x14ac:dyDescent="0.25">
      <c r="A22" t="s">
        <v>16</v>
      </c>
      <c r="B22">
        <f>B19-(B21*B18)</f>
        <v>94.299009718507875</v>
      </c>
    </row>
    <row r="24" spans="1:3" x14ac:dyDescent="0.25">
      <c r="A24" t="s">
        <v>18</v>
      </c>
      <c r="B24">
        <v>0</v>
      </c>
      <c r="C24">
        <f>ROUND(B22,2)</f>
        <v>94.3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 Story</cp:lastModifiedBy>
  <dcterms:created xsi:type="dcterms:W3CDTF">2019-08-30T15:17:49Z</dcterms:created>
  <dcterms:modified xsi:type="dcterms:W3CDTF">2019-08-30T22:40:28Z</dcterms:modified>
</cp:coreProperties>
</file>