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ionDetails" sheetId="1" r:id="rId3"/>
    <sheet state="visible" name="StationDetails (1)" sheetId="2" r:id="rId4"/>
  </sheets>
  <definedNames>
    <definedName hidden="1" localSheetId="0" name="_xlnm._FilterDatabase">StationDetails!$A$1:$Z$409</definedName>
  </definedNames>
  <calcPr/>
</workbook>
</file>

<file path=xl/sharedStrings.xml><?xml version="1.0" encoding="utf-8"?>
<sst xmlns="http://schemas.openxmlformats.org/spreadsheetml/2006/main" count="5510" uniqueCount="1178">
  <si>
    <t>Station ID</t>
  </si>
  <si>
    <t>Company Name</t>
  </si>
  <si>
    <t>Location</t>
  </si>
  <si>
    <t>Industry Domain</t>
  </si>
  <si>
    <t>Preferred Branches</t>
  </si>
  <si>
    <t>Stipend (UG)</t>
  </si>
  <si>
    <t>Stipend (PG)</t>
  </si>
  <si>
    <t>Facilities (Raw)</t>
  </si>
  <si>
    <t>Projects</t>
  </si>
  <si>
    <t>Have Accommodation?</t>
  </si>
  <si>
    <t>No. of Projects</t>
  </si>
  <si>
    <t>Total no of students</t>
  </si>
  <si>
    <t>1st Project</t>
  </si>
  <si>
    <t>2nd Project</t>
  </si>
  <si>
    <t>3rd Project</t>
  </si>
  <si>
    <t>4th Project</t>
  </si>
  <si>
    <t>5th Project</t>
  </si>
  <si>
    <t>6th Project</t>
  </si>
  <si>
    <t>7th Project</t>
  </si>
  <si>
    <t>Students Required in 1st project</t>
  </si>
  <si>
    <t>Students Required in 2nd project</t>
  </si>
  <si>
    <t>Students Required in 3rd project</t>
  </si>
  <si>
    <t>Students Required in 4th project</t>
  </si>
  <si>
    <t>Students Required in 5th project</t>
  </si>
  <si>
    <t>Students Required in 6th project</t>
  </si>
  <si>
    <t>Students Required in 7th project</t>
  </si>
  <si>
    <t>Zwende Design Tech Pvt Ltd - Nontech</t>
  </si>
  <si>
    <t>Bangalore</t>
  </si>
  <si>
    <t>IT</t>
  </si>
  <si>
    <t>Any</t>
  </si>
  <si>
    <t xml:space="preserve">StationFacilitiesId: 8482
StipendForPG: 0
Status: Active
ToOffice: -
FieldTA: -
StationAddress: namaste.fit (Voyayoga India Pvt. Ltd.), Pune
OtherInfo: -
Stipend: 15000
FacultyId: 0
RemarkforAccommodation: 
ContactDetailsForGirls: 
Stationary: -
ContactDetailsForBoys: 
AccomAddressforBoys: 
AccomAddressforGirls: 
TillTime:  5:00PM
Accomodation: -
OnOffice: -
FieldDA: -
Medical: -
SubsidizedLunch: -
CompanyId: 4690
StartTime:  9:00AM
Travel: -
Weekdays: 
</t>
  </si>
  <si>
    <t xml:space="preserve">Project: 0
Title: Global Markets Analyst Internship
Description: frontoffice team which works on a team extension model delivers pricing, modelling and risk management
expertise to the Global Markets business. 
Founded as a centre of excellence, the group leads the way in price discovery and portfolio optimization techniques and is integral to the business’ aggressive revenue targets. 
The team is playing an integral role in structuring, pricing, risk management and new idea generation.
Global Markets Division consists of the following teams (and selected individual will be allocated to any
one of them) - Structuring, Quantitative Investment Strategies, Equity-Linked Multi-Strategy Ideas (Ideas Hub), CVA FVA Trading, Front Office Risk
Preferred Criteria
• Pursuing CFA/FRM level 1
• VBA Knowledge
• Good interpersonal skills
• Held some position of responsibility on campus
• Proficiency in programming, mathematics and statistics is preferred for Algo trading team
• Preferably undertaken some financial course(s) (few examples below)
o Security Analysis and Portfolio Management
o Derivatives and Risk Management
o Financial Engineering
o Financial Management
o Fundamentals of Stocks and Stock Exchanges
o SOP projects in Finance / Economics
Skills:  - 
Students Required: 5
Min CGPA: 0
Max CGPA: 0
</t>
  </si>
  <si>
    <t>No</t>
  </si>
  <si>
    <t>Enact Systems India Pvt. Ltd.</t>
  </si>
  <si>
    <t>A7</t>
  </si>
  <si>
    <t xml:space="preserve">RemarkforAccommodation: 
StationAddress: 9th Floor, Meenakshi Tech Park, Survey #39P, Gachibowli, 
Hitec City, Hyderabad - 500032
StartTime:  9:00AM
TillTime:  5:00PM
Status: Active
Accomodation: -
Travel: -
FacultyId: 0
AccomAddressforBoys: 
AccomAddressforGirls: 
CompanyId: 424
OnOffice: -
ToOffice: -
Stationary: -
SubsidizedLunch: -
Stipend: 25000
ContactDetailsForGirls: 
Weekdays: Saturday , Sunday
OtherInfo: -
ContactDetailsForBoys: 
FieldDA: -
Medical: -
FieldTA: -
StationFacilitiesId: 8248
StipendForPG: 0
</t>
  </si>
  <si>
    <t>JPMS - GR&amp;C AM Investment Market &amp; Principle Risk</t>
  </si>
  <si>
    <t>Finance and Mgmt</t>
  </si>
  <si>
    <t>B3 , B4</t>
  </si>
  <si>
    <t xml:space="preserve">FieldTA: -
FacultyId: 0
ContactDetailsForBoys: 
ToOffice: -
FieldDA: -
Medical: -
Accomodation: -
SubsidizedLunch: -
Travel: -
Stipend: 7500
StipendForPG: 0
AccomAddressforBoys: 
AccomAddressforGirls: 
TillTime:  7:00PM
StationAddress: C805 / Muktangan, Upper Govindnagar, Malad (E), Mumbai 400097
OtherInfo: -
StationFacilitiesId: 8553
RemarkforAccommodation: 
ContactDetailsForGirls: 
Status: Active
Stationary: -
CompanyId: 4761
StartTime: 11:00AM
OnOffice: -
Weekdays: Saturday , Sunday
</t>
  </si>
  <si>
    <t xml:space="preserve">Project: 0
Title: GR&amp;C WCS - Credit Portfolio Analytics
Description: •	Primary responsibility of this role is to deliver data driven insights into the credit risk organization using business intelligence tools and big data infrastructure
•	Process both internal and external datasets using SQL and Python for analytics use cases
•	Utilize visualization tools such as Tableau, and prepare presentation materials for various stakeholders including senior management
•	Apply new and emerging analytical methods on real world data for the purposes of building solutions with a direct impact on the business line
•	Engage with stakeholders within credit organization to identify where data can inform / automate decision making
•	Assist with periodic updates to grading template updates and other reporting owned by the team
Project domain	Finance 
Skills: Good quant (stats) skills, number crunching, python coding is a plus and basic knowledge of finance. Good written and verbal communication 
•	Experience and knowledge to write SQL and Python code for data analysis on large datasets is prerequisite - scripting, numpy, scipy, matplotlib, scikit-learn, jupyter notebooks is recommended
•	Experience in data analysis and dealing with large quantities of data
•	Prior experience with Excel and VBA
•	Experience in visualization tools like Tableau
•	Experience with machine learning algorithms, such as neural networks/deep learning, SVM, Random Forest, linear regression, etc.
Sincere, team spirit and interest in research
•	Eagerness to learn about credit risk, risk parameters, stress testing and loss forecasting
It would be helpful if they are pursuing CFA/FRM etc.
Skills:  - 
Students Required: 2
Min CGPA: 0
Max CGPA: 0
</t>
  </si>
  <si>
    <t>Saras Analytics - Nontech</t>
  </si>
  <si>
    <t>Hyderabad</t>
  </si>
  <si>
    <t>A1 , A2 , A3 , A4 , A5 , A7 , A8 , AA , AB , B1 , B2 , B3 , B4 , B5 , C6 , C7</t>
  </si>
  <si>
    <t xml:space="preserve">RemarkforAccommodation: 
AccomAddressforGirls: 
CompanyId: 4761
TillTime:  7:00PM
ToOffice: -
FieldDA: -
FieldTA: -
Stipend: 7500
OtherInfo: -
StationAddress: C805 / Muktangan, Upper Govindnagar, Malad (E), Mumbai 400097
OnOffice: -
Medical: -
Stationary: -
SubsidizedLunch: -
Travel: -
StationFacilitiesId: 8553
AccomAddressforBoys: 
StartTime: 11:00AM
Status: Active
Accomodation: -
Weekdays: Saturday , Sunday
StipendForPG: 0
ContactDetailsForBoys: 
ContactDetailsForGirls: 
FacultyId: 0
</t>
  </si>
  <si>
    <t xml:space="preserve">Project: 0
Title: Growing the Questo Platform
Description: Questo is funded by top seed
funds (Better Capital) and
founders (Richa Kar - Zivame,
Raveen Sastry - Myntra).
We’re building a platform for
educational creators to run
profitable online learning
communities. Kinda like
Unacademy but for the
international market.
We’re looking for talent who
can help us develop and
execute a campaign to onboard
more YouTubers into building
their learning communities
Project domain Growth Marketing, EdTech
Move fast, get things done.
Ideal candidate: Internet native,
Spends a lot of time on
YouTube, ok with bending rules
Expected learning (in bullet points) ? Growth Marketing
Fundamentals
? Product Development
? Data Scraping, Lead Gen
? Running paid FB /
Google Ads
? Community Building
? Viral Hacks
Skills:  - 
Students Required: 2
Min CGPA: 0
Max CGPA: 0
</t>
  </si>
  <si>
    <t>Blue Yonder (JDA)</t>
  </si>
  <si>
    <t>A3 , A7 , A8 , AA , Any</t>
  </si>
  <si>
    <t xml:space="preserve">TillTime:  5:00PM
ToOffice: -
Medical: -
Stipend: 8000
ContactDetailsForBoys: 
ContactDetailsForGirls: 
CompanyId: 4587
StartTime:  9:00AM
FieldDA: -
Stationary: -
Travel: -
StationFacilitiesId: 8324
RemarkforAccommodation: 
StationAddress: 1st Floor, 27 Electronic Co-op Estate, Pune Satara road, Pune 411009
OtherInfo: -
OnOffice: -
FieldTA: -
Weekdays: 
StipendForPG: 0
AccomAddressforGirls: 
Status: Active
Accomodation: -
SubsidizedLunch: -
FacultyId: 0
AccomAddressforBoys: 
</t>
  </si>
  <si>
    <t xml:space="preserve">Project: 0
Title: Business development
Description: Convert prospects interested in PM School program by cold calling, emails and lead management 
Project domain	Sales / BD 
Skills: Communication, Extrovertedness 
Skills:  - 
Students Required: 1
Min CGPA: 0
Max CGPA: 0
</t>
  </si>
  <si>
    <t>Thomson Reuters</t>
  </si>
  <si>
    <t xml:space="preserve">StipendForPG: 0
ContactDetailsForBoys: 
CompanyId: 4587
Medical: -
Travel: -
Weekdays: 
Accomodation: -
OnOffice: -
Stipend: 8000
ContactDetailsForGirls: 
AccomAddressforBoys: 
AccomAddressforGirls: 
StartTime:  9:00AM
Status: Active
FieldTA: -
StationFacilitiesId: 8324
RemarkforAccommodation: 
ToOffice: -
FieldDA: -
Stationary: -
OtherInfo: -
FacultyId: 0
TillTime:  5:00PM
SubsidizedLunch: -
StationAddress: 1st Floor, 27 Electronic Co-op Estate, Pune Satara road, Pune 411009
</t>
  </si>
  <si>
    <t>Questo Wellbeing Pvt Ltd</t>
  </si>
  <si>
    <t>Nashik</t>
  </si>
  <si>
    <t xml:space="preserve">SubsidizedLunch: -
StationAddress: 1st Floor, 27 Electronic Co-op Estate, Pune Satara road, Pune 411009
AccomAddressforBoys: 
AccomAddressforGirls: 
CompanyId: 4587
StartTime:  9:00AM
TillTime:  5:00PM
StationFacilitiesId: 8324
Stipend: 8000
RemarkforAccommodation: 
FieldDA: -
Medical: -
FieldTA: -
Travel: -
FacultyId: 0
ContactDetailsForBoys: 
Status: Active
OnOffice: -
ToOffice: -
Weekdays: 
StipendForPG: 0
ContactDetailsForGirls: 
Accomodation: -
Stationary: -
OtherInfo: -
</t>
  </si>
  <si>
    <t>OfBusiness</t>
  </si>
  <si>
    <t>Gurgaon</t>
  </si>
  <si>
    <t>A3 , A7 , A8 , AA , AnyA3 , AnyA7 , AnyA8 , AnyAA</t>
  </si>
  <si>
    <t xml:space="preserve">StationFacilitiesId: 8324
ContactDetailsForBoys: 
CompanyId: 4587
Accomodation: -
Stationary: -
OtherInfo: -
FacultyId: 0
RemarkforAccommodation: 
ContactDetailsForGirls: 
AccomAddressforBoys: 
TillTime:  5:00PM
ToOffice: -
Weekdays: 
StipendForPG: 0
AccomAddressforGirls: 
StartTime:  9:00AM
OnOffice: -
SubsidizedLunch: -
StationAddress: 1st Floor, 27 Electronic Co-op Estate, Pune Satara road, Pune 411009
Stipend: 8000
Status: Active
FieldDA: -
Medical: -
FieldTA: -
Travel: -
</t>
  </si>
  <si>
    <t>namaste.fit</t>
  </si>
  <si>
    <t>Pune</t>
  </si>
  <si>
    <t>A7 , C6</t>
  </si>
  <si>
    <t xml:space="preserve">StartTime:  9:00AM
OnOffice: -
FieldDA: -
Medical: -
Travel: -
Stipend: 35000
RemarkforAccommodation: 
AccomAddressforBoys: 
Weekdays: Saturday , Sunday
StationAddress: Plot # 6A&amp;B, IT Park
Layout,Nanakramguda,Hyderabad-500046
OtherInfo: Initial 14 days accommodation
CompanyId: 184
Accomodation: -
StationFacilitiesId: 8261
StipendForPG: 0
AccomAddressforGirls: 
ContactDetailsForBoys: 
Status: Active
ToOffice: -
FieldTA: -
Stationary: -
SubsidizedLunch: -
FacultyId: 0
ContactDetailsForGirls: 
TillTime:  5:00PM
</t>
  </si>
  <si>
    <t xml:space="preserve">Project: 0
Title: Retail Automation ( People counting using 3D Camera)
Description: Use of Image analytics and AI count no of people coming in and out of retail store. This data will be processed locally on Linux based embedded system and processed data will be pushed to Cloud.
Project domain : IoT, AI
Skills: Embedded system, Linux, Python
Communication and problem solving
IoT, Python, programming
Student will learn product development, Linux, AI, IoT
Skills:  - 
Students Required: 1
Min CGPA: 0
Max CGPA: 0
Project: 1
Title: Centralized Command and control Software development for IoT devices
Description: Receive Data from IoT devices like fire alarm, Intrusion Alarm, CCTV camera, Energy monitoring devices and implement AI over received data for automation. Cloud hosted solution with Mobile App.
Server side development for protocols like MQTT, REST protocol, websockets
Project domain : IoT, AI and software development.
Skills: Node.JS, React, Mongo DB, Server programming, Linux, Python
Communication and problem solving
IoT, Python, programming
Student will learn product development, Linux, AI, IoT Platform. Cloud architecture design.
Skills:  - 
Students Required: 1
Min CGPA: 0
Max CGPA: 0
</t>
  </si>
  <si>
    <t>Nvidia Graphics - Hardware</t>
  </si>
  <si>
    <t>Electronics</t>
  </si>
  <si>
    <t>A3 , A8 , AA , AnyA3 , AnyA7 , AnyA8 , AnyAA</t>
  </si>
  <si>
    <t xml:space="preserve">OtherInfo: -
AccomAddressforBoys: 
CompanyId: 4638
StartTime: 10:00AM
Status: Active
Accomodation: -
FieldTA: -
Travel: -
Stipend: 20000
FacultyId: 0
RemarkforAccommodation: 
ContactDetailsForGirls: 
AccomAddressforGirls: 
OnOffice: -
StationFacilitiesId: 8409
StipendForPG: 0
TillTime:  6:00PM
ToOffice: -
Stationary: -
SubsidizedLunch: -
StationAddress: PN Plaza, 1090/B, Ground Floor, 18th Cross
Rd, 3rd Sector, HSR Layout, Bengaluru,
Karnataka 560102
ContactDetailsForBoys: 
FieldDA: -
Medical: -
Weekdays: Saturday , Sunday
</t>
  </si>
  <si>
    <t>National Instruments Systems (India) Pvt. Ltd.</t>
  </si>
  <si>
    <t xml:space="preserve">AccomAddressforGirls: 
StartTime: 10:00AM
Stationary: -
Stipend: 20000
FacultyId: 0
ContactDetailsForGirls: 
CompanyId: 4638
OnOffice: -
Weekdays: Saturday , Sunday
AccomAddressforBoys: 
Status: Active
Accomodation: -
Medical: -
Travel: -
StationFacilitiesId: 8409
StipendForPG: 0
ContactDetailsForBoys: 
OtherInfo: -
FieldDA: -
FieldTA: -
SubsidizedLunch: -
StationAddress: PN Plaza, 1090/B, Ground Floor, 18th Cross
Rd, 3rd Sector, HSR Layout, Bengaluru,
Karnataka 560102
RemarkforAccommodation: 
TillTime:  6:00PM
ToOffice: -
</t>
  </si>
  <si>
    <t>Suri Engineers Private Ltd</t>
  </si>
  <si>
    <t xml:space="preserve">OnOffice: -
Medical: -
Travel: -
FacultyId: 0
StipendForPG: 0
RemarkforAccommodation: 
AccomAddressforGirls: 
Status: Active
StationAddress: PN Plaza, 1090/B, Ground Floor, 18th Cross
Rd, 3rd Sector, HSR Layout, Bengaluru,
Karnataka 560102
CompanyId: 4638
StartTime: 10:00AM
Accomodation: -
FieldDA: -
Weekdays: Saturday , Sunday
StationFacilitiesId: 8409
ContactDetailsForBoys: 
ContactDetailsForGirls: 
TillTime:  6:00PM
Stationary: -
OtherInfo: -
Stipend: 20000
AccomAddressforBoys: 
ToOffice: -
FieldTA: -
SubsidizedLunch: -
</t>
  </si>
  <si>
    <t xml:space="preserve">Project: 0
Title: Game Development
Description: A PC game built using the Unity3D engine with the provided assets. 
Expected Outcome - Development of games using unity.
• Programming in C# and C++.
Skills:  - 
Students Required: 1
Min CGPA: 0
Max CGPA: 0
</t>
  </si>
  <si>
    <t>Invento Markerspaces Pvt. Ltd.</t>
  </si>
  <si>
    <t>A3 , A4 , A7 , H103 , H106 , H141 , H313</t>
  </si>
  <si>
    <t xml:space="preserve">FacultyId: 0
RemarkforAccommodation: 
CompanyId: 4638
Accomodation: -
Travel: -
StationAddress: PN Plaza, 1090/B, Ground Floor, 18th Cross
Rd, 3rd Sector, HSR Layout, Bengaluru,
Karnataka 560102
StationFacilitiesId: 8409
StipendForPG: 0
ContactDetailsForBoys: 
ContactDetailsForGirls: 
Status: Active
FieldDA: -
Stipend: 20000
Stationary: -
SubsidizedLunch: -
OtherInfo: -
Medical: -
AccomAddressforGirls: 
StartTime: 10:00AM
TillTime:  6:00PM
OnOffice: -
ToOffice: -
FieldTA: -
Weekdays: Saturday , Sunday
AccomAddressforBoys: 
</t>
  </si>
  <si>
    <t xml:space="preserve">Project: 0
Title: Real-time Deep Learning algorithm development
Description: Research, build, train
and test accurate deep
learning algorithms to
be deployed in real time
applications for user
facing products.
Project domain Machine learning, deep
learning for fitness
Skills: 1. Proficiency in
python, image
processing,
tensorflow
2. Should have
experience with
training deep
learning models
before. Fluent in English  Machine Learning,
Object Oriented
Programming
Should be a team
player, enthusiastic to
learn and hardworking.
Expected learning (in bullet points)
1. Training deep
learning models
2. Evaluating deep
learning
algorithms and
dealing with
challenges
faced.
3. Developing
customers facing
robust
algorithms.
4. Collaborative
working
experience in a
team.
5. Reading and
understanding
the latest
research papers
in the deep
learning
domain.
Skills:  - 
Students Required: 1
Min CGPA: 0
Max CGPA: 0
Project: 1
Title: Full stack development
Description: Manage, develop and
improve customer
facing products across
the stack, including but
not limited to backend
algorithm development,
front end product
feature development, as
well as developing web
and mobile based
applications.  Project domain Application
development for fitness
Skills: Should be proficient at
or good at and willing to
learn and improve in the
following areas:
1. javascript
2. html/css web
development
3. react framework
4. python
5. signal processing  Fluent in English.
Object Oriented
Programming, Computer
programming  Should be a team
player, enthusiastic to
learn and hardworking.
Expected learning (in bullet points) 1. Web app
development for
a customer
facing product
2. Algorithm
prototyping in
python
3. Developing
customers facing
robust
algorithms.
4. Collaborative
working
experience in a
team.
5. Full stack
infrastructure
management.
6. Developing and
testing product
UI and UX.
Skills:  - 
Students Required: 1
Min CGPA: 0
Max CGPA: 0
</t>
  </si>
  <si>
    <t>NetApp</t>
  </si>
  <si>
    <t xml:space="preserve">StartTime:  9:00AM
Status: Active
OnOffice: -
Stationary: -
Weekdays: Sunday
FacultyId: 0
ContactDetailsForBoys: 
RemarkforAccommodation: 
AccomAddressforGirls: 
TillTime:  5:00PM
FieldDA: -
Medical: -
Travel: -
Stipend: 15000
StipendForPG: 0
StationAddress: 7C, 1st A Main Rd, MCHS Colony,
Sector 6, HSR Layout, Bengaluru,
Karnataka 560102
CompanyId: 4596
ToOffice: -
SubsidizedLunch: -
StationFacilitiesId: 8334
ContactDetailsForGirls: 
FieldTA: -
OtherInfo: -
AccomAddressforBoys: 
Accomodation: -
</t>
  </si>
  <si>
    <t xml:space="preserve">Project: 0
Title: Software development and UI / UX development of Fintech platform
Description: Work with our tech team across our diverse set of internal and consumer products to build next generation Fintech platform for India
Project domain :  IT and Analytics
Skills: Backend projects - Python / Django
Frontend projects - React JS, React Native
Expected learning (in bullet points) - Get trained in latest frameworks to
build web and mobile platforms
- Understand the lifecycle of software
development
- Understand microservices architecture
to build and deploy complex software
systems at scale
Skills:  - 
Students Required: 3
Min CGPA: 0
Max CGPA: 0
</t>
  </si>
  <si>
    <t>Divgi TorqTransfer Systems Pvt. Ltd, Shivare</t>
  </si>
  <si>
    <t>Mechanical</t>
  </si>
  <si>
    <t>A4 , AB</t>
  </si>
  <si>
    <t xml:space="preserve">StationAddress: 7C, 1st A Main Rd, MCHS Colony,
Sector 6, HSR Layout, Bengaluru,
Karnataka 560102
OtherInfo: -
Stipend: 15000
StartTime:  9:00AM
Status: Active
OnOffice: -
Medical: -
Accomodation: -
FieldDA: -
Travel: -
StationFacilitiesId: 8334
FacultyId: 0
RemarkforAccommodation: 
AccomAddressforGirls: 
TillTime:  5:00PM
Weekdays: Sunday
Stationary: -
ContactDetailsForBoys: 
ContactDetailsForGirls: 
AccomAddressforBoys: 
CompanyId: 4596
FieldTA: -
StipendForPG: 0
ToOffice: -
SubsidizedLunch: -
</t>
  </si>
  <si>
    <t>UBS Group Risk -</t>
  </si>
  <si>
    <t>AnyB3</t>
  </si>
  <si>
    <t xml:space="preserve">FieldDA: -
Weekdays: Sunday
OtherInfo: -
StationFacilitiesId: 8334
AccomAddressforGirls: 
Status: Active
Accomodation: -
ToOffice: -
Medical: -
Stationary: -
Travel: -
FacultyId: 0
RemarkforAccommodation: 
CompanyId: 4596
StartTime:  9:00AM
OnOffice: -
Stipend: 15000
StipendForPG: 0
AccomAddressforBoys: 
FieldTA: -
ContactDetailsForBoys: 
ContactDetailsForGirls: 
TillTime:  5:00PM
SubsidizedLunch: -
StationAddress: 7C, 1st A Main Rd, MCHS Colony,
Sector 6, HSR Layout, Bengaluru,
Karnataka 560102
</t>
  </si>
  <si>
    <t xml:space="preserve">Project: 0
Title: Details awaited
Description: Details awaited
Skills:  - 
Students Required: 2
Min CGPA: 0
Max CGPA: 0
</t>
  </si>
  <si>
    <t>SENSEI TECHNOLOGIES PVT LTD</t>
  </si>
  <si>
    <t xml:space="preserve">Status: Active
Stationary: -
Travel: -
StationAddress: 7C, 1st A Main Rd, MCHS Colony,
Sector 6, HSR Layout, Bengaluru,
Karnataka 560102
StationFacilitiesId: 8334
ContactDetailsForBoys: 
AccomAddressforBoys: 
RemarkforAccommodation: 
Medical: -
Stipend: 15000
FacultyId: 0
StipendForPG: 0
FieldTA: -
SubsidizedLunch: -
Weekdays: Sunday
OtherInfo: -
CompanyId: 4596
StartTime:  9:00AM
TillTime:  5:00PM
OnOffice: -
ToOffice: -
FieldDA: -
ContactDetailsForGirls: 
AccomAddressforGirls: 
Accomodation: -
</t>
  </si>
  <si>
    <t>Nomura Global Markets</t>
  </si>
  <si>
    <t>Mumbai</t>
  </si>
  <si>
    <t>B3 , B4 , C7 , AnyB3 , AnyB4 , AnyC7</t>
  </si>
  <si>
    <t xml:space="preserve">Stipend: 7000
TillTime:  5:00PM
Accomodation: -
OnOffice: -
FieldDA: -
Travel: -
Weekdays: Saturday , Sunday
StationFacilitiesId: 8508
FacultyId: 0
StipendForPG: 0
RemarkforAccommodation: 
AccomAddressforGirls: 
ToOffice: -
ContactDetailsForBoys: 
AccomAddressforBoys: 
Status: Active
SubsidizedLunch: -
StationAddress: 
OtherInfo: -
ContactDetailsForGirls: 
CompanyId: 4721
StartTime:  9:00AM
Medical: -
FieldTA: -
Stationary: -
</t>
  </si>
  <si>
    <t>Signalchip Innovations Pvt. Ltd.</t>
  </si>
  <si>
    <t>-</t>
  </si>
  <si>
    <t xml:space="preserve">TillTime:  5:00PM
FieldTA: -
Weekdays: Saturday , Sunday
StationFacilitiesId: 8508
StartTime:  9:00AM
AccomAddressforGirls: 
CompanyId: 4721
Accomodation: -
OnOffice: -
SubsidizedLunch: -
OtherInfo: -
ContactDetailsForBoys: 
AccomAddressforBoys: 
ToOffice: -
FieldDA: -
Medical: -
ContactDetailsForGirls: 
Status: Active
StipendForPG: 0
RemarkforAccommodation: 
Stationary: -
Travel: -
StationAddress: 
Stipend: 7000
FacultyId: 0
</t>
  </si>
  <si>
    <t xml:space="preserve">Project: 0
Title: Graphic Design Intern
Description: Create various content for social
media platforms like Instagram,
Facebook, Pinterest etc.
Create vector Illustrations when
required for the app, media, etc
Editing pictures and other visual
content when required
Develop and strengthen brand
assets including style and brand
guidelines
Deliver high-quality, on-brand
graphics to support a superior
customer experience.
Maintain a set of design best
practices and guidelines to
reduce and minimize production
efforts
Produce creative assets including
graphics, templates, and layouts
and visual standards for
marketing activities across
multiple channels. These include
web, social media, events, email
campaigns, and other activations.
Turning ideas into visuals across
media to communicate our brand
to the users.
Researching on latest design
trends to create visuals for our
brand.
Solving the marketing and
business problems through
designing visuals by putting on
your creative hats.
Designing aesthetically pleasing
creatives/animations while
sticking to the brand guidelines
consistently.
Project domain Fintech Digital payments
Skills: Prior internship experience with a
startup or creative agency in
graphic design/ animation related
roles
Understanding for the brand and
brand consistency throughout
Hustlers’ attitude and a knack for
visual storytelling
You have forte in Adobe Creative
Suite: Photoshop, Illustrator,
Premier Pro or similar tools
A portfolio that showcases your
stunning aesthetic sense
Expected learning (in bullet points) A thing of beauty is a joy forever.
And the design is the central pillar
for our company. We are looking
for a candidate with a &amp;Double;Whatever it
takes&amp;Double; personality, who can create
stunning visuals to tell stories that
portray the brand and invite users
to be a part of those stories.
Skills:  - 
Students Required: 1
Min CGPA: 0
Max CGPA: 0
Project: 1
Title: Photography Intern
Description: Photographs can give a visual appeal to a
whole brand. Photography has been a major
factor in positioning brands like Apple for
what they are today. If you are excited to
create a brand of that status through your
photography, this is the place.
Visual content creation for the website, app,
social media, events, etc
Manage end-to-end photoshoot planning,
photography, editing and delivery
Lead product and brand photography for card,
app, office and the team
Work with agencies and production houses
whenever required
Creating in-house video content with creative
team
Setup guidelines, mood boards and brand
campaigns for photography
Project domain Fintech
Digital payments
Skills: 1 year of experience in photography and editing
Understands and has a knack for lifestyle and
product photography
A portfolio that showcases stunning
photography sense
Hands on experience with in Lightroom,
Photoshop, Illustrator, Premier Pro or similar
tools
Experience with handling all equipments for
photography and videography
Expected learning (in bullet points) Work directly with the founders, and get the
best learning experience you can ask for in an
internship.
Skills:  - 
Students Required: 1
Min CGPA: 0
Max CGPA: 0
Project: 2
Title: Product Design Intern
Description: Graduates and undergraduates from any
background can apply
No minimum experience
Preference for students of formal design
depts.
Past internship experience in a startup is a
plus
-User research
-Heuristic evaluation
-Interaction design
-Usability evaluation
Project domain : Fintech Digital payments
Skills: Well-organized, detail-oriented, ability to
multi-task with great follow-up skills
Strong written and verbal communication skills
Proficient in Sketch
Expected learning (in bullet points) Work directly with the founders, and get the
best learning experience you can ask for in an
internship.
Skills:  - 
Students Required: 1
Min CGPA: 0
Max CGPA: 0
</t>
  </si>
  <si>
    <t>Integrated Active Monitoring Pvt. Ltd. - Product &amp; Business Dev.</t>
  </si>
  <si>
    <t>A1 , A4 , B3</t>
  </si>
  <si>
    <t xml:space="preserve">CompanyId: 4721
Travel: -
Stipend: 7000
ContactDetailsForGirls: 
AccomAddressforGirls: 
StartTime:  9:00AM
Accomodation: -
ToOffice: -
Stationary: -
OtherInfo: -
FacultyId: 0
StipendForPG: 0
Status: Active
OnOffice: -
FieldDA: -
SubsidizedLunch: -
RemarkforAccommodation: 
ContactDetailsForBoys: 
TillTime:  5:00PM
Medical: -
FieldTA: -
Weekdays: Saturday , Sunday
StationAddress: 
StationFacilitiesId: 8508
AccomAddressforBoys: 
</t>
  </si>
  <si>
    <t>Trell Experiences Pvt Ltd</t>
  </si>
  <si>
    <t>A3 , A7 , A8</t>
  </si>
  <si>
    <t xml:space="preserve">Stationary: -
Weekdays: Sunday
RemarkforAccommodation: 
CompanyId: 4595
StartTime:  9:00AM
FieldDA: -
FacultyId: 0
ToOffice: -
StationAddress: 7C, 1st A Main Rd, MCHS Colony,
Sector 6, HSR Layout, Bengaluru,
Karnataka 560102
AccomAddressforBoys: 
OnOffice: -
Medical: -
FieldTA: -
StationFacilitiesId: 8333
Stipend: 10000
StipendForPG: 0
ContactDetailsForGirls: 
SubsidizedLunch: -
OtherInfo: -
Accomodation: -
Travel: -
ContactDetailsForBoys: 
AccomAddressforGirls: 
TillTime:  5:00PM
Status: Active
</t>
  </si>
  <si>
    <t>Sun Mobility</t>
  </si>
  <si>
    <t>A3 , A8 , AA</t>
  </si>
  <si>
    <t xml:space="preserve">SubsidizedLunch: -
StationFacilitiesId: 8432
Stipend: 15000
AccomAddressforBoys: 
Stationary: -
StationAddress: Bruce Clay India Pvt. Ltd., Gurgaon
AccomAddressforGirls: 
Status: Active
OnOffice: -
FieldTA: -
Accomodation: -
FieldDA: -
FacultyId: 0
StipendForPG: 0
ContactDetailsForGirls: 
CompanyId: 4652
ToOffice: -
Medical: -
Travel: -
Weekdays: 
RemarkforAccommodation: 
ContactDetailsForBoys: 
StartTime:  9:00AM
TillTime:  5:00PM
OtherInfo: -
</t>
  </si>
  <si>
    <t xml:space="preserve">Project: 0
Title: Assist in Growth Strategy &amp; Key Account Management
Description: ? Assist in International Expansion of Airmeet through experimenting &amp; executing business strategies
? Own Customer Journey and liaise with Airmeet clients
Project domain Business Strategy
Skills: Some exposure to concepts of process building and supply chain
Skills:  - 
Students Required: 2
Min CGPA: 0
Max CGPA: 0
Project: 1
Title: Assist in Business Development &amp; community Engagement Strategies
Description: Assist in Business Development &amp; community Engagement Strategies
Project domain: Business Development
Skills: Excellent Communication &amp; Stakeholder Management Skills
Leadership position in any activities and exposure to Airmeet/virtual platforms will be preferred
Expected learning (in bullet points)
? Business Strategy
? Creating &amp; Leading Start-ups
? Business Development
? Key Account Management
Skills:  - 
Students Required: 3
Min CGPA: 0
Max CGPA: 0
</t>
  </si>
  <si>
    <t>PM School (ABSORB TECHNOLOGIES PVT. LTD.) Non Tech</t>
  </si>
  <si>
    <t xml:space="preserve">StationFacilitiesId: 8432
CompanyId: 4652
FieldDA: -
Medical: -
FieldTA: -
Travel: -
StationAddress: Bruce Clay India Pvt. Ltd., Gurgaon
FacultyId: 0
ContactDetailsForGirls: 
AccomAddressforBoys: 
AccomAddressforGirls: 
OtherInfo: -
Stipend: 15000
ContactDetailsForBoys: 
OnOffice: -
Weekdays: 
Status: Active
Accomodation: -
ToOffice: -
Stationary: -
StipendForPG: 0
RemarkforAccommodation: 
StartTime:  9:00AM
TillTime:  5:00PM
SubsidizedLunch: -
</t>
  </si>
  <si>
    <t xml:space="preserve">Project: 0
Title: Community Intern
Description: Planning end to end strategies
and experiments to acquire more
teens
Interacting with teens and
parents, understanding their
problems and solving them
Conducting surveys, research
and interviews
Sharing insights with the product
team and contribute in product
pipelines
Enhancing ratings and reviews
for the app
Engaging with teens and parents
reaching out for queries, issues
or bad reviews
Identifying &amp; designing effective
online and offline engagement
projects
End-to-end execution of projects
and measurement of impact
Liaising with copywriters and
designers to develop content for
the audience
Understanding of social media
best practices and campaigns
Understanding of building and
growing diverse communities
Project domain :  Fintech Digital payments
Prior internship experience with a
start-up
Has led a team/club/society in the
past
Empathetic, with a user-first
attitude and a passion for
community
Has proven experience in
community-building
Proactive personality and knows
how to get things done
Takes ownership and has whatever
it takes attitude
Had a practiced ability to go deep
into problems and solve at speed
Excellent communication and
interpersonal skills
Expected learning (in bullet points) As community intern, you are the
one who is going to stay closest to
the users. You&amp;apos;ll primarily be doing
everything required to drive
acquisition, engagement and
retention. And trust us, nothing is
more interesting than thinking
about what can hook the
teenagers.
Experience working with an-early
stage growing start-up. Work
directly with the founders, and get
the best learning experience you
can ask for in an internship.
Skills:  - 
Students Required: 1
Min CGPA: 0
Max CGPA: 0
Project: 1
Title: Copy Writer Intern
Description: Creating and drafting copy for
FamPay&amp;apos;s content properties
such as app and website UX, and
social media
Engaging copywriting for
recurring communications like
email, push notifications, SMS etc
Ideating and drafting copies for
sales collaterals such as
brochures, leaflets, handouts
Writing copies for all customer
communication within the brand
and channel guidelines.
Work and collaborate with the
relevant people across
departments to source
information
Project domain : Fintech Digital payments
Skills: Prior internship experience with a
startup or creative agency in
content/ marketing related roles
Extensive experience working with
UX copy
Impeccable spelling and grammar
Great research and organisational
skills
Up to date with recent trends and
social media
Excellent communication and
interpersonal skills
Takes ownership and has whatever
it takes attitude
Expected learning (in bullet points) You don&amp;apos;t come across a company
every day that puts copy and
communication on top of its
priorities. Well, if you are writing
copy and communications at
FamPay, you are definitely gonna
be treated as your grace. We
believe that communication is the
most powerful tool and can be
Game Changer.
Experience working with an-early
stage growing start-up. Work
directly with the founders, and get
the best learning experience you
can ask for in an internship
Experience working with an-early
stage growing start-up. Work
directly with the founders, and get
the best learning experience you
can ask for in an internship.
Skills:  - 
Students Required: 1
Min CGPA: 0
Max CGPA: 0
Project: 2
Title: Marketing Intern
Description: Strategize, develop and execute marketing
interventions FamPay
Build content marketing assets for targeting
teens and parents
Drive reach and acquisition through digitial
marketing campaigns
Execute ads on social media and track
performance closely to optimise
Increase the traffic and reach of all social
media handles
Give clear direction and inspiration to creative
teams in developing engaging concepts
Develop a deep understanding of the target
audience
Researches and monitors activity of company
competitors and the industry
Project domain : Fintech Digital payments
Skills: Prior internship experience with a startup or
creative agency in content/ marketing related
roles
Impeccable spelling and grammar
Great research and organisational skills
Up to date with recent trends and social media
Excellent communication and interpersonal
skills
Takes ownership and has whatever it takes
attitude
Excited to work in a fast-paced environment
Enthusiastic about early stage start-ups
Skills:  - 
Students Required: 1
Min CGPA: 0
Max CGPA: 0
Project: 3
Title: Motion Graphics and Animation Intern
Description: Strategize, develop and execute marketing
interventions FamPay
Build content marketing assets for targeting
teens and parents
Drive reach and acquisition through digitial
marketing campaigns
Execute ads on social media and track
performance closely to optimise
Increase the traffic and reach of all social
media handles
Give clear direction and inspiration to creative
teams in developing engaging concepts
Develop a deep understanding of the target
audience
Researches and monitors activity of company
competitors and the industryCreate various
content for social media platforms like
Instagram, Facebook, Youtube, Tiktok etc.
Designing aesthetically pleasing
videos/animations while sticking to the brand
guidelines consistently
Develop and strengthen brand assets
including style and brand guidelines
Turning ideas into visuals across media to
communicate our brand to the users
Researching on latest design trends to create
visuals for our brand
Solving the marketing and business problems
through designing visuals by putting on your
creative hats
Project domain : Fintech Digital payments
Skills: Is in pre-final or final year of bachelor&amp;apos;s degree
Prior internship experience with a startup or
creative agency in video editing/ animation
related roles
Understanding for the brand and brand
consistency throughout
Hustlers’ attitude and a knack for visual
storytelling
You have forte in Adobe Creative Suite: Premier
Pro, Photoshop, Illustrator, or similar tools
A portfolio that showcases your stunning
aesthetic sense
Skills:  - 
Students Required: 1
Min CGPA: 0
Max CGPA: 0
Project: 4
Title: Operations Intern
Description: Operations at FamPay is all about ownership
and execution. You will make sure that all the
projects and campaigns are executed at the
highest quality and the product is delivered as
per the brand standards. Experience working
with an-early stage growing start-up.
Project domain : Fintech Digital payments
Skills: Is in pre-final or final year of bachelor&amp;apos;s degree
Prior internship experience with a startup in
operations related roles
Has led a team/club/society in the past
Proactive personality and self-driven
Takes ownership and has whatever it takes
attitude
Excited to work in a fast-paced environment
Excellent communication and interpersonal
skills
Expected learning (in bullet points) Work directly with the founders, and get the
best learning experience you can ask for in an
internship.
Skills:  - 
Students Required: 1
Min CGPA: 0
Max CGPA: 0
Project: 5
Title: Social Media Creative Intern
Description: Responsible for social media handles on
Instragram, SnapChat, Facebook, YouTube,
TikTok, LinkedIn and Twitter
Driving regular engagement on Instagram and
SnapChat through creative stories
Define positioning, strategy, and creative to
strengthen the brand presence on social
media
Increase the traffic and reach of all social
media handles
Develop a deep understanding of the target
audience
Create, manage and execute the social media
calendar for all platforms
Able to rapidly produce top-quality
communications in all media
Ensures brand consistency in marketing and
social media messages
Grows and expands company social media
presence into new social media platforms
Researches and monitors activity of company
competitors
Project domain Fintech Digital payments
Skills: Is pursuing undergraduate degree
Extremely empathetic towards understanding of
the user groups: Teenagers and their parents
Excellent written and verbal communication
skills, plus adequate editing (photo/video/text)
Understanding of all major social media
platforms
Up to date with recent trends and social media
Proactive personality and self-driven
Takes ownership and has whatever it takes
attitude
Excited to work in a fast-paced environment
Excellent communication and interpersonal
skills
Expected learning (in bullet points) Experience working with an-early stage
growing start-up. Work directly with the
founders, and get the best learning experience
you can ask for in an internship
Skills:  - 
Students Required: 1
Min CGPA: 0
Max CGPA: 0
Project: 6
Title: Video Editor Intern
Description: Videos are the best way to communicate when
it comes to product explainers, marketing
campaigns or creating engagement.
As a Video Editor at FamPay, you will be
responsible for creating, editing, and
producing videos for internal and external
purposes. You will be producing video for
youngest of audiences out there, that is the
GenZ. And you would love building content for
them.
- Create various content for social
media platforms like Instagram,
TikTok, YouTube etc.
- Create product explainer, promotional
and ads videos when required for the
app, media, etc.
- Editing videos and other visual content
when required.
- Develop and strengthen brand assets
including style and brand guidelines.
- Deliver high-quality, on-brand videos
to support a superior customer
experience.
- Produce creative assets including
motion graphics, layouts and visual
standards for marketing activities
across multiple channels. These
include web, social media, events,
email campaigns, and other
activations.
- Turning ideas into visuals across
media to communicate our brand to
the users.
- Researching on latest design trends to
create visuals for our brand.
- Regularly collaborate with marketing
team and follow the company&amp;apos;s brand
guidelines.
Project domain : Fintech Digital payments
Skills: Internship experience working with a startup or
creative agency in graphic design/ animation
related roles
A portfolio that showcases your stunning
aesthetic sense
Proficient in Adobe After Effects, Premier Pro,
Photoshop, Illustrator
Hustlers’ attitude and a knack for visual
storytelling
Understanding for the brand and brand
consistency throughout
Great interpersonal and communication skills
Knowledge and a good understanding of motion
graphics is preferred
Expected learning (in bullet points) Experience working with an-early stage
growing start-up. Work directly with the
founders, and get the best learning experience
you can ask for in an internship.
Skills:  - 
Students Required: 1
Min CGPA: 0
Max CGPA: 0
</t>
  </si>
  <si>
    <t>UBS - Group Compliance</t>
  </si>
  <si>
    <t xml:space="preserve">Accomodation: -
FieldDA: -
SubsidizedLunch: -
OtherInfo: -
AccomAddressforBoys: 
StipendForPG: 0
RemarkforAccommodation: 
AccomAddressforGirls: 
TillTime:  5:00PM
OnOffice: -
ToOffice: -
FieldTA: -
Stipend: 15000
FacultyId: 0
ContactDetailsForBoys: 
ContactDetailsForGirls: 
Medical: -
Stationary: -
Travel: -
Weekdays: 
StationFacilitiesId: 8432
StationAddress: Bruce Clay India Pvt. Ltd., Gurgaon
StartTime:  9:00AM
Status: Active
CompanyId: 4652
</t>
  </si>
  <si>
    <t>FamPay Pvt. Ltd. - Product</t>
  </si>
  <si>
    <t xml:space="preserve">RemarkforAccommodation: 
ContactDetailsForGirls: 
TillTime:  5:00PM
FieldTA: -
SubsidizedLunch: -
StipendForPG: 0
Accomodation: -
ToOffice: -
Stationary: -
Travel: -
Weekdays: 
OtherInfo: -
AccomAddressforGirls: 
Stipend: 15000
AccomAddressforBoys: 
StartTime:  9:00AM
Status: Active
OnOffice: -
Medical: -
StationAddress: Bruce Clay India Pvt. Ltd., Gurgaon
StationFacilitiesId: 8432
ContactDetailsForBoys: 
CompanyId: 4652
FieldDA: -
FacultyId: 0
</t>
  </si>
  <si>
    <t>DBOI - Counterparty Credit Ratings</t>
  </si>
  <si>
    <t xml:space="preserve">StipendForPG: 15000
AccomAddressforGirls: 
OnOffice: -
FieldDA: -
SubsidizedLunch: -
Weekdays: 
Stipend: 15000
RemarkforAccommodation: 
StartTime:  9:00AM
Stationary: -
StationAddress: Time Tooth, Noida
OtherInfo: Nil
FacultyId: 960
ContactDetailsForGirls: 
Travel: -
StationFacilitiesId: 8291
ContactDetailsForBoys: 
AccomAddressforBoys: 
CompanyId: 3821
TillTime:  5:00PM
Status: Active
Accomodation: Students to make their own arrangements
ToOffice: -
Medical: -
FieldTA: -
</t>
  </si>
  <si>
    <t>Bruce Clay India Pvt. Ltd.</t>
  </si>
  <si>
    <t xml:space="preserve">AccomAddressforGirls: 
Accomodation: Students to make their own arrangements
FieldDA: -
Medical: -
FieldTA: -
Stationary: -
FacultyId: 960
ContactDetailsForBoys: 
StationAddress: Time Tooth, Noida
ContactDetailsForGirls: 
CompanyId: 3821
TillTime:  5:00PM
Status: Active
Travel: -
StipendForPG: 15000
RemarkforAccommodation: 
StartTime:  9:00AM
OnOffice: -
Weekdays: 
StationFacilitiesId: 8291
AccomAddressforBoys: 
SubsidizedLunch: -
OtherInfo: Nil
Stipend: 15000
ToOffice: -
</t>
  </si>
  <si>
    <t xml:space="preserve">Project: 0
Title: Embedded Systems
Description: The current Systems and Controls engineering team at Timetooth executes the Dynamic System
modelling and virtual control strategy development. Along with this embedded system engineer, the
team will develop, optimize and deploy those control strategies on the real-world system.
Skills:  - 
Students Required: 2
Min CGPA: 0
Max CGPA: 0
</t>
  </si>
  <si>
    <t>Time Tooth</t>
  </si>
  <si>
    <t>Noida</t>
  </si>
  <si>
    <t>A3 , H140</t>
  </si>
  <si>
    <t xml:space="preserve">Status: Active
Medical: -
SubsidizedLunch: -
StationFacilitiesId: 8291
StartTime:  9:00AM
Stipend: 15000
StipendForPG: 15000
AccomAddressforGirls: 
CompanyId: 3821
TillTime:  5:00PM
Accomodation: Students to make their own arrangements
OnOffice: -
Stationary: -
RemarkforAccommodation: 
ContactDetailsForGirls: 
Travel: -
Weekdays: 
AccomAddressforBoys: 
ToOffice: -
FieldDA: -
FieldTA: -
StationAddress: Time Tooth, Noida
OtherInfo: Nil
FacultyId: 960
ContactDetailsForBoys: 
</t>
  </si>
  <si>
    <t>Agami Realty</t>
  </si>
  <si>
    <t>Infrastructure</t>
  </si>
  <si>
    <t>A2</t>
  </si>
  <si>
    <t xml:space="preserve">CompanyId: 3821
Medical: -
Weekdays: 
FieldTA: -
ContactDetailsForBoys: 
AccomAddressforBoys: 
AccomAddressforGirls: 
StartTime:  9:00AM
Status: Active
OnOffice: -
SubsidizedLunch: -
Travel: -
StationFacilitiesId: 8291
Stipend: 15000
FacultyId: 960
RemarkforAccommodation: 
TillTime:  5:00PM
Accomodation: Students to make their own arrangements
OtherInfo: Nil
StipendForPG: 15000
ContactDetailsForGirls: 
ToOffice: -
FieldDA: -
Stationary: -
StationAddress: Time Tooth, Noida
</t>
  </si>
  <si>
    <t>Central Leather Research Institute (CLRI)</t>
  </si>
  <si>
    <t>Chennai</t>
  </si>
  <si>
    <t>Chemical</t>
  </si>
  <si>
    <t>A3 , A7 , A8 , AA</t>
  </si>
  <si>
    <t xml:space="preserve">OtherInfo: -
RemarkforAccommodation: 
Medical: -
Travel: -
SubsidizedLunch: -
Weekdays: 
StationAddress: L2, Willow | Manyata Embassy Business Park | Bengaluru 560 045 | Karnataka | India
AccomAddressforBoys: 
AccomAddressforGirls: 
CompanyId: 3058
Accomodation: -
FieldDA: -
FieldTA: -
StationFacilitiesId: 8152
StipendForPG: 0
ContactDetailsForGirls: 
StartTime:  9:00AM
TillTime:  5:00PM
Status: Active
OnOffice: -
ToOffice: -
Stipend: 40250
FacultyId: 0
ContactDetailsForBoys: 
Stationary: -
</t>
  </si>
  <si>
    <t xml:space="preserve">Project: 0
Title: Management of Business Incubation Centre
Description: 1. Create an entrepreneural ecosystem in a  manufacturing sector through network of incubations in Tamil Nadu.
2. Create a entrepreneurship mode in higher education institute for MSME/Startups  
Skills: 1.Technical and communication Skill
2.Project monitoring ,Designing and Competence of running Incubation Centre
3. Understanding of Ecosystem.
 4. Governance of Institution 
5. Monitoring and Evaluating a model for sustaining Incubation Centre.
1.Documentation
2.Communication
3.Presentation
4.Designing guidelines
Expected learning (in bullet points)	1.Technology Management
2.Bussiness Management
3. Improvising organization effectiveness
4. Designing monitoring system
5.Monitoring of CEOs of incubation centers in Tamil Nadu
Skills:  - 
Students Required: 1
Min CGPA: 0
Max CGPA: 0
Project: 1
Title: Organization excellence
Description: Improving the outreach of the organization through various means. Right from front office management, escorting and mentoring the prospective enterpreneurs through various programmes of EDII-TN
Project Domain: Organization Image Development
Skills: Designing IT enabled system for integrating various operation of EDII_TN
Project Management
Critical thinking
Analytical skills etc
Communication, coordination and presentation skills
Short team course in office management
Expected learning:  Understanding different strategies to promote entrepreneurship mentor ship etc. 
Improving the efficiency and effectiveness of the programme through designing systems and operations. 
Skills:  - 
Students Required: 1
Min CGPA: 0
Max CGPA: 0
Project: 2
Title: Cluster Development programme
Description: Understanding the structure of potential clusters in different sectors under MS/ME category all over Tamil Nadu value chain analysis critical skills gap business scale up etc., The intern shall have to interact with the field level organizations, stake holders and MS MEs to execute cluster activities in the state. 
Project Domain: MSME Development
Skills: Value  chain analysis 
Selection technology
Raw material procurment
Sales and marketing 
Branding
Analyzing critical gap
Preparation of DSR and DPR
Strong varbal and written communication skills
Analytical Skills
Expected Learning: Project management
MSME ecosystem
Effective implementation and outcome of schemes
Structure of MSME clusters
Contribution of MSMEs to the nation building
Skills:  - 
Students Required: 1
Min CGPA: 0
Max CGPA: 0
</t>
  </si>
  <si>
    <t>Nomura Global Risk</t>
  </si>
  <si>
    <t>A1 , A2 , A3 , A4 , A7 , A8 , AA , AB , Any , B3 , B4 , C7 , AnyB3 , AnyB4 , AnyC7</t>
  </si>
  <si>
    <t xml:space="preserve">AccomAddressforGirls: 
TillTime:  5:00PM
Medical: -
Stationary: -
SubsidizedLunch: -
Weekdays: 
RemarkforAccommodation: 
Status: Active
Accomodation: -
FieldDA: -
Travel: -
StationAddress: L2, Willow | Manyata Embassy Business Park | Bengaluru 560 045 | Karnataka | India
ContactDetailsForBoys: 
AccomAddressforBoys: 
CompanyId: 3058
ToOffice: -
FieldTA: -
OtherInfo: -
OnOffice: -
StationFacilitiesId: 8152
Stipend: 40250
FacultyId: 0
StipendForPG: 0
ContactDetailsForGirls: 
StartTime:  9:00AM
</t>
  </si>
  <si>
    <t xml:space="preserve">Project: 0
Title: Candidates should have background in economics and knowledge of econometric packages like stata, SPSS etc.
Description: -
Skills:  - 
Students Required: 2
Min CGPA: 0
Max CGPA: 0
Project: 1
Title: web development.
Description: -
Skills:  - 
Students Required: 1
Min CGPA: 0
Max CGPA: 0
</t>
  </si>
  <si>
    <t>Lowe Services India Pvt.Ltd</t>
  </si>
  <si>
    <t xml:space="preserve">ContactDetailsForBoys: 
AccomAddressforGirls: 
CompanyId: 3058
StartTime:  9:00AM
Status: Active
OnOffice: -
ToOffice: -
FacultyId: 0
FieldTA: -
Stationary: -
Medical: -
Stipend: 40250
ContactDetailsForGirls: 
FieldDA: -
StationAddress: L2, Willow | Manyata Embassy Business Park | Bengaluru 560 045 | Karnataka | India
StationFacilitiesId: 8152
Weekdays: 
Travel: -
RemarkforAccommodation: 
AccomAddressforBoys: 
TillTime:  5:00PM
Accomodation: -
SubsidizedLunch: -
OtherInfo: -
StipendForPG: 0
</t>
  </si>
  <si>
    <t xml:space="preserve">Project: 0
Title: Supply Chain Innovation
Description: -
Skills:  - 
Students Required: 1
Min CGPA: 0
Max CGPA: 0
Project: 1
Title: Canada Analytics
Description: -
Skills:  - 
Students Required: 2
Min CGPA: 0
Max CGPA: 0
Project: 2
Title: Customer Insights
Description: -
Skills:  - 
Students Required: 1
Min CGPA: 0
Max CGPA: 0
Project: 3
Title: Store Analytics
Description: -
Skills:  - 
Students Required: 1
Min CGPA: 0
Max CGPA: 0
Project: 4
Title: Pricing &amp; Promotion Analytics
Description: -
Skills:  - 
Students Required: 1
Min CGPA: 0
Max CGPA: 0
</t>
  </si>
  <si>
    <t>Laneyes LLC</t>
  </si>
  <si>
    <t>Delhi</t>
  </si>
  <si>
    <t xml:space="preserve">StipendForPG: 0
RemarkforAccommodation: 
AccomAddressforBoys: 
AccomAddressforGirls: 
TillTime:  5:00PM
Status: Active
Medical: -
Travel: -
Weekdays: 
StationAddress: L2, Willow | Manyata Embassy Business Park | Bengaluru 560 045 | Karnataka | India
FacultyId: 0
Accomodation: -
FieldTA: -
StationFacilitiesId: 8152
ContactDetailsForBoys: 
CompanyId: 3058
OnOffice: -
FieldDA: -
SubsidizedLunch: -
OtherInfo: -
Stipend: 40250
ContactDetailsForGirls: 
StartTime:  9:00AM
ToOffice: -
Stationary: -
</t>
  </si>
  <si>
    <t>Avaamo</t>
  </si>
  <si>
    <t xml:space="preserve">ContactDetailsForBoys: 
ContactDetailsForGirls: 
AccomAddressforGirls: 
TillTime:  5:00PM
Status: Active
FieldDA: -
Stationary: -
Travel: -
RemarkforAccommodation: 
AccomAddressforBoys: 
OnOffice: -
StationFacilitiesId: 8152
Stipend: 40250
CompanyId: 3058
Accomodation: -
ToOffice: -
Medical: -
FieldTA: -
FacultyId: 0
StipendForPG: 0
StartTime:  9:00AM
SubsidizedLunch: -
Weekdays: 
StationAddress: L2, Willow | Manyata Embassy Business Park | Bengaluru 560 045 | Karnataka | India
OtherInfo: -
</t>
  </si>
  <si>
    <t xml:space="preserve">Project: 0
Title: Petasense ARO Cloud
Description: Intern will have the opportunity to be part of an early startup team (first 25 employees) and will play a critical role in laying the technology foundation for the startup. You will also get to work on bleeding edge technology such as connected devices and machine learning. We use the latest tools and technologies.
Project domain: 	Internet of things (IoT), machine learning, distributed systems
Skills: Data-structures &amp; Algorithms,
Object-Oriented Programming,
DBMS
Sincere, team spirit and interest in research
DSA, OOP
Python, Javascript programming
Skills:  - 
Students Required: 3
Min CGPA: 0
Max CGPA: 0
</t>
  </si>
  <si>
    <t>Enterpreneurship Development and Innovation Institute</t>
  </si>
  <si>
    <t>AB , B3 , H124 , H149</t>
  </si>
  <si>
    <t xml:space="preserve">ContactDetailsForGirls: 
StartTime:  9:00AM
Status: Active
Weekdays: 
OtherInfo: -
StationFacilitiesId: 8152
StipendForPG: 0
ToOffice: -
AccomAddressforBoys: 
Accomodation: -
StationAddress: L2, Willow | Manyata Embassy Business Park | Bengaluru 560 045 | Karnataka | India
FacultyId: 0
ContactDetailsForBoys: 
AccomAddressforGirls: 
CompanyId: 3058
TillTime:  5:00PM
OnOffice: -
FieldDA: -
Medical: -
Stipend: 40250
RemarkforAccommodation: 
SubsidizedLunch: -
Travel: -
FieldTA: -
Stationary: -
</t>
  </si>
  <si>
    <t>Integrated Active Monitoring Pvt. Ltd.</t>
  </si>
  <si>
    <t xml:space="preserve">TillTime:  5:00PM
Status: Active
Medical: -
Stationary: -
SubsidizedLunch: -
FieldTA: -
StationAddress: L2, Willow | Manyata Embassy Business Park | Bengaluru 560 045 | Karnataka | India
OtherInfo: -
StipendForPG: 0
CompanyId: 3058
StartTime:  9:00AM
Accomodation: -
OnOffice: -
StationFacilitiesId: 8152
RemarkforAccommodation: 
ContactDetailsForGirls: 
FieldDA: -
Weekdays: 
ToOffice: -
Travel: -
Stipend: 40250
FacultyId: 0
ContactDetailsForBoys: 
AccomAddressforBoys: 
AccomAddressforGirls: 
</t>
  </si>
  <si>
    <t>Viacom18 Media Pvt. Ltd - Corporate Strategy</t>
  </si>
  <si>
    <t xml:space="preserve">CompanyId: 3058
StartTime:  9:00AM
Status: Active
StationFacilitiesId: 8152
ContactDetailsForBoys: 
Stipend: 40250
RemarkforAccommodation: 
AccomAddressforGirls: 
TillTime:  5:00PM
ToOffice: -
Medical: -
FieldTA: -
Stationary: -
FacultyId: 0
AccomAddressforBoys: 
Weekdays: 
StationAddress: L2, Willow | Manyata Embassy Business Park | Bengaluru 560 045 | Karnataka | India
OtherInfo: -
SubsidizedLunch: -
Travel: -
Accomodation: -
OnOffice: -
FieldDA: -
StipendForPG: 0
ContactDetailsForGirls: 
</t>
  </si>
  <si>
    <t>CueMath Learn Pvt. Ltd</t>
  </si>
  <si>
    <t>Any , AnyB4</t>
  </si>
  <si>
    <t xml:space="preserve">AccomAddressforGirls: 
TillTime:  5:00PM
Weekdays: 
OtherInfo: -
Stipend: 40250
StipendForPG: 0
AccomAddressforBoys: 
Medical: -
FieldTA: -
Stationary: -
Travel: -
ContactDetailsForGirls: 
CompanyId: 3058
Status: Active
StationFacilitiesId: 8152
StartTime:  9:00AM
OnOffice: -
Accomodation: -
ToOffice: -
FieldDA: -
SubsidizedLunch: -
StationAddress: L2, Willow | Manyata Embassy Business Park | Bengaluru 560 045 | Karnataka | India
FacultyId: 0
RemarkforAccommodation: 
ContactDetailsForBoys: 
</t>
  </si>
  <si>
    <t>Amazon - Machine Learning</t>
  </si>
  <si>
    <t xml:space="preserve">StationFacilitiesId: 8152
ContactDetailsForBoys: 
AccomAddressforGirls: 
Status: Active
Stationary: -
StationAddress: L2, Willow | Manyata Embassy Business Park | Bengaluru 560 045 | Karnataka | India
OtherInfo: -
StipendForPG: 0
AccomAddressforBoys: 
TillTime:  5:00PM
FieldDA: -
Medical: -
Travel: -
Weekdays: 
Stipend: 40250
ContactDetailsForGirls: 
CompanyId: 3058
Accomodation: -
FieldTA: -
FacultyId: 0
RemarkforAccommodation: 
StartTime:  9:00AM
OnOffice: -
ToOffice: -
SubsidizedLunch: -
</t>
  </si>
  <si>
    <t>ABB Global Industries and Services Private Limited</t>
  </si>
  <si>
    <t>A4 , A7 , AB</t>
  </si>
  <si>
    <t xml:space="preserve">Stipend: 40250
ContactDetailsForGirls: 
AccomAddressforBoys: 
AccomAddressforGirls: 
Stationary: -
SubsidizedLunch: -
Travel: -
Weekdays: 
StationAddress: L2, Willow | Manyata Embassy Business Park | Bengaluru 560 045 | Karnataka | India
FacultyId: 0
RemarkforAccommodation: 
TillTime:  5:00PM
Status: Active
StationFacilitiesId: 8152
StipendForPG: 0
ContactDetailsForBoys: 
CompanyId: 3058
StartTime:  9:00AM
Accomodation: -
OnOffice: -
ToOffice: -
FieldDA: -
Medical: -
FieldTA: -
OtherInfo: -
</t>
  </si>
  <si>
    <t xml:space="preserve">Project: 0
Title: modeling, simulation
Description: chemical process mathematical modeling, simulation, pharmaco-chemistry, computer analysis involved in pharma operations. 
Skills:  - 
Students Required: 8
Min CGPA: 0
Max CGPA: 0
</t>
  </si>
  <si>
    <t>Wealthy</t>
  </si>
  <si>
    <t xml:space="preserve">AccomAddressforBoys: 
AccomAddressforGirls: 
Accomodation: -
FieldTA: -
Stationary: -
OtherInfo: -
Stipend: 40250
ContactDetailsForBoys: 
Status: Active
ToOffice: -
FieldDA: -
FacultyId: 0
TillTime:  5:00PM
CompanyId: 3058
Medical: -
Travel: -
StationAddress: L2, Willow | Manyata Embassy Business Park | Bengaluru 560 045 | Karnataka | India
StipendForPG: 0
ContactDetailsForGirls: 
StartTime:  9:00AM
OnOffice: -
SubsidizedLunch: -
Weekdays: 
StationFacilitiesId: 8152
RemarkforAccommodation: 
</t>
  </si>
  <si>
    <t>Mailmodo (Whyist Solutions Pvt. Ltd.)</t>
  </si>
  <si>
    <t xml:space="preserve">TillTime:  5:00PM
Accomodation: -
StationFacilitiesId: 8152
Stipend: 40250
StipendForPG: 0
CompanyId: 3058
StartTime:  9:00AM
OtherInfo: -
RemarkforAccommodation: 
AccomAddressforBoys: 
OnOffice: -
ToOffice: -
FieldTA: -
StationAddress: L2, Willow | Manyata Embassy Business Park | Bengaluru 560 045 | Karnataka | India
ContactDetailsForBoys: 
ContactDetailsForGirls: 
Status: Active
Medical: -
Stationary: -
Weekdays: 
FacultyId: 0
AccomAddressforGirls: 
FieldDA: -
SubsidizedLunch: -
Travel: -
</t>
  </si>
  <si>
    <t>Qzense labs Pvt. Ltd.</t>
  </si>
  <si>
    <t>A3</t>
  </si>
  <si>
    <t xml:space="preserve">AccomAddressforGirls: 
FieldTA: -
StationFacilitiesId: 8152
FacultyId: 0
RemarkforAccommodation: 
Medical: -
ToOffice: -
SubsidizedLunch: -
Stipend: 40250
StipendForPG: 0
ContactDetailsForBoys: 
TillTime:  5:00PM
Status: Active
Accomodation: -
OtherInfo: -
Stationary: -
Travel: -
ContactDetailsForGirls: 
AccomAddressforBoys: 
CompanyId: 3058
StartTime:  9:00AM
OnOffice: -
FieldDA: -
Weekdays: 
StationAddress: L2, Willow | Manyata Embassy Business Park | Bengaluru 560 045 | Karnataka | India
</t>
  </si>
  <si>
    <t>Texas Instruments (I) Pvt. Ltd. -Analog</t>
  </si>
  <si>
    <t>A8 , AA , H123 , B5A8 , B5AA , C6AA</t>
  </si>
  <si>
    <t xml:space="preserve">Stipend: 40250
RemarkforAccommodation: 
ContactDetailsForBoys: 
StartTime:  9:00AM
Status: Active
Accomodation: -
FieldDA: -
StationFacilitiesId: 8152
Stationary: -
StationAddress: L2, Willow | Manyata Embassy Business Park | Bengaluru 560 045 | Karnataka | India
OtherInfo: -
Medical: -
OnOffice: -
FacultyId: 0
ContactDetailsForGirls: 
AccomAddressforBoys: 
AccomAddressforGirls: 
SubsidizedLunch: -
StipendForPG: 0
TillTime:  5:00PM
ToOffice: -
FieldTA: -
Travel: -
Weekdays: 
CompanyId: 3058
</t>
  </si>
  <si>
    <t>FamPay Pvt. Ltd. - Marketing</t>
  </si>
  <si>
    <t xml:space="preserve">ContactDetailsForBoys: 
Accomodation: -
ToOffice: -
FieldDA: -
StationFacilitiesId: 8151
Stipend: 25000
StipendForPG: 0
RemarkforAccommodation: 
FieldTA: -
StationAddress: JDA Software Pvt. Ltd
Tower A, Mantri Commercio, Nr Sakra World Hospital, Outer Ring Road, Bellandur,
Bangalore,   560 103
ContactDetailsForGirls: 
AccomAddressforGirls: 
CompanyId: 424
Status: Active
OnOffice: -
SubsidizedLunch: -
Weekdays: Saturday , Sunday
FacultyId: 0
AccomAddressforBoys: 
StartTime:  9:30AM
TillTime:  5:30PM
Medical: -
Stationary: -
Travel: -
OtherInfo: -
</t>
  </si>
  <si>
    <t>Airmeet</t>
  </si>
  <si>
    <t>A4 , Any</t>
  </si>
  <si>
    <t xml:space="preserve">Status: Active
OnOffice: -
Travel: -
StationAddress: JDA Software Pvt. Ltd
Tower A, Mantri Commercio, Nr Sakra World Hospital, Outer Ring Road, Bellandur,
Bangalore,   560 103
OtherInfo: -
Stipend: 25000
ContactDetailsForGirls: 
TillTime:  5:30PM
FieldDA: -
Medical: -
FieldTA: -
SubsidizedLunch: -
Weekdays: Saturday , Sunday
FacultyId: 0
ContactDetailsForBoys: 
ToOffice: -
StartTime:  9:30AM
Accomodation: -
StationFacilitiesId: 8151
StipendForPG: 0
RemarkforAccommodation: 
Stationary: -
AccomAddressforBoys: 
AccomAddressforGirls: 
CompanyId: 424
</t>
  </si>
  <si>
    <t xml:space="preserve">Project: 0
Title: GR&amp;C Cards Risk Strategy Analytics
Description: Chase Consumer &amp; Community Banking (CCB) serves nearly 66 million consumers and 4 million small businesses with a broad range of financial services through our 137,000 employees.
Consumer &amp; Community Banking Risk Management partners with each CCB sub-line of business to identify, assess, prioritize and remediate risk. Our Risk Management professionals work directly with Consumer Banking, Business Banking, Auto/Student Loan, Card and Commerce Services, Chase Wealth Management and Mortgage Banking to minimize, monitor and control the probability of risk events and mitigate the impact of risk events that do occur.
In this role, you will be a key contributor in a wide variety of business initiatives to develop best-in- class risk capabilities.
•	You will conduct risk-based analytical work to drive profitable decisions and support risk strategies across various CCB sub line of businesses
•	You will work on large datasets of customers to analyze &amp; identify patterns/ customer behavior to help drive accurate business decisions that leads to bottom line benefit for the firm
•	Ability to make policy change decision, for some of the largest portfolios in the world, and work with several stakeholders to bring recommendation to life
•	Work with &amp; learn advanced software/tools to manipulate large volume of data 
•	360 degree contribution &amp; learning, beginning with ideation, followed by analysis, approvals  implementation – providing exposure to every facet of credit risk management 
In this role, you will gain knowledge of risk management, controls and infrastructure, as well as develop a solid understand of risk analysis and how it evolves and impacts the business.
Project domain	Finance/Risk Analytics
Skills: Analytics + Communication + Economics
Sincere, team spirit and innovative
Maths/Eco/Stats/Finance
Skills:  - 
Students Required: 2
Min CGPA: 0
Max CGPA: 0
</t>
  </si>
  <si>
    <t>Maritime Research Centre</t>
  </si>
  <si>
    <t>A3 , A4 , A7 , AA</t>
  </si>
  <si>
    <t xml:space="preserve">AccomAddressforBoys: 
StartTime:  9:30AM
OnOffice: -
FieldTA: -
Stationary: -
SubsidizedLunch: -
OtherInfo: -
StationFacilitiesId: 8151
ContactDetailsForBoys: 
CompanyId: 424
ToOffice: -
Medical: -
StationAddress: JDA Software Pvt. Ltd
Tower A, Mantri Commercio, Nr Sakra World Hospital, Outer Ring Road, Bellandur,
Bangalore,   560 103
RemarkforAccommodation: 
ContactDetailsForGirls: 
AccomAddressforGirls: 
Status: Active
Accomodation: -
FieldDA: -
Weekdays: Saturday , Sunday
Stipend: 25000
FacultyId: 0
StipendForPG: 0
TillTime:  5:30PM
Travel: -
</t>
  </si>
  <si>
    <t xml:space="preserve">Project: 0
Title: Product Development &amp; Support
Description: We need interns for software product development and support in SCM and Retail domain.
Project domain:	SCM &amp; Retail
Computer Science fundamentals
Communication Skills
Skills:  - 
Students Required: 11
Min CGPA: 0
Max CGPA: 0
</t>
  </si>
  <si>
    <t>JPMS GR&amp;C Corporate Risk - Risk Project Solutions</t>
  </si>
  <si>
    <t>A1 , A2 , A4 , AB</t>
  </si>
  <si>
    <t xml:space="preserve">CompanyId: 424
ToOffice: -
AccomAddressforGirls: 
FieldDA: -
Travel: -
StationAddress: JDA Software Pvt. Ltd
Tower A, Mantri Commercio, Nr Sakra World Hospital, Outer Ring Road, Bellandur,
Bangalore,   560 103
Stipend: 25000
FacultyId: 0
ContactDetailsForBoys: 
AccomAddressforBoys: 
Status: Active
Accomodation: -
Medical: -
SubsidizedLunch: -
StipendForPG: 0
RemarkforAccommodation: 
ContactDetailsForGirls: 
TillTime:  5:30PM
Weekdays: Saturday , Sunday
OtherInfo: -
Stationary: -
StationFacilitiesId: 8151
StartTime:  9:30AM
OnOffice: -
FieldTA: -
</t>
  </si>
  <si>
    <t>Bogmalo Foods LLP</t>
  </si>
  <si>
    <t xml:space="preserve">StationFacilitiesId: 8151
FacultyId: 0
ContactDetailsForBoys: 
StationAddress: JDA Software Pvt. Ltd
Tower A, Mantri Commercio, Nr Sakra World Hospital, Outer Ring Road, Bellandur,
Bangalore,   560 103
AccomAddressforBoys: 
Status: Active
Accomodation: -
OnOffice: -
Stationary: -
SubsidizedLunch: -
OtherInfo: -
Stipend: 25000
RemarkforAccommodation: 
ContactDetailsForGirls: 
AccomAddressforGirls: 
StartTime:  9:30AM
TillTime:  5:30PM
Weekdays: Saturday , Sunday
StipendForPG: 0
CompanyId: 424
ToOffice: -
FieldDA: -
Medical: -
FieldTA: -
Travel: -
</t>
  </si>
  <si>
    <t>Takshila Learning Pvt. Ltd. (Non tech)</t>
  </si>
  <si>
    <t xml:space="preserve">TillTime:  5:30PM
StationFacilitiesId: 8151
FacultyId: 0
RemarkforAccommodation: 
ContactDetailsForBoys: 
AccomAddressforBoys: 
AccomAddressforGirls: 
CompanyId: 424
OnOffice: -
ToOffice: -
Stationary: -
SubsidizedLunch: -
Stipend: 25000
ContactDetailsForGirls: 
Accomodation: -
FieldDA: -
Travel: -
Weekdays: Saturday , Sunday
OtherInfo: -
StipendForPG: 0
Status: Active
StationAddress: JDA Software Pvt. Ltd
Tower A, Mantri Commercio, Nr Sakra World Hospital, Outer Ring Road, Bellandur,
Bangalore,   560 103
StartTime:  9:30AM
Medical: -
FieldTA: -
</t>
  </si>
  <si>
    <t>ASA Industries</t>
  </si>
  <si>
    <t xml:space="preserve">Stationary: -
StationAddress: JDA Software Pvt. Ltd
Tower A, Mantri Commercio, Nr Sakra World Hospital, Outer Ring Road, Bellandur,
Bangalore,   560 103
StationFacilitiesId: 8151
FacultyId: 0
RemarkforAccommodation: 
CompanyId: 424
Status: Active
FieldTA: -
SubsidizedLunch: -
AccomAddressforGirls: 
StartTime:  9:30AM
TillTime:  5:30PM
Accomodation: -
OnOffice: -
ToOffice: -
ContactDetailsForGirls: 
AccomAddressforBoys: 
Medical: -
Weekdays: Saturday , Sunday
OtherInfo: -
Stipend: 25000
StipendForPG: 0
ContactDetailsForBoys: 
FieldDA: -
Travel: -
</t>
  </si>
  <si>
    <t>Honc.io</t>
  </si>
  <si>
    <t xml:space="preserve">ToOffice: -
FieldDA: -
SubsidizedLunch: -
Travel: -
ContactDetailsForBoys: 
ContactDetailsForGirls: 
CompanyId: 424
Status: Active
OnOffice: -
Medical: -
Weekdays: Saturday , Sunday
Stipend: 25000
RemarkforAccommodation: 
AccomAddressforGirls: 
OtherInfo: -
FacultyId: 0
Accomodation: -
StationAddress: JDA Software Pvt. Ltd
Tower A, Mantri Commercio, Nr Sakra World Hospital, Outer Ring Road, Bellandur,
Bangalore,   560 103
StartTime:  9:30AM
TillTime:  5:30PM
FieldTA: -
Stationary: -
StationFacilitiesId: 8151
StipendForPG: 0
AccomAddressforBoys: 
</t>
  </si>
  <si>
    <t>Relatas</t>
  </si>
  <si>
    <t xml:space="preserve">StartTime:  9:00AM
TillTime:  5:00PM
FacultyId: 666
StipendForPG: 0
RemarkforAccommodation: 
ContactDetailsForGirls: 
AccomAddressforGirls: 
CompanyId: 295
Accomodation: -
OnOffice: -
FieldDA: -
FieldTA: -
Travel: Air Fare
StationAddress: Bagmane Constellation Business Park - Taurus 2
Doddanekkundi Circle, Marathalli Outer Ring Road, Outer Ring Road, Bengaluru
StationFacilitiesId: 8293
Stipend: 60000
ContactDetailsForBoys: 
Status: Active
ToOffice: Free Company Bus 
Stationary: -
Medical: -
SubsidizedLunch: -
Weekdays: Saturday , Sunday
AccomAddressforBoys: 
OtherInfo: First 2 weeks accommodation will be provided
</t>
  </si>
  <si>
    <t>UBS Business Solutions (India) Private Limited - Finance Group</t>
  </si>
  <si>
    <t xml:space="preserve">FacultyId: 666
FieldTA: -
Weekdays: Saturday , Sunday
ToOffice: Free Company Bus 
FieldDA: -
StationFacilitiesId: 8293
StipendForPG: 0
RemarkforAccommodation: 
ContactDetailsForGirls: 
Status: Active
OnOffice: -
OtherInfo: First 2 weeks accommodation will be provided
AccomAddressforBoys: 
AccomAddressforGirls: 
CompanyId: 295
Medical: -
Travel: Air Fare
SubsidizedLunch: -
StationAddress: Bagmane Constellation Business Park - Taurus 2
Doddanekkundi Circle, Marathalli Outer Ring Road, Outer Ring Road, Bengaluru
Stipend: 60000
ContactDetailsForBoys: 
StartTime:  9:00AM
TillTime:  5:00PM
Accomodation: -
Stationary: -
</t>
  </si>
  <si>
    <t xml:space="preserve">Project: 0
Title: -
Description: 1) Highly motivated &amp; self starter
2) Focused on work and achievement.
3) Good verbal &amp; written communication skills.
4) Basic knowledge of digital marketing / social media / survey tools like survey monkey / google forms, google
analytics etc.
Should be excellent in online research.
4a) Good knowledge of coding, innovative design and layout of our client websites. Create website layout/user
interface by using standard HTML/CSS practices.
Integrate data from various back-end services and databases.
Gather and refine specifications and requirements based on technical needs.
5) Excellent academic track record .
6) Good IQ / Analytical reasoning .
7) Team worker.
8) Positive attitude towards learning new things everyday
Skills:  - 
Students Required: 1
Min CGPA: 0
Max CGPA: 0
</t>
  </si>
  <si>
    <t>NBC Bearings</t>
  </si>
  <si>
    <t>Jaipur</t>
  </si>
  <si>
    <t>A4</t>
  </si>
  <si>
    <t xml:space="preserve">Stipend: 60000
ContactDetailsForBoys: 
AccomAddressforGirls: 
OnOffice: -
SubsidizedLunch: -
FieldDA: -
FieldTA: -
Stationary: -
StipendForPG: 0
RemarkforAccommodation: 
StartTime:  9:00AM
TillTime:  5:00PM
Status: Active
Weekdays: Saturday , Sunday
Travel: Air Fare
StationFacilitiesId: 8293
AccomAddressforBoys: 
CompanyId: 295
Accomodation: -
Medical: -
FacultyId: 666
ContactDetailsForGirls: 
ToOffice: Free Company Bus 
StationAddress: Bagmane Constellation Business Park - Taurus 2
Doddanekkundi Circle, Marathalli Outer Ring Road, Outer Ring Road, Bengaluru
OtherInfo: First 2 weeks accommodation will be provided
</t>
  </si>
  <si>
    <t xml:space="preserve">Project: 0
Title: Software development for retail
Description: Software Development Engineers will be responsible for design, development, delivery and support of large-scale, multi-tiered, distributed software applications and tools.
Qualifications:
• Candidates must have a Bachelors/ Masters in Computer Science or Engineering or related field.
• Excellent problem solving skills.
• Possess an extremely sound understanding of areas in the basic areas of Computer Science such as Algorithms, Data Structures, Object Oriented Design, Databases.
• Be able to write Amazon quality code in an object oriented language - preferably in C/C++/Java in a Linux environment.
• Candidate must have good written and oral communication skills, be a fast learner and have the ability to adapt quickly to a fast-paced development environment.
Skillset requirement: Ability to solve complex problems, knowledge on data structures &amp; algorithms, write
product level code.
Skills: Data structures and algorithms ,  Problem Solver, Self-starter 
Students Required: 7
Min CGPA: 0
Max CGPA: 0
Project: 1
Title: Applied Scientist
Description: Major responsibilities
- Use machine learning, data mining and statistical techniques to create new, scalable solutions for business problems
- Analyze and extract relevant information from large amounts of Amazon’s historical business data to help automate and optimize key processes
- Design, develop and evaluate highly innovative models for predictive learning
- Establish scalable, efficient, automated processes for large scale data analyses model development, model validation and model implementation
- Research and implement novel machine learning and statistical approaches
Basic Qualifications
- A Masters and/or PhD in Computer Science, Machine Learning, Operational research, Statistics or in a highly quantitative field
- Experience in predictive modelling and analysis, predictive software development
- Strong problem-solving ability
- Good skills with Java/Scala or C++, Perl/Python (or similar scripting language)
- Experience in using R, Matlab, or any other statistical software
- Strong communication and data presentation skills
Preferred Qualifications
- Experience handling gigabyte and terabyte size datasets
- Experience working with distributed systems and grid computing
- Knowledge of the latest and state of the art ML technology
- Publications or presentation in recognized Machine Learning and Data Mining journals/conferences
Skillset requirement: Machine Learning, Neural Networks and Fuzzy Logic, Ar??ficial Intelligence, Data Mining,
Founda??ons of Data Science, Informa??on Retrieval
Skills: Machine Learning, Artificial Intelligence , Machine Learning, Deep Learning ,  Problem Solver, Self-starter 
Students Required: 2
Min CGPA: 0
Max CGPA: 0
</t>
  </si>
  <si>
    <t>Petasense Technologies Pvt. Ltd</t>
  </si>
  <si>
    <t>A1 , A2 , A3 , A4 , A7 , A8 , AA</t>
  </si>
  <si>
    <t xml:space="preserve">Stationary: -
RemarkforAccommodation: 
TillTime:  5:00PM
FieldTA: -
CompanyId: 295
Accomodation: -
SubsidizedLunch: -
FacultyId: 666
ContactDetailsForGirls: 
AccomAddressforGirls: 
ToOffice: Free Company Bus 
FieldDA: -
StationAddress: Bagmane Constellation Business Park - Taurus 2
Doddanekkundi Circle, Marathalli Outer Ring Road, Outer Ring Road, Bengaluru
OtherInfo: First 2 weeks accommodation will be provided
StationFacilitiesId: 8293
StipendForPG: 0
Status: Active
StartTime:  9:00AM
OnOffice: -
Medical: -
Travel: Air Fare
Weekdays: Saturday , Sunday
Stipend: 60000
ContactDetailsForBoys: 
AccomAddressforBoys: 
</t>
  </si>
  <si>
    <t>Central Road Research Institute</t>
  </si>
  <si>
    <t>New delhi</t>
  </si>
  <si>
    <t xml:space="preserve">RemarkforAccommodation: 
ContactDetailsForBoys: 
Status: Active
FieldDA: -
FieldTA: -
StationAddress: Bagmane Constellation Business Park - Taurus 2
Doddanekkundi Circle, Marathalli Outer Ring Road, Outer Ring Road, Bengaluru
StationFacilitiesId: 8293
Stipend: 60000
StartTime:  9:00AM
OnOffice: -
Travel: Air Fare
OtherInfo: First 2 weeks accommodation will be provided
FacultyId: 666
StipendForPG: 0
CompanyId: 295
SubsidizedLunch: -
Accomodation: -
ToOffice: Free Company Bus 
Medical: -
Stationary: -
ContactDetailsForGirls: 
AccomAddressforBoys: 
AccomAddressforGirls: 
TillTime:  5:00PM
Weekdays: Saturday , Sunday
</t>
  </si>
  <si>
    <t>ClearTax</t>
  </si>
  <si>
    <t>A7 , Any , H103 , H313</t>
  </si>
  <si>
    <t xml:space="preserve">StartTime:  9:00AM
Status: Active
Medical: -
Stipend: 60000
FacultyId: 666
ContactDetailsForBoys: 
AccomAddressforGirls: 
CompanyId: 295
SubsidizedLunch: -
StationAddress: Bagmane Constellation Business Park - Taurus 2
Doddanekkundi Circle, Marathalli Outer Ring Road, Outer Ring Road, Bengaluru
TillTime:  5:00PM
FieldDA: -
Weekdays: Saturday , Sunday
StationFacilitiesId: 8293
RemarkforAccommodation: 
AccomAddressforBoys: 
Travel: Air Fare
FieldTA: -
Stationary: -
OtherInfo: First 2 weeks accommodation will be provided
StipendForPG: 0
ContactDetailsForGirls: 
Accomodation: -
OnOffice: -
ToOffice: Free Company Bus 
</t>
  </si>
  <si>
    <t>Saffrongrid Ltd. - Artificial Intelligence Department</t>
  </si>
  <si>
    <t xml:space="preserve">StationAddress: Bagmane Constellation Business Park - Taurus 2
Doddanekkundi Circle, Marathalli Outer Ring Road, Outer Ring Road, Bengaluru
Accomodation: -
StipendForPG: 0
RemarkforAccommodation: 
StartTime:  9:00AM
OnOffice: -
ToOffice: Free Company Bus 
Stationary: -
Weekdays: Saturday , Sunday
Stipend: 60000
AccomAddressforBoys: 
CompanyId: 295
Medical: -
Travel: Air Fare
OtherInfo: First 2 weeks accommodation will be provided
ContactDetailsForGirls: 
FacultyId: 666
ContactDetailsForBoys: 
AccomAddressforGirls: 
TillTime:  5:00PM
Status: Active
FieldDA: -
FieldTA: -
StationFacilitiesId: 8293
SubsidizedLunch: -
</t>
  </si>
  <si>
    <t>Pixcy</t>
  </si>
  <si>
    <t xml:space="preserve">FieldDA: -
StationAddress: No. L-165, Sri Gayathri Complex,
Near Bhagavathi Hospital,
Service Road, Sector 6, HSR
Layout, Bengaluru, Karnataka
560102
CompanyId: 3635
TillTime:  6:00PM
OnOffice: -
StartTime: 10:00AM
ToOffice: -
SubsidizedLunch: -
Weekdays: Sunday
StipendForPG: 0
RemarkforAccommodation: 
AccomAddressforGirls: 
Status: Active
Medical: -
OtherInfo: For development roles: stipend is Rs. 35,000/- For Program management roles it is Rs. 20,000/-
StationFacilitiesId: 8136
FacultyId: 655
ContactDetailsForGirls: 
Accomodation: Students to make their own arrangements
FieldTA: -
Stationary: -
Travel: -
Stipend: 35000
ContactDetailsForBoys: 
AccomAddressforBoys: 
</t>
  </si>
  <si>
    <t xml:space="preserve">Project: 0
Title: Tegra – SOC / IP Design Verification 
Description: As a Hardware Engineer at NVIDIA you will design and implement the industry&amp;apos;s leading Graphics, Video and Mobile Communications Processors. Specific areas include 2D and 3D graphics, mpeg, video, audio, network protocols, high-speed IO interfaces and bus protocols, and memory subsystem design. 
Skills: Digital Electronics , Verilog , VHDL
Students Required: 1
Min CGPA: 0
Max CGPA: 0
</t>
  </si>
  <si>
    <t>MyHQ (Justwork Technologies Pvt Ltd.) – Nontech - Onsite</t>
  </si>
  <si>
    <t>New Delhi</t>
  </si>
  <si>
    <t>A1 , A2 , A3 , A4 , A7 , A8 , AA , AB</t>
  </si>
  <si>
    <t xml:space="preserve">ContactDetailsForBoys: 
ContactDetailsForGirls: 
AccomAddressforGirls: 
TillTime:  5:00PM
Status: Active
Medical: -
Stipend: 8000
StipendForPG: 0
Travel: -
FieldTA: -
SubsidizedLunch: -
Weekdays: 
FieldDA: -
Stationary: -
StartTime:  9:00AM
OnOffice: -
ToOffice: -
OtherInfo: -
StationFacilitiesId: 8533
AccomAddressforBoys: 
CompanyId: 4723
Accomodation: -
StationAddress: 
FacultyId: 0
RemarkforAccommodation: 
</t>
  </si>
  <si>
    <t xml:space="preserve">Project: 0
Title: Cross Platform Mobile Application  Development
Description: Design and develop cross platform mobile applications while working closely with UX Designers and Backend Engineers. 
Skills required: Native Android/iOS app development or Experience with React or High Proficiency in JavaScript. 
Expected Learning:
(1) Experience end-to-end cycle of developing real world mobile applications: from idea to design, implementation,
deployment and progressive enhancement.
(2)  Understand user focused design by working with UX
Designers to create apps that people love to use.
(3) Develop the ability to craft rich and elegant user
interfaces that work seamlessly across all platforms and devices.
(4) Learn about the best practices in cross platform
mobile app development.
Skills: Android dev, iOS dev , Mobile Application Development , UX / UI
Students Required: 1
Min CGPA: 0
Max CGPA: 0
Project: 1
Title: Backend Development in Python
Description: Design, develop, test and maintain backend services in Python environment.
Skills Required: Proficiency in Python Programming
Language, Experience with Flask/Django Frameworks,
Knowledge of REST APIs.
Expected Learning:
(1) Designing schemas and implementing data models
with SQL databases.
(2) Learn about managing development and
production environments as well as scaling services
to handle variable loads.
(3) Learn about writing reliable code through unit
testing and functional testing.
(4) Learn about best practices in building scalable and
highly available services.
Skills: Django , Flask , Python , REST API
Students Required: 1
Min CGPA: 0
Max CGPA: 0
</t>
  </si>
  <si>
    <t xml:space="preserve">FacultyId: 0
RemarkforAccommodation: 
AccomAddressforBoys: 
AccomAddressforGirls: 
TillTime:  5:00PM
FieldTA: -
OtherInfo: -
CompanyId: 4723
StartTime:  9:00AM
Status: Active
Stationary: -
Travel: -
StationAddress: 
Stipend: 8000
ContactDetailsForGirls: 
Accomodation: -
Medical: -
SubsidizedLunch: -
StationFacilitiesId: 8533
StipendForPG: 0
ContactDetailsForBoys: 
OnOffice: -
ToOffice: -
FieldDA: -
Weekdays: 
</t>
  </si>
  <si>
    <t>Aditya Birla Insulators</t>
  </si>
  <si>
    <t>Halol</t>
  </si>
  <si>
    <t xml:space="preserve">TillTime:  5:00PM
StipendForPG: 0
ContactDetailsForBoys: 
CompanyId: 4723
Accomodation: -
Stationary: -
SubsidizedLunch: -
StationAddress: 
FacultyId: 0
RemarkforAccommodation: 
StartTime:  9:00AM
OnOffice: -
ToOffice: -
FieldDA: -
Travel: -
OtherInfo: -
StationFacilitiesId: 8533
Stipend: 8000
ContactDetailsForGirls: 
AccomAddressforBoys: 
AccomAddressforGirls: 
Status: Active
Medical: -
FieldTA: -
Weekdays: 
</t>
  </si>
  <si>
    <t>National Chemical Laboratory</t>
  </si>
  <si>
    <t>Govt Research Lab</t>
  </si>
  <si>
    <t>A1 , A5</t>
  </si>
  <si>
    <t xml:space="preserve">StartTime:  9:00AM
TillTime:  5:00PM
OnOffice: -
Medical: -
FacultyId: 0
StipendForPG: 0
ContactDetailsForBoys: 
Stationary: -
RemarkforAccommodation: 
ContactDetailsForGirls: 
FieldDA: -
SubsidizedLunch: -
Travel: -
Weekdays: 
StationAddress: 
Stipend: 8000
AccomAddressforGirls: 
Accomodation: -
Status: Active
ToOffice: -
FieldTA: -
OtherInfo: -
StationFacilitiesId: 8533
AccomAddressforBoys: 
CompanyId: 4723
</t>
  </si>
  <si>
    <t>Amazon Development Center</t>
  </si>
  <si>
    <t>A7 , AnyA7</t>
  </si>
  <si>
    <t xml:space="preserve">StipendForPG: 0
RemarkforAccommodation: 
CompanyId: 4723
FieldTA: -
OtherInfo: -
Stipend: 8000
AccomAddressforGirls: 
Accomodation: -
Medical: -
Stationary: -
Travel: -
Weekdays: 
StationAddress: 
ContactDetailsForBoys: 
ToOffice: -
StationFacilitiesId: 8533
ContactDetailsForGirls: 
AccomAddressforBoys: 
StartTime:  9:00AM
TillTime:  5:00PM
Status: Active
OnOffice: -
FieldDA: -
FacultyId: 0
SubsidizedLunch: -
</t>
  </si>
  <si>
    <t>HISP India</t>
  </si>
  <si>
    <t xml:space="preserve">RemarkforAccommodation: 
ContactDetailsForBoys: 
SubsidizedLunch: -
OtherInfo: -
FacultyId: 0
Stipend: 25000
CompanyId: 4551
StartTime:  9:00AM
Accomodation: -
OnOffice: -
Medical: -
StationAddress: 26B Prince Bakhtiyar Shah Road, 2nd Floor, Kolkata 7
StationFacilitiesId: 8204
AccomAddressforGirls: 
TillTime:  5:00PM
FieldDA: -
FieldTA: -
Travel: -
Weekdays: 
StipendForPG: 0
AccomAddressforBoys: 
Status: Active
ToOffice: -
Stationary: -
ContactDetailsForGirls: 
</t>
  </si>
  <si>
    <t xml:space="preserve">Project: 0
Title: GR&amp;C Auto Risk Strategy Analytics
Description: Chase Consumer &amp; Community Banking (CCB) serves nearly 66 million consumers and 4 million small businesses with a broad range of financial services through our 137,000 employees.
Consumer &amp; Community Banking Risk Management partners with each CCB sub-line of business to identify, assess, prioritize and remediate risk. Our Risk Management professionals work directly with Consumer Banking, Business Banking, Auto/Student Loan, Card and Commerce Services, Chase Wealth Management and Mortgage Banking to minimize, monitor and control the probability of risk events and mitigate the impact of risk events that do occur.
In this role, you will be a key contributor in a wide variety of business initiatives to develop best-in- class risk capabilities.
•	You will conduct risk-based analytical work to drive profitable decisions and support risk strategies across various CCB sub line of businesses
•	You will work on large datasets of customers to analyze &amp; identify patterns/ customer behavior to help drive accurate business decisions that leads to bottom line benefit for the firm
•	Ability to make policy change decision, for some of the largest portfolios in the world, and work with several stakeholders to bring recommendation to life
•	Work with &amp; learn advanced software/tools to manipulate large volume of data 
•	360 degree contribution &amp; learning, beginning with ideation, followed by analysis, approvals  implementation – providing exposure to every facet of credit risk management 
In this role, you will gain knowledge of risk management, controls and infrastructure, as well as develop a solid understand of risk analysis and how it evolves and impacts the business.
Project domain	Finance/Risk Analytics
Skills: Analytics + Communication + Economics
Sincere, team spirit and innovative
Maths/Eco/Stats/Finance
Skills:  - 
Students Required: 1
Min CGPA: 0
Max CGPA: 0
</t>
  </si>
  <si>
    <t>JPMS GR&amp;C Cards Risk Strategy Analytics</t>
  </si>
  <si>
    <t>AnyB3 , AnyB4</t>
  </si>
  <si>
    <t xml:space="preserve">AccomAddressforGirls: 
CompanyId: 4551
OnOffice: -
Status: Active
Stationary: -
SubsidizedLunch: -
StationFacilitiesId: 8204
StipendForPG: 0
ContactDetailsForBoys: 
TillTime:  5:00PM
FieldTA: -
Weekdays: 
StationAddress: 26B Prince Bakhtiyar Shah Road, 2nd Floor, Kolkata 7
FacultyId: 0
AccomAddressforBoys: 
StartTime:  9:00AM
Accomodation: -
ToOffice: -
FieldDA: -
Medical: -
Travel: -
Stipend: 25000
RemarkforAccommodation: 
ContactDetailsForGirls: 
OtherInfo: -
</t>
  </si>
  <si>
    <t>Class Plus (Non-Tech)</t>
  </si>
  <si>
    <t xml:space="preserve">CompanyId: 4551
TillTime:  5:00PM
FieldDA: -
Stipend: 25000
OnOffice: -
ToOffice: -
Medical: -
Travel: -
StationAddress: 26B Prince Bakhtiyar Shah Road, 2nd Floor, Kolkata 7
AccomAddressforGirls: 
StipendForPG: 0
ContactDetailsForBoys: 
Stationary: -
SubsidizedLunch: -
Weekdays: 
StationFacilitiesId: 8204
RemarkforAccommodation: 
ContactDetailsForGirls: 
AccomAddressforBoys: 
StartTime:  9:00AM
Status: Active
Accomodation: -
FieldTA: -
FacultyId: 0
OtherInfo: -
</t>
  </si>
  <si>
    <t>JPMS GR&amp;C Credit Forecasting Strategy</t>
  </si>
  <si>
    <t>AnyB3 , AnyB4 , AnyB5</t>
  </si>
  <si>
    <t xml:space="preserve">StationAddress: -
RemarkforAccommodation: 
AccomAddressforBoys: 
AccomAddressforGirls: 
StartTime:  9:00AM
Accomodation: -
FieldDA: -
Travel: -
Stationary: -
StationFacilitiesId: 8537
Stipend: 30000
FacultyId: 0
StipendForPG: 0
CompanyId: 4744
TillTime:  5:00PM
Medical: -
Weekdays: 
OtherInfo: -
ContactDetailsForGirls: 
Status: Active
ToOffice: -
SubsidizedLunch: -
ContactDetailsForBoys: 
OnOffice: -
FieldTA: -
</t>
  </si>
  <si>
    <t xml:space="preserve">Project: 0
Title: People Management and Finance Chatbot based SAAS using AI/ ML
Description: There are 50 mn + small businesses in India alone and they lack the
competence to handle enterprise compliances, finance their payroll and
engage their employees. Asanify (meaning: simplify) is a grand attempt to
solve the huge challenge to simplify the lives for 100s of millions of people
associate with these small businesses. This is a cutting edge project on using
proprietary AI/ ML to develop a Chatbot using latest cloud technologies
that can simultaneously solve these multiple huge challenges around
automating compliances, providing financial guidance/ investments and
motivating the people who account for 40% of India’s workforce.
We want you if you are someone who is entrepreneurial in nature, is not
afraid of taking up technically challenging complex projects without too
much guidance and enjoys learning new and different things every day.
Since we are an early stage startup – there will be immense exposure –
meeting international clients to understand global requirements, directly
working with experienced founder/ CEO, developing products from scratch
using cutting edge cloud technologies and proprietary IPs and optionally
contributing towards building the business itself.
We would ideally want you to eventually join as as a full time employee post
graduation if you believe in our mission.
Project domain : Fin-tech, HR Tech, Personal Finance, SAAS (Software as a Service), Cloud Technology (AWS)
Skills: Python, SQL, Data Structures, React/ Angular/ Vue JS, Javascript, CSS, NLP,
Image recognition [one or more of above]
Creative writing skills preferred for writing technical blogs, and strong in cocurricular
activities
Data Structures, Algorithms, RDBMS, (preferred exposure to image
recognition technologies)
Affinity for small business/ startups and for finance/ investments.
Since we are an early stage startup – there will be immense exposure:
• Directly meeting international clients to capture requirements,
• developing products from scratch using latest cloud technologies
based on AWS
• Micro-services and event driven architecture
• Using cutting edge project management tools (Scrum, Kanban, Jira,
etc.)
• Designing innovative UI/ UX and framing chat workflows
• Search Engine Optimization
• Content marketing/ blogs
• Optional exposure towards building the business itself (marketing,
sales, etc.)
Skills:  - 
Students Required: 2
Min CGPA: 0
Max CGPA: 0
</t>
  </si>
  <si>
    <t>Centre For Development Of Imaging Technology</t>
  </si>
  <si>
    <t>Trivandrum</t>
  </si>
  <si>
    <t xml:space="preserve">StationFacilitiesId: 8537
Accomodation: -
FieldTA: -
Weekdays: 
Medical: -
OtherInfo: -
RemarkforAccommodation: 
ContactDetailsForBoys: 
ContactDetailsForGirls: 
CompanyId: 4744
OnOffice: -
ToOffice: -
Stationary: -
SubsidizedLunch: -
Stipend: 30000
FacultyId: 0
StipendForPG: 0
StartTime:  9:00AM
TillTime:  5:00PM
FieldDA: -
Travel: -
StationAddress: -
AccomAddressforBoys: 
AccomAddressforGirls: 
Status: Active
</t>
  </si>
  <si>
    <t>JPMS GR&amp;C WCS - Credit Portfolio Analytics</t>
  </si>
  <si>
    <t>A3 , A7 , A8 , AA , B3 , B4</t>
  </si>
  <si>
    <t xml:space="preserve">CompanyId: 3707
FieldTA: -
Stationary: -
Travel: -
StationFacilitiesId: 8287
Stipend: 30000
FacultyId: 0
RemarkforAccommodation: 
ContactDetailsForGirls: 
AccomAddressforBoys: 
StartTime:  9:00AM
TillTime:  5:00PM
Status: Active
Accomodation: -
SubsidizedLunch: -
OtherInfo: -
ContactDetailsForBoys: 
OnOffice: -
ToOffice: -
Medical: -
Weekdays: 
StationAddress: DBOI - AC, Pune
StipendForPG: 0
AccomAddressforGirls: 
FieldDA: -
</t>
  </si>
  <si>
    <t xml:space="preserve">Udaipur Cement Works, </t>
  </si>
  <si>
    <t>Udaipur</t>
  </si>
  <si>
    <t>A3 , A7 , A8 , AA , C6</t>
  </si>
  <si>
    <t xml:space="preserve">OtherInfo: -
CompanyId: 3707
StartTime:  9:00AM
TillTime:  5:00PM
Medical: -
Travel: -
Weekdays: 
StationAddress: DBOI - AC, Pune
FacultyId: 0
AccomAddressforGirls: 
OnOffice: -
FieldDA: -
Accomodation: -
ToOffice: -
FieldTA: -
SubsidizedLunch: -
Stipend: 30000
StipendForPG: 0
ContactDetailsForGirls: 
Status: Active
Stationary: -
StationFacilitiesId: 8287
RemarkforAccommodation: 
ContactDetailsForBoys: 
AccomAddressforBoys: 
</t>
  </si>
  <si>
    <t xml:space="preserve">Project: 0
Title: Predictive Maintenance Using ML and AI
Description: To develop a software program which reads the events and alarms from the DCS/PLC/SCADA system and generate the intimation in case any abnormality in operational parameters is been observed. 
Project domain	Computer Science
Skills:  - 
Students Required: 4
Min CGPA: 0
Max CGPA: 0
Project: 1
Title: Predicting Volume using Image Processing
Description: Material is being transported in manufacturing unit using a belt conveyor, we need to calculate or estimate the volume of the material flowing, considering the characteristics of the material, using IP camera, through image processing.
Project domain	Computer Science
Skills: Basics of Image Processing
Basics of Volumetric Analysis
Skills:  - 
Students Required: 4
Min CGPA: 0
Max CGPA: 0
</t>
  </si>
  <si>
    <t>ZEE5 India</t>
  </si>
  <si>
    <t xml:space="preserve">FieldDA: -
Medical: -
AccomAddressforBoys: 
TillTime:  5:00PM
FieldTA: -
SubsidizedLunch: -
FacultyId: 0
StipendForPG: 0
ContactDetailsForBoys: 
ContactDetailsForGirls: 
AccomAddressforGirls: 
StartTime:  9:00AM
Status: Active
Travel: -
StationAddress: DBOI - AC, Pune
Stationary: -
StationFacilitiesId: 8287
Stipend: 30000
RemarkforAccommodation: 
CompanyId: 3707
Accomodation: -
OnOffice: -
ToOffice: -
Weekdays: 
OtherInfo: -
</t>
  </si>
  <si>
    <t>Asanify Technologies Pvt. Ltd.</t>
  </si>
  <si>
    <t>Kolkata</t>
  </si>
  <si>
    <t xml:space="preserve">SubsidizedLunch: Food coupons worth Rs.735/-p.m.
Travel: Air Fare
Weekdays: 
RemarkforAccommodation: na
AccomAddressforBoys: na
Status: Active
ToOffice: Free Company Bus 
FieldDA: No Facilities
StationAddress: ----
OtherInfo: covid-19 restrictions
Stipend: 45000
FacultyId: 654
AccomAddressforGirls: na
StartTime:  9:00AM
Accomodation: Students to make their own arrangements
StationFacilitiesId: 8252
ContactDetailsForGirls: na
CompanyId: 3029
OnOffice: No Facilities
Stationary: Unknown
StipendForPG: 45000
ContactDetailsForBoys: na
TillTime:  5:00PM
Medical: -
FieldTA: Unknown
</t>
  </si>
  <si>
    <t xml:space="preserve">Project: 0
Title: AnaCredit
Description: AnaCredit is a new regulatory requirement required by European Central Bank (ECB) to provide granular data on credit and credit risk dataset to be submitted on a monthly/quarterly basis to harmonize statistical reporting across the European Union area by financial institutions including Deutsche Bank AG. This project intends to stabilize the monthly reporting alongside automation of the adjustment process.
Project domain : DB Group &amp; subsidiaries
Skills: - Knowhow of automation tools like Python, Visual basic is an added advantage
- Microsoft office
- understanding of regulatory framework
- analytical bent of mind
- Strong teamwork and organizational skills
- Attention to detail
- Highly articulate with strong verbal and written communication skills
IFRS knowhow and exposure to Macros would add value though not mandatory
- Understanding of regulatory framework and methods
- Experience of working with finance and risk systems, IFRS9 etc
For internal use only
- Ability to cope with rapidly changing priorities
- Exposure to complex and technical risk topics
- Engagement with senior stakeholders
Skills:  - 
Students Required: 1
Min CGPA: 0
Max CGPA: 0
</t>
  </si>
  <si>
    <t>My smart price - Tech</t>
  </si>
  <si>
    <t>Others</t>
  </si>
  <si>
    <t xml:space="preserve">RemarkforAccommodation: na
Accomodation: Students to make their own arrangements
Medical: -
StationAddress: ----
StationFacilitiesId: 8252
ContactDetailsForBoys: na
AccomAddressforGirls: na
TillTime:  5:00PM
Status: Active
ToOffice: Free Company Bus 
Travel: Air Fare
StipendForPG: 45000
OnOffice: No Facilities
FieldDA: No Facilities
FieldTA: Unknown
OtherInfo: covid-19 restrictions
SubsidizedLunch: Food coupons worth Rs.735/-p.m.
Stipend: 45000
FacultyId: 654
ContactDetailsForGirls: na
AccomAddressforBoys: na
CompanyId: 3029
StartTime:  9:00AM
Stationary: Unknown
Weekdays: 
</t>
  </si>
  <si>
    <t>BNY Mellon Technology</t>
  </si>
  <si>
    <t>A3 , A4 , A7 , A8 , AA , AB</t>
  </si>
  <si>
    <t xml:space="preserve">TillTime:  5:00PM
Status: Active
FieldDA: No Facilities
Travel: Air Fare
StipendForPG: 45000
ContactDetailsForBoys: na
Accomodation: Students to make their own arrangements
ToOffice: Free Company Bus 
Medical: -
Stationary: Unknown
SubsidizedLunch: Food coupons worth Rs.735/-p.m.
StationAddress: ----
Stipend: 45000
AccomAddressforBoys: na
AccomAddressforGirls: na
CompanyId: 3029
StartTime:  9:00AM
OnOffice: No Facilities
Weekdays: 
OtherInfo: covid-19 restrictions
FacultyId: 654
ContactDetailsForGirls: na
FieldTA: Unknown
StationFacilitiesId: 8252
RemarkforAccommodation: na
</t>
  </si>
  <si>
    <t>Zaggle Prepaid Ocean Services Pvt. Ltd - Onsite</t>
  </si>
  <si>
    <t xml:space="preserve">StationFacilitiesId: 8559
StipendForPG: 0
Accomodation: -
FacultyId: 0
FieldDA: -
StationAddress: Goodera, Bangalore
OtherInfo: -
Medical: -
FieldTA: -
Stationary: -
Travel: -
RemarkforAccommodation: 
AccomAddressforGirls: 
CompanyId: 4756
StartTime:  9:00AM
TillTime:  5:00PM
Status: Active
OnOffice: -
ToOffice: -
Stipend: 25000
ContactDetailsForBoys: 
ContactDetailsForGirls: 
AccomAddressforBoys: 
SubsidizedLunch: -
Weekdays: 
</t>
  </si>
  <si>
    <t xml:space="preserve">Project: 0
Title: Systems
Description: Systems
Skills:  - 
Students Required: 1
Min CGPA: 0
Max CGPA: 0
</t>
  </si>
  <si>
    <t>Burncal Healthcare Pvt. Ltd.</t>
  </si>
  <si>
    <t>Ahmedabad</t>
  </si>
  <si>
    <t xml:space="preserve">Stipend: 25000
OnOffice: -
FieldDA: -
StipendForPG: 0
ContactDetailsForBoys: 
ContactDetailsForGirls: 
Travel: -
OtherInfo: -
StationFacilitiesId: 8559
FacultyId: 0
RemarkforAccommodation: 
AccomAddressforGirls: 
CompanyId: 4756
ToOffice: -
Medical: -
FieldTA: -
SubsidizedLunch: -
Weekdays: 
AccomAddressforBoys: 
StartTime:  9:00AM
TillTime:  5:00PM
Status: Active
Accomodation: -
Stationary: -
StationAddress: Goodera, Bangalore
</t>
  </si>
  <si>
    <t>DBOI - Risk Metrics Analytics</t>
  </si>
  <si>
    <t xml:space="preserve">ContactDetailsForGirls: 
AccomAddressforBoys: 
Accomodation: -
OnOffice: -
SubsidizedLunch: -
FacultyId: 0
Travel: -
StationAddress: Goodera, Bangalore
ContactDetailsForBoys: 
CompanyId: 4756
StartTime:  9:00AM
TillTime:  5:00PM
Status: Active
ToOffice: -
Medical: -
Weekdays: 
Stipend: 25000
OtherInfo: -
StipendForPG: 0
RemarkforAccommodation: 
AccomAddressforGirls: 
FieldDA: -
FieldTA: -
Stationary: -
StationFacilitiesId: 8559
</t>
  </si>
  <si>
    <t xml:space="preserve">Project: 0
Title: Petasense ARO Cloud
Description: Students will have the opportunity to be part of an early startup team (first 25 employees) and will play a critical role in laying the technology foundation for the startup. They will also get to work on bleeding edge technology such as connected devices and machine learning. Petasense use the latest tools and technologies in domains like Internet of things (IoT), machine learning, distributed systems.
Skills: Fluent understanding of Python , Java/Python/Javascript/NodeJS , Sincere, team spirit and interest in research
Students Required: 2
Min CGPA: 0
Max CGPA: 0
Project: 1
Title: Petasense Device Software
Description: Do you love tinkering with your Raspberries or Arduinos? Petasense is looking for minds who can help them
build the next generation of IoT solutions. Critical to it is building world-class IoT devices running fast, efficient, smart and power-saving software. Students will have the opportunity to define, drive and execute some of the most interesting problems in IoT involving latest Connectivity technologies, Machine Learning, Edge Computing, Embedded software stacks.
Skills: 16/32 bit Micro-controller architecture , C++ , Sincere, team spirit and interest in research
Students Required: 1
Min CGPA: 0
Max CGPA: 0
</t>
  </si>
  <si>
    <t>Class 21A Pvt. Ltd.</t>
  </si>
  <si>
    <t xml:space="preserve">Stipend: 0
FacultyId: 0
RemarkforAccommodation: 
ContactDetailsForBoys: 
CompanyId: 3108
Accomodation: -
OnOffice: -
Stationary: -
StationAddress: National Council for Cement and Building Materials, Ballabgarh
ContactDetailsForGirls: 
AccomAddressforBoys: 
AccomAddressforGirls: 
Medical: -
OtherInfo: The scholarship is given to CSIR labs and students above 7 CGPA only
StipendForPG: 0
TillTime:  5:00PM
Status: Active
ToOffice: -
FieldTA: -
SubsidizedLunch: -
Weekdays: 
StationFacilitiesId: 8398
StartTime:  9:00AM
FieldDA: -
Travel: -
</t>
  </si>
  <si>
    <t xml:space="preserve">Project: 0
Title: Product deployment
Description: The key outputs of this project will be to –
• Deploy Goodera enterprise product for clients
• Building CSR templates into the product
• SOPs , common errors documentation
• Any other activity similar in nature
Skills:  - 
Students Required: 5
Min CGPA: 0
Max CGPA: 0
</t>
  </si>
  <si>
    <t>Bisquare Systems Pvt. Ltd. - Onsite</t>
  </si>
  <si>
    <t xml:space="preserve">CompanyId: 3108
StartTime:  9:00AM
FieldTA: -
StipendForPG: 0
RemarkforAccommodation: 
ContactDetailsForBoys: 
ContactDetailsForGirls: 
AccomAddressforBoys: 
Travel: -
StationFacilitiesId: 8398
TillTime:  5:00PM
FieldDA: -
Stationary: -
SubsidizedLunch: -
FacultyId: 0
Accomodation: -
ToOffice: -
Weekdays: 
StationAddress: National Council for Cement and Building Materials, Ballabgarh
OtherInfo: The scholarship is given to CSIR labs and students above 7 CGPA only
Stipend: 0
AccomAddressforGirls: 
Status: Active
OnOffice: -
Medical: -
</t>
  </si>
  <si>
    <t>Wake-Up Technology Pvt. Ltd.</t>
  </si>
  <si>
    <t xml:space="preserve">RemarkforAccommodation: 
TillTime:  5:00PM
Medical: -
SubsidizedLunch: -
Stipend: 0
AccomAddressforGirls: 
ToOffice: -
FieldTA: -
Weekdays: 
StipendForPG: 0
FacultyId: 0
ContactDetailsForGirls: 
CompanyId: 3108
StartTime:  9:00AM
OnOffice: -
Travel: -
StationAddress: National Council for Cement and Building Materials, Ballabgarh
StationFacilitiesId: 8398
OtherInfo: The scholarship is given to CSIR labs and students above 7 CGPA only
AccomAddressforBoys: 
Status: Active
Accomodation: -
FieldDA: -
Stationary: -
ContactDetailsForBoys: 
</t>
  </si>
  <si>
    <t>SEDEMAC Mechatornics Pvt. Ltd.</t>
  </si>
  <si>
    <t>Unavailable</t>
  </si>
  <si>
    <t>10dem Education</t>
  </si>
  <si>
    <t xml:space="preserve">RemarkforAccommodation: 
CompanyId: 3961
StartTime:  9:00AM
Status: Active
ToOffice: -
SubsidizedLunch: -
StationAddress: KITE IT Division
Office of IT@School Project
Poojapura
Trivandrum -695012
Kerala,India
FacultyId: 0
OtherInfo: -
StipendForPG: 0
ContactDetailsForBoys: 
ContactDetailsForGirls: 
AccomAddressforBoys: 
OnOffice: -
FieldDA: -
StationFacilitiesId: 8274
TillTime:  5:00PM
Medical: -
Weekdays: 
AccomAddressforGirls: 
Accomodation: -
FieldTA: -
Stationary: -
Travel: -
Stipend: 25000
</t>
  </si>
  <si>
    <t xml:space="preserve">Project: 0
Title: Solar thermal calcination of phospho Gypsum for cement manufacture.
Description: Solar thermal calcination of phospho Gypsum for cement manufacture (Chemical/Chemistry)
Process design and integration of RDF Gasification in cement manufacturing process (ChemicalChemistry)
Investigation for Standardization of High Magnesia (MgO) Clinker for the Manufacture of Blended Cement such as PPC and PSC (Chemical/ Chemistry)
Investigations on Development of Portland Composite Cements Based on Fly Ash and Limestone (Chemical/ Chemistry)
Investigations on multi component blended cements using limestone, calcined clay and other mineral additives (Chemical/ Chemistry)
Improving the Performance of Composite Cement By Separate Grinding of Constituents (Chemical/ Chemistry)
Improvement of Fly ash quality, through chemical / mineral doping in coal during its generation in thermal power plant, and study its effects in cement and concrete (Chemical/ Chemistry)
Development of new clinker system using industrial by products and low limestone content (Chemical/ Chemistry)
Sox, NOx reduction technology in cement industry (Chemical)
Skills:  - 
Students Required: 4
Min CGPA: 0
Max CGPA: 0
Project: 1
Title: Experimental Study on Shear &amp; Compression Design of High Strength Concrete including effect of Fibre on enhanced ductility &amp; fire resistance  (Civil) Fresh, Hardened and Durability Performance Evaluation of Concrete made with Portland Limestone Cement (PLC) (Civil)
Description: Experimental Study on Shear &amp; Compression Design of High Strength Concrete including effect of Fibre on enhanced ductility &amp; fire resistance  (Civil)
Fresh, Hardened and Durability Performance Evaluation of Concrete made with Portland Limestone Cement (PLC) (Civil)
Skills:  - 
Students Required: 2
Min CGPA: 0
Max CGPA: 0
Project: 2
Title: Design and Development of Transfer Chute to Handle Alternate Fuels and Their Mix in Indian Cement Plants
Description: Design and Development of Transfer Chute to Handle Alternate Fuels and Their Mix in Indian Cement Plants (Mechanical)
Improving the Performance of Composite Cement By Separate Grinding of Constituents (Mechanical)
Process design and integration of RDF Gasification in cement manufacturing process (Mechanical)
Solar thermal calcination of phospho Gypsum for cement manufacture (Mechanical)
Skills:  - 
Students Required: 2
Min CGPA: 0
Max CGPA: 0
Project: 3
Title: Use of Advanced Electronics in construction and condition assessment of concrete structures 
Description: Use of Advanced Electronics in construction and condition assessment of concrete structures (Electronics &amp; Instrumentation)
Skills:  - 
Students Required: 2
Min CGPA: 0
Max CGPA: 0
</t>
  </si>
  <si>
    <t>CASHe</t>
  </si>
  <si>
    <t xml:space="preserve">StartTime: 10:00AM
Accomodation: -
FieldTA: -
Weekdays: Sunday
StationAddress: 201, Aggarwal Plaza, Plot No - 6, LSC,
CU Block, Pitampura, North Delhi,
Delhi - 110034
OtherInfo: -
FacultyId: 0
CompanyId: 4687
Status: Active
OnOffice: -
FieldDA: -
RemarkforAccommodation: 
ContactDetailsForGirls: 
StipendForPG: 0
ContactDetailsForBoys: 
AccomAddressforGirls: 
TillTime:  8:00PM
Travel: -
StationFacilitiesId: 8474
Stipend: 7500
Medical: -
Stationary: -
SubsidizedLunch: -
AccomAddressforBoys: 
ToOffice: -
</t>
  </si>
  <si>
    <t>Southern Health Foods (p) Ltd - onsite</t>
  </si>
  <si>
    <t>A4 , A7 , Any</t>
  </si>
  <si>
    <t xml:space="preserve">StipendForPG: 0
CompanyId: 4687
StationFacilitiesId: 8474
AccomAddressforBoys: 
AccomAddressforGirls: 
StartTime: 10:00AM
Accomodation: -
Medical: -
Weekdays: Sunday
OtherInfo: -
FacultyId: 0
RemarkforAccommodation: 
ContactDetailsForGirls: 
FieldDA: -
FieldTA: -
Stationary: -
StationAddress: 201, Aggarwal Plaza, Plot No - 6, LSC,
CU Block, Pitampura, North Delhi,
Delhi - 110034
Stipend: 7500
TillTime:  8:00PM
Status: Active
OnOffice: -
ToOffice: -
SubsidizedLunch: -
Travel: -
ContactDetailsForBoys: 
</t>
  </si>
  <si>
    <t>Emptycup Innovation Pvt. Ltd. - Tech (Nedo Software)</t>
  </si>
  <si>
    <t xml:space="preserve">AccomAddressforBoys: 
AccomAddressforGirls: 
StartTime: 10:00AM
Accomodation: -
FieldDA: -
Medical: -
Stipend: 7500
ContactDetailsForBoys: 
OtherInfo: -
Stationary: -
Weekdays: Sunday
ContactDetailsForGirls: 
CompanyId: 4687
OnOffice: -
ToOffice: -
SubsidizedLunch: -
Travel: -
StationFacilitiesId: 8474
RemarkforAccommodation: 
TillTime:  8:00PM
FacultyId: 0
StipendForPG: 0
StationAddress: 201, Aggarwal Plaza, Plot No - 6, LSC,
CU Block, Pitampura, North Delhi,
Delhi - 110034
Status: Active
FieldTA: -
</t>
  </si>
  <si>
    <t>Holy Cow Productions</t>
  </si>
  <si>
    <t xml:space="preserve">ContactDetailsForBoys: 
StartTime:  9:00AM
FieldTA: -
Stationary: -
OtherInfo: -
Stipend: 10000
StipendForPG: 0
Medical: -
Weekdays: 
AccomAddressforBoys: 
Status: Active
ContactDetailsForGirls: 
AccomAddressforGirls: 
TillTime:  5:00PM
Travel: -
FacultyId: 0
RemarkforAccommodation: 
Accomodation: -
OnOffice: -
ToOffice: -
FieldDA: -
SubsidizedLunch: -
StationAddress: AltMat, Ahmedabad
StationFacilitiesId: 8306
CompanyId: 4578
</t>
  </si>
  <si>
    <t>JPMS (Technology - IT) GR&amp;C Wholesale Credit Solutions - Data Science - Fintech</t>
  </si>
  <si>
    <t>A3 , A7 , AA</t>
  </si>
  <si>
    <t xml:space="preserve">SubsidizedLunch: -
Travel: -
ContactDetailsForBoys: 
AccomAddressforGirls: 
StartTime:  9:00AM
Status: Active
OnOffice: -
FieldTA: -
Weekdays: 
StationFacilitiesId: 8306
CompanyId: 4578
Medical: -
Stationary: -
FacultyId: 0
StipendForPG: 0
ContactDetailsForGirls: 
AccomAddressforBoys: 
Accomodation: -
OtherInfo: -
Stipend: 10000
RemarkforAccommodation: 
TillTime:  5:00PM
ToOffice: -
FieldDA: -
StationAddress: AltMat, Ahmedabad
</t>
  </si>
  <si>
    <t xml:space="preserve">Project: 0
Title: Development of digital Hardness/Moisture measurement system &amp; standardizing it statistically for comparing existing analog Penetrometer System
Description: -
Skills:  - 
Students Required: 7
Min CGPA: 0
Max CGPA: 0
</t>
  </si>
  <si>
    <t>DBOI - AC</t>
  </si>
  <si>
    <t xml:space="preserve">Stipend: 30000
ContactDetailsForBoys: 
Status: Active
OnOffice: -
StationAddress: Saveo, No. 18&amp;19, 3rd Floor, (Above
Areev), Krishna Reddy Layout,
Domlur 1st Stage, Domlur,
Bengaluru, Karnataka 560071
SubsidizedLunch: -
StationFacilitiesId: 8490
StipendForPG: 0
Accomodation: -
ToOffice: -
FieldDA: -
Medical: -
Stationary: -
OtherInfo: -
FacultyId: 0
ContactDetailsForGirls: 
AccomAddressforGirls: 
CompanyId: 4696
TillTime:  7:00PM
Travel: -
Weekdays: Saturday , Sunday
RemarkforAccommodation: 
AccomAddressforBoys: 
StartTime: 10:00AM
FieldTA: -
</t>
  </si>
  <si>
    <t xml:space="preserve">Project: 0
Title: Growth Hacking
Description: Building and growing a brand that is ready to be
seen and heard. Growth will be executed in many
forms including but not limited to - social media
activity, newsletter, campaigns, events (own and
participation), prints, presentations, deep
analytics and PR
Skills:  - 
Students Required: 1
Min CGPA: 0
Max CGPA: 0
</t>
  </si>
  <si>
    <t>Texas Instruments (I) Pvt. Ltd - Systems</t>
  </si>
  <si>
    <t xml:space="preserve">RemarkforAccommodation: 
AccomAddressforBoys: 
Travel: -
TillTime:  7:00PM
Status: Active
ToOffice: -
Weekdays: Saturday , Sunday
Stipend: 30000
FacultyId: 0
ContactDetailsForBoys: 
StartTime: 10:00AM
OtherInfo: -
FieldTA: -
Stationary: -
SubsidizedLunch: -
StationAddress: Saveo, No. 18&amp;19, 3rd Floor, (Above
Areev), Krishna Reddy Layout,
Domlur 1st Stage, Domlur,
Bengaluru, Karnataka 560071
StipendForPG: 0
CompanyId: 4696
OnOffice: -
FieldDA: -
Medical: -
StationFacilitiesId: 8490
ContactDetailsForGirls: 
AccomAddressforGirls: 
Accomodation: -
</t>
  </si>
  <si>
    <t>Dr Mehta&amp;apos;s Multispeciality Hospitals</t>
  </si>
  <si>
    <t>A5</t>
  </si>
  <si>
    <t xml:space="preserve">Stipend: 30000
AccomAddressforGirls: 
TillTime:  7:00PM
Status: Active
Accomodation: -
Stationary: -
Travel: -
StationFacilitiesId: 8490
RemarkforAccommodation: 
ContactDetailsForBoys: 
AccomAddressforBoys: 
CompanyId: 4696
FieldTA: -
OtherInfo: -
FacultyId: 0
StipendForPG: 0
ContactDetailsForGirls: 
StartTime: 10:00AM
OnOffice: -
Weekdays: Saturday , Sunday
StationAddress: Saveo, No. 18&amp;19, 3rd Floor, (Above
Areev), Krishna Reddy Layout,
Domlur 1st Stage, Domlur,
Bengaluru, Karnataka 560071
ToOffice: -
FieldDA: -
Medical: -
SubsidizedLunch: -
</t>
  </si>
  <si>
    <t>Petasense - Services &amp; App Development</t>
  </si>
  <si>
    <t>A1 , A2 , A3 , A4 , A7 , A8 , AA , H103 , H112 , H140 , AnyA3 , AnyA4 , AnyA7 , AnyA8</t>
  </si>
  <si>
    <t xml:space="preserve">Stipend: 30000
RemarkforAccommodation: 
ContactDetailsForBoys: 
AccomAddressforGirls: 
FieldDA: -
Travel: -
OtherInfo: -
FacultyId: 0
CompanyId: 4696
TillTime:  7:00PM
Accomodation: -
ToOffice: -
FieldTA: -
Weekdays: Saturday , Sunday
StationAddress: Saveo, No. 18&amp;19, 3rd Floor, (Above
Areev), Krishna Reddy Layout,
Domlur 1st Stage, Domlur,
Bengaluru, Karnataka 560071
OnOffice: -
Medical: -
StationFacilitiesId: 8490
StipendForPG: 0
ContactDetailsForGirls: 
AccomAddressforBoys: 
StartTime: 10:00AM
Status: Active
Stationary: -
SubsidizedLunch: -
</t>
  </si>
  <si>
    <t xml:space="preserve">Project: 0
Title: please refer earlier announced station&amp;Double;
Description: -
Skills:  - 
Students Required: 0
Min CGPA: 0
Max CGPA: 0
</t>
  </si>
  <si>
    <t>National Council for Cement and Building Materials</t>
  </si>
  <si>
    <t>Ballabgarh</t>
  </si>
  <si>
    <t>A1 , A2 , A4 , A8 , B2</t>
  </si>
  <si>
    <t>Phone Post</t>
  </si>
  <si>
    <t xml:space="preserve">Project: 0
Title: Backend Development
Description: Convenience plays the biggest role
in any ecommerce platform. At
Saveo, we are building the most
convenient and easiest to explore
B2B platform for pharmacies to
procure anything and everything.
Backend needs to be well adaptive
to handle 0.1million+ SKUs being
concurrently called.
Project domain Software Development
Skills: Java, SpringBoot, MongoDB
Expected learning (in bullet points) ? Participate with the senior
developer in the entire application
lifecycle, designing, coding,
testing, debugging to deployment.
? Implementing designs and
coordinating the required backend
for it.
? Work on back-end development
tasks and designing architecture
for the same.
? Efficient usage of database
technologies such as MySQL,
MongoDB, Elasticsearch,
Redis etc. as part of the dev work.
? Perform research and find
opportunities to utilise web
development best practices, form
guidelines to improve system
productivity, and work on scaling
and monitoring.
? Work with cross-functional
teams to maintain and make sure
the product should be
scalable, maintainable and secure.
? Coordinate with multiple junior
team members for the
development of the tasks &amp;
projects.
Skills:  - 
Students Required: 1
Min CGPA: 0
Max CGPA: 0
Project: 1
Title: Android Development
Description: Convenience plays the biggest role
in any ecommerce platform. At
Saveo, we are building the most
convenient and easiest to explore
B2B platform for pharmacies to
procure anything and everything.
Android app needs to be
revamped to make it possible
Project domain Android Development
Skills: Android Development, React
Native
Expected learning (in bullet points) ? Participate with the senior
developer in the entire application
lifecycle, designing, coding, testing,
debugging to deployment.
? Strong understanding of activity
lifecycle, other components
like service, broadcast receiver.
Core knowledge in Rxjava,
Rxandroid, retrofit etc. and can
work with Kotlin programming
language. If React Native, should
be well versed with
React JS and React Native.
? Implementing designs and
coordinating the frontend
development and required
backend for it.
? Work on back-end development
tasks and designing architecture
for the same.
? Perform research and find
opportunities to utilise web
development best practices, form
guidelines to improve system
productivity, and work on scaling
and monitoring.
? Work with cross-functional
teams to maintain and make sure
the product should be
scalable, maintainable and secure.
? Coordinate with multiple junior
team members for the
development of the tasks &amp;
projects.
Skills:  - 
Students Required: 1
Min CGPA: 0
Max CGPA: 0
</t>
  </si>
  <si>
    <t>Techture Structures Pvt Ltd.</t>
  </si>
  <si>
    <t>Nagpur</t>
  </si>
  <si>
    <t xml:space="preserve">Project: 0
Title: Support the development of an evolving SAAS platform built using progressive web applications. 
Description: namaste.fit is a platform that supports the wellness industry in India and abroad to go digital.
Project domain	Wellness
Skills: ReactJS, NodeJS, Flutter, Dart, Dart streams, RxDart, Heroku, WebRTC
Skills:  - 
Students Required: 2
Min CGPA: 0
Max CGPA: 0
</t>
  </si>
  <si>
    <t>UBS Business Solutions (India) Ltd. - SOX/CFOA/BCBS– Risk based control testing</t>
  </si>
  <si>
    <t>B3 , C7</t>
  </si>
  <si>
    <t>Hourglass Research</t>
  </si>
  <si>
    <t>A3 , A8</t>
  </si>
  <si>
    <t xml:space="preserve">ContactDetailsForBoys: 
CompanyId: 4733
StartTime: 10:00AM
StationAddress: #702, Block 1, White House
Building, Kundanbagh,
Begumpet, Hyderabad-500016
Stipend: 8000
RemarkforAccommodation: 
TillTime:  6:00PM
Status: Active
ToOffice: -
FieldDA: -
Stationary: -
SubsidizedLunch: -
StationFacilitiesId: 8520
ContactDetailsForGirls: 
OnOffice: -
Medical: -
Weekdays: Sunday
FacultyId: 0
AccomAddressforBoys: 
Accomodation: -
FieldTA: -
Travel: -
OtherInfo: -
StipendForPG: 0
AccomAddressforGirls: 
</t>
  </si>
  <si>
    <t>Goodera</t>
  </si>
  <si>
    <t>A7 , Any</t>
  </si>
  <si>
    <t xml:space="preserve">StationAddress: #702, Block 1, White House
Building, Kundanbagh,
Begumpet, Hyderabad-500016
ContactDetailsForGirls: 
Status: Active
Accomodation: -
Medical: -
Stationary: -
SubsidizedLunch: -
Weekdays: Sunday
FacultyId: 0
TillTime:  6:00PM
FieldDA: -
Travel: -
StationFacilitiesId: 8520
StipendForPG: 0
AccomAddressforBoys: 
AccomAddressforGirls: 
CompanyId: 4733
OnOffice: -
FieldTA: -
Stipend: 8000
RemarkforAccommodation: 
ContactDetailsForBoys: 
StartTime: 10:00AM
ToOffice: -
OtherInfo: -
</t>
  </si>
  <si>
    <t xml:space="preserve">Indogulf Fertilizers Ltd., </t>
  </si>
  <si>
    <t>Jagdishpur</t>
  </si>
  <si>
    <t>A1 , A3 , A4 , A8 , AA , AB</t>
  </si>
  <si>
    <t xml:space="preserve">ContactDetailsForGirls: 
TillTime:  6:00PM
Status: Active
Accomodation: -
OnOffice: -
Medical: -
StipendForPG: 0
ToOffice: -
Stationary: -
StationAddress: #702, Block 1, White House
Building, Kundanbagh,
Begumpet, Hyderabad-500016
FacultyId: 0
ContactDetailsForBoys: 
AccomAddressforBoys: 
AccomAddressforGirls: 
StartTime: 10:00AM
FieldTA: -
Travel: -
OtherInfo: -
StationFacilitiesId: 8520
Stipend: 8000
RemarkforAccommodation: 
CompanyId: 4733
FieldDA: -
SubsidizedLunch: -
Weekdays: Sunday
</t>
  </si>
  <si>
    <t>Rupifi Non Tech</t>
  </si>
  <si>
    <t xml:space="preserve">CompanyId: 4629
StartTime:  9:00AM
Accomodation: -
FieldTA: -
Weekdays: Saturday , Sunday
Stipend: 20000
StipendForPG: 0
AccomAddressforGirls: 
ToOffice: -
OtherInfo: -
AccomAddressforBoys: 
Status: Active
OnOffice: -
ContactDetailsForBoys: 
ContactDetailsForGirls: 
Stationary: -
Travel: -
StationAddress: Plot No. 7, Jubilee Enclave,
Opp. Hitex Entrance,
Hitech City, Hyderabad 500081.
StationFacilitiesId: 8389
FacultyId: 0
RemarkforAccommodation: 
SubsidizedLunch: -
TillTime:  6:00PM
FieldDA: -
Medical: -
</t>
  </si>
  <si>
    <t xml:space="preserve">Project: 0
Title: Alternative materials for leather, packaging and plastic composites
Description: AltMat manufactures alternative materials from
agriculture waste for textiles and paper industry at scale.
These fibers have applications in other materials like making
sustainable alternatives to Styrofoam, Synthetic non-woven,
Leather, Plastic composites. Researchers with a background in
material science would be working to make prototypes,
portfolios and processes for 1. Packaging Materials 2. Natural
Vegan Leather 3. Replacements of plastic composites for
applications like clothing hanger, buttons etc. A same
researcher would NOT be compulsorily responsible for all the
stated applications. He or she would also be responsible for
testing the assigned application’s materials properties and
mapping the final applications.
AltMat would provide with details of specifications for these
materials. On remarkable execution, company would be open
for hiring the candidate
Project domain : Material Science
Skills: 1.Masters or Final/ Pre-final year Bachelors or PhD
candidate in the field of Materials Science with a focus on
composites.
2. Scientific understanding of making materials, prototypes
and testing for properties would be of importance.
3. He or she should be aware of basic processes, materials
and apparatus needed for making the application listed in
the project description.
4. Understanding of polymers would be appreciated. We
aren’t looking for making polymers but the understanding
would be a good add on.
5. Understanding of reinforced composites would be
valued.
6. A student with a thesis project in any of the fields on
composites, vegan leather, packaging materials, plastic
alternatives etc. would be preferred. However, it is not 
compulsory. 
1. Enthusiasm for prototyping and willingness to do number
of iterations for discovering possibilities.
2. Sense of responsibility to handle confidential
information.
3. Passionate about making materials that are good for
environment while being viable.
4. Agile enough to reach out to right people, ask questions,
learn and apply as and when needed.
5. Ability to explain complex scientific information in
simple layman language.
6. Skill to write scientific papers or a white paper would be
appreciated.
7. Preparedness to accept volatility associated with startups.
8. Ability to conduct effective secondary and primary
research. 
Expected learning (in
bullet points)
- Start-up culture and innovation culture Business Side
of the alternative materials
- Understanding of growing importance of
environmental sustainability backed by viability
- Natural fibres and Agro-waste opportunities
- Art of frugally prototyping and iterating. - Understanding of leather, packaging and sustainable
composites properties, processes
- Art of translating rapid prototyping into
manufacturing processes
- Story Telling and Story Boarding
- Ground challenges between theory, invention and
execution. - Witnessing entrepreneurial spirit and developing the
same in oneself. - It is purely a Gen Z and Millennial company with
strong value sets and lean environment. You would be
found sharing tables with the founder and heads
directly. It would NOT be a very hierarchical system
and would be extremely open to innovative ideas,
science, impact and execution. 
Skills:  - 
Students Required: 1
Min CGPA: 0
Max CGPA: 0
</t>
  </si>
  <si>
    <t>Kerala Infrastructure and Technogy for Education</t>
  </si>
  <si>
    <t xml:space="preserve">ContactDetailsForGirls: 
StartTime:  9:00AM
Status: Active
OnOffice: -
StationAddress: Plot No. 7, Jubilee Enclave,
Opp. Hitex Entrance,
Hitech City, Hyderabad 500081.
StationFacilitiesId: 8389
Stipend: 20000
RemarkforAccommodation: 
OtherInfo: -
Accomodation: -
FieldTA: -
ContactDetailsForBoys: 
AccomAddressforBoys: 
TillTime:  6:00PM
Medical: -
Stationary: -
SubsidizedLunch: -
FacultyId: 0
StipendForPG: 0
AccomAddressforGirls: 
Travel: -
Weekdays: Saturday , Sunday
CompanyId: 4629
ToOffice: -
FieldDA: -
</t>
  </si>
  <si>
    <t xml:space="preserve">Project: 0
Title: Analysis, Design and Development of Electronic Embedded Systems for Satellite Subsystems
Description: The project entails:
1. Analyzing existing designs and architectures for
specific subsystems of a satellite (EPS, OBC, RF
etc.) 2. Development of an optimized architecture for
our specific requirement. 3. Design of PCB (Schematics, Layout and Release for fabrication)
Skills:  - 
Students Required: 1
Min CGPA: 0
Max CGPA: 0
</t>
  </si>
  <si>
    <t>Thorogood</t>
  </si>
  <si>
    <t xml:space="preserve">StartTime:  9:00AM
OnOffice: -
ToOffice: -
FieldDA: -
StationFacilitiesId: 8507
StipendForPG: 0
AccomAddressforBoys: 
AccomAddressforGirls: 
SubsidizedLunch: -
StationAddress: Plot No. 10, Ecotech 1 Extension, Kasna Rd, Greater Noida, Uttar Pradesh 201308
FieldTA: -
OtherInfo: -
ContactDetailsForBoys: 
ContactDetailsForGirls: 
Status: Active
Accomodation: -
FacultyId: 0
Travel: -
Weekdays: Sunday
Medical: -
Stationary: -
Stipend: 25000
RemarkforAccommodation: 
CompanyId: 4726
TillTime:  6:00PM
</t>
  </si>
  <si>
    <t xml:space="preserve">Project: 0
Title: Business Development and Storytelling
Description: •	Helping delivering stunning pitch Presentations
•	Curating and Designing CEO engaging Learning Session
•	Data-driven storytelling - to make compelling cases for change
•	Making our communication on social media stand out
•	Helping us share phenomenal stories through influential research, video-edits, and well written content (we will publish with your name included)
Project domain	Entrepreneurship
Skills: •	Willingness to learn
•	General smartness and entrepreneurial mindset
•	Tenacity and ability to work hard and push boundaries
Expected learning (in bullet points)	•	Business Development
•	Partnerships
•	Team Work
•	Leadership
•	Perspective Building
Skills:  - 
Students Required: 1
Min CGPA: 0
Max CGPA: 0
Project: 1
Title: Product
Description: •	Help deliver a phenomenal experience to for all our users
•	Engage with users first hand to identify pain points, opportunities and develop product strategy
•	Data Analytics to identify user behaviours
•	Liaising with Tech team to deploy product improvements
•	Optional: Help code the deployments (only if you know technical coding)
Project domain	Entrepreneurship
Skills: •	Willingness to learn
•	General smartness and entrepreneurial mindset
•	Tenacity and ability to work hard and push boundaries
•	Product Development
User Interview
•	Team Work
•	Leadership
•	Perspective Building
Skills:  - 
Students Required: 1
Min CGPA: 0
Max CGPA: 0
</t>
  </si>
  <si>
    <t>Apple India Pvt Limited</t>
  </si>
  <si>
    <t>A7 , C6 , AnyA7</t>
  </si>
  <si>
    <t xml:space="preserve">OnOffice: -
FieldTA: -
Travel: -
Status: Active
RemarkforAccommodation: 
ContactDetailsForBoys: 
ContactDetailsForGirls: 
AccomAddressforBoys: 
AccomAddressforGirls: 
StartTime:  9:00AM
TillTime:  5:00PM
StipendForPG: 0
FieldDA: -
Stationary: -
OtherInfo: -
ToOffice: -
CompanyId: 4579
Accomodation: -
Medical: -
SubsidizedLunch: -
Weekdays: 
Stipend: 25000
FacultyId: 0
StationAddress: News Cape Consulting, Pune
StationFacilitiesId: 8309
</t>
  </si>
  <si>
    <t xml:space="preserve">Project: 0
Title: Projects related to Structural Engineering
Description: Projects related to Structural Engineering
Skills:  - 
Students Required: 6
Min CGPA: 0
Max CGPA: 0
</t>
  </si>
  <si>
    <t>Eatgood Technologies Pvt Ltd</t>
  </si>
  <si>
    <t xml:space="preserve">StipendForPG: 0
ContactDetailsForGirls: 
FieldTA: -
Stationary: -
SubsidizedLunch: -
Stipend: 25000
ContactDetailsForBoys: 
CompanyId: 4579
ToOffice: -
OtherInfo: -
FacultyId: 0
RemarkforAccommodation: 
AccomAddressforBoys: 
AccomAddressforGirls: 
Accomodation: -
FieldDA: -
Medical: -
StationAddress: News Cape Consulting, Pune
StationFacilitiesId: 8309
StartTime:  9:00AM
TillTime:  5:00PM
Status: Active
OnOffice: -
Travel: -
Weekdays: 
</t>
  </si>
  <si>
    <t>Psi Phi Global Solutions Pvt. Ltd., (OkCredit)</t>
  </si>
  <si>
    <t>A7 , AA</t>
  </si>
  <si>
    <t xml:space="preserve">Stipend: 10000
AccomAddressforGirls: 
Status: Active
FieldTA: -
Weekdays: 
OtherInfo: -
FacultyId: 0
RemarkforAccommodation: 
ContactDetailsForGirls: 
CompanyId: 4673
FieldDA: -
StationFacilitiesId: 8454
AccomAddressforBoys: 
Accomodation: -
OnOffice: -
Stationary: -
StipendForPG: 0
ContactDetailsForBoys: 
StartTime:  9:00AM
TillTime:  5:00PM
ToOffice: -
Medical: -
SubsidizedLunch: -
Travel: -
StationAddress: B-219, Pranik Chambers, Saki Vihar Road, Saki Naka, Andheri East, Mumbai 400072
</t>
  </si>
  <si>
    <t xml:space="preserve">Project: 0
Title: Smart Recruiter Tool
Description: Build an end to end tool for aggregating resumes sourced from various locations and provide sophisticated search and recommendation capabilities on top to partially automate the job of a recruiter. This tool aggregates profiles collected from various sources such as web-site, LinkedIn, other job portals and third-party vendors. The tool incorporates intelligent features such as Smart Searches, Automatic Recommendations based on JD and a complete analytics dashboard with reporting.
Project domain	Software Tools – Digital Engineering
Skills: Full stack engineer (Java, React Js, Java Script, MySql/Oracle)
Articulation, Documentations, Teamwork
Programing with Java, React JS
Working with Databases and any exposure to front end design would be a big advantage.
Full stack (backend + frontend) development
Skills:  - 
Students Required: 1
Min CGPA: 0
Max CGPA: 0
Project: 1
Title: Safety Gear Identification using AI powered Computer Vision Techniques
Description: Identifying the safety equipment in different domain is a compliance requirement but currently it is manual process; e.g. Helmets and shoes identification in construction areas, Mask, Gloves and face shield for medical workers (and currently for travelers as well), Helmets and Safety lights in Mining personnel etc. This scope of this project is to build a modular platform where we can plug and play various AI models that can be trained for identifying various safety equipment for different domains. This project will develop the end to end pipeline and demonstrate it with a successful deployment for at least 1 industry/domain.
Project domain	•	Computer-vision , •	Deep Learning
Skills: Python, TensorFlow, PyTorch, OpenCV.
Learning Initiative, R&amp;D, Teamwork
Python knowledge would be a huge advantage
Nice to Have: Basic Understanding of Convolutional Neural Networks and Image processing
•	Understating of Computer Vision Space
•	Deployment of deep learning models
•	Agile Development 
Skills:  - 
Students Required: 1
Min CGPA: 0
Max CGPA: 0
Project: 2
Title: Custom Voice Assistant 
Description: Building a voice assistant for any business domain or end user scenario, that will help answer queries in spoken natural language. For example: Personal assistant at office, Customer Service agent, Helpdesk agent, Receptionist etc.
Project domain	•	Natural Language Understanding
•	Deep Learning
Skills: Python, TensorFlow, PyTorch, Spacy, NLTK, Genism.
Learning Initiative, R&amp;D, Teamwork
Python knowledge would be a huge advantage
Nice to Have: Basic Understanding of Natural language processing and Recurrent Neural Networks.
•	Understating of NLP space
•	Deployment of deep learning models
•	Agile Development 
•	Speech-Text-Speech Conversions
Skills:  - 
Students Required: 1
Min CGPA: 0
Max CGPA: 0
Project: 3
Title: 5G User Plane PFCP Proxy Plugins – Connectivity &amp; Communications
Description: PFCP protocol plugin for 5G User Plane configuration. 
Scope of project is to decode all incoming PFCP packets on to standard UDP sockets and convert them into ProtoBuf style messaging.
Also the extracted information has to be stored and program the underlying OpenVSwitch layer for the packet flow. 
 This project will develop an understanding of data plane path and 5G space. The demonstration will include integration of the layer with existing 5G stack (opensource).
Project domain	•	Networking
•	Fast/Data Path
Skills: C/C++/Python, Basic Networking awareness, Linux Platform
Learning Initiative, R&amp;D, Teamwork
C++/Python  in networking space. 
Some awareness of Openvswitch will be nice to have.
•	Understanding Control Plane and Data Plane model in connectivity/networking space
•	Awareness and Integration of code with open source platforms
•	Agile Development 
Skills:  - 
Students Required: 1
Min CGPA: 0
Max CGPA: 0
Project: 4
Title: Marketing Research, Analytics and Operations
Description: 1.	In marketing, having analytical chops is a highly valued skill. In fact, all marketers should make it a goal to learn how to analyze, interpret, and communicate data. We expect the intern to be able to do some deep data research and analysis to come up with new products, services, and newer ways to revenue for the current and prospective customers of Wavelabs. In our world, that data could come from Facebook Insights, LinkedIn Analytics, HubSpot Sources, Google Analytics, or anything else.
2.	Over the period of 6 months, the intern is expected to design, and execute a marketing campaign independently. He or she could first create a landing page that can be promoted through our LinkedIn page, and then write a blog post to promote the offer on that landing page. Their next step would be to coordinate with team to manage email and social media marketing to plan additional promotion. The intern is expected to track and collect the results from this project and document it in his or her portfolio.
3.	The intern will also need to create a full, ready-to-publish piece of content (e-book, or whitepaper). The intern should research, write, add images, design layout, and make the entire ebook publish-worthy. By managing each piece of the process, the intern will understand all the steps necessary to create the content and feel true ownership of what he or she made!
4.	Presentation skills are crucial in the working world, and every intern should have an opportunity to practice in front of an audience. At the end of their project, the intern is expected to create a presentation from scratch on either something they learned at the company or something interesting that could help the marketing team. Did he/she learn how to use a new tool? Did they uncover some interesting takeaways from the research project they tackled? The intern would be expected to teach everyone else what they discovered.
Project domain	Marketing
1.	Ability to conduct deep market research.
2.	Ability to write/design/present a piece of content
3.	Proof somebody’s work and be able to give valuable feedback
MBA  preferred but anyone keen to pursue career in Management is also fine.
1.	The intern would learn to tackle difficult, independent marketing projects
2.	The intern would understand the inner workings of an IT service company, giving them the opportunity to learn about how business works as a whole and explore all the cogs that go into the machine
3.	The intern would be given the opportunity to take risks, make mistakes, and learn from them. We, as a company strongly believe in “Fail Fast to Learn Fast”
Skills:  - 
Students Required: 1
Min CGPA: 0
Max CGPA: 0
Project: 5
Title: Details awaited
Description: -
Skills:  - 
Students Required: 1
Min CGPA: 0
Max CGPA: 0
</t>
  </si>
  <si>
    <t>Perfios Software Solutions Pvt. Ltd.</t>
  </si>
  <si>
    <t xml:space="preserve">OtherInfo: -
ContactDetailsForBoys: 
Accomodation: -
OnOffice: -
Stationary: -
Weekdays: Saturday , Sunday
AccomAddressforGirls: 
TillTime:  7:00PM
Medical: -
FieldTA: -
FacultyId: 0
StipendForPG: 0
AccomAddressforBoys: 
StartTime: 10:00AM
Travel: -
Status: Active
ToOffice: -
FieldDA: -
StationFacilitiesId: 8256
Stipend: 18000
RemarkforAccommodation: 
ContactDetailsForGirls: 
CompanyId: 3663
SubsidizedLunch: -
StationAddress: Phase 3, 8-2-293/82/JIII/409/A, MAPS Towers, Plot No, 409, Rd Number 81, Jubilee Hills, Hyderabad, Telangana 500096
</t>
  </si>
  <si>
    <t xml:space="preserve">Project: 0
Title: (i) HC Data Lake (ii) NLP based application to read medical notes written by doctors and draw inferences out of it
Description: -
Skills:  - 
Students Required: 1
Min CGPA: 0
Max CGPA: 0
</t>
  </si>
  <si>
    <t>Adani Power</t>
  </si>
  <si>
    <t>A3 , A4 , A7 , A8 , AA</t>
  </si>
  <si>
    <t xml:space="preserve">Stipend: 35000
ContactDetailsForBoys: 
FieldDA: -
SubsidizedLunch: -
Travel: -
Weekdays: Saturday , Saturday , Sunday , Sunday
StationAddress: 
FacultyId: 0
StipendForPG: 35000
ContactDetailsForGirls: 
CompanyId: 3247
Accomodation: -
OnOffice: -
RemarkforAccommodation: 
AccomAddressforBoys: 
AccomAddressforGirls: 
TillTime:  5:00PM
ToOffice: -
FieldTA: -
OtherInfo: -
StationFacilitiesId: 7852
StartTime:  9:00AM
Status: Active
Medical: -
Stationary: -
</t>
  </si>
  <si>
    <t>Atyati Technologies</t>
  </si>
  <si>
    <t xml:space="preserve">RemarkforAccommodation: 
ContactDetailsForBoys: 
OnOffice: -
FieldDA: -
Stationary: -
Stipend: 35000
ContactDetailsForGirls: 
AccomAddressforBoys: 
AccomAddressforGirls: 
TillTime:  5:00PM
Status: Active
Accomodation: -
ToOffice: -
FacultyId: 0
StipendForPG: 35000
CompanyId: 3247
SubsidizedLunch: -
Travel: -
Weekdays: Saturday , Saturday , Sunday , Sunday
StationFacilitiesId: 7852
Medical: -
FieldTA: -
StationAddress: 
OtherInfo: -
StartTime:  9:00AM
</t>
  </si>
  <si>
    <t>Heraizen Technologies Pvt Ltd</t>
  </si>
  <si>
    <t xml:space="preserve">StipendForPG: 35000
CompanyId: 3247
StartTime:  9:00AM
OnOffice: -
Medical: -
SubsidizedLunch: -
Stipend: 35000
FacultyId: 0
StationAddress: 
ContactDetailsForGirls: 
ToOffice: -
FieldDA: -
FieldTA: -
Stationary: -
RemarkforAccommodation: 
ContactDetailsForBoys: 
AccomAddressforGirls: 
TillTime:  5:00PM
Weekdays: Saturday , Saturday , Sunday , Sunday
OtherInfo: -
StationFacilitiesId: 7852
AccomAddressforBoys: 
Travel: -
Status: Active
Accomodation: -
</t>
  </si>
  <si>
    <t>Intel India Technology</t>
  </si>
  <si>
    <t>AnyA3 , AnyA7 , AnyA8 , AnyAA , AnyC6</t>
  </si>
  <si>
    <t xml:space="preserve">ContactDetailsForGirls: 
FieldDA: -
StationAddress: 
StipendForPG: 35000
Accomodation: -
Medical: -
Stationary: -
Travel: -
Weekdays: Saturday , Saturday , Sunday , Sunday
StationFacilitiesId: 7852
Stipend: 35000
AccomAddressforGirls: 
StartTime:  9:00AM
TillTime:  5:00PM
Status: Active
OtherInfo: -
ToOffice: -
FieldTA: -
FacultyId: 0
RemarkforAccommodation: 
ContactDetailsForBoys: 
AccomAddressforBoys: 
CompanyId: 3247
OnOffice: -
SubsidizedLunch: -
</t>
  </si>
  <si>
    <t xml:space="preserve">Project: 0
Title: Sales, Business Development, Account Management
Description: Help ActiveBuildings grow the business by interacting with new and different channel partners.
Skills:  - 
Students Required: 1
Min CGPA: 0
Max CGPA: 0
</t>
  </si>
  <si>
    <t>NutriPal Healthcare Pvt Ltd - Non Tech</t>
  </si>
  <si>
    <t>Ghaziabad</t>
  </si>
  <si>
    <t xml:space="preserve">ToOffice: -
FieldTA: -
Weekdays: Sunday
Stipend: 10000
FacultyId: 0
RemarkforAccommodation: 
OnOffice: -
Travel: -
AccomAddressforGirls: 
TillTime:  5:00PM
Status: Active
Stationary: -
Medical: -
SubsidizedLunch: -
StationFacilitiesId: 8429
ContactDetailsForGirls: 
StartTime:  9:00AM
FieldDA: -
Accomodation: -
StationAddress: EntHire Inc, Bangalore
OtherInfo: -
StipendForPG: 0
ContactDetailsForBoys: 
AccomAddressforBoys: 
CompanyId: 4649
</t>
  </si>
  <si>
    <t>Wavelabs Technologies</t>
  </si>
  <si>
    <t>A7 , AA , Any , C6</t>
  </si>
  <si>
    <t xml:space="preserve">AccomAddressforBoys: 
TillTime:  5:00PM
OnOffice: -
Medical: -
FieldTA: -
Travel: -
StationFacilitiesId: 8429
Stipend: 10000
Weekdays: Sunday
OtherInfo: -
Accomodation: -
ToOffice: -
FieldDA: -
SubsidizedLunch: -
StationAddress: EntHire Inc, Bangalore
FacultyId: 0
AccomAddressforGirls: 
ContactDetailsForBoys: 
CompanyId: 4649
Stationary: -
StipendForPG: 0
RemarkforAccommodation: 
Status: Active
ContactDetailsForGirls: 
StartTime:  9:00AM
</t>
  </si>
  <si>
    <t xml:space="preserve">Project: 0
Title: RISC-V CPU Design and Verification
Description: The team aims to verify the next generation RISC-V based CPU’s being designed at Western Digital. The team plans to verify important aspects of the CPU like Caches, Memory Translation and Coherency in the CPU.
Project domain:	VLSI Domain – CPU Design and Verification.
 Background in Computer Architecture/Processors, Digital Design, Programming Skills ( Verilog/VHDL, Perl, C/C++, Assembly,  )
Strong Problem Solving skills, Strong communication skills , Team Player.
Prefer students who may have taken courses in Computer Organization/Architecture, MicroProcessors/Microcontrollers, Digital Design, Operating Systems.
Ability to well articulate ideas and good problem solving skills.
•	CPU Architecture and Microarchitecture details.
•	Industry relevant Verification approaches and concepts.
•	VLSI related programming languages.
Skills:  - 
Students Required: 1
Min CGPA: 0
Max CGPA: 0
</t>
  </si>
  <si>
    <t>Abhyaas Edu Technologies Pvt. Ltd.</t>
  </si>
  <si>
    <t xml:space="preserve">Medical: -
FieldTA: -
Stationary: -
SubsidizedLunch: -
Travel: -
FacultyId: 0
RemarkforAccommodation: 
ContactDetailsForGirls: 
Weekdays: Saturday , Sunday
StartTime:  9:00AM
TillTime:  5:00PM
ToOffice: -
Stipend: 40000
StipendForPG: 0
ContactDetailsForBoys: 
StationAddress: 8th Floor, Building No.8 CommerZone, 
Yerwada, Off. Airport Road, Pune, India – 411006
OtherInfo: -
StationFacilitiesId: 8206
AccomAddressforGirls: 
OnOffice: -
Accomodation: -
FieldDA: -
AccomAddressforBoys: 
CompanyId: 2986
Status: Active
</t>
  </si>
  <si>
    <t>A3 , AA</t>
  </si>
  <si>
    <t xml:space="preserve">CompanyId: 4568
FieldDA: -
Medical: -
Weekdays: Saturday , Sunday
OtherInfo: -
StationFacilitiesId: 8266
RemarkforAccommodation: 
AccomAddressforBoys: 
FieldTA: -
SubsidizedLunch: -
Travel: -
Stipend: 25000
FacultyId: 0
AccomAddressforGirls: 
Status: Active
Accomodation: -
OnOffice: -
Stationary: -
StipendForPG: 0
ContactDetailsForBoys: 
TillTime:  5:00PM
ToOffice: -
StationAddress: Prestige Bluechip Software Tech Park
4th floor , Dairy circle,
Bangalore
ContactDetailsForGirls: 
StartTime:  9:00AM
</t>
  </si>
  <si>
    <t xml:space="preserve">Project: 0
Title: Digital Marketing Packing Machines 
Description: Plan and Execute Digital Marketing Strategy 
Project domain	Marketing 
Skills: Exposure to concepts of Digital Tools for Marketing  Social Media Awareness
Linkedin- Instagram   
Any specific courses that student should have taken 	Marketing 
Any other requirements	IT Savvy 
Expected learning (in bullet points)	Digital Marketing Strategy – Industrial and Capital Goods Segment 
Skills:  - 
Students Required: 1
Min CGPA: 0
Max CGPA: 0
Project: 1
Title: ENRICO – SOLID WORKS KNOWLEDGE IS MUST
Description: -
Skills:  - 
Students Required: 1
Min CGPA: 0
Max CGPA: 0
Project: 2
Title: CAPL   and SMART FACTORY     AI &amp; ML  knowledge  Solid Work knowledge
Description: -
Skills:  - 
Students Required: 2
Min CGPA: 0
Max CGPA: 0
Project: 3
Title: CAPL FACTORY -  Mechanical Engineering with Design bias
Description: -
Skills:  - 
Students Required: 1
Min CGPA: 0
Max CGPA: 0
Project: 4
Title: NETWORKING
Description: He will be assisting the SERVER selection, FIREWALLS, data security ,  TESTING &amp; complete Net working of the company .
Project domain	IT
Skills: IT NETWORKING. 
SQL enterprise.
Data Security
Solid Works
Skills:  - 
Students Required: 1
Min CGPA: 0
Max CGPA: 0
Project: 5
Title: Realtime Processing and Visualizing Machine Parameter data; and application for  Manufacturing Processes
Description: Access data using REST API / MongoDB, processing data and develop visualization module to display in various forms of charts and form using UI/UX methods
Skills: Knowledge of developing Front-end and Back-end (Angular, React, Nodejs), MongoD, JSON.
Capable to use and integrate open source tools / libraries for generating charts, reports and other visualization tools.  
Skills:  - 
Students Required: 1
Min CGPA: 0
Max CGPA: 0
Project: 6
Title: Assist in Machine Design
Description: Will be required to work on the design concept ,design calculation,   make 3D models, 2D make &amp; test prototype of the machine 
Project domain	MECHANICAL
Skills: SOLID works 
AUTOCAD
EXCEL, power point ppt.
Good communication
Skills:  - 
Students Required: 1
Min CGPA: 0
Max CGPA: 0
Project: 7
Title: Analyzing Machine parameter data and visualizing the same in different ways
Description: Use Data Science  -ML /AI  - techniques to build Predictive Maintenance and other tools
Project domain	Data Science
Skills: Knowledge / capable of data scrubbing, use of various algorithms to analyze data, feature engineering.
Skills:  - 
Students Required: 1
Min CGPA: 0
Max CGPA: 0
</t>
  </si>
  <si>
    <t>AltMat</t>
  </si>
  <si>
    <t>A1 , A4 , AB</t>
  </si>
  <si>
    <t xml:space="preserve">StipendForPG: 0
CompanyId: 2560
Status: Active
SubsidizedLunch: No Facilities
StationAddress: SEZ Unit, Cessna Business Park, Kadubeesanahalli Village, Hobli, Sarjapur, Varthur Main Road, Marathahalli, Bengaluru, Karnataka 560087
StationFacilitiesId: 8384
FacultyId: 811
ContactDetailsForBoys: -
Medical: Unknown
FieldTA: Unknown
OtherInfo: -
Stipend: 70000
AccomAddressforBoys: -
StartTime:  9:00AM
Accomodation: Students to make their own arrangements
Weekdays: Saturday , Sunday
ToOffice: No Facilities
FieldDA: No Facilities
Stationary: No Facilities
RemarkforAccommodation: -
ContactDetailsForGirls: -
AccomAddressforGirls: -
TillTime:  5:00PM
OnOffice: No Facilities
Travel: No Transport
</t>
  </si>
  <si>
    <t xml:space="preserve">Project: 0
Title: Building various features and functionalities for different products we offer
Description: Our internship projects are focused on Software and Systems Design, development, comprehensive testing, Data Science and Analytics, Systems and Infrastructure engineering, etc. The candidate will get an opportunity to be part of the team creating world-class technology products and platforms that are at the forefront of the technology revolution in the Indian healthcare ecosystem. You will be exposed to software development life cycle (SDLC), agile methodologies, open source technologies, and how they are leveraged at Industrial scale and in a practical manner. 
Project domain : 	Healthcare
Skills: ?	Ability to take ownership of projects under the guidance of your mentor
?	Must be an excellent problem solver
?	Must be familiar with one of the languages Java / Python / Javascript/ Ruby / PHP for web development
?	Solid understanding of DS and algorithms, OOP concepts, and MVC architecture
Good knowledge of database technologies and use of relational and non-relational databases. 
Good Communication Skills
?	Exposed to cutting edge and open source technologies
?	Ownership of designing and building products end to end
?	Pace - our results-oriented culture makes you see the impact of your work at amazing pace
?	Real world problem - solve real world and India specific healthcare problems at a massive scale
?	Openness - good ideas win not titles; Flat organisation.
?	Growth - both professionally and personally; grow with one of the fastest growing health-tech companies in the world
?	Trying - innovate and experiment without the fear of failure
?	Flexi-timings - work for your satisfaction; not for the clock
?	Casual settings - informal talk and dress, but do it well
?	Fun - we work really hard, but party harder
Skills:  - 
Students Required: 20
Min CGPA: 0
Max CGPA: 0
</t>
  </si>
  <si>
    <t>Process 9 - Document Translation System</t>
  </si>
  <si>
    <t xml:space="preserve">StipendForPG: 0
RemarkforAccommodation: 
ContactDetailsForBoys: 
Status: Active
Travel: -
Weekdays: 
Stipend: 75000
FacultyId: 0
AccomAddressforGirls: 
StartTime:  9:00AM
Medical: -
FieldTA: -
StationAddress: JPMS GR&amp;C Credit Risk – Counterparty Credit Infrastructure &amp; Capital, Mumbai
OtherInfo: -
StationFacilitiesId: 8201
ContactDetailsForGirls: 
AccomAddressforBoys: 
Accomodation: -
ToOffice: -
FieldDA: -
CompanyId: 4549
TillTime:  5:00PM
OnOffice: -
Stationary: -
SubsidizedLunch: -
</t>
  </si>
  <si>
    <t>UBS Business Solutions (India) Private Limited - RAS FINANCE</t>
  </si>
  <si>
    <t xml:space="preserve">StartTime:  9:00AM
ToOffice: -
FieldDA: -
Medical: -
FieldTA: -
Stationary: -
Stipend: 75000
RemarkforAccommodation: 
Travel: -
ContactDetailsForGirls: 
AccomAddressforBoys: 
CompanyId: 4549
Accomodation: -
OnOffice: -
StationFacilitiesId: 8201
FacultyId: 0
Status: Active
ContactDetailsForBoys: 
TillTime:  5:00PM
SubsidizedLunch: -
Weekdays: 
StationAddress: JPMS GR&amp;C Credit Risk – Counterparty Credit Infrastructure &amp; Capital, Mumbai
OtherInfo: -
StipendForPG: 0
AccomAddressforGirls: 
</t>
  </si>
  <si>
    <t>PM School (ABSORB TECHNOLOGIES PVT. LTD.) - Tech</t>
  </si>
  <si>
    <t xml:space="preserve">Stipend: 75000
FacultyId: 0
ContactDetailsForGirls: 
StartTime:  9:00AM
RemarkforAccommodation: 
AccomAddressforGirls: 
CompanyId: 4549
FieldDA: -
FieldTA: -
Stationary: -
OtherInfo: -
StationAddress: JPMS GR&amp;C Credit Risk – Counterparty Credit Infrastructure &amp; Capital, Mumbai
StationFacilitiesId: 8201
StipendForPG: 0
OnOffice: -
ToOffice: -
Medical: -
SubsidizedLunch: -
Weekdays: 
ContactDetailsForBoys: 
AccomAddressforBoys: 
TillTime:  5:00PM
Status: Active
Accomodation: -
Travel: -
</t>
  </si>
  <si>
    <t xml:space="preserve">Project: 0
Title: Details awaited
Description: -
Skills:  - 
Students Required: 7
Min CGPA: 0
Max CGPA: 0
</t>
  </si>
  <si>
    <t>ActiveBuildings</t>
  </si>
  <si>
    <t xml:space="preserve">OtherInfo: -
AccomAddressforBoys: 
CompanyId: 4549
TillTime:  5:00PM
Status: Active
ToOffice: -
Stationary: -
StationAddress: JPMS GR&amp;C Credit Risk – Counterparty Credit Infrastructure &amp; Capital, Mumbai
ContactDetailsForBoys: 
ContactDetailsForGirls: 
AccomAddressforGirls: 
Accomodation: -
FieldDA: -
Medical: -
StationFacilitiesId: 8201
Stipend: 75000
RemarkforAccommodation: 
StartTime:  9:00AM
FacultyId: 0
StipendForPG: 0
OnOffice: -
FieldTA: -
SubsidizedLunch: -
Travel: -
Weekdays: 
</t>
  </si>
  <si>
    <t>News Cape Consulting</t>
  </si>
  <si>
    <t xml:space="preserve">Stipend: 12000
Accomodation: -
FieldDA: -
Medical: -
FieldTA: -
Stationary: -
Travel: -
StationFacilitiesId: 8492
RemarkforAccommodation: 
AccomAddressforGirls: 
TillTime:  5:00PM
SubsidizedLunch: -
Weekdays: 
StationAddress: Sopan, Ahmedabad
FacultyId: 0
StipendForPG: 0
AccomAddressforBoys: 
ToOffice: -
OtherInfo: If physical present then +3000 to be paid
ContactDetailsForBoys: 
ContactDetailsForGirls: 
CompanyId: 4699
StartTime:  9:00AM
Status: Active
OnOffice: -
</t>
  </si>
  <si>
    <t>Cisco Systems (India) Pvt. Ltd - Software Engineering</t>
  </si>
  <si>
    <t xml:space="preserve">StipendForPG: 0
TillTime:  5:00PM
Medical: -
StationFacilitiesId: 8492
FacultyId: 0
RemarkforAccommodation: 
CompanyId: 4699
Status: Active
Accomodation: -
OnOffice: -
Travel: -
Stipend: 12000
OtherInfo: If physical present then +3000 to be paid
StartTime:  9:00AM
FieldDA: -
FieldTA: -
Weekdays: 
AccomAddressforGirls: 
ContactDetailsForGirls: 
AccomAddressforBoys: 
ToOffice: -
Stationary: -
SubsidizedLunch: -
StationAddress: Sopan, Ahmedabad
ContactDetailsForBoys: 
</t>
  </si>
  <si>
    <t xml:space="preserve">Project: 0
Title: GR&amp;C Credit Risk – Counterparty Credit Infrastructure &amp; Capital
Description: •	Build up subject matter expertize in and support one or more of the following areas of CCIC work: 
o	Infrastructure &amp; Stress – Ongoing quality assurance and explains/analysis of Gauss exposure results and transaction pricing accuracy; Peak/SRE exposure methodology and implementation; explain/analysis and UAT go-live testing for stress testing, contingent risk, and wrong way risk; CCAR stress production
o	International Capital – validation/explains of Pillar 1 IMM capital calculations (EEPE); managing the Gauss runs for Pillar 2 and stressed capital; support for SA-CCR internationally (ex US); general capital support for JPM PLC and JPM AG
o	Data Governance – work closely with the local CCIC and Credit teams and the global CCIC data governance leads to assist in addressing data quality aspects relevant to counterparty risk
o	BAU Controls – manage control functions for derivatives, securities and F&amp;O products in Credit Risk Infrastructure, including mispricing, fail trades, radar roll back etc.
•	Communicate effectively to multiple levels of management and various stakeholders in Credit Risk, Gauss, Credit Risk Technology, QR and Operations on control gaps, projects, automation of existing processes, issue resolutions etc
•	Close interaction and partnership with other areas of Credit Risk, both in primary locations and locally – Credit Analysts/Officers, Collateral Risk/SIMM team, CRSM etc.
Project domain	Finance 
Skills: Good quant (stats) skills, number crunching, python coding is a plus and basic knowledge of finance. Good written and verbal communication
Sincere, team spirit and innovative
Eco/Finance
Skills:  - 
Students Required: 3
Min CGPA: 0
Max CGPA: 0
</t>
  </si>
  <si>
    <t>IDFC First Bank</t>
  </si>
  <si>
    <t>A3 , A4 , A7 , A8 , AA , AB , B3 , B4</t>
  </si>
  <si>
    <t xml:space="preserve">FieldDA: -
Stationary: -
StipendForPG: 0
RemarkforAccommodation: 
AccomAddressforBoys: 
StartTime:  9:00AM
SubsidizedLunch: -
StationAddress: Sopan, Ahmedabad
OtherInfo: If physical present then +3000 to be paid
FacultyId: 0
AccomAddressforGirls: 
Accomodation: -
Medical: -
ToOffice: -
Travel: -
StationFacilitiesId: 8492
Stipend: 12000
ContactDetailsForGirls: 
OnOffice: -
FieldTA: -
Weekdays: 
ContactDetailsForBoys: 
CompanyId: 4699
TillTime:  5:00PM
Status: Active
</t>
  </si>
  <si>
    <t xml:space="preserve">Project: 0
Title: Web Development Internship (FullStack)
Description: Each Intern would be developing the various components (backend and frontend) of the 4-way marketplace for candidates, companies, recruiters and interviewers that we are building. 
Project domain	Web Development
Skills: •	 Prior experience working on Node and Vue.
•	Prior Internship in Web
Development in a mid to large size firm (including Unicorn start-ups) is a must for the internship
•	
Good in Communication; Efficient learner with passion for Web Development and building scalable systems  
Prior courses undertaken in Web Development is a plus
Efficient coder
Skills:  - 
Students Required: 3
Min CGPA: 0
Max CGPA: 0
</t>
  </si>
  <si>
    <t>Flipkart</t>
  </si>
  <si>
    <t>A1 , A2 , A3 , A4 , A5 , A7 , A8 , AA , AB , AnyA1 , AnyA2 , AnyA3 , AnyA4 , AnyA5</t>
  </si>
  <si>
    <t xml:space="preserve">Stipend: 12000
StipendForPG: 0
Accomodation: -
Travel: -
StationFacilitiesId: 8492
ContactDetailsForGirls: 
AccomAddressforBoys: 
CompanyId: 4699
StartTime:  9:00AM
OnOffice: -
Stationary: -
Weekdays: 
FacultyId: 0
ContactDetailsForBoys: 
TillTime:  5:00PM
ToOffice: -
Medical: -
OtherInfo: If physical present then +3000 to be paid
RemarkforAccommodation: 
AccomAddressforGirls: 
Status: Active
FieldDA: -
FieldTA: -
SubsidizedLunch: -
StationAddress: Sopan, Ahmedabad
</t>
  </si>
  <si>
    <t>Pixxel (Syzygy Space Technologies Pvt. Ltd.) Tech</t>
  </si>
  <si>
    <t xml:space="preserve">ToOffice: -
FieldTA: -
Stationary: -
SubsidizedLunch: -
Accomodation: -
ContactDetailsForGirls: 
AccomAddressforBoys: 
CompanyId: 4699
StartTime:  9:00AM
FieldDA: -
FacultyId: 0
RemarkforAccommodation: 
ContactDetailsForBoys: 
AccomAddressforGirls: 
TillTime:  5:00PM
Status: Active
OnOffice: -
Travel: -
StipendForPG: 0
OtherInfo: If physical present then +3000 to be paid
Stipend: 12000
Medical: -
Weekdays: 
StationAddress: Sopan, Ahmedabad
StationFacilitiesId: 8492
</t>
  </si>
  <si>
    <t xml:space="preserve">Project: 0
Title: Data Analytics kind of role and the rest would be preferring non-tech roles
Description: -
Skills:  - 
Students Required: 3
Min CGPA: 0
Max CGPA: 0
</t>
  </si>
  <si>
    <t>Sopan</t>
  </si>
  <si>
    <t xml:space="preserve">Status: Active
Accomodation: -
OnOffice: -
Weekdays: 
StipendForPG: 0
CompanyId: 4699
TillTime:  5:00PM
OtherInfo: If physical present then +3000 to be paid
ContactDetailsForGirls: 
StartTime:  9:00AM
FieldTA: -
ContactDetailsForBoys: 
AccomAddressforGirls: 
FieldDA: -
Stationary: -
StationFacilitiesId: 8492
FacultyId: 0
RemarkforAccommodation: 
Medical: -
SubsidizedLunch: -
Travel: -
StationAddress: Sopan, Ahmedabad
Stipend: 12000
AccomAddressforBoys: 
ToOffice: -
</t>
  </si>
  <si>
    <t>EntHire Inc</t>
  </si>
  <si>
    <t>A3 , A7 , A8 , AA , B4</t>
  </si>
  <si>
    <t xml:space="preserve">AccomAddressforBoys: 
AccomAddressforGirls: 
Status: Active
ToOffice: -
Travel: -
Weekdays: 
Stipend: 12000
ContactDetailsForGirls: 
OnOffice: -
FieldTA: -
Stationary: -
StationAddress: Sopan, Ahmedabad
OtherInfo: If physical present then +3000 to be paid
CompanyId: 4699
Accomodation: -
RemarkforAccommodation: 
Medical: -
SubsidizedLunch: -
StationFacilitiesId: 8492
StipendForPG: 0
StartTime:  9:00AM
TillTime:  5:00PM
FieldDA: -
FacultyId: 0
ContactDetailsForBoys: 
</t>
  </si>
  <si>
    <t>Zomentum (Pactora India Pvt Ltd)</t>
  </si>
  <si>
    <t xml:space="preserve">Medical: -
Stationary: -
SubsidizedLunch: -
Travel: -
Stipend: 12000
TillTime:  5:00PM
Status: Active
AccomAddressforBoys: 
FacultyId: 0
RemarkforAccommodation: 
ContactDetailsForBoys: 
Accomodation: -
FieldDA: -
FieldTA: -
OtherInfo: If physical present then +3000 to be paid
StationFacilitiesId: 8492
StipendForPG: 0
ContactDetailsForGirls: 
OnOffice: -
ToOffice: -
Weekdays: 
StationAddress: Sopan, Ahmedabad
AccomAddressforGirls: 
CompanyId: 4699
StartTime:  9:00AM
</t>
  </si>
  <si>
    <t>Grasim Industries Ltd.</t>
  </si>
  <si>
    <t>Nagda</t>
  </si>
  <si>
    <t>A1 , A4 , A8</t>
  </si>
  <si>
    <t xml:space="preserve">Status: Active
Stationary: -
Weekdays: 
SubsidizedLunch: -
StipendForPG: 0
ContactDetailsForBoys: 
AccomAddressforBoys: 
CompanyId: 1222
Accomodation: -
ToOffice: -
FieldTA: -
OtherInfo: -
Stipend: 40000
RemarkforAccommodation: 
AccomAddressforGirls: 
StartTime:  9:00AM
TillTime:  5:00PM
StationAddress: B-39, Sector-1 Noida
StationFacilitiesId: 8423
FacultyId: 0
ContactDetailsForGirls: 
OnOffice: -
FieldDA: -
Medical: -
Travel: -
</t>
  </si>
  <si>
    <t>Clearpack Automation Pvt. Ltd.</t>
  </si>
  <si>
    <t>A4 , A7 , Any , C6</t>
  </si>
  <si>
    <t xml:space="preserve">StipendForPG: 0
ContactDetailsForGirls: 
AccomAddressforBoys: 
Accomodation: -
FieldDA: -
FieldTA: -
OtherInfo: -
CompanyId: 1222
TillTime:  5:00PM
Status: Active
Travel: -
FacultyId: 0
RemarkforAccommodation: 
ContactDetailsForBoys: 
AccomAddressforGirls: 
StartTime:  9:00AM
OnOffice: -
Stationary: -
StationFacilitiesId: 8423
Stipend: 40000
ToOffice: -
Medical: -
SubsidizedLunch: -
Weekdays: 
StationAddress: B-39, Sector-1 Noida
</t>
  </si>
  <si>
    <t xml:space="preserve">Project: 0
Title: Virtualized 4G/5G core
Description: Containerization, performance enhancement and enchmarking of 4G/5G core services and integration with MANO
Project domain	Wireless core
Skills: Language: C/C++
OS: Linux, with exposure to transport layer and kernel modules
Expected learning : Knowledge of cloud native/container technologies
Skills:  - 
Students Required: 2
Min CGPA: 0
Max CGPA: 0
</t>
  </si>
  <si>
    <t>Ecom Express Pvt. Ltd. - Data Science</t>
  </si>
  <si>
    <t xml:space="preserve">Weekdays: Sunday
StationAddress: Tvami Technologies Pvt. Ltd., Bangalore
RemarkforAccommodation: 
OnOffice: -
FieldDA: -
Travel: -
FacultyId: 0
CompanyId: 4730
Accomodation: -
ToOffice: -
AccomAddressforBoys: 
AccomAddressforGirls: 
SubsidizedLunch: -
StationFacilitiesId: 8515
Stipend: 20000
ContactDetailsForBoys: 
ContactDetailsForGirls: 
Medical: -
FieldTA: -
Stationary: -
OtherInfo: -
StipendForPG: 0
StartTime:  9:00AM
TillTime:  5:00PM
Status: Active
</t>
  </si>
  <si>
    <t>HCL Technologies</t>
  </si>
  <si>
    <t>A7 , AA , H103</t>
  </si>
  <si>
    <t xml:space="preserve">RemarkforAccommodation: 
AccomAddressforGirls: 
CompanyId: 4730
OnOffice: -
FieldTA: -
StationFacilitiesId: 8515
FacultyId: 0
Status: Active
Accomodation: -
Medical: -
StipendForPG: 0
StartTime:  9:00AM
AccomAddressforBoys: 
TillTime:  5:00PM
ToOffice: -
FieldDA: -
SubsidizedLunch: -
Weekdays: Sunday
Stipend: 20000
ContactDetailsForGirls: 
Travel: -
StationAddress: Tvami Technologies Pvt. Ltd., Bangalore
OtherInfo: -
ContactDetailsForBoys: 
Stationary: -
</t>
  </si>
  <si>
    <t>Tvami Technologies Pvt. Ltd.</t>
  </si>
  <si>
    <t>A7 , B3 , D2</t>
  </si>
  <si>
    <t xml:space="preserve">AccomAddressforBoys: 
CompanyId: 4730
StartTime:  9:00AM
Status: Active
ToOffice: -
Medical: -
FieldTA: -
SubsidizedLunch: -
StationAddress: Tvami Technologies Pvt. Ltd., Bangalore
OtherInfo: -
RemarkforAccommodation: 
OnOffice: -
Stationary: -
StationFacilitiesId: 8515
StipendForPG: 0
ContactDetailsForGirls: 
AccomAddressforGirls: 
TillTime:  5:00PM
Accomodation: -
Stipend: 20000
FacultyId: 0
ContactDetailsForBoys: 
FieldDA: -
Travel: -
Weekdays: Sunday
</t>
  </si>
  <si>
    <t xml:space="preserve">Project: 0
Title: Tvami
Description: -
Skills:  - 
Students Required: 5
Min CGPA: 0
Max CGPA: 0
</t>
  </si>
  <si>
    <t>JPMS GR&amp;C Auto Risk Strategy Analytics</t>
  </si>
  <si>
    <t xml:space="preserve">Stationary: -
Weekdays: Sunday
ContactDetailsForGirls: 
AccomAddressforBoys: 
Accomodation: -
ToOffice: -
FieldTA: -
OnOffice: -
SubsidizedLunch: -
Travel: -
StationFacilitiesId: 8515
FacultyId: 0
StipendForPG: 0
AccomAddressforGirls: 
StartTime:  9:00AM
Stipend: 20000
ContactDetailsForBoys: 
Status: Active
OtherInfo: -
StationAddress: Tvami Technologies Pvt. Ltd., Bangalore
RemarkforAccommodation: 
CompanyId: 4730
TillTime:  5:00PM
FieldDA: -
Medical: -
</t>
  </si>
  <si>
    <t>Dhruva Space Pvt. Ltd.</t>
  </si>
  <si>
    <t xml:space="preserve">ContactDetailsForBoys: 
StartTime:  9:00AM
Status: Active
OnOffice: -
FieldDA: -
OtherInfo: -
FacultyId: 0
StipendForPG: 0
TillTime:  5:00PM
ToOffice: -
Stationary: -
StationAddress: Tvami Technologies Pvt. Ltd., Bangalore
StationFacilitiesId: 8515
ContactDetailsForGirls: 
Accomodation: -
Medical: -
Travel: -
Stipend: 20000
RemarkforAccommodation: 
AccomAddressforBoys: 
AccomAddressforGirls: 
CompanyId: 4730
FieldTA: -
SubsidizedLunch: -
Weekdays: Sunday
</t>
  </si>
  <si>
    <t>Palghar</t>
  </si>
  <si>
    <t xml:space="preserve">Weekdays: Sunday
FacultyId: 0
RemarkforAccommodation: 
Status: Active
Medical: -
Stationary: -
SubsidizedLunch: -
Travel: -
AccomAddressforBoys: 
TillTime:  5:00PM
OnOffice: -
ContactDetailsForGirls: 
CompanyId: 4730
StartTime:  9:00AM
FieldDA: -
OtherInfo: -
Stipend: 20000
StipendForPG: 0
ContactDetailsForBoys: 
ToOffice: -
FieldTA: -
StationAddress: Tvami Technologies Pvt. Ltd., Bangalore
StationFacilitiesId: 8515
AccomAddressforGirls: 
Accomodation: -
</t>
  </si>
  <si>
    <t>National Council of Applied Economic Research</t>
  </si>
  <si>
    <t>Any , B3</t>
  </si>
  <si>
    <t xml:space="preserve">StartTime:  9:00AM
SubsidizedLunch: Unknown
FacultyId: 21
RemarkforAccommodation: -
ContactDetailsForGirls: -
AccomAddressforBoys: -
AccomAddressforGirls: -
Stationary: Unknown
Weekdays: 
OtherInfo: -
StipendForPG: 0
ContactDetailsForBoys: -
Status: Active
Accomodation: Students to make their own arrangements
OnOffice: No Facilities
StationFacilitiesId: 8246
ToOffice: -
FieldDA: No Facilitie
Medical: Unknown
StationAddress: 38, 3rd Floor, Kalyan Plaza, 33A
Cross, 9th Main, Jayanagar 4th
Block, Bangalore -560011
Stipend: 10000
CompanyId: 3744
TillTime:  6:00PM
FieldTA: Unknown
Travel: -
</t>
  </si>
  <si>
    <t>Western Digital (SANDISK)</t>
  </si>
  <si>
    <t xml:space="preserve">Stationary: -
SubsidizedLunch: -
OtherInfo: -
ContactDetailsForBoys: 
ContactDetailsForGirls: 
Accomodation: -
Medical: -
FieldTA: -
CompanyId: 4565
TillTime:  5:00PM
OnOffice: -
StationFacilitiesId: 8310
Stipend: 75000
FacultyId: 0
StipendForPG: 0
AccomAddressforGirls: 
ToOffice: -
RemarkforAccommodation: 
StartTime:  9:00AM
Status: Active
FieldDA: -
Travel: -
AccomAddressforBoys: 
Weekdays: 
StationAddress: Nomura - Change Management Team, Mumbai
</t>
  </si>
  <si>
    <t>JPMS GR&amp;C Credit Risk – Counterparty Credit Infrastructure &amp; Capital</t>
  </si>
  <si>
    <t xml:space="preserve">Stationary: -
Travel: -
StationAddress: Nomura - Change Management Team, Mumbai
FacultyId: 0
StipendForPG: 0
ContactDetailsForBoys: 
AccomAddressforGirls: 
CompanyId: 4565
SubsidizedLunch: -
Stipend: 75000
RemarkforAccommodation: 
ContactDetailsForGirls: 
StartTime:  9:00AM
ToOffice: -
AccomAddressforBoys: 
TillTime:  5:00PM
Status: Active
FieldDA: -
Medical: -
OtherInfo: -
StationFacilitiesId: 8310
Accomodation: -
OnOffice: -
FieldTA: -
Weekdays: 
</t>
  </si>
  <si>
    <t xml:space="preserve">Project: 0
Title: Building an UI library for implementing re-usable components to build different types of KPI&amp;apos;s. 
Description: We would need to build KPI&amp;apos;s for different use cases/measurement profiles, hence there is a need to make re-usable components which can be configured. KPI&amp;apos;s                          consists of different types of charts (Pivot/bar/indicator/pie/.....) connected to data source via interface (eg : GraphQL), there should also be provision for different                            filtering options(eg :  filter by date/range/input parameters etc). 
Skills: Front End Development - using react  , Front-end Technologies (HTML, JS and CSS)
Students Required: 2
Min CGPA: 0
Max CGPA: 0
Project: 1
Title: Service debugging application
Description: o facilitate debugging for developers/admins, we would need to build an application which will assist viewing different debug information of our platform. This could be implementing an application where all docker container logs of our platform can be viewed(live) +  showing different resource usage (docker component&amp;apos;s  memory usage, CPU status - health check) etc. Knowledge on web app development, front end (preferably react-js) is MUST. The extension of  integration of health status notifications on cliq which can be beneficial for us in future.
Skills: Front End Technologies - React Js , Front-end Technologies (HTML, JS and CSS)
Students Required: 2
Min CGPA: 0
Max CGPA: 0
Project: 2
Title: Test automation
Description: Currently team relies of manual automation, need of automating same with integration on CI-CD pipeline in coming days. Main focus is to build the same for our web based applications - can further be extended to platform or mobile apps as well. 
Skills: Automation Tools like Selenium,
Students Required: 2
Min CGPA: 0
Max CGPA: 0
Project: 3
Title: Building open source based analytic tool
Description: Our platform capture various data sets on logistic area, currently on PostGreSQL database with GraphQL interface exposed for clients. Need to evaluate if there exists any available open source solutions which can help us building different views of data which can be customised for different possible use cases, can further be extended to realise solutions to optimise different work flows of logistics using AI/ML technologies.
Skills: PostGreSQL database with GraphQL interface
Students Required: 2
Min CGPA: 0
Max CGPA: 0
Project: 4
Title: Mobile app development
Description: Clutter based application development for different logistics need. Knowledge on flutter (android/iOS) is MUST. 
Skills:  Android/IOS systems
Students Required: 2
Min CGPA: 0
Max CGPA: 0
</t>
  </si>
  <si>
    <t>ANS Commerce - Non tech</t>
  </si>
  <si>
    <t xml:space="preserve">ContactDetailsForBoys: 
ContactDetailsForGirls: 
ToOffice: -
Medical: -
Stationary: -
Weekdays: 
OtherInfo: -
StationFacilitiesId: 8310
FacultyId: 0
AccomAddressforBoys: 
AccomAddressforGirls: 
TillTime:  5:00PM
OnOffice: -
StationAddress: Nomura - Change Management Team, Mumbai
Stipend: 75000
RemarkforAccommodation: 
Status: Active
Travel: -
StipendForPG: 0
CompanyId: 4565
StartTime:  9:00AM
Accomodation: -
FieldDA: -
FieldTA: -
SubsidizedLunch: -
</t>
  </si>
  <si>
    <t>Saveo Healthtech Pvt. Ltd</t>
  </si>
  <si>
    <t xml:space="preserve">OnOffice: -
ToOffice: -
SubsidizedLunch: -
Travel: -
Weekdays: 
StationAddress: Nomura - Change Management Team, Mumbai
ContactDetailsForGirls: 
AccomAddressforGirls: 
Status: Active
Stationary: -
StartTime:  9:00AM
TillTime:  5:00PM
Accomodation: -
FieldDA: -
FieldTA: -
OtherInfo: -
StationFacilitiesId: 8310
CompanyId: 4565
StipendForPG: 0
RemarkforAccommodation: 
ContactDetailsForBoys: 
AccomAddressforBoys: 
Medical: -
Stipend: 75000
FacultyId: 0
</t>
  </si>
  <si>
    <t>COGOS Technologies Pvt Ltd.</t>
  </si>
  <si>
    <t xml:space="preserve">FacultyId: 0
Status: Active
ToOffice: -
StartTime:  9:00AM
TillTime:  5:00PM
StationAddress: Nomura - Change Management Team, Mumbai
RemarkforAccommodation: 
ContactDetailsForBoys: 
ContactDetailsForGirls: 
AccomAddressforBoys: 
CompanyId: 4565
SubsidizedLunch: -
Travel: -
Weekdays: 
StationFacilitiesId: 8310
StipendForPG: 0
AccomAddressforGirls: 
OnOffice: -
FieldTA: -
OtherInfo: -
Stipend: 75000
Accomodation: -
FieldDA: -
Medical: -
Stationary: -
</t>
  </si>
  <si>
    <t xml:space="preserve">Project: 0
Title: Change Management Team
Description: Project Scope: Large to Medium
? Participate in the analysis and planning for projects
? Liaise with different teams as required and coordinate all activities related to the project
? Elicit and document requirements, specifications, business processes and recommendations for a proposed to-be state
? Conduct front to back review of processes and demonstrate ability to analyse captured data
? Develop functional specifications and system design specifications based on elicited requirements.
? Facilitate end user acceptance tests and track improvements/errors and document plans of action
? Provide regular updates to the Project/Program Managers and track reported project risks &amp; issues
? Deliver informative and organised presentations
? Analytical skills
? Ability to thoroughly analyse a problem and come up with solutions
? Handle large volume of data and identify patterns, issues in it
? Present the findings to senior management and other stakeholders to drive decisions
? Critically analyse and document changes in processes and systems
? Interpersonal and Communication Skills
? Ability to work with a varied set of individuals across levels
? Initiates and develops business relationships positively with regional stakeholders
? Positive Persuasion and assertiveness
? Excellent email writing skills
? Planning, Organizing and reviewing skills
? Strong planning, organizing &amp; reviewing skills
? Decision Making &amp; Influencing Skills
? Financial Knowledge
? Basic understanding of financial products - equity, derivatives assets, fixed income, FX
? Educational or working background in accounting and finance.
? Certification (like NCFM etc.) will be a plus.
? Technical Skills
? Good knowledge of MS Excel/ MS PowerPoint
? Understanding of database structures, knowledge of SQL queries
? Ability to analyse data using R, Python or any other data analysis tool will be a plus
? Familiarity with Business Intelligence tools like Power BI, Tableau will be a plus
? Flexibility (Open to Change)
? Adapts effectively to changing plans and priorities.
? Stays on target to complete goals regardless of obstacles or adverse circumstances.
? Rigorous follow through on all commitments to achieve results.
Skills:  - 
Students Required: 2
Min CGPA: 0
Max CGPA: 0
Project: 1
Title: -
Description: Reporting to CAO for the Change Management Division (CMT) in Powai
? Assisting in Financial Planning and Analysis, preparation of Divisional Budgets, Cost control, Resource
allocations, Headcount control and billing.
? Analysing cost trends and indicate opportunities to efficiently manage overall cost and communicate in a timely
manner the deviations/variations in cost trends
? Collaborate with CMT leadership in constantly identifying opportunities to generate efficiency and project
manage to achieve the objectives
? Working with CMT leadership in preparing detailed business plans and taking ownership on delivery timeline -
Understanding/Mapping business requirements, outlining problems, opportunities and solutions for a business -
transformation, budget monitoring, business management, change management, data analytics and highlight
any deviations appropriately.
? Assisting with Divisional CAO and keep track of upcoming commitments and responsibilities, following up
appropriately.
? Co-ordinate with internal and Regional stakeholders
? Preparing of presentation materials for senior management on periodic Business reviews, Divisional Town halls,
Newsletters, Team performance data points to support the Head of Division and CAO on monthly reviews and
drive analytics.
? Researches, prioritizes, and follows up on incoming issues and concerns addressed to/by the Head of Division
and CAO, including those of a sensitive or confidential nature. Determines appropriate course of action, referral,
or response
? Excellent communication skills (verbal and written)
? High proficiency in MS Excel, MS Word, PowerPoint and Power BI
? Strong organizational skills that reflect ability to perform and prioritize multiple tasks seamlessly with excellent attention to detail
? Excellent presentation skills
? Analytical mind-set
? Proven ability to handle confidential information with discretion
? Highly resourceful team-player, with the ability to also be extremely effective independently
? Demonstrated proactive approaches to problem-solving with strong decision-making capability
? Very strong interpersonal skills and the ability to build relationships with internal and external stakeholders
? Demonstrated ability to achieve high performance goals and meet deadlines in a fast paced environment
? Forward looking thinker, who actively seeks opportunities and proposes solutions
Skills:  - 
Students Required: 1
Min CGPA: 0
Max CGPA: 0
Project: 2
Title: Change Management Team
Description: Project Scope: Large to Medium
? Participate in the analysis and planning for projects
? Liaise with different teams as required and coordinate all activities related to the project
? Elicit and document requirements, specifications, business processes and
recommendations for a proposed to-be state
? Conduct front to back review of processes and demonstrate ability to analyse captured
data
? Develop functional specifications and system design specifications based on elicited
requirements.
? Facilitate end user acceptance tests and track improvements/errors and document plans
of action
? Provide regular updates to the Project/Program Managers and track reported project risks
&amp; issues
? Deliver informative and organised presentations
? Analytical skills
? Ability to thoroughly analyse a problem and come up with solutions
? Handle large volume of data and identify patterns, issues in it
? Present the findings to senior management and other stakeholders to drive
decisions
? Critically analyse and document changes in processes and systems
? Interpersonal and Communication Skills
? Ability to work with a varied set of individuals across levels
? Initiates and develops business relationships positively with regional stakeholders
? Positive Persuasion and assertiveness
? Excellent email writing skills
? Planning, Organizing and reviewing skills
? Strong planning, organizing &amp; reviewing skills
? Decision Making &amp; Influencing Skills
? Financial Knowledge
? Basic understanding of financial products - equity, derivatives assets, fixed income,
FX
? Educational or working background in accounting and finance.
? Certification (like NCFM etc.) will be a plus.
? Technical Skills
? Good knowledge of MS Excel/ MS PowerPoint
? Understanding of database structures, knowledge of SQL queries
? Ability to analyse data using R, Python or any other data analysis tool will be a plus
? Familiarity with Business Intelligence tools like Power BI, Tableau will be a plus
? Flexibility (Open to Change)
? Adapts effectively to changing plans and priorities.
? Stays on target to complete goals regardless of obstacles or adverse
circumstances.
? Rigorous follow through on all commitments to achieve results.
Skills:  - 
Students Required: 2
Min CGPA: 0
Max CGPA: 0
</t>
  </si>
  <si>
    <t>Divgi TorqTransfer Systems Pvt. Ltd. - Bhosari</t>
  </si>
  <si>
    <t xml:space="preserve">StationFacilitiesId: 8310
AccomAddressforGirls: 
ToOffice: -
Medical: -
OtherInfo: -
Accomodation: -
OnOffice: -
FacultyId: 0
StipendForPG: 0
ContactDetailsForGirls: 
CompanyId: 4565
StartTime:  9:00AM
TillTime:  5:00PM
Stationary: -
Travel: -
Weekdays: 
Stipend: 75000
RemarkforAccommodation: 
ContactDetailsForBoys: 
FieldDA: -
StationAddress: Nomura - Change Management Team, Mumbai
AccomAddressforBoys: 
Status: Active
FieldTA: -
SubsidizedLunch: -
</t>
  </si>
  <si>
    <t>Indian Electrical &amp; Electronics Manufacturers’ Association</t>
  </si>
  <si>
    <t xml:space="preserve">Travel: -
Stipend: 100000
ContactDetailsForBoys: 
ContactDetailsForGirls: 
Medical: -
FieldTA: -
OnOffice: -
ToOffice: -
Weekdays: 
StationFacilitiesId: 8191
FacultyId: 0
StartTime:  9:00AM
TillTime:  5:00PM
Accomodation: -
AccomAddressforBoys: 
AccomAddressforGirls: 
CompanyId: 4540
Stationary: -
StationAddress: JPMS GR&amp;C Wealth Management  – Data Science – Credit Risk, Mumbai
OtherInfo: -
StipendForPG: 0
RemarkforAccommodation: 
Status: Active
FieldDA: -
SubsidizedLunch: -
</t>
  </si>
  <si>
    <t xml:space="preserve">Project: 0
Title: SDE Intern
Description: Intern Software Development Engineer (SDE) - We are building an Education based product from scratch. It’s a 2 way platform where we will be developing flows for both tutors and children. 
i. SDE interns are expected to work on high-quality multiple consumer and stakeholder applications.
ii.  Ideate and develop flows which will be direct touchpoints for consumers and users
iii. Creating feedback-led improvement loops
iv. Automating various product processes for scalability and efficiency.
As a member of this team, you’ll collaborate closely with Product Owners, Designers and Engineers to create innovative solutions for our customers. &amp; you’ll play an important role in product development from concept to launch
Project domain	Software Development
Skills: PHP/ Python/ Java, MySQL. Frontend frameworks are added advantages.
Expected learning (in bullet points)	i. Learn to understand technical specifications and translate the same into reusable, maintainable and executable codes within specified timelines and parameters of quality.
ii. development of robust, scalable, extensible software applications used by millions of users.
Skills:  - 
Students Required: 5
Min CGPA: 0
Max CGPA: 0
</t>
  </si>
  <si>
    <t>Seygnux Solutions Pvt. Ltd.</t>
  </si>
  <si>
    <t xml:space="preserve">ContactDetailsForGirls: 
AccomAddressforBoys: 
Status: Active
Accomodation: -
ToOffice: -
FieldDA: -
Medical: -
ContactDetailsForBoys: 
RemarkforAccommodation: 
StartTime:  9:00AM
Stationary: -
Weekdays: 
FacultyId: 0
StipendForPG: 0
AccomAddressforGirls: 
CompanyId: 4540
OnOffice: -
FieldTA: -
StationFacilitiesId: 8191
TillTime:  5:00PM
SubsidizedLunch: -
Travel: -
StationAddress: JPMS GR&amp;C Wealth Management  – Data Science – Credit Risk, Mumbai
OtherInfo: -
Stipend: 100000
</t>
  </si>
  <si>
    <t>Aditya Birla Science &amp; Technology Company Ltd.</t>
  </si>
  <si>
    <t>A1</t>
  </si>
  <si>
    <t xml:space="preserve">TillTime:  5:00PM
OnOffice: -
Medical: -
Travel: -
Weekdays: 
FacultyId: 0
StipendForPG: 0
ContactDetailsForGirls: 
CompanyId: 4540
Status: Active
FieldTA: -
Stationary: -
StationAddress: JPMS GR&amp;C Wealth Management  – Data Science – Credit Risk, Mumbai
Stipend: 100000
ContactDetailsForBoys: 
AccomAddressforGirls: 
StartTime:  9:00AM
ToOffice: -
StationFacilitiesId: 8191
RemarkforAccommodation: 
AccomAddressforBoys: 
Accomodation: -
FieldDA: -
SubsidizedLunch: -
OtherInfo: -
</t>
  </si>
  <si>
    <t>William O Neil India Pvt Ltd</t>
  </si>
  <si>
    <t xml:space="preserve">StipendForPG: 0
RemarkforAccommodation: 
Stationary: -
SubsidizedLunch: -
Weekdays: 
ContactDetailsForGirls: 
Status: Active
Accomodation: -
ToOffice: -
FieldTA: -
StationAddress: JPMS GR&amp;C Wealth Management  – Data Science – Credit Risk, Mumbai
OtherInfo: -
CompanyId: 4540
StartTime:  9:00AM
TillTime:  5:00PM
OnOffice: -
Travel: -
Medical: -
StationFacilitiesId: 8191
Stipend: 100000
FacultyId: 0
ContactDetailsForBoys: 
AccomAddressforBoys: 
AccomAddressforGirls: 
FieldDA: -
</t>
  </si>
  <si>
    <t>Founding Fuel</t>
  </si>
  <si>
    <t xml:space="preserve">StipendForPG: 0
StartTime:  9:00AM
TillTime:  5:00PM
Status: Active
OnOffice: -
FieldDA: -
SubsidizedLunch: -
StationAddress: JPMS GR&amp;C Wealth Management  – Data Science – Credit Risk, Mumbai
Medical: -
Travel: -
Weekdays: 
Stipend: 100000
FacultyId: 0
ContactDetailsForGirls: 
AccomAddressforGirls: 
Accomodation: -
ToOffice: -
FieldTA: -
StationFacilitiesId: 8191
RemarkforAccommodation: 
ContactDetailsForBoys: 
AccomAddressforBoys: 
CompanyId: 4540
Stationary: -
OtherInfo: -
</t>
  </si>
  <si>
    <t>CriticalRiver Technologies Pvt Ltd</t>
  </si>
  <si>
    <t xml:space="preserve">ContactDetailsForBoys: 
AccomAddressforBoys: 
FieldTA: -
Travel: -
StationAddress: JPMS GR&amp;C Wealth Management  – Data Science – Credit Risk, Mumbai
Weekdays: 
StationFacilitiesId: 8191
FacultyId: 0
StipendForPG: 0
RemarkforAccommodation: 
Accomodation: -
FieldDA: -
SubsidizedLunch: -
Stipend: 100000
AccomAddressforGirls: 
ToOffice: -
Stationary: -
OtherInfo: -
ContactDetailsForGirls: 
CompanyId: 4540
StartTime:  9:00AM
TillTime:  5:00PM
Status: Active
OnOffice: -
Medical: -
</t>
  </si>
  <si>
    <t xml:space="preserve">Project: 0
Title: GR&amp;C Wealth Management  – Data Science – Credit Risk
Description: This role will be part of the Innovation Team that has been tasked to develop value added risk analytics solutions through the deployment of advanced analytical frameworks and Machine Learning algorithms on top of the firm’s big data resources. In particular, the role will focus on leveraging data to enhance the current End-to-End credit risk process across Wealth Management credit.  
Responsibilities Include but not limited to: 
•	Analyze structured/unstructured data from internal and external data sources to drive actionable insights in credit risk.  
•	Develop and implement machine learning models to deliver risk monitoring capabilities and improve productivity within credit risk processes.
•	Perform ad-hoc exploratory analysis and data mining tasks on diverse datasets from small scale to “big data”.
•	Develop data visualization and summarization techniques to convey key findings in dashboards and presentations to senior management.
•	Code your solutions (this is a hands-on position requiring strong programming skills on Day-1).
Project domain	Technology/Data Science
Skills: Computer Programming, Software Engineering, Machine Learning &amp; Databases. Good written and verbal communication
Python is a must.
Sincere, team spirit and innovative
Python
Machine Learning
Artificial Intelligence
Data Mining
Neural Networks and Fuzzy Logic
Course requirements:
Data Structures &amp; Algo : A-/A
Data Base Systems – A-/A
Object Oriented Programming – B/A-/A
Design and Analysis of Algorithms – B/A-/A
background with experience in Python
Python (must) and R (optional) Programming knowledge expected
Skills:  - 
Students Required: 1
Min CGPA: 0
Max CGPA: 0
</t>
  </si>
  <si>
    <t>JPMS GR&amp;C Wealth Management  – Data Science – Credit Risk</t>
  </si>
  <si>
    <t xml:space="preserve">CompanyId: 4540
TillTime:  5:00PM
Status: Active
Accomodation: -
StationFacilitiesId: 8191
Stipend: 100000
FacultyId: 0
ContactDetailsForBoys: 
Stationary: -
Travel: -
OtherInfo: -
Medical: -
FieldTA: -
SubsidizedLunch: -
StipendForPG: 0
RemarkforAccommodation: 
ContactDetailsForGirls: 
AccomAddressforBoys: 
StationAddress: JPMS GR&amp;C Wealth Management  – Data Science – Credit Risk, Mumbai
StartTime:  9:00AM
OnOffice: -
ToOffice: -
Weekdays: 
AccomAddressforGirls: 
FieldDA: -
</t>
  </si>
  <si>
    <t>Nomura - Change Management Team</t>
  </si>
  <si>
    <t>Any , B3 , B4 , C7</t>
  </si>
  <si>
    <t xml:space="preserve">ToOffice: -
Stationary: -
Weekdays: 
Stipend: 100000
AccomAddressforBoys: 
AccomAddressforGirls: 
StartTime:  9:00AM
Accomodation: -
StationFacilitiesId: 8191
TillTime:  5:00PM
FieldDA: -
SubsidizedLunch: -
Travel: -
FacultyId: 0
StipendForPG: 0
ContactDetailsForGirls: 
Status: Active
FieldTA: -
StationAddress: JPMS GR&amp;C Wealth Management  – Data Science – Credit Risk, Mumbai
OtherInfo: -
RemarkforAccommodation: 
ContactDetailsForBoys: 
CompanyId: 4540
OnOffice: -
Medical: -
</t>
  </si>
  <si>
    <t>PharmEasy</t>
  </si>
  <si>
    <t>Health Care</t>
  </si>
  <si>
    <t>A7 , A8 , AA</t>
  </si>
  <si>
    <t xml:space="preserve">ContactDetailsForGirls: 
StartTime:  9:30AM
FieldDA: -
Medical: -
OtherInfo: -
StationFacilitiesId: 8388
RemarkforAccommodation: 
AccomAddressforBoys: 
AccomAddressforGirls: 
TillTime:  6:30PM
ToOffice: -
FieldTA: -
StipendForPG: 0
ContactDetailsForBoys: 
OnOffice: -
Weekdays: Saturday , Sunday
StationAddress: Aurigo, Bangalore
Stipend: 40000
Status: Active
Accomodation: -
Stationary: -
SubsidizedLunch: -
Travel: -
FacultyId: 0
CompanyId: 3495
</t>
  </si>
  <si>
    <t>IndiaBuys - Nontech</t>
  </si>
  <si>
    <t xml:space="preserve">AccomAddressforGirls: 
Accomodation: -
Medical: -
RemarkforAccommodation: 
ContactDetailsForGirls: 
FieldDA: -
FieldTA: -
Stationary: -
StationAddress: Aurigo, Bangalore
AccomAddressforBoys: 
StartTime:  9:30AM
OnOffice: -
SubsidizedLunch: -
OtherInfo: -
StationFacilitiesId: 8388
FacultyId: 0
ContactDetailsForBoys: 
CompanyId: 3495
TillTime:  6:30PM
Status: Active
ToOffice: -
Travel: -
Stipend: 40000
StipendForPG: 0
Weekdays: Saturday , Sunday
</t>
  </si>
  <si>
    <t>Apollo Tele Health Services (ATHS)</t>
  </si>
  <si>
    <t xml:space="preserve">AccomAddressforBoys: 
AccomAddressforGirls: 
ToOffice: -
Medical: -
Travel: -
Weekdays: Sunday
StationAddress: 7C, 1st A Main Rd, MCHS Colony,
Sector 6, HSR Layout, Bengaluru,
Karnataka 560102
StationFacilitiesId: 8321
FacultyId: 0
CompanyId: 4585
Status: Active
Accomodation: -
FieldDA: -
FieldTA: -
StipendForPG: 0
ContactDetailsForBoys: 
ContactDetailsForGirls: 
TillTime:  5:00PM
OnOffice: -
Stationary: -
SubsidizedLunch: -
Stipend: 8000
RemarkforAccommodation: 
StartTime:  9:00AM
OtherInfo: Initial 7 days accommodation
</t>
  </si>
  <si>
    <t xml:space="preserve">Project: 0
Title: Cloud based product building and developing the core capabilities of the platform
Description: Aurigo helps state agencies, cities, counties, water authorities, airports and facility owners plan, build and maintain capital assets, infrastructure and facilities safely and efficiently. 
The Aurigo Masterworks Cloud is an integrated suite of enterprise software products for planning, building and maintaining large capital assets, infrastructure and facilities. Aurigo offers the most comprehensive industry-ready solution that automates every phase of the plan-build-maintain-operate lifecycle
Project domain : Coding in C#, ASP.NET, .Net Core, MVC, HTML, CSS, Javascript, Angular, Azure DevOps, AWS, Cordova for Mobile	
We are looking only for students who can intern with us for 1 year (2 semester internship) as we are potentially looking at offering a PPO.
1.	Developing Product new features using the existing in house technology frameworks and deploy it over AWS cloud
2.	Resolve complex technical debts and be a part of active product releases
3.	Data Analytics, AI and ML
4.	Build in house tools and utilities which in turn would be part of product
5.	Active member in the architecture team to design and develop performance and security practices
6.	Product usability (UI/UX) initiatives
Skills:  - 
Students Required: 2
Min CGPA: 0
Max CGPA: 0
</t>
  </si>
  <si>
    <t>Buyhatke</t>
  </si>
  <si>
    <t xml:space="preserve">StipendForPG: 0
ContactDetailsForBoys: 
ContactDetailsForGirls: 
CompanyId: 4585
FieldDA: -
Medical: -
Status: Active
OnOffice: -
StationFacilitiesId: 8321
RemarkforAccommodation: 
AccomAddressforBoys: 
AccomAddressforGirls: 
StartTime:  9:00AM
TillTime:  5:00PM
SubsidizedLunch: -
OtherInfo: Initial 7 days accommodation
Accomodation: -
ToOffice: -
FieldTA: -
Travel: -
Stipend: 8000
FacultyId: 0
Stationary: -
Weekdays: Sunday
StationAddress: 7C, 1st A Main Rd, MCHS Colony,
Sector 6, HSR Layout, Bengaluru,
Karnataka 560102
</t>
  </si>
  <si>
    <t>Yulu Bike</t>
  </si>
  <si>
    <t>A7 , B4A7</t>
  </si>
  <si>
    <t xml:space="preserve">TillTime:  5:00PM
Status: Active
Accomodation: -
OnOffice: -
ToOffice: -
OtherInfo: -
FacultyId: 0
FieldDA: -
Weekdays: Saturday , Sunday
StationAddress: Kapil Zenith IT Park, 5ht Floor, Bavdhan (Kh.), Off Mumbai Bangalore Highway, Pune - 411 021
AccomAddressforBoys: 
Travel: -
RemarkforAccommodation: 
Stipend: 30000
StipendForPG: 0
ContactDetailsForBoys: 
ContactDetailsForGirls: 
AccomAddressforGirls: 
CompanyId: 2493
StartTime:  9:00AM
StationFacilitiesId: 8211
FieldTA: -
Stationary: -
SubsidizedLunch: -
Medical: -
</t>
  </si>
  <si>
    <t xml:space="preserve">Project: 0
Title: Business development intern
Description: ?	Identifying potential partners and collaborate with them to drive user acquisition
?	Analysing data and measuring the performance of various campaigns of the growth team
?	Planning end to end strategies and experiments to acquire more teens
?	Interacting with teens and parents, understanding their problems and solving them
?	End-to-end execution of projects and measurement of impact
Project domain	: Fintech Digital payments
Any specific courses that student should have taken 	Essentials of Strategic Management(BITS F428), Human-Computer Interaction(BITS F364), Supply Chain Management(MF F421), Optimization(MATH F212) 
Skills:  - 
Students Required: 1
Min CGPA: 0
Max CGPA: 0
Project: 1
Title: Content Writing Intern
Description: ?	Creating and drafting content for FamPay&amp;apos;s content properties such as blogs, websites, e-books and social media
?	Ideating and drafting content for sales collaterals such as brochures, leaflets, handouts
?	Follow and implement best practices for content optimization such as finding and using relevant keywords, etc
?	Ability to contribute to content &amp; communication strategies
?	Writing content for all customer communication within the brand and channel guidelines.
?	Work and collaborate with the relevant people across departments to source information
?	Contribute towards developing and executing the monthly content calendar 
Project domain	Fintech
Digital payments
Skills: We need students who can write on topics covering the courses mentioned below
Leadership, writing, storytelling
Any specific courses that student should have taken 	1.	PRINCIPLES OF ECONOMICS - (ECON F211)
2.	Linguistics - 
(HSS F222)
3.	DYN OF SOCIAL CHANGE - 
(GS F231)
4.	 SUPPLY CHAIN MANAGEMENT - (MF  F421)
5.	CHEMISTRY OF MATERIALS  (CHEM F333)
Skills:  - 
Students Required: 1
Min CGPA: 0
Max CGPA: 0
</t>
  </si>
  <si>
    <t>FamPay Pvt. Ltd. - Business Development &amp; Content Writing</t>
  </si>
  <si>
    <t>A3 , B2A4</t>
  </si>
  <si>
    <t xml:space="preserve">SubsidizedLunch: -
Stipend: 30000
ContactDetailsForGirls: 
AccomAddressforGirls: 
Status: Active
OnOffice: -
Medical: -
StationAddress: Kapil Zenith IT Park, 5ht Floor, Bavdhan (Kh.), Off Mumbai Bangalore Highway, Pune - 411 021
CompanyId: 2493
TillTime:  5:00PM
ToOffice: -
FieldDA: -
Travel: -
Weekdays: Saturday , Sunday
FacultyId: 0
StipendForPG: 0
RemarkforAccommodation: 
AccomAddressforBoys: 
Stationary: -
OtherInfo: -
StationFacilitiesId: 8211
ContactDetailsForBoys: 
StartTime:  9:00AM
Accomodation: -
FieldTA: -
</t>
  </si>
  <si>
    <t>Aurigo Software Technologies</t>
  </si>
  <si>
    <t>A3 , A7</t>
  </si>
  <si>
    <t xml:space="preserve">Project: 0
Title: Digital Transformation Platform
Description: Digital transformation platform consists of various services m towards digitizing current manual processes as well as enhancing assistant digital solutions. Another goal of digital transformation is to venture clean data collection and hand making kit available for taking and informed decisions.
This will need excellent design, programming skills and ability to understand various business processes. Necessary training will be imparted depending upon the nature of component your building and the application architecture.
Project domain : Digital transformation, software product engineering and data engineering
Skills: • Very good programming skills with any one of these languages
(Python / Java / JavaScript) are a must
• Skills of web frameworks such as React / Angular are a plus
• SQL / NoSQL database knowledge / skills are a plus
• Having knowledge of Dockers as well as Kubernetes is a plus
• Understanding of Microservices Architecture is a plus
Familiarity with at least one of the cloud ecosystems (E.g. Azure / AWS / GCP / Openstack) is a plus
Very good team player, good communication software technology Enthusiasts
Any programming languages from following Python / Java / JavaScript
Good English communication skills is must
Ability to design components of enterprise software solutions
• Digital transformation stages
• Applying technology, processes, and people together to solve techno-commercial problems
• Python / Java / MEARN
• SQL / NoSQL database skills
• Microservices based architecture design and development
• UI frameworks like React / Angular
• Dockers and Kubernetes
Azure / AWS / GCP / Openstack
Skills:  - 
Students Required: 4
Min CGPA: 0
Max CGPA: 0
</t>
  </si>
  <si>
    <t>E-Connect Solutions Pvt. Ltd.</t>
  </si>
  <si>
    <t>Jio Platforms Limited</t>
  </si>
  <si>
    <t>Navi mumbai</t>
  </si>
  <si>
    <t xml:space="preserve">Project: 0
Title: Will be updated
Description: Will be updated
Skills:  - 
Students Required: 20
Min CGPA: 0
Max CGPA: 0
</t>
  </si>
  <si>
    <t>Micron Technology India Operations</t>
  </si>
  <si>
    <t>Invento Markerspaces Pvt. Ltd. (Non tech)</t>
  </si>
  <si>
    <t>B3 , D2</t>
  </si>
  <si>
    <t xml:space="preserve">ContactDetailsForBoys: 
Accomodation: -
FieldDA: -
Medical: -
StationAddress: L-1203 Brigade Metropolis, Whitefield
Rd, Mahadevapura, Bangalore 48
FacultyId: 0
ToOffice: -
Travel: -
Weekdays: Saturday , Sunday
OnOffice: -
Stipend: 10000
StipendForPG: 0
RemarkforAccommodation: 
ContactDetailsForGirls: 
AccomAddressforBoys: 
AccomAddressforGirls: 
CompanyId: 4713
StationFacilitiesId: 8504
TillTime:  5:00PM
StartTime:  9:00AM
FieldTA: -
Stationary: -
SubsidizedLunch: -
OtherInfo: -
Status: Active
</t>
  </si>
  <si>
    <t xml:space="preserve">Project: 0
Title: Hands-on experience of executing strategy &amp; running operations in an internationally recognized medical startup
Description: -
Skills:  - 
Students Required: 1
Min CGPA: 0
Max CGPA: 0
Project: 1
Title: Anonymization of video-based medical data using advanced computer vision, deep learning and image processing algorithms.
Description: -
Skills:  - 
Students Required: 2
Min CGPA: 0
Max CGPA: 0
</t>
  </si>
  <si>
    <t>Crest Speciality Resins Pvt. Ltd. - onsite</t>
  </si>
  <si>
    <t>Kheda</t>
  </si>
  <si>
    <t xml:space="preserve">AccomAddressforBoys: 
ToOffice: -
OtherInfo: Initial one week accommodation
StationFacilitiesId: 8150
StipendForPG: 0
ContactDetailsForGirls: 
FieldDA: -
FieldTA: -
Stationary: -
StationAddress: Energy Exemplar,
WeWork Futura,
Magarpatta Rd, Kirtane Baugh,
Hadapsar, Pune – 411028, MH, India
Stipend: 40000
CompanyId: 3739
Accomodation: -
OnOffice: -
SubsidizedLunch: -
Travel: -
Weekdays: Saturday , Sunday
RemarkforAccommodation: 
StartTime:  9:00AM
Status: Active
TillTime:  5:00PM
Medical: -
FacultyId: 0
ContactDetailsForBoys: 
AccomAddressforGirls: 
</t>
  </si>
  <si>
    <t xml:space="preserve">Project: 0
Title: Predictive Analytics for Logistics Delivery Experience
Description: Predictive Analytics for Logistics Delivery Experience
Project domain :  Analytics in Logistics
Skills: Proficient in Python
Programming &amp; Basics
of AI / ML concepts,
Proficient with Data
Structures &amp;
Algorithms,
Understanding of Web
Development &amp; Good
Problem-Solving Skills
Skills:  - 
Students Required: 2
Min CGPA: 0
Max CGPA: 0
</t>
  </si>
  <si>
    <t>AFour Technologies Pvt. Ltd.</t>
  </si>
  <si>
    <t xml:space="preserve">FieldTA: -
Stipend: 40000
StipendForPG: 0
AccomAddressforBoys: 
StartTime:  9:00AM
TillTime:  5:00PM
ToOffice: -
Medical: -
StationAddress: Energy Exemplar,
WeWork Futura,
Magarpatta Rd, Kirtane Baugh,
Hadapsar, Pune – 411028, MH, India
OtherInfo: Initial one week accommodation
FacultyId: 0
Status: Active
OnOffice: -
FieldDA: -
ContactDetailsForGirls: 
CompanyId: 3739
Travel: -
StationFacilitiesId: 8150
RemarkforAccommodation: 
ContactDetailsForBoys: 
AccomAddressforGirls: 
Accomodation: -
Stationary: -
SubsidizedLunch: -
Weekdays: Saturday , Sunday
</t>
  </si>
  <si>
    <t>Knolskape Solutions Pvt. Ltd.</t>
  </si>
  <si>
    <t xml:space="preserve">Status: Active
ToOffice: -
Medical: -
FieldTA: -
Weekdays: Saturday , Sunday
FacultyId: 0
RemarkforAccommodation: 
TillTime:  5:00PM
StationAddress: Energy Exemplar,
WeWork Futura,
Magarpatta Rd, Kirtane Baugh,
Hadapsar, Pune – 411028, MH, India
OtherInfo: Initial one week accommodation
StationFacilitiesId: 8150
ContactDetailsForGirls: 
AccomAddressforBoys: 
Accomodation: -
FieldDA: -
Stationary: -
Travel: -
Stipend: 40000
CompanyId: 3739
StartTime:  9:00AM
OnOffice: -
SubsidizedLunch: -
StipendForPG: 0
ContactDetailsForBoys: 
AccomAddressforGirls: 
</t>
  </si>
  <si>
    <t xml:space="preserve">Project: 0
Title: EE Cloud Web Application
Description: As an Energy Exemplar customer, you would have to build my geo-enriched power system (or gas, hydro) data model on cloud and further collaborate with other team members. Further, you would have to trigger parallel simulation on cloud on various scenarios. You need to study with expectations of performant execution with options to configure the run based on over 200 parameters that Plexosprovides. We would want a simple way of visualizing the gigabytes of solution data from the simulation output over geo maps and time series animations. The end to end process would enable you to study and improve the model more efficiently consequently saving both cost and time.
Project domain : Software Development
OOPS, data structures and algorithms, DBMS
Good Communication Skills
Data Structure &amp; algorithms, OOPS
Software Product Development, Best Practices, Understanding of cloud, VueJs, C# and NetCore languages
Skills:  - 
Students Required: 4
Min CGPA: 0
Max CGPA: 0
Project: 1
Title: Modelling in Plexos
Description: Candidate will be asked to make small models and document them explaining what features have been used and hand calculate the answers. As a member of Data Team, you are expected to build data models in Plexos and fine tune them to closely represent the real world data set. This would serve as a boiler plate to customers helping them jump start their model study. You will be running simulations and data pipelines on your model to help your gain insights on the deviances with real world data set, and then working out power systems equations, solve and do the necessary changes in your model to bring it closer to the data set. You’d also be providing insights and feedbacks to the simulation engine team to optimize or improve the engine, helping entire world save valuable resources.
Project domain: Power System, Economics and Optimization
Power Systems, Electricity Markets
Good Communication Skills
Skills:  - 
Students Required: 1
Min CGPA: 0
Max CGPA: 0
Project: 2
Title: Study Convex Optimization and Theory
Description: This is a study project that is to study and analyze all proofs in Optimization field- Book Dimitri Berstekas and Yuri Nestorov and implement LP solver Simplex
Project domain: Optimization and Maths
Skills: .vb NET or c#
Good Communication Skills
Skills:  - 
Students Required: 1
Min CGPA: 0
Max CGPA: 0
</t>
  </si>
  <si>
    <t>Energy Exemplar</t>
  </si>
  <si>
    <t>A3 , A7 , B3 , B4</t>
  </si>
  <si>
    <t xml:space="preserve">Accomodation: -
Stationary: -
Travel: -
StationAddress: Energy Exemplar,
WeWork Futura,
Magarpatta Rd, Kirtane Baugh,
Hadapsar, Pune – 411028, MH, India
OtherInfo: Initial one week accommodation
FacultyId: 0
ContactDetailsForGirls: 
AccomAddressforGirls: 
Medical: -
FieldTA: -
Stipend: 40000
ContactDetailsForBoys: 
TillTime:  5:00PM
StartTime:  9:00AM
Status: Active
SubsidizedLunch: -
StationFacilitiesId: 8150
StipendForPG: 0
RemarkforAccommodation: 
ToOffice: -
FieldDA: -
Weekdays: Saturday , Sunday
AccomAddressforBoys: 
CompanyId: 3739
OnOffice: -
</t>
  </si>
  <si>
    <t>VCTIP Pvt. Ltd. (Market Data Forecast) Business Development</t>
  </si>
  <si>
    <t xml:space="preserve">FacultyId: 0
AccomAddressforBoys: 
CompanyId: 3739
StartTime:  9:00AM
Stipend: 40000
StipendForPG: 0
RemarkforAccommodation: 
Accomodation: -
OnOffice: -
FieldDA: -
StationAddress: Energy Exemplar,
WeWork Futura,
Magarpatta Rd, Kirtane Baugh,
Hadapsar, Pune – 411028, MH, India
Medical: -
Stationary: -
SubsidizedLunch: -
Travel: -
Weekdays: Saturday , Sunday
OtherInfo: Initial one week accommodation
StationFacilitiesId: 8150
ContactDetailsForBoys: 
ContactDetailsForGirls: 
AccomAddressforGirls: 
TillTime:  5:00PM
Status: Active
ToOffice: -
FieldTA: -
</t>
  </si>
  <si>
    <t>Aditya Birla Group -Data and Analytics</t>
  </si>
  <si>
    <t xml:space="preserve">Travel: -
Stipend: 40000
FacultyId: 0
AccomAddressforBoys: 
StartTime: 10:00AM
FieldTA: -
Stationary: -
OtherInfo: Initial 10 days accommodation
StationFacilitiesId: 8216
StipendForPG: 0
ContactDetailsForBoys: 
OnOffice: -
Accomodation: -
Medical: -
SubsidizedLunch: -
Weekdays: Saturday , Sunday
RemarkforAccommodation: 
ContactDetailsForGirls: 
AccomAddressforGirls: 
TillTime:  8:00PM
StationAddress: 14th Floor, Platinum Techno Park, Sec 30 A, Vashi , Navi Mumbai – 400705
CompanyId: 4557
Status: Active
ToOffice: -
FieldDA: -
</t>
  </si>
  <si>
    <t xml:space="preserve">Project: 0
Title: MARKET STRATEGY AND PLAN FOR GROWTH OF SPECIALTY COMPOSITES RESIN
Description:  Understand critical applications in the composite segment by grasping its unique advantages over conventional material with a focus on 1) The application segments matching with Crest&amp;apos;s core technical competency.   2) Comparison, Testing and evaluation of Crest products and matching with the Global Market leaders to identify &amp;Double;Product range gaps&amp;Double; and &amp;Double; Product Market application&amp;Double; development opportunities.  3) End user and consultant identification on the basis of application areas.                                                          4) New Product - Market and Application development strategy 
Skills:  - 
Students Required: 2
Min CGPA: 0
Max CGPA: 0
</t>
  </si>
  <si>
    <t xml:space="preserve">StationFacilitiesId: 8216
RemarkforAccommodation: 
ToOffice: -
SubsidizedLunch: -
Weekdays: Saturday , Sunday
ContactDetailsForBoys: 
AccomAddressforBoys: 
AccomAddressforGirls: 
TillTime:  8:00PM
Status: Active
OnOffice: -
StipendForPG: 0
ContactDetailsForGirls: 
Accomodation: -
FieldDA: -
Travel: -
Stationary: -
StationAddress: 14th Floor, Platinum Techno Park, Sec 30 A, Vashi , Navi Mumbai – 400705
Stipend: 40000
FacultyId: 0
CompanyId: 4557
StartTime: 10:00AM
Medical: -
FieldTA: -
OtherInfo: Initial 10 days accommodation
</t>
  </si>
  <si>
    <t>Indian Institute of Petroleum</t>
  </si>
  <si>
    <t>Dehradun</t>
  </si>
  <si>
    <t xml:space="preserve">Stipend: 40000
StartTime: 10:00AM
StationAddress: 14th Floor, Platinum Techno Park, Sec 30 A, Vashi , Navi Mumbai – 400705
StationFacilitiesId: 8216
RemarkforAccommodation: 
AccomAddressforBoys: 
OnOffice: -
SubsidizedLunch: -
FacultyId: 0
ContactDetailsForGirls: 
AccomAddressforGirls: 
TillTime:  8:00PM
Accomodation: -
ToOffice: -
Medical: -
FieldTA: -
Stationary: -
Weekdays: Saturday , Sunday
OtherInfo: Initial 10 days accommodation
StipendForPG: 0
ContactDetailsForBoys: 
CompanyId: 4557
Status: Active
FieldDA: -
Travel: -
</t>
  </si>
  <si>
    <t>LOGIQ LABS Pvt Ltd ( eShipz.com )</t>
  </si>
  <si>
    <t xml:space="preserve">Status: Active
FieldTA: -
Stationary: -
OtherInfo: Initial 10 days accommodation
StationFacilitiesId: 8216
Stipend: 40000
AccomAddressforBoys: 
Accomodation: -
Medical: -
FacultyId: 0
ContactDetailsForGirls: 
SubsidizedLunch: -
Travel: -
StationAddress: 14th Floor, Platinum Techno Park, Sec 30 A, Vashi , Navi Mumbai – 400705
StartTime: 10:00AM
TillTime:  8:00PM
OnOffice: -
StipendForPG: 0
RemarkforAccommodation: 
ContactDetailsForBoys: 
AccomAddressforGirls: 
CompanyId: 4557
ToOffice: -
FieldDA: -
Weekdays: Saturday , Sunday
</t>
  </si>
  <si>
    <t>Morningstar - Indexes - Data and Content</t>
  </si>
  <si>
    <t xml:space="preserve">Status: Active
OnOffice: -
ToOffice: -
FieldDA: -
AccomAddressforBoys: 
StartTime: 10:00AM
ContactDetailsForBoys: 
ContactDetailsForGirls: 
CompanyId: 4557
Accomodation: -
Medical: -
Stationary: -
StationFacilitiesId: 8216
RemarkforAccommodation: 
SubsidizedLunch: -
OtherInfo: Initial 10 days accommodation
StipendForPG: 0
AccomAddressforGirls: 
TillTime:  8:00PM
Stipend: 40000
FacultyId: 0
Weekdays: Saturday , Sunday
StationAddress: 14th Floor, Platinum Techno Park, Sec 30 A, Vashi , Navi Mumbai – 400705
FieldTA: -
Travel: -
</t>
  </si>
  <si>
    <t xml:space="preserve">Project: 0
Title: Indexes – Data and Content
Description: •	Coordinate client support for new data requests across various channels including liaising with multiple stakeholders.
•	Request ticker creation and set up Morningstar indexes on third party platforms like Bloomberg, etc.
•	Generate historical content with accurate reference data and disseminate onto FTP accounts.
•	Provide support for third parties to onboard the index on their platforms with details like index rulebook, file format, frequency, holiday calendar and historical data.
•	Work with internal developers to set-up ongoing delivery and collaborate with support team for daily file monitoring.
•	Oversee queries related to missing data, data accuracy or set-up delivery for new data-points across Morningstar products.
Project domain	Implementation Support
Skills: Python/SQL
Keen attention to detail and strong writing and interpersonal skills.
Basic level understanding of SQL and Python 
None
•	Change and Implementation Management
•	Data Analysis
•	Co-ordination with Global Teams
Skills:  - 
Students Required: 1
Min CGPA: 0
Max CGPA: 0
</t>
  </si>
  <si>
    <t>Mocxa Health Pvt. Ltd</t>
  </si>
  <si>
    <t xml:space="preserve">ContactDetailsForGirls: 
TillTime:  8:00PM
Accomodation: -
ToOffice: -
FieldTA: -
Weekdays: Saturday , Sunday
StationAddress: 14th Floor, Platinum Techno Park, Sec 30 A, Vashi , Navi Mumbai – 400705
AccomAddressforGirls: 
StartTime: 10:00AM
Medical: -
OtherInfo: Initial 10 days accommodation
StationFacilitiesId: 8216
StipendForPG: 0
Status: Active
OnOffice: -
Stationary: -
Travel: -
SubsidizedLunch: -
Stipend: 40000
FacultyId: 0
RemarkforAccommodation: 
ContactDetailsForBoys: 
AccomAddressforBoys: 
CompanyId: 4557
FieldDA: -
</t>
  </si>
  <si>
    <t>JPMS GR&amp;C Corporate Risk – Firm wide Risk Reporting</t>
  </si>
  <si>
    <t xml:space="preserve">AccomAddressforGirls: 
StartTime:  9:00AM
OnOffice: -
ToOffice: -
Travel: -
StationAddress: Cowrks, Office No. 50-51, 1st
Floor, RMZ Ecoworld, 6A,
Outer Ring Rd,
Devarabisanahalli, Bellandur,
Bengaluru, Karnataka 560103
Stipend: 60000
StipendForPG: 0
StationFacilitiesId: 8166
FieldDA: -
FieldTA: -
RemarkforAccommodation: 
Accomodation: -
ContactDetailsForGirls: 
AccomAddressforBoys: 
CompanyId: 4522
TillTime:  5:00PM
Status: Active
Medical: -
FacultyId: 0
ContactDetailsForBoys: 
Weekdays: Saturday , Sunday
OtherInfo: -
Stationary: -
SubsidizedLunch: -
</t>
  </si>
  <si>
    <t xml:space="preserve">Project: 0
Title: -
Description: Everwell (spin-off from Microsoft Research) innovates, designs, builds and deploys user-centric technology
for large scale healthcare programs across the world. We have a diverse team representing domain
specialists in system architecture, technical development, program engagement, product design,
organizational capacity building, research and data analysis. Our products are deployed in 14 countries
supporting adherence and patient management for Tuberculosis (TB) programs - and are actively being
scaled up.
We have a deep engagement as the technical partner for Nikshay (in India), the world’s largest integrated
platform for TB program management. In the last 5 years, using Nikshay and in partnership with the Ministry
in India (and other stakeholders) we have scaled up the platform to all of India&amp;apos;s TB population (&amp;tg; 2 million
patients per year). Adherence technologies (including 99DOTS) have been scaled up for more than 250,000
patients. We have rich experience in scaling up such innovations and understand the importance of having
robust scalable technical systems and to have close collaboration with in-country partners.
Skills:  - 
Students Required: 5
Min CGPA: 0
Max CGPA: 0
</t>
  </si>
  <si>
    <t>Grasim Industries, Pulp and Fibre Division</t>
  </si>
  <si>
    <t xml:space="preserve">StationFacilitiesId: 8166
FacultyId: 0
ContactDetailsForBoys: 
AccomAddressforGirls: 
StationAddress: Cowrks, Office No. 50-51, 1st
Floor, RMZ Ecoworld, 6A,
Outer Ring Rd,
Devarabisanahalli, Bellandur,
Bengaluru, Karnataka 560103
CompanyId: 4522
StartTime:  9:00AM
Status: Active
Medical: -
Stationary: -
OtherInfo: -
RemarkforAccommodation: 
ContactDetailsForGirls: 
AccomAddressforBoys: 
OnOffice: -
SubsidizedLunch: -
Stipend: 60000
StipendForPG: 0
TillTime:  5:00PM
Accomodation: -
ToOffice: -
FieldDA: -
FieldTA: -
Travel: -
Weekdays: Saturday , Sunday
</t>
  </si>
  <si>
    <t xml:space="preserve">Project: 0
Title: Data ingestion
Description: Publish for big data systems and cloud data
warehouses (like snowflake or redshift etc)
Skills: programming languages like java, node js etc
Good communication skills
-learning around design and arch of backend
systems
- understanding of clouds like aws, azure
Skills:  - 
Students Required: 2
Min CGPA: 0
Max CGPA: 0
Project: 1
Title: Microservices in trifacta product/ platform
Description: (REST APIs, big data backend like spark, web
backend kind of areas)
Skills: programming languages like java, node js etc
Good communication skills
-learning around design and arch of backend
systems
- understanding of clouds like aws, azure
Skills:  - 
Students Required: 1
Min CGPA: 0
Max CGPA: 0
Project: 2
Title: Devops
Description: Build and release systems in Docker,
Kubernetes etc
Skills: programming languages like java, node js
etc
Good communication skills
-learning around design and arch of
backend systems
- understanding of clouds like aws, azure
Skills:  - 
Students Required: 1
Min CGPA: 0
Max CGPA: 0
</t>
  </si>
  <si>
    <t>Samsung Semiconductor India Research -Software</t>
  </si>
  <si>
    <t>B4A3 , B5A3 , B4A7 , B5A7 , B4A8 , B5A8</t>
  </si>
  <si>
    <t xml:space="preserve">AccomAddressforGirls: 
TillTime:  5:00PM
ToOffice: -
FieldTA: -
Stationary: -
Stipend: 60000
ContactDetailsForGirls: 
AccomAddressforBoys: 
Travel: -
Weekdays: Saturday , Sunday
OtherInfo: -
ContactDetailsForBoys: 
OnOffice: -
Medical: -
Accomodation: -
FieldDA: -
SubsidizedLunch: -
StationFacilitiesId: 8166
StipendForPG: 0
CompanyId: 4522
Status: Active
StationAddress: Cowrks, Office No. 50-51, 1st
Floor, RMZ Ecoworld, 6A,
Outer Ring Rd,
Devarabisanahalli, Bellandur,
Bengaluru, Karnataka 560103
FacultyId: 0
RemarkforAccommodation: 
StartTime:  9:00AM
</t>
  </si>
  <si>
    <t>Pixcy - Computer Vision</t>
  </si>
  <si>
    <t xml:space="preserve">AccomAddressforBoys: 
Accomodation: -
OnOffice: -
Medical: -
SubsidizedLunch: -
StationFacilitiesId: 8170
AccomAddressforGirls: 
FieldTA: -
Stationary: -
Stipend: 18000
FacultyId: 0
ContactDetailsForBoys: 
CompanyId: 714
Status: Active
FieldDA: -
Travel: -
Weekdays: Saturday , Sunday
StipendForPG: 0
RemarkforAccommodation: 
ContactDetailsForGirls: 
StartTime:  9:00AM
TillTime:  5:00PM
ToOffice: -
StationAddress: 69 &amp;Double;Prathiba Complex&amp;Double;, 
4th &amp;apos;A&amp;apos; Cross Koramangala Ind. Layout, 
Koramangala 5th Block,
Bangalore-560 095
OtherInfo: -
</t>
  </si>
  <si>
    <t>Zinnov Management Consulting Pvt. Ltd.,</t>
  </si>
  <si>
    <t>A1 , A3 , A7 , A8 , AA</t>
  </si>
  <si>
    <t xml:space="preserve">Project: 0
Title: Civil Engineering &amp; Cement Industry
Description: Civil Engineering &amp; Cement Industry
Skills:  - 
Students Required: 10
Min CGPA: 0
Max CGPA: 0
</t>
  </si>
  <si>
    <t>Trifacta Inc</t>
  </si>
  <si>
    <t>Everwell Health Solution</t>
  </si>
  <si>
    <t xml:space="preserve">Weekdays: 
StipendForPG: 0
ContactDetailsForGirls: 
AccomAddressforBoys: 
Accomodation: -
FieldTA: -
SubsidizedLunch: -
Travel: -
StationFacilitiesId: 8534
ContactDetailsForBoys: 
CompanyId: 4724
ToOffice: -
OtherInfo: -
Stipend: 8000
FacultyId: 0
TillTime:  5:00PM
Status: Active
OnOffice: -
FieldDA: -
Medical: -
Stationary: -
RemarkforAccommodation: 
AccomAddressforGirls: 
StartTime:  9:00AM
StationAddress: 
</t>
  </si>
  <si>
    <t xml:space="preserve">Project: 0
Title: Software Projects - SSIR
Description: System Programming - Kernel, device drivers, Linux, Android, RTOS, WiFi, MODEM like GSM/GPRS/CDMA/3GPP/LTE(4G)/5G, IMS RCS, IOT Platform, TCP/IP, ADAS, NPU SW. Details will be shared upon joining with the student directly as these are live projects. Students should have taken any course related to the Semiconductor industry – Digital / Analog / Embedded / Computer Sc
Skills: Good Communication Skills
Students Required: 10
Min CGPA: 0
Max CGPA: 0
</t>
  </si>
  <si>
    <t>JK Lakshmi Cement Ltd.</t>
  </si>
  <si>
    <t>Sirohi</t>
  </si>
  <si>
    <t>A3 , A4 , A7 , A8 , AA , C6</t>
  </si>
  <si>
    <t xml:space="preserve">ToOffice: -
FieldTA: -
Accomodation: -
RemarkforAccommodation: 
AccomAddressforBoys: 
AccomAddressforGirls: 
CompanyId: 4724
Medical: -
SubsidizedLunch: -
OtherInfo: -
FacultyId: 0
ContactDetailsForBoys: 
ContactDetailsForGirls: 
StartTime:  9:00AM
FieldDA: -
Stationary: -
Travel: -
Stipend: 8000
StipendForPG: 0
TillTime:  5:00PM
Status: Active
OnOffice: -
Weekdays: 
StationAddress: 
StationFacilitiesId: 8534
</t>
  </si>
  <si>
    <t xml:space="preserve">Project: 0
Title: Robotic Arm at Conveyor Belt
Description: We have conveyor belts installed in packaging area, where in we need a mechanism to be installed at the tail of the conveyor belt, to dump the cement bags into the body of the transporting vehicle, without any human intervention.
Project domain	Mechanical, Instrumentation
Skills: Understanding of Conveyor Belts, mechanical screws
Understanding of motors, pullies
Operation of sensors
Skills:  - 
Students Required: 4
Min CGPA: 0
Max CGPA: 0
Project: 1
Title: KIOSK for Fitness Checking
Description: Development of a contact less KIOSK which measures all medical parameters, such as body temperature, yellowness in eyes through retina, body weight, etc. and mark the attendance of the employee only if find FIT.
Project domain	Computer Science
Skills: Operations of various sensors
Integration of various sensors into one system
Skills:  - 
Students Required: 4
Min CGPA: 0
Max CGPA: 0
</t>
  </si>
  <si>
    <t>JPMS CIB R&amp;A - Markets (Derivatives Analyst Group</t>
  </si>
  <si>
    <t>A7 , B3 , B4 , B5</t>
  </si>
  <si>
    <t xml:space="preserve">SubsidizedLunch: -
StipendForPG: 0
AccomAddressforBoys: 
AccomAddressforGirls: 
OnOffice: -
FieldTA: -
RemarkforAccommodation: 
StartTime:  9:00AM
ToOffice: -
Medical: -
Travel: -
Weekdays: 
Stipend: 8000
FacultyId: 0
ContactDetailsForGirls: 
TillTime:  5:00PM
Status: Active
StationAddress: 
OtherInfo: -
Stationary: -
StationFacilitiesId: 8534
ContactDetailsForBoys: 
CompanyId: 4724
Accomodation: -
FieldDA: -
</t>
  </si>
  <si>
    <t>NCCBM</t>
  </si>
  <si>
    <t xml:space="preserve">Medical: -
FieldTA: -
Travel: -
StipendForPG: 0
RemarkforAccommodation: 
CompanyId: 4724
StartTime:  9:00AM
FieldDA: -
Status: Active
Accomodation: -
Stationary: -
StationFacilitiesId: 8534
Stipend: 8000
ContactDetailsForBoys: 
AccomAddressforBoys: 
AccomAddressforGirls: 
StationAddress: 
OtherInfo: -
ToOffice: -
SubsidizedLunch: -
Weekdays: 
FacultyId: 0
ContactDetailsForGirls: 
TillTime:  5:00PM
OnOffice: -
</t>
  </si>
  <si>
    <t>Structural Engineering Research Centre</t>
  </si>
  <si>
    <t xml:space="preserve">ContactDetailsForBoys: 
AccomAddressforGirls: 
TillTime:  5:00PM
Status: Active
OnOffice: -
FieldTA: -
RemarkforAccommodation: 
Stipend: 8000
StipendForPG: 0
ContactDetailsForGirls: 
CompanyId: 4724
StartTime:  9:00AM
SubsidizedLunch: -
StationFacilitiesId: 8534
FieldDA: -
Medical: -
Stationary: -
StationAddress: 
Accomodation: -
AccomAddressforBoys: 
ToOffice: -
Travel: -
Weekdays: 
OtherInfo: -
FacultyId: 0
</t>
  </si>
  <si>
    <t>Niyo Solutions</t>
  </si>
  <si>
    <t xml:space="preserve">ContactDetailsForBoys: 
ContactDetailsForGirls: 
AccomAddressforGirls: 
CompanyId: 3926
Status: Active
Stipend: 30000
FacultyId: 0
StipendForPG: 0
Stationary: -
Travel: -
ToOffice: -
Medical: -
FieldTA: -
Weekdays: Saturday , Sunday
AccomAddressforBoys: 
TillTime:  6:00PM
FieldDA: -
OtherInfo: -
RemarkforAccommodation: 
Accomodation: -
SubsidizedLunch: -
StationAddress: #1564, 3rd Floor, Room D2, Revanna&amp;apos;s, 27th Main Rd, Sector 2, HSR Layout, Bengaluru, Karnataka 560102
StationFacilitiesId: 8090
StartTime: 10:00AM
OnOffice: -
</t>
  </si>
  <si>
    <t xml:space="preserve">Project: 0
Title: Software Development
Description: Developing APIs and microservices for Lenders and Digital Aggregators
Software Development, Machine Learning
Skills:  - 
Students Required: 5
Min CGPA: 0
Max CGPA: 0
</t>
  </si>
  <si>
    <t>Rupifi Tech</t>
  </si>
  <si>
    <t xml:space="preserve">Stipend: 30000
ContactDetailsForBoys: 
OnOffice: -
SubsidizedLunch: -
Travel: -
Weekdays: Saturday , Sunday
OtherInfo: -
StationFacilitiesId: 8090
StipendForPG: 0
AccomAddressforGirls: 
CompanyId: 3926
Accomodation: -
FieldDA: -
Stationary: -
FacultyId: 0
ContactDetailsForGirls: 
AccomAddressforBoys: 
TillTime:  6:00PM
Medical: -
FieldTA: -
StationAddress: #1564, 3rd Floor, Room D2, Revanna&amp;apos;s, 27th Main Rd, Sector 2, HSR Layout, Bengaluru, Karnataka 560102
RemarkforAccommodation: 
StartTime: 10:00AM
Status: Active
ToOffice: -
</t>
  </si>
  <si>
    <t>Nucleus Software Export Ltd</t>
  </si>
  <si>
    <t xml:space="preserve">StationFacilitiesId: 8090
ContactDetailsForBoys: 
ContactDetailsForGirls: 
ToOffice: -
Medical: -
Weekdays: Saturday , Sunday
AccomAddressforBoys: 
CompanyId: 3926
TillTime:  6:00PM
Status: Active
SubsidizedLunch: -
Travel: -
StationAddress: #1564, 3rd Floor, Room D2, Revanna&amp;apos;s, 27th Main Rd, Sector 2, HSR Layout, Bengaluru, Karnataka 560102
OtherInfo: -
StipendForPG: 0
StartTime: 10:00AM
Accomodation: -
OnOffice: -
FieldDA: -
Stationary: -
Stipend: 30000
FacultyId: 0
RemarkforAccommodation: 
AccomAddressforGirls: 
FieldTA: -
</t>
  </si>
  <si>
    <t>DemandMatrix</t>
  </si>
  <si>
    <t xml:space="preserve">CompanyId: 4592
StartTime:  9:00AM
OnOffice: -
ToOffice: -
ContactDetailsForBoys: 
ContactDetailsForGirls: 
AccomAddressforBoys: 
AccomAddressforGirls: 
TillTime:  5:00PM
Status: Active
FieldDA: -
Stationary: -
StationFacilitiesId: 8330
FacultyId: 0
StationAddress: Mumbai - Viraj Building, 3rd
floor, SV Rd, Khar West,
Mumbai, Maharashtra 400052
OtherInfo: -
Accomodation: -
Medical: -
SubsidizedLunch: -
Travel: -
Weekdays: Saturday , Sunday
Stipend: 50000
RemarkforAccommodation: 
StipendForPG: 0
FieldTA: -
</t>
  </si>
  <si>
    <t xml:space="preserve">Project: 0
Title: Lending for Millenials
Description: With young salaried users in Jupiter’s
target group, Jupiter wants to offer
credit to them, when required, to
support their financial needs and
spending cycles.
We, as part of the Jupiter Credit team,
have two principles when it comes to
Lending products - Lend Responsibly
and Transparency. Within those guiding
principles, we are looking to roll-out
innovative and engaging credit products
in the market. We believe our Lending
product would be first of its kind in the
Indian market where we make credit a
delightful financial instrument and break
the conventional burden of Loans
We are looking for smart professionals
who can be part of this journey with us,
and help build super flexible, yet
powerful Credit system
This role is a part of the engineering
team that will build and manages the
core infrastructure for lending
Project domain Engineering, Microservices, Databases
Skills:  - 
Students Required: 1
Min CGPA: 0
Max CGPA: 0
Project: 1
Title: ML Projects
Description: 
Title
Fraudulent Transaction Detection
Brief Description
Banks process millions of transactions each day through different channels. Given the data containing past transactions which includes both fraud and non-fraud transactions, we need to build an anomaly detection system that is able to predict whether a future transaction is fraud or not.
Project Domain
ML, Statistics
Discipline Specialization
CS, EEE, ENI, Mech, MSc Mathematics, MSc Economics, MSc Physics
Skill set requirement
Python coding skills, Problem solving, Probability &amp; Statistics, Basic knowledge of ML
Title
Jupiter Chatbot
Brief Description
In order to provide a seamless customer support experience to our users, we are building a chatbot for interacting with customers and solving their issues. The backend of the chatbot consists of a number of ML models that work on text data such as Named Entity Recognition, Intent Classification, Response Selection, etc (NLP). This gives us an opportunity to explore various methods and combinations for our backend pipeline to build a robust and effective chatbot system. Evaluating and improving a chatbot system is another critical and open research problem that requires a sophisticated solution. Hence, there’s a huge amount of learning involved in this project for an ML/NLP enthusiast.
Project Domain
ML, NLP, Conversational AI
Discipline Specialization
CS, EEE, ENI, MSc Mathematics + CS
Skill set requirement
Python coding, problem solving, basics of ML, basics of NLP (good to have), Probability and statistics
Title
Graph based Information Retrieval
Brief Description
Jupiter provides a search based feature on its app. Currently, we are exploring several search ranking approaches to complement our existing relevance based ranking system. Given the nature of our problem, a graph based ranking method can be instrumental in bridging the gap between efficient response retrieval and huge demand of data for supervised ranking methods. Given the data corresponding the whole search cycle, we’d like to build a graph based ranking system. We’re open to explore other relevant techniques as well.
Project Domain
ML, Information Retrieval, Graphs and Networks
Discipline Specialization
CS, EEE, MSc Mathematics + CS
Skillset requirement
Probability &amp; Statistics, Graph Theory, Python coding, Basics of ML
Title
Investment Portfolio Optimization
Brief Description
Stock markets are subject to risks and hence for a user to trust a bank/investment organization with their money highly depends on how well their portfolio optimization system works. The problem can be simplified as given the data about the stock market trends and prices of different stock options available, we would like to build an efficient system that manages the investment portfolios for our customers by minimizing risk and maximizing the expected return on investment. 
Project Domain
ML, Optimization, Operations Research, Quantitative Finance
Discipline Specialization
CS, EEE, ENI, MSc Mathematics, MSc Economics, MSc Tech Finance
Skillset requirement
Problem Solving, Probability &amp; Statistics, Optimization, Mathematics, Python coding
Skills:  - 
Students Required: 1
Min CGPA: 0
Max CGPA: 0
Project: 2
Title: Reimagine Investments
Description: 
Brief Description
At Jupiter, we&amp;apos;re building radical new banking that lives on your smartphone. Jupiter helps you save, borrow, invest, and manage your money all in one place. 
The project involves building products that enable early jobbers to save automatically and invest with confidence. 
Traditionally, saving &amp; investment products from FD/RDs to mutual funds and stocks, have been sold &amp;Double;product-first&amp;Double; without sufficient consideration to user needs &amp; aspirations. 
Jupiter is seeking to re-imagine the experience, building it &amp;Double;customer-first&amp;Double; by aligning it closely to the user&amp;apos;s goals, and then help achieve them by doing the heavy-lifting on their behalf (be the Jarvis to Iron man!)
This role is for the backend engineering team that will build the infrastructure for the investment product. 
Project Domain
Engineering, Microservices, Databases
Discipline Specialization
CS, EEE, Mech
Skillset requirement
Problem-solving, ability to design multi-system engineering services, familiarity with Kotlin (any JVM-based) server-side programming language, Postgres, Redis, Kafka, Kubernetes
Skills:  - 
Students Required: 1
Min CGPA: 0
Max CGPA: 0
Project: 3
Title: Platform tools at Jupiter
Description: 
Title
Platform tools at Jupiter
Brief Description
At Jupiter, we strive to reimagine all of the banking functions: right from how you save money, to how to optimize your spending, to how can you grown your money. In order to reimagine these functions, our engineering teams build various banking solutions ground up using the latest technologies. 
The role of the platform team is to build tools, services that enable our engineering teams to develop these solutions efficiently and with more agility. These involve things like maintaining our Kubernetes and Istio cluster, to building a centralised authentication and authorisation libraries, to building libraries that auto-generate a new microservice code, etc. 
This project will give you exposure to platform-thinking. It will allow you to work on the latest technologies and build libraries/tools that the Jupiter engineering team will consume to build their applications. 
Project Domain
Infrastructure, Engineering
Discipline Specialization
CS, EEE, Mech
Skillset requirement
Problem-solving, ability to design multi-system engineering services, Kubernetes, Istio, Ambassador, Prometheus
Skills:  - 
Students Required: 1
Min CGPA: 0
Max CGPA: 0
Project: 4
Title: Anomaly detection algorithms for data lake
Description: 
Title
Anomaly detection algorithms for data lake
Brief Description
Data lake handles terabytes of data, and it is important to catch any anomaly or outliers in the incoming data points in order to maintain the correctness of data and the impact on downstream systems. This project includes exploring such algorithms, both ML and statistical, running it at scale on production data lake and engineering a sophisticated model training pipeline.
Project Domain
Big data, ML, Anomaly detection
Discipline Specialization
CS, MSc Mathematics + CS
Skill set requirement
Probability &amp; Statistics, Knowledge about Big Data Systems, Coding in Scala/Java
Skills:  - 
Students Required: 1
Min CGPA: 0
Max CGPA: 0
Project: 5
Title: Data lineage auto discovery
Description: 
Brief Description
Different kinds of data sit in various databases which are then queried by data analysts and data scientists to create some more complex and derivative data in the data lake. If any other user wants to use that data, he/she&amp;apos;ll either go through different datasets to map which columns are coming from which dataset or just email a data engineer. To avoid this scenario, we want to create a data lineage solution that maps out the journey of a dataset - how it&amp;apos;s being used in other derivative datasets. This solution will also offer auto discovery so that all the intermediate data that is produced by different data pipelines is populated the lineage graph.
Project Domain
Big data, Data Platform
Discipline Specialization
CS
Skill set requirement
Coding in Scala/Java
Skills:  - 
Students Required: 1
Min CGPA: 0
Max CGPA: 0
</t>
  </si>
  <si>
    <t>Jupiter</t>
  </si>
  <si>
    <t>A3 , A4 , A7 , A8 , B4 , C6 , C7</t>
  </si>
  <si>
    <t xml:space="preserve">FacultyId: 0
AccomAddressforBoys: 
OnOffice: -
FieldDA: -
OtherInfo: -
RemarkforAccommodation: 
AccomAddressforGirls: 
StartTime:  9:00AM
TillTime:  5:00PM
Accomodation: -
ToOffice: -
Stationary: -
StationAddress: Mumbai - Viraj Building, 3rd
floor, SV Rd, Khar West,
Mumbai, Maharashtra 400052
StationFacilitiesId: 8330
StipendForPG: 0
ContactDetailsForGirls: 
Medical: -
SubsidizedLunch: -
Travel: -
Stipend: 50000
ContactDetailsForBoys: 
CompanyId: 4592
Status: Active
FieldTA: -
Weekdays: Saturday , Sunday
</t>
  </si>
  <si>
    <t>Flutura Innovations</t>
  </si>
  <si>
    <t xml:space="preserve">FacultyId: 0
TillTime:  5:00PM
OnOffice: -
ToOffice: -
SubsidizedLunch: -
Accomodation: -
Stationary: -
Travel: -
StationFacilitiesId: 8330
Stipend: 50000
RemarkforAccommodation: 
ContactDetailsForBoys: 
AccomAddressforBoys: 
StationAddress: Mumbai - Viraj Building, 3rd
floor, SV Rd, Khar West,
Mumbai, Maharashtra 400052
StipendForPG: 0
ContactDetailsForGirls: 
CompanyId: 4592
FieldDA: -
Medical: -
OtherInfo: -
AccomAddressforGirls: 
StartTime:  9:00AM
Status: Active
FieldTA: -
Weekdays: Saturday , Sunday
</t>
  </si>
  <si>
    <t xml:space="preserve">Project: 0
Title: Search &amp; Recommendation engine for menu items
Description: Currently the ability to search for
items across vendors is not present
in hungerbox application. The user
should be able to search (fuzzy
search) across all vendors with the
item name, and should be able to
place order across different
vendors.
Tech stack - Elastic search and
Django(Python)
Project domain :  Full stack Development
Skills: Python(Django), Angular JS, Mysql
Learn to build and ship
Python applications to
production.
- Complete understanding of
SQL.
- Hands on with linux
command line and
development tools.
- Understanding of search
indexes.
Skills:  - 
Students Required: 2
Min CGPA: 0
Max CGPA: 0
Project: 1
Title: IoT Device Management and Discover
Description: Application to track and manage
hardware devices deployed at
cafeterias by HungerBox. The
application will allow for auto
configuration of the IoT devices
based on where it is being
deployed. The configuration rules
are business driven.
Project domain : Android + Fullstack Pytho
Skills: Python(Django) + MySQL for
Backend, Java (Android) for native
applications.
- Learn to build and ship
Python applications to
production.
- Build native applications on
Android platform.
- Encryption algorithms and
Public Key Infrastructure.
- Working with an IoT
network.
- Mobile Device Management
Technologies.
Skills:  - 
Students Required: 2
Min CGPA: 0
Max CGPA: 0
</t>
  </si>
  <si>
    <t>DBOI - Business Finance</t>
  </si>
  <si>
    <t xml:space="preserve">ContactDetailsForGirls: 
Travel: -
OtherInfo: -
Stationary: -
Stipend: 60000
AccomAddressforBoys: 
CompanyId: 449
Status: Active
Accomodation: -
ToOffice: -
Medical: -
StationFacilitiesId: 7924
StipendForPG: 60000
RemarkforAccommodation: 
OnOffice: -
SubsidizedLunch: -
Weekdays: 
FacultyId: 0
ContactDetailsForBoys: 
AccomAddressforGirls: 
StartTime:  9:00AM
TillTime:  5:00PM
FieldDA: -
FieldTA: -
StationAddress: Morgan Stanley Capital Investment (MSCI)
												202 &amp; 302 Raheja Titanium
												 Western Express  Highway,
												Goregaon (East)  Mumbai,
												Maharashtra   400063
</t>
  </si>
  <si>
    <t xml:space="preserve">Project: 0
Title: Index Management Research 
Description: Constructing, maintaining and enhancing MSCI suite of Factor, ESG, Thematic and Capped Indexes
Project domain	Equity and Fixed Income Indexes
Experience in programming &amp; understanding of financial markets
(i)	: Sincere, team spirit and interest in research
Excellent communication skills
Analytical mind, math skills
Interest in learning financial concepts, programming
Skills:  - 
Students Required: 2
Min CGPA: 0
Max CGPA: 0
</t>
  </si>
  <si>
    <t>MSCI Index and Research</t>
  </si>
  <si>
    <t>A7 , C7</t>
  </si>
  <si>
    <t xml:space="preserve">FieldTA: -
SubsidizedLunch: -
Weekdays: 
OtherInfo: -
FieldDA: -
StipendForPG: 60000
RemarkforAccommodation: 
ContactDetailsForBoys: 
CompanyId: 449
StartTime:  9:00AM
Status: Active
OnOffice: -
StationFacilitiesId: 7924
Medical: -
FacultyId: 0
ContactDetailsForGirls: 
AccomAddressforGirls: 
Accomodation: -
Travel: -
StationAddress: Morgan Stanley Capital Investment (MSCI)
												202 &amp; 302 Raheja Titanium
												 Western Express  Highway,
												Goregaon (East)  Mumbai,
												Maharashtra   400063
Stipend: 60000
TillTime:  5:00PM
ToOffice: -
Stationary: -
AccomAddressforBoys: 
</t>
  </si>
  <si>
    <t>Bosch Research and Technology center</t>
  </si>
  <si>
    <t xml:space="preserve">Stationary: -
ContactDetailsForBoys: 
Status: Active
Medical: -
FieldTA: -
StartTime:  9:00AM
OnOffice: -
StationAddress: Cyber Park – Salarpuria 
 Plot: 67, Hitec City, Madhapur 
 Hyderabad - 500 081
Weekdays: Saturday , Sunday
FacultyId: 0
CompanyId: 478
Accomodation: -
FieldDA: -
ContactDetailsForGirls: 
AccomAddressforBoys: 
AccomAddressforGirls: 
TillTime:  5:00PM
StationFacilitiesId: 8156
Stipend: 50000
StipendForPG: 0
RemarkforAccommodation: 
ToOffice: -
SubsidizedLunch: -
Travel: -
OtherInfo: Initial one month accommodation
</t>
  </si>
  <si>
    <t>TNSTC</t>
  </si>
  <si>
    <t xml:space="preserve">FieldTA: -
StationFacilitiesId: 8156
FacultyId: 0
StipendForPG: 0
RemarkforAccommodation: 
ContactDetailsForGirls: 
AccomAddressforGirls: 
Travel: -
Stipend: 50000
CompanyId: 478
StartTime:  9:00AM
ToOffice: -
Medical: -
SubsidizedLunch: -
ContactDetailsForBoys: 
AccomAddressforBoys: 
TillTime:  5:00PM
Status: Active
OnOffice: -
FieldDA: -
Accomodation: -
Stationary: -
Weekdays: Saturday , Sunday
StationAddress: Cyber Park – Salarpuria 
 Plot: 67, Hitec City, Madhapur 
 Hyderabad - 500 081
OtherInfo: Initial one month accommodation
</t>
  </si>
  <si>
    <t xml:space="preserve">Project: 0
Title: Oracle Fusion Applications
Description: Oracle Fusion Applications is the newest product suite in the Oracle Applications portfolio. It is the only Oracle Applications offering available to customers both on premises and in the cloud. Oracle Fusion Applications were designed, from the ground up using the latest technology advances and incorporating the best practices gathered from Oracle&amp;apos;s thousands of customers and is core part of the Software as a Service (SaaS) public cloud solution that Oracle offers. They are 100 percent open-standards-based business applications that set a new standard for the way we innovate, work, and adopt technology. These best-of-breed SaaS applications in Oracle Cloud are integrated with social, mobile, and analytic capabilities to help deliver the experience customers expects and the performance the market demands. 
Oracle Fusion Applications includes over 100 modules across the following core enterprise application product domains
•	Customer Experience (CX) – Oracle offers the most complete customer experience portfolio solution to meet customer experience initiative, large or small and built around best-in-class marketing, commerce, sales, service, and social solutions 
•	Human Capital Management (HCM) – Oracle offers breadth and depth of a global Human Resource (HR) end-to-end solution covering core HR, talent management, workforce management, workforce rewards as well as workforce optimization and workforce analytics.
•	Enterprise Resource Planning (ERP) – Oracle offers the most comprehensive integrated and scalable for streamlining your enterprise business processes with Financials, Procurement, Project Portfolio Management and more, which help customers increase productivity, lower costs, and improve controls.
•	Supply Chain Management (SCM) – Oracle Offers SCM enabling companies to rapidly deploy supply chain management functionality integrating and automating all key supply chain &amp; manufacturing  processes, from design, planning, and procurement to manufacturing and order fulfillment.
•	Enterprise Performance Management (EPM) - Oracle’s market-leading EPM applications combined with the innovation and simplicity of the cloud, enable companies of any size to drive predictable performance, report with confidence, and connect the entire organization.
As part of the team developing business applications Software as a Service (SaaS) for the Cloud, we innovate and make significant contributions to strategic Cloud development at Oracle. We design and build solutions for solving complex business problems with the use of cutting-edge technology and  working collaboratively with teams across the globe. The basic skills required can be summarized as:-
•	Good programming skills, preferably in Java 
•	Good Analytical &amp; Problem Solving skills
•	Proficiency with data structures and algorithms
•	Knowledge of software engineering principles &amp; best practices
•	Knowledge of REST/SOAP webservices
Skills:  - 
Students Required: 6
Min CGPA: 0
Max CGPA: 0
</t>
  </si>
  <si>
    <t>Altruism Solutions Pvt. Ltd</t>
  </si>
  <si>
    <t xml:space="preserve">Accomodation: -
OnOffice: -
Medical: -
Travel: -
Weekdays: Saturday , Sunday
FacultyId: 0
RemarkforAccommodation: 
CompanyId: 1294
Stationary: -
OtherInfo: Initial 15 days accommodation
StationFacilitiesId: 8320
Stipend: 65000
ContactDetailsForGirls: 
StartTime: 10:30AM
TillTime:  7:30PM
ToOffice: -
FieldDA: -
FieldTA: -
StipendForPG: 0
ContactDetailsForBoys: 
AccomAddressforGirls: 
StationAddress: No:974, 4th Block, ST Bed,
Koramangala 8th Block
Bangalore560034
AccomAddressforBoys: 
Status: Active
SubsidizedLunch: Free Breakfast
</t>
  </si>
  <si>
    <t>JPMS GR&amp;C Corporate Risk - Control Automation</t>
  </si>
  <si>
    <t xml:space="preserve">ContactDetailsForBoys: 
ContactDetailsForGirls: 
Status: Active
SubsidizedLunch: Free Breakfast
Travel: -
StationAddress: No:974, 4th Block, ST Bed,
Koramangala 8th Block
Bangalore560034
StipendForPG: 0
CompanyId: 1294
StartTime: 10:30AM
TillTime:  7:30PM
Accomodation: -
ToOffice: -
FieldDA: -
FieldTA: -
AccomAddressforGirls: 
Weekdays: Saturday , Sunday
Stationary: -
OtherInfo: Initial 15 days accommodation
Medical: -
Stipend: 65000
FacultyId: 0
RemarkforAccommodation: 
AccomAddressforBoys: 
OnOffice: -
StationFacilitiesId: 8320
</t>
  </si>
  <si>
    <t>DBOI - Automation</t>
  </si>
  <si>
    <t>AnyA7</t>
  </si>
  <si>
    <t xml:space="preserve">AccomAddressforGirls: 
Status: Active
OnOffice: -
SubsidizedLunch: Free Breakfast
Travel: -
StationAddress: No:974, 4th Block, ST Bed,
Koramangala 8th Block
Bangalore560034
Stipend: 65000
ContactDetailsForGirls: 
AccomAddressforBoys: 
TillTime:  7:30PM
Weekdays: Saturday , Sunday
OtherInfo: Initial 15 days accommodation
ContactDetailsForBoys: 
StipendForPG: 0
RemarkforAccommodation: 
Accomodation: -
ToOffice: -
FieldDA: -
Medical: -
FieldTA: -
StationFacilitiesId: 8320
Stationary: -
CompanyId: 1294
StartTime: 10:30AM
FacultyId: 0
</t>
  </si>
  <si>
    <t xml:space="preserve">Project: 0
Title: Big Data Engineering &amp; Analytics
Description: Development of Zeotap Connect, Targeting and Insights products. High scale problems dealing with 15+ billion IDs, 8+ billion profiles.Real time and batch systems. Handles 10000 QPS. All products involve Data engineering, ML engineering and full stack development
Skills: Big Data , C++ , Data Analytics , Java , Python , BIG DATA-SPARK , Big Data/Hadoop/Spark/Data Visualization , BigQuery , Druid Aerospike GraphDB Cassandra ScyllaDB , PostGreSQL database with GraphQL interface , RabbitMQ ActiveMQ ApachIgnite  Hazelcast , Redis, RabbitMQ, AWS SQS, AWS S3 , Analytical and Problem solving skills , coding/programming skills , independent worker, capable of self-management , Quick learner , Strong Communication &amp; Analytical Skills , Willing to work in global team environment
Students Required: 2
Min CGPA: 0
Max CGPA: 0
</t>
  </si>
  <si>
    <t>Zeotap India Pvt. Ltd.</t>
  </si>
  <si>
    <t xml:space="preserve">StipendForPG: 0
StartTime: 10:30AM
FieldDA: -
FieldTA: -
Stationary: -
SubsidizedLunch: Free Breakfast
Travel: -
StationFacilitiesId: 8320
RemarkforAccommodation: 
AccomAddressforBoys: 
OtherInfo: Initial 15 days accommodation
ContactDetailsForBoys: 
CompanyId: 1294
Status: Active
Accomodation: -
OnOffice: -
ToOffice: -
StationAddress: No:974, 4th Block, ST Bed,
Koramangala 8th Block
Bangalore560034
Stipend: 65000
FacultyId: 0
ContactDetailsForGirls: 
AccomAddressforGirls: 
TillTime:  7:30PM
Medical: -
Weekdays: Saturday , Sunday
</t>
  </si>
  <si>
    <t>Apollo Tyres</t>
  </si>
  <si>
    <t xml:space="preserve">AccomAddressforBoys: 
AccomAddressforGirls: 
TillTime:  5:00PM
ToOffice: -
FieldDA: -
FieldTA: -
Stationary: -
ContactDetailsForBoys: 
CompanyId: 4691
StartTime: 10:00AM
SubsidizedLunch: -
Travel: -
Weekdays: Sunday
FacultyId: 0
RemarkforAccommodation: 
ContactDetailsForGirls: 
Accomodation: -
OnOffice: -
Medical: -
StationAddress: Shed No.18, Phase-1 IDA Cherlapally, Hyderabad, Telangana 
StationFacilitiesId: 8483
Stipend: 15000
StipendForPG: 0
Status: Active
OtherInfo: -
</t>
  </si>
  <si>
    <t>MBB Labs Pvt. Ltd.</t>
  </si>
  <si>
    <t xml:space="preserve">StartTime: 10:00AM
Accomodation: -
FieldTA: -
Travel: -
FacultyId: 0
StipendForPG: 0
RemarkforAccommodation: 
AccomAddressforBoys: 
TillTime:  5:00PM
FieldDA: -
Medical: -
StationAddress: Shed No.18, Phase-1 IDA Cherlapally, Hyderabad, Telangana 
SubsidizedLunch: -
OtherInfo: -
StationFacilitiesId: 8483
AccomAddressforGirls: 
CompanyId: 4691
Stationary: -
OnOffice: -
ToOffice: -
Weekdays: Sunday
Stipend: 15000
ContactDetailsForBoys: 
ContactDetailsForGirls: 
Status: Active
</t>
  </si>
  <si>
    <t xml:space="preserve">Project: 0
Title: New Product Development and Market Research for Functional Foods 
Description: The project would require the intern to work on the following tasks:
1.	Research and Recommend Potential New Products for Launch
2.	Research and Recommend New Marketing Channels for Existing Products
3.	Coordinating with Vendors for New Product Development
Project domain	New Product Development – Functional Foods
Skills: Basic Excel Skills would be enough
Skills:  - 
Students Required: 1
Min CGPA: 0
Max CGPA: 0
</t>
  </si>
  <si>
    <t>Feyn Foods Private Limited</t>
  </si>
  <si>
    <t xml:space="preserve">Weekdays: Sunday
OtherInfo: -
StationFacilitiesId: 8483
TillTime:  5:00PM
FieldDA: -
SubsidizedLunch: -
ToOffice: -
FieldTA: -
RemarkforAccommodation: 
CompanyId: 4691
Status: Active
OnOffice: -
FacultyId: 0
StartTime: 10:00AM
Travel: -
StationAddress: Shed No.18, Phase-1 IDA Cherlapally, Hyderabad, Telangana 
AccomAddressforBoys: 
AccomAddressforGirls: 
Accomodation: -
Medical: -
Stipend: 15000
StipendForPG: 0
ContactDetailsForBoys: 
ContactDetailsForGirls: 
Stationary: -
</t>
  </si>
  <si>
    <t>Oracle India Pvt Ltd.</t>
  </si>
  <si>
    <t xml:space="preserve">Stipend: 15000
ContactDetailsForBoys: 
StartTime: 10:00AM
FieldTA: -
Travel: -
OtherInfo: -
StationFacilitiesId: 8483
AccomAddressforGirls: 
CompanyId: 4691
TillTime:  5:00PM
Accomodation: -
OnOffice: -
Stationary: -
FacultyId: 0
ContactDetailsForGirls: 
AccomAddressforBoys: 
Status: Active
FieldDA: -
Weekdays: Sunday
StationAddress: Shed No.18, Phase-1 IDA Cherlapally, Hyderabad, Telangana 
RemarkforAccommodation: 
ToOffice: -
Medical: -
SubsidizedLunch: -
StipendForPG: 0
</t>
  </si>
  <si>
    <t>JPMS CIB R&amp;A Global Research</t>
  </si>
  <si>
    <t xml:space="preserve">Weekdays: 
Stipend: 20000
AccomAddressforBoys: 
ToOffice: -
SubsidizedLunch: -
Accomodation: -
Stationary: -
StationFacilitiesId: 8535
FacultyId: 0
ContactDetailsForBoys: 
AccomAddressforGirls: 
Status: Active
FieldDA: -
FieldTA: -
StationAddress: -
StipendForPG: 0
RemarkforAccommodation: 
ContactDetailsForGirls: 
StartTime:  9:00AM
OtherInfo: -
Travel: -
CompanyId: 4746
TillTime:  5:00PM
OnOffice: -
Medical: -
</t>
  </si>
  <si>
    <t xml:space="preserve">Project: 0
Title: Cloud and Software infrastructure
Description: (a) Project description in terms of broad phases: Nutanix is the fastest growing software infrastructure startup in the last decade and we’re expanding our team of world-class programmers to architect, design, test, and implement our super-scalable compute and storage infrastructure for enterprise-class virtualization. Nutanix is able to provide Google-like distributed data center technology to the masses; bringing the public to the private cloud. Nutanix is building the software-defined computing platform for next generation data centers that will be scale-out, flash-enabled, and converged. Data centers of the future will run on commodity x86 servers, with most services being virtual (software-defined). We’re building a distributed system that collapses compute and storage into a single tier of machines, and our vision is to fuse the public with private clouds; seamlessly. We aim to enhance special-purpose storage appliances that sit multiple hops away from a general-purpose compute, just like Hadoop did for big data workloads. (b) Identify domain area and various sub areas of the Project: This is an aggregate position for all back-end systems roles including (but not limited to) working on the core data path, platform deployment, manageability and serviceability. There will be various projects in the manageability and serviceability back-end systems. The exact project will be decided after interacting with the students depending on their interest and skills Project 2 Title: full stack web application development Description : This is an aggregate position for full stack web application development roles including (but not limited to) working on front-end, backend and automation. There will be various projects on web stacks using nodeJS, Java and front end using HTML/JS/CSS. The exact project will be decided after interacting with the students depending on their interest and skills.
Skills: Java/Python/Javascript/NodeJS , Ability to learn and adapt , Ability to multi-task , Ability to think and analyze situations logically  , Analytical and Problem solving skills
Students Required: 20
Min CGPA: 0
Max CGPA: 0
</t>
  </si>
  <si>
    <t>Christensen Investor Relations (I) Pvt. Ltd.</t>
  </si>
  <si>
    <t>B3 , H149</t>
  </si>
  <si>
    <t xml:space="preserve">RemarkforAccommodation: 
ContactDetailsForBoys: 
ContactDetailsForGirls: 
OnOffice: -
Medical: -
StationAddress: -
OtherInfo: -
Stipend: 20000
FacultyId: 0
AccomAddressforGirls: 
CompanyId: 4746
Weekdays: 
StationFacilitiesId: 8535
StartTime:  9:00AM
TillTime:  5:00PM
Status: Active
Accomodation: -
ToOffice: -
FieldDA: -
SubsidizedLunch: -
StipendForPG: 0
FieldTA: -
Stationary: -
Travel: -
AccomAddressforBoys: 
</t>
  </si>
  <si>
    <t>VSD Eduventures Pvt. Ltd.</t>
  </si>
  <si>
    <t>A1 , A2 , A3 , A4 , A5 , A7 , A8 , AA , AB</t>
  </si>
  <si>
    <t xml:space="preserve">TillTime:  5:00PM
Medical: -
Weekdays: 
ContactDetailsForGirls: 
AccomAddressforBoys: 
FieldDA: -
Stationary: -
StationFacilitiesId: 8535
AccomAddressforGirls: 
CompanyId: 4746
StartTime:  9:00AM
Accomodation: -
FieldTA: -
StipendForPG: 0
RemarkforAccommodation: 
ContactDetailsForBoys: 
Status: Active
OnOffice: -
ToOffice: -
SubsidizedLunch: -
Travel: -
Stipend: 20000
FacultyId: 0
StationAddress: -
OtherInfo: -
</t>
  </si>
  <si>
    <t>Nutanix Technologies India Pvt. Ltd.</t>
  </si>
  <si>
    <t>A7 , A7B1 , A7B2 , A7B3 , A7B4 , A7B5</t>
  </si>
  <si>
    <t xml:space="preserve">FieldTA: -
StationAddress: -
StationFacilitiesId: 8535
Stipend: 20000
StipendForPG: 0
TillTime:  5:00PM
OnOffice: -
Weekdays: 
StartTime:  9:00AM
Status: Active
FieldDA: -
Stationary: -
SubsidizedLunch: -
Medical: -
OtherInfo: -
RemarkforAccommodation: 
ContactDetailsForBoys: 
AccomAddressforBoys: 
AccomAddressforGirls: 
CompanyId: 4746
FacultyId: 0
ContactDetailsForGirls: 
Accomodation: -
ToOffice: -
Travel: -
</t>
  </si>
  <si>
    <t>Worley Parsons India</t>
  </si>
  <si>
    <t xml:space="preserve">Stipend: 20000
FacultyId: 0
ToOffice: -
Weekdays: 
StationAddress: -
StationFacilitiesId: 8535
ContactDetailsForBoys: 
StartTime:  9:00AM
Status: Active
OnOffice: -
FieldDA: -
Stationary: -
AccomAddressforBoys: 
AccomAddressforGirls: 
CompanyId: 4746
TillTime:  5:00PM
FieldTA: -
SubsidizedLunch: -
OtherInfo: -
StipendForPG: 0
RemarkforAccommodation: 
ContactDetailsForGirls: 
Accomodation: -
Medical: -
Travel: -
</t>
  </si>
  <si>
    <t>Wake-up Technology Pvt Ltd - Onsite</t>
  </si>
  <si>
    <t xml:space="preserve">Travel: -
OtherInfo: -
FacultyId: 0
RemarkforAccommodation: 
StartTime:  9:00AM
FieldDA: -
StationFacilitiesId: 8535
TillTime:  5:00PM
Accomodation: -
Stationary: -
AccomAddressforGirls: 
CompanyId: 4746
SubsidizedLunch: -
Weekdays: 
Stipend: 20000
StipendForPG: 0
ContactDetailsForBoys: 
ContactDetailsForGirls: 
StationAddress: -
Medical: -
FieldTA: -
AccomAddressforBoys: 
Status: Active
OnOffice: -
ToOffice: -
</t>
  </si>
  <si>
    <t>Lechler India Pvt Ltd</t>
  </si>
  <si>
    <t>Thane</t>
  </si>
  <si>
    <t xml:space="preserve">StationFacilitiesId: 8154
Stipend: 35000
Status: Active
Accomodation: -
Weekdays: Sunday
FacultyId: 0
StipendForPG: 0
RemarkforAccommodation: 
ContactDetailsForBoys: 
FieldDA: -
Stationary: -
ContactDetailsForGirls: 
AccomAddressforGirls: 
CompanyId: 3510
TillTime:  5:00PM
ToOffice: -
SubsidizedLunch: -
OtherInfo: -
AccomAddressforBoys: 
StartTime:  9:00AM
OnOffice: -
Medical: -
FieldTA: -
Travel: -
StationAddress: N-138, GF, Panchsheel Park, New Delhi - 110017
</t>
  </si>
  <si>
    <t xml:space="preserve">Project: 0
Title: Software Engineering Intern
Description: In this role you will be working with the tech and product team at myHQ to create large scale consumer products.
Roles &amp; responsibilities:
1) Developing server-side logic, definition and
maintenance of the central database, and ensuring high performance and responsiveness
2) Translating designs and wireframes into high quality
code and integrating the front-end elements
3) Enhance and expand our Microservice based
infrastructure
4) Build infrastructure for data analysis, visualisation,
anomaly detection and reporting on multiple channels
Tech Stack: Node, Python, Angular, React, Elasitcsearch, Redis, RabbitMQ
Also available: Opportunity to convert to full time role at the end of the internship (for candidates who can join right after)
- Strong understanding of computer science
fundamentals, Data Structure and Algorithms
- Good problem solving skills
- Knowledge of any one database system ( SQL / No SQL)
- Understanding the nature of asynchronous
programming and its quirks and workarounds
- Knowledge of any javascript framework (Angular /
Node / React) would be a plus point
Skills:  - 
Students Required: 4
Min CGPA: 0
Max CGPA: 0
</t>
  </si>
  <si>
    <t>myHQ &amp; (JustWork Technologies Pvt. Ltd.) Tech</t>
  </si>
  <si>
    <t xml:space="preserve">CompanyId: 3510
TillTime:  5:00PM
Accomodation: -
Stationary: -
RemarkforAccommodation: 
StipendForPG: 0
AccomAddressforGirls: 
FieldTA: -
SubsidizedLunch: -
StationAddress: N-138, GF, Panchsheel Park, New Delhi - 110017
OtherInfo: -
Stipend: 35000
Status: Active
Travel: -
StationFacilitiesId: 8154
ContactDetailsForBoys: 
ContactDetailsForGirls: 
AccomAddressforBoys: 
StartTime:  9:00AM
OnOffice: -
ToOffice: -
FieldDA: -
FacultyId: 0
Weekdays: Sunday
Medical: -
</t>
  </si>
  <si>
    <t>Megh Computing</t>
  </si>
  <si>
    <t xml:space="preserve">ContactDetailsForGirls: 
AccomAddressforBoys: 
AccomAddressforGirls: 
TillTime:  5:00PM
OnOffice: -
Stationary: -
Stipend: 20000
FacultyId: 0
Travel: -
StationAddress: TVS Motors, Hosur
ToOffice: -
FieldDA: -
OtherInfo: -
StationFacilitiesId: 8411
ContactDetailsForBoys: 
CompanyId: 4640
SubsidizedLunch: -
StipendForPG: 0
RemarkforAccommodation: 
Accomodation: -
Medical: -
FieldTA: -
Weekdays: 
StartTime:  9:00AM
Status: Active
</t>
  </si>
  <si>
    <t xml:space="preserve">Project: 0
Title: MATLAB®/Simulink® model development for regenerative braking
Description: -
Skills:  - 
Students Required: 1
Min CGPA: 0
Max CGPA: 0
Project: 1
Title: EMC simulation for electrical &amp; electronic subsystems
Description: -
Skills:  - 
Students Required: 1
Min CGPA: 0
Max CGPA: 0
Project: 2
Title: Ride environment analysis using camera images
Description: -
Skills:  - 
Students Required: 1
Min CGPA: 0
Max CGPA: 0
Project: 3
Title: Battery thermal management system (BTMS)
Description: -
Skills:  - 
Students Required: 1
Min CGPA: 0
Max CGPA: 0
Project: 4
Title: Modeling electric machines (1D model) in Simulink
Description: -
Skills:  - 
Students Required: 1
Min CGPA: 0
Max CGPA: 0
Project: 5
Title: Experimental study and simulation of parasitic losses in vehicles
Description: -
Skills:  - 
Students Required: 1
Min CGPA: 0
Max CGPA: 0
Project: 6
Title: Business Insights/Visualization for Vehicle Analytics (Live data)
Description: -
Skills:  - 
Students Required: 1
Min CGPA: 0
Max CGPA: 0
Project: 7
Title: ETL/ML for Vehicle Analytics (Live data)
Description: -
Skills:  - 
Students Required: 1
Min CGPA: 0
Max CGPA: 0
Project: 8
Title: Research in Neural Network/ Pattern Recognition
Description: -
Skills:  - 
Students Required: 1
Min CGPA: 0
Max CGPA: 0
Project: 9
Title: Predicting production line stoppers
Description: -
Skills:  - 
Students Required: 1
Min CGPA: 0
Max CGPA: 0
Project: 10
Title: Optimize partial loads by clubbing multiple dealers demand
Description: -
Skills:  - 
Students Required: 1
Min CGPA: 0
Max CGPA: 0
Project: 11
Title: Process Simulation
Description: -
Skills:  - 
Students Required: 1
Min CGPA: 0
Max CGPA: 0
Project: 12
Title: Research in Neural Network/ Pattern Recognition
Description: -
Skills:  - 
Students Required: 1
Min CGPA: 0
Max CGPA: 0
Project: 13
Title: Sales planning and demand planning front end App development  
Description: -
Skills:  - 
Students Required: 1
Min CGPA: 0
Max CGPA: 0
</t>
  </si>
  <si>
    <t>ALW Lighting India Pvt Ltd</t>
  </si>
  <si>
    <t>Ludhiana</t>
  </si>
  <si>
    <t>A3 , A4 , A8 , AA , AB , B5</t>
  </si>
  <si>
    <t xml:space="preserve">Stipend: 50000
StipendForPG: 0
Medical: -
OtherInfo: Initial one month accommodation
StartTime:  9:00AM
OnOffice: -
SubsidizedLunch: -
Travel: -
RemarkforAccommodation: 
ContactDetailsForBoys: 
AccomAddressforBoys: 
AccomAddressforGirls: 
StationAddress: Prestige Lexington, Tavarakere Main Road, Bangalore
Stationary: -
StationFacilitiesId: 8155
Accomodation: -
FieldDA: -
FieldTA: -
Status: Active
ToOffice: -
Weekdays: 
FacultyId: 0
ContactDetailsForGirls: 
CompanyId: 478
TillTime:  5:00PM
</t>
  </si>
  <si>
    <t>myHQ &amp; (JustWork Technologies Pvt. Ltd.) Non Tech</t>
  </si>
  <si>
    <t xml:space="preserve">CompanyId: 478
Accomodation: -
ToOffice: -
FieldTA: -
OtherInfo: Initial one month accommodation
StationFacilitiesId: 8155
FacultyId: 0
RemarkforAccommodation: 
AccomAddressforBoys: 
StartTime:  9:00AM
OnOffice: -
Medical: -
Travel: -
Stipend: 50000
ContactDetailsForBoys: 
AccomAddressforGirls: 
Status: Active
FieldDA: -
Stationary: -
SubsidizedLunch: -
StipendForPG: 0
ContactDetailsForGirls: 
TillTime:  5:00PM
Weekdays: 
StationAddress: Prestige Lexington, Tavarakere Main Road, Bangalore
</t>
  </si>
  <si>
    <t xml:space="preserve">OnOffice: -
Stationary: -
Travel: -
Weekdays: 
OtherInfo: Initial one month accommodation
AccomAddressforBoys: 
AccomAddressforGirls: 
TillTime:  5:00PM
Status: Active
Accomodation: -
StationFacilitiesId: 8155
RemarkforAccommodation: 
StartTime:  9:00AM
CompanyId: 478
FieldDA: -
FieldTA: -
FacultyId: 0
StipendForPG: 0
ContactDetailsForGirls: 
Medical: -
SubsidizedLunch: -
StationAddress: Prestige Lexington, Tavarakere Main Road, Bangalore
Stipend: 50000
ContactDetailsForBoys: 
ToOffice: -
</t>
  </si>
  <si>
    <t>MapMyIndia</t>
  </si>
  <si>
    <t xml:space="preserve">StationFacilitiesId: 8370
ContactDetailsForGirls: 
TillTime:  7:00PM
FieldDA: -
Medical: -
Stipend: 30000
AccomAddressforBoys: 
CompanyId: 4617
Weekdays: Sunday
AccomAddressforGirls: 
Status: Active
Accomodation: -
FieldTA: -
Travel: -
ToOffice: -
Stationary: -
FacultyId: 0
StipendForPG: 0
RemarkforAccommodation: 
ContactDetailsForBoys: 
StartTime:  9:00AM
OnOffice: -
SubsidizedLunch: -
StationAddress: Basement, plot no. 94-95, Sheetla Mata Mandir Toad, Sector 5, Gurugram-122001
OtherInfo: -
</t>
  </si>
  <si>
    <t>Centre for Development of Advanced Computing</t>
  </si>
  <si>
    <t xml:space="preserve">Accomodation: -
ToOffice: -
StationAddress: Basement, plot no. 94-95, Sheetla Mata Mandir Toad, Sector 5, Gurugram-122001
StationFacilitiesId: 8370
Stipend: 30000
FacultyId: 0
StipendForPG: 0
AccomAddressforBoys: 
RemarkforAccommodation: 
OnOffice: -
Medical: -
SubsidizedLunch: -
OtherInfo: -
Stationary: -
Travel: -
ContactDetailsForBoys: 
AccomAddressforGirls: 
CompanyId: 4617
StartTime:  9:00AM
TillTime:  7:00PM
ContactDetailsForGirls: 
Status: Active
FieldDA: -
FieldTA: -
Weekdays: Sunday
</t>
  </si>
  <si>
    <t xml:space="preserve">Project: 0
Title: Software / Web Development
Description: Chance to be part of the team that builds entire tech stack from scratch. Opportunity to work on full stack live project. 
Applications being built will range from Store Billing android App / Customer facing App / Whatsapp chatbots / ERP softwares / API’s to integrate various services.
Project domain	Software Development
Skills: Python / Node JS, Postgres / MySQL, React / Flutter
-	Product Development
-	Node JS / Python
Skills:  - 
Students Required: 2
Min CGPA: 0
Max CGPA: 0
Project: 1
Title: Data Analytics
Description: Work closely with Head of Data Analytics to run analytics and create data science models. 
Project domain	Data Analytics
Skills: Excel, SQL, Python, Data Structures
-	Data Analytics 
-	Data Modelling
Skills:  - 
Students Required: 1
Min CGPA: 0
Max CGPA: 0
</t>
  </si>
  <si>
    <t>Alien Developers</t>
  </si>
  <si>
    <t xml:space="preserve">StationFacilitiesId: 8370
FacultyId: 0
StipendForPG: 0
Medical: -
OtherInfo: -
RemarkforAccommodation: 
CompanyId: 4617
StartTime:  9:00AM
Accomodation: -
OnOffice: -
FieldDA: -
FieldTA: -
Weekdays: Sunday
ContactDetailsForGirls: 
Status: Active
Stationary: -
Travel: -
Stipend: 30000
ContactDetailsForBoys: 
AccomAddressforBoys: 
AccomAddressforGirls: 
TillTime:  7:00PM
ToOffice: -
SubsidizedLunch: -
StationAddress: Basement, plot no. 94-95, Sheetla Mata Mandir Toad, Sector 5, Gurugram-122001
</t>
  </si>
  <si>
    <t>TVS Motors</t>
  </si>
  <si>
    <t>Hosur</t>
  </si>
  <si>
    <t>A3 , A4 , A7 , A8 , AA , AB , C6</t>
  </si>
  <si>
    <t xml:space="preserve">Stationary: -
SubsidizedLunch: -
StationAddress: Basement, plot no. 94-95, Sheetla Mata Mandir Toad, Sector 5, Gurugram-122001
OtherInfo: -
StationFacilitiesId: 8370
ContactDetailsForBoys: 
AccomAddressforGirls: 
ToOffice: -
Medical: -
FacultyId: 0
CompanyId: 4617
TillTime:  7:00PM
StartTime:  9:00AM
Status: Active
FieldDA: -
FieldTA: -
Weekdays: Sunday
Stipend: 30000
StipendForPG: 0
ContactDetailsForGirls: 
OnOffice: -
Travel: -
RemarkforAccommodation: 
AccomAddressforBoys: 
Accomodation: -
</t>
  </si>
  <si>
    <t>IndiaBuys (Shopero Retail Technologies Pvt. Ltd.),</t>
  </si>
  <si>
    <t xml:space="preserve">ContactDetailsForBoys: 
FieldTA: -
SubsidizedLunch: -
Travel: -
FacultyId: 0
StipendForPG: 0
RemarkforAccommodation: 
TillTime:  6:30PM
Status: Active
ToOffice: -
Medical: -
OtherInfo: -
Stipend: 20000
AccomAddressforBoys: 
CompanyId: 4734
FieldDA: -
Weekdays: Saturday , Sunday
ContactDetailsForGirls: 
Accomodation: -
OnOffice: -
Stationary: -
StationAddress: 202 The Pinnacle, Shooting Range Road, Surajkund, Faridabad 121009
StationFacilitiesId: 8521
AccomAddressforGirls: 
StartTime:  9:30AM
</t>
  </si>
  <si>
    <t xml:space="preserve">Project: 0
Title: Work with the Consultants and Senior Consultants for project delivery in different domains and industry sectors. Work with the project team to provide data-driven and analysis-rich deliverables deriving strategic insights as per the client requirements.
Description: Work with the Consultants and Senior Consultants for project delivery in different domains and industry sectors. Work with the project team to provide data-driven and analysis-rich deliverables deriving strategic insights as per the client requirements.
Skills:  - 
Students Required: 6
Min CGPA: 0
Max CGPA: 0
</t>
  </si>
  <si>
    <t xml:space="preserve">FieldDA: -
Weekdays: Saturday , Sunday
StationAddress: 202 The Pinnacle, Shooting Range Road, Surajkund, Faridabad 121009
StationFacilitiesId: 8521
StipendForPG: 0
AccomAddressforGirls: 
StartTime:  9:30AM
OnOffice: -
Stipend: 20000
ToOffice: -
Medical: -
Travel: -
FacultyId: 0
RemarkforAccommodation: 
AccomAddressforBoys: 
Accomodation: -
FieldTA: -
Stationary: -
SubsidizedLunch: -
OtherInfo: -
ContactDetailsForBoys: 
ContactDetailsForGirls: 
CompanyId: 4734
TillTime:  6:30PM
Status: Active
</t>
  </si>
  <si>
    <t xml:space="preserve">Project: 0
Title: FAQ-style Chatbot
Description: A pluggable chatbot that can use an FAQ database to answer questions on a web page, as best it can.
Project domain : Web Development, NLP
Skills: HTML, CSS, JS, Java, SQL
Good comprehension and writing ability
Skills:  - 
Students Required: 1
Min CGPA: 0
Max CGPA: 0
Project: 1
Title: Immutable Audit Log
Description: Use blockchain technology to create and store usual software logs as immutable ones.
Project domain : Blockchain
Skills: Java, SQL, Good comprehension and writing ability
Skills:  - 
Students Required: 1
Min CGPA: 0
Max CGPA: 0
</t>
  </si>
  <si>
    <t>Experian</t>
  </si>
  <si>
    <t xml:space="preserve">AccomAddressforBoys: 
TillTime:  5:00PM
ToOffice: -
StationFacilitiesId: 8451
FacultyId: 0
StipendForPG: 0
AccomAddressforGirls: 
CompanyId: 4670
Accomodation: -
FieldDA: -
Medical: -
Stationary: -
StationAddress: Ground Floor, Temple Towers, 672, Anna Salai, Chennai – 600035
RemarkforAccommodation: 
ContactDetailsForBoys: 
FieldTA: -
Travel: -
Weekdays: 
Stipend: 8000
ContactDetailsForGirls: 
StartTime:  9:00AM
Status: Active
OnOffice: -
SubsidizedLunch: -
OtherInfo: -
</t>
  </si>
  <si>
    <t xml:space="preserve">Project: 0
Title: Healthcare software developmment
Description: As a Programmer, you are expected to take on complex problems and solve them from start to end. 
You will:
•Be responsible for understanding the product requirement, identifying gaps and innovate processes to fill the gaps.
• Need to have an expertise in a programming language such as C/C#/C++, Java, Python.
• Need to have exposure to web development experience, UNIX/Linux familiarity, Perl, Javascript, RDBMS experience.
• Excellent Debugging skills.
Skills:  Android/IOS systems , Data Structure , Java  , java script , Perl , Python , RDBMS , React JS
Students Required: 5
Min CGPA: 0
Max CGPA: 0
</t>
  </si>
  <si>
    <t>Linarc India Pvt. Ltd.</t>
  </si>
  <si>
    <t xml:space="preserve">FacultyId: 0
StipendForPG: 0
CompanyId: 4670
ToOffice: -
Stationary: -
SubsidizedLunch: -
Stipend: 8000
ContactDetailsForGirls: 
AccomAddressforGirls: 
StartTime:  9:00AM
TillTime:  5:00PM
Status: Active
OnOffice: -
Travel: -
StationAddress: Ground Floor, Temple Towers, 672, Anna Salai, Chennai – 600035
OtherInfo: -
StationFacilitiesId: 8451
Accomodation: -
FieldDA: -
FieldTA: -
RemarkforAccommodation: 
ContactDetailsForBoys: 
AccomAddressforBoys: 
Medical: -
Weekdays: 
</t>
  </si>
  <si>
    <t xml:space="preserve">Project: 0
Title: Enhancements on the SaaS products based on the Roadmap 
Description: There are a few SaaS products that will help Marketers in their jobs.
Expected learning (in bullet points)	Digital marketing experience for aspiring MBA students
Skills:  - 
Students Required: 2
Min CGPA: 0
Max CGPA: 0
</t>
  </si>
  <si>
    <t>Express Stores - Tech</t>
  </si>
  <si>
    <t>A1 , A2 , A3 , A4 , A5 , A7 , A8</t>
  </si>
  <si>
    <t xml:space="preserve">OtherInfo: -
StipendForPG: 0
OnOffice: -
FieldDA: -
Travel: -
Weekdays: 
StationAddress: Ground Floor, Temple Towers, 672, Anna Salai, Chennai – 600035
Accomodation: -
Medical: -
RemarkforAccommodation: 
ContactDetailsForBoys: 
ContactDetailsForGirls: 
AccomAddressforBoys: 
AccomAddressforGirls: 
CompanyId: 4670
Stipend: 8000
Status: Active
ToOffice: -
FieldTA: -
Stationary: -
SubsidizedLunch: -
StationFacilitiesId: 8451
FacultyId: 0
StartTime:  9:00AM
TillTime:  5:00PM
</t>
  </si>
  <si>
    <t>Scovelo Consulting</t>
  </si>
  <si>
    <t xml:space="preserve">Stipend: 8000
ContactDetailsForGirls: 
Status: Active
Accomodation: -
ToOffice: -
FieldDA: -
OtherInfo: -
StationFacilitiesId: 8451
AccomAddressforBoys: 
AccomAddressforGirls: 
CompanyId: 4670
TillTime:  5:00PM
OnOffice: -
Travel: -
Weekdays: 
StipendForPG: 0
RemarkforAccommodation: 
ContactDetailsForBoys: 
Medical: -
FieldTA: -
Stationary: -
SubsidizedLunch: -
StationAddress: Ground Floor, Temple Towers, 672, Anna Salai, Chennai – 600035
FacultyId: 0
StartTime:  9:00AM
</t>
  </si>
  <si>
    <t>Stowe Research India Pvt Ltd</t>
  </si>
  <si>
    <t>Faridabad</t>
  </si>
  <si>
    <t>A1 , A2 , A3 , A4 , A7 , A8 , AA , AB , B4</t>
  </si>
  <si>
    <t xml:space="preserve">CompanyId: 4670
FieldDA: -
Stationary: -
Travel: -
StationAddress: Ground Floor, Temple Towers, 672, Anna Salai, Chennai – 600035
OtherInfo: -
StipendForPG: 0
RemarkforAccommodation: 
AccomAddressforGirls: 
Status: Active
OnOffice: -
ToOffice: -
FieldTA: -
SubsidizedLunch: -
StationFacilitiesId: 8451
Stipend: 8000
Weekdays: 
StartTime:  9:00AM
Medical: -
FacultyId: 0
ContactDetailsForGirls: 
TillTime:  5:00PM
Accomodation: -
ContactDetailsForBoys: 
AccomAddressforBoys: 
</t>
  </si>
  <si>
    <t>HealthCubed - Onsite</t>
  </si>
  <si>
    <t>Any , B1 , H129</t>
  </si>
  <si>
    <t xml:space="preserve">StartTime:  9:00AM
TillTime:  5:00PM
Status: Active
ToOffice: -
Medical: -
SubsidizedLunch: -
StationAddress: Texmaco Rail &amp; Engineering Ltd., Kolkata
StationFacilitiesId: 8442
FacultyId: 0
RemarkforAccommodation: 
AccomAddressforBoys: 
AccomAddressforGirls: 
OnOffice: -
OtherInfo: -
FieldDA: -
Stationary: -
Weekdays: 
Travel: -
Stipend: 2000
StipendForPG: 0
ContactDetailsForBoys: 
ContactDetailsForGirls: 
CompanyId: 3069
Accomodation: -
FieldTA: -
</t>
  </si>
  <si>
    <t xml:space="preserve">Project: 0
Title: Details awaited
Description: -
Skills:  - 
Students Required: 1
Min CGPA: 0
Max CGPA: 0
</t>
  </si>
  <si>
    <t xml:space="preserve">ContactDetailsForGirls: 
AccomAddressforBoys: 
CompanyId: 3069
StartTime:  9:00AM
FieldTA: -
Stationary: -
SubsidizedLunch: -
StationAddress: Texmaco Rail &amp; Engineering Ltd., Kolkata
FacultyId: 0
AccomAddressforGirls: 
TillTime:  5:00PM
Status: Active
OnOffice: -
OtherInfo: -
StationFacilitiesId: 8442
RemarkforAccommodation: 
ContactDetailsForBoys: 
Medical: -
Travel: -
Weekdays: 
Stipend: 2000
StipendForPG: 0
Accomodation: -
ToOffice: -
FieldDA: -
</t>
  </si>
  <si>
    <t xml:space="preserve">Project: 0
Title: Mechanical and Mfg
Description: Mechanical and Mfg
Skills:  - 
Students Required: 2
Min CGPA: 0
Max CGPA: 0
Project: 1
Title: Analysis of Castings using z -Cast
Description: To analyze the products produced by casting using z-Cast software to improve quality 
Skills:  - 
Students Required: 2
Min CGPA: 0
Max CGPA: 0
</t>
  </si>
  <si>
    <t>Inzpera</t>
  </si>
  <si>
    <t xml:space="preserve">StationFacilitiesId: 8442
ContactDetailsForBoys: 
AccomAddressforGirls: 
TillTime:  5:00PM
FieldDA: -
OtherInfo: -
ContactDetailsForGirls: 
SubsidizedLunch: -
Travel: -
Weekdays: 
StationAddress: Texmaco Rail &amp; Engineering Ltd., Kolkata
FacultyId: 0
StipendForPG: 0
RemarkforAccommodation: 
AccomAddressforBoys: 
CompanyId: 3069
Status: Active
OnOffice: -
ToOffice: -
FieldTA: -
Stipend: 2000
StartTime:  9:00AM
Accomodation: -
Medical: -
Stationary: -
</t>
  </si>
  <si>
    <t>Texmaco Rail &amp; Engineering Ltd.</t>
  </si>
  <si>
    <t xml:space="preserve">Accomodation: -
SubsidizedLunch: -
Weekdays: 
StationFacilitiesId: 8442
StartTime:  9:00AM
OnOffice: -
ToOffice: -
Travel: -
OtherInfo: -
Stipend: 2000
ContactDetailsForBoys: 
TillTime:  5:00PM
Medical: -
FieldTA: -
StationAddress: Texmaco Rail &amp; Engineering Ltd., Kolkata
RemarkforAccommodation: 
ContactDetailsForGirls: 
AccomAddressforBoys: 
AccomAddressforGirls: 
CompanyId: 3069
Status: Active
FieldDA: -
Stationary: -
FacultyId: 0
StipendForPG: 0
</t>
  </si>
  <si>
    <t>Curious Bee Innovations Pvt. Ltd. (Askation)</t>
  </si>
  <si>
    <t>A7 , B4 , B5</t>
  </si>
  <si>
    <t xml:space="preserve">OnOffice: -
Stationary: -
ContactDetailsForBoys: 
ContactDetailsForGirls: 
TillTime:  5:00PM
Accomodation: -
FieldTA: -
SubsidizedLunch: -
StationAddress: Rigel, 7, Chinnapanahalli
Main Rd, Ward Number 85,
Dodda Nekkundi Extension,
Doddanekkundi, Bengaluru,
Karnataka 560037
StationFacilitiesId: 8273
StipendForPG: 0
AccomAddressforGirls: 
ToOffice: -
FacultyId: 0
StartTime:  9:00AM
Travel: -
OtherInfo: -
Status: Active
FieldDA: -
Medical: -
Weekdays: Saturday , Sunday
Stipend: 12000
RemarkforAccommodation: 
AccomAddressforBoys: 
CompanyId: 4573
</t>
  </si>
  <si>
    <t xml:space="preserve">Project: 0
Title: Tech
Description: Work with the largest and most
trusted donation platform and
support the NGOs that are helping
the under-privileged of our country.
Skills: -1. Exposure to modern Javascript frameworks
2. Frontend javascript frameworks/libraries
(React preferable)
3. NodeJS
4. Knowledge on building and consuming APIs
5. Databases: MongoDB (preferable) or
PostgreSQL or even MySQL
Expected learning (in bullet points) ? Build responsive user-facing web applications
that are built with mobile and desktop in mind
? Get experience with medium to large-scale
web applications
? Get solid understanding of interface design
principles
? Learn deep understanding of React and it’s
architecture
? Have experience in turning mockups and
wireframes into elegantly executed code
? Identify customer pain points, come up with
solutions, prototype, iterate and ship.
Skills:  - 
Students Required: 5
Min CGPA: 0
Max CGPA: 0
</t>
  </si>
  <si>
    <t>Tata Digital Health</t>
  </si>
  <si>
    <t xml:space="preserve">AccomAddressforGirls: 
CompanyId: 4573
StartTime:  9:00AM
FieldDA: -
Stipend: 12000
FacultyId: 0
StipendForPG: 0
ContactDetailsForGirls: 
Medical: -
Stationary: -
Travel: -
OtherInfo: -
TillTime:  5:00PM
Accomodation: -
FieldTA: -
Weekdays: Saturday , Sunday
StationFacilitiesId: 8273
Status: Active
ToOffice: -
SubsidizedLunch: -
StationAddress: Rigel, 7, Chinnapanahalli
Main Rd, Ward Number 85,
Dodda Nekkundi Extension,
Doddanekkundi, Bengaluru,
Karnataka 560037
RemarkforAccommodation: 
ContactDetailsForBoys: 
AccomAddressforBoys: 
OnOffice: -
</t>
  </si>
  <si>
    <t>GenY medium</t>
  </si>
  <si>
    <t xml:space="preserve">StipendForPG: 0
ContactDetailsForGirls: 
AccomAddressforBoys: 
Travel: -
OnOffice: -
FieldTA: -
SubsidizedLunch: -
StationAddress: 338 panchratna building, opera house
Girgaon, Mumbai - 400004, Maharashtra, India 
FacultyId: 0
ContactDetailsForBoys: 
AccomAddressforGirls: 
StartTime: 10:00AM
OtherInfo: -
Stipend: 10000
RemarkforAccommodation: 
FieldDA: -
Stationary: -
Accomodation: -
ToOffice: -
Medical: -
Weekdays: Saturday , Sunday
StationFacilitiesId: 8301
CompanyId: 4576
TillTime:  6:00PM
Status: Active
</t>
  </si>
  <si>
    <t>Bharat Forge Ltd</t>
  </si>
  <si>
    <t xml:space="preserve">ContactDetailsForGirls: 
Status: Active
ToOffice: -
FieldDA: -
Stationary: -
Stipend: 10000
AccomAddressforGirls: 
Accomodation: -
ContactDetailsForBoys: 
StipendForPG: 0
AccomAddressforBoys: 
CompanyId: 4576
StartTime: 10:00AM
FieldTA: -
StationAddress: 338 panchratna building, opera house
Girgaon, Mumbai - 400004, Maharashtra, India 
OtherInfo: -
StationFacilitiesId: 8301
RemarkforAccommodation: 
TillTime:  6:00PM
OnOffice: -
Medical: -
SubsidizedLunch: -
Travel: -
Weekdays: Saturday , Sunday
FacultyId: 0
</t>
  </si>
  <si>
    <t xml:space="preserve">Project: 0
Title: Business Analyst 
Description: Analyst would be required to gather, interpret and use complex data we get from google analytics embedded on our  products and will improve processes and optimise results. The analyst is required to deliver that information to management and use it to enhance the efficiency and effectiveness of our system and infrastructure to improve the product.
Project domain	Fintech 
Skills: Data analysis/review, Excel, Project management tool, Visual modeling, Business case development
good communication skills, teamwork, adaptability, problem-solving, creativity, good work ethic
?	Google analytics
?	Client handling
?	Marketing strategies 
?	Wireframing
?	Python, R
?	Campaign management
?	various business analysis tools
?	UML Modeling tools
?	Database queries
?	Working in fast-paced environment
Skills:  - 
Students Required: 2
Min CGPA: 0
Max CGPA: 0
Project: 1
Title: Business Operations
Description: This will involve working with operations team to complete independent projects and or provide support in the areas of trading execution, client dashboard handling, strategy deployment dashboard monitoring, business, Advanced outreach strategies, email marketing, converting clients to use algokart as well as client servicing and taking care of client needs and execution of the same.
Project domain	Fintech Operations
Skills: Data analysis, Excel, project management skills, Presentation skills, MS Office, 
good communication skills, teamwork, adaptability, problem-solving, creativity, good work ethic
?	Strategic analysis
?	Business monitoring 
?	python, R
?	Analytical softwares
?	Risk analysis 
?	Cost-benefit analysis 
?	Data Models and database queries
?	Client dashboard management 
?	Working in fast-paced environment
Skills:  - 
Students Required: 2
Min CGPA: 0
Max CGPA: 0
</t>
  </si>
  <si>
    <t>E2open Inc.</t>
  </si>
  <si>
    <t xml:space="preserve">FieldTA: -
SubsidizedLunch: -
StationFacilitiesId: 8301
FacultyId: 0
AccomAddressforGirls: 
CompanyId: 4576
TillTime:  6:00PM
FieldDA: -
StartTime: 10:00AM
OnOffice: -
Medical: -
Travel: -
OtherInfo: -
Stipend: 10000
StipendForPG: 0
RemarkforAccommodation: 
ContactDetailsForGirls: 
Status: Active
Weekdays: Saturday , Sunday
ContactDetailsForBoys: 
AccomAddressforBoys: 
Accomodation: -
ToOffice: -
Stationary: -
StationAddress: 338 panchratna building, opera house
Girgaon, Mumbai - 400004, Maharashtra, India 
</t>
  </si>
  <si>
    <t>Sensum Research</t>
  </si>
  <si>
    <t xml:space="preserve">Accomodation: -
Weekdays: Saturday , Sunday
StationAddress: 338 panchratna building, opera house
Girgaon, Mumbai - 400004, Maharashtra, India 
Stipend: 10000
StipendForPG: 0
RemarkforAccommodation: 
CompanyId: 4576
Status: Active
FacultyId: 0
ContactDetailsForBoys: 
AccomAddressforBoys: 
FieldDA: -
FieldTA: -
Travel: -
OtherInfo: -
TillTime:  6:00PM
OnOffice: -
ToOffice: -
StartTime: 10:00AM
Medical: -
Stationary: -
SubsidizedLunch: -
StationFacilitiesId: 8301
ContactDetailsForGirls: 
AccomAddressforGirls: 
</t>
  </si>
  <si>
    <t>DMI Finance Private Limited</t>
  </si>
  <si>
    <t xml:space="preserve">ContactDetailsForGirls: 
TillTime:  5:00PM
Accomodation: -
OnOffice: -
Weekdays: 
ToOffice: -
Medical: -
StipendForPG: 0
RemarkforAccommodation: 
ContactDetailsForBoys: 
AccomAddressforBoys: 
CompanyId: 3542
StartTime:  9:00AM
Stationary: -
Travel: -
OtherInfo: -
StationFacilitiesId: 8318
FacultyId: 0
Status: Active
FieldTA: -
Stipend: 30000
AccomAddressforGirls: 
FieldDA: -
SubsidizedLunch: -
StationAddress: Nirlon Knowledge Park, B7, Goregoan East, Mumbai 400063
</t>
  </si>
  <si>
    <t xml:space="preserve">Project: 0
Title: Market Risk Analysis and Control
Description: Market Risk Analysis and Control – Daily validation of key Market Risk matrices like VaR, SVaR. Making sure the numbers are complete, accurate and timely.
Project domain: Market Risk
Skills: Good communication
Skills:  - 
Students Required: 9
Min CGPA: 0
Max CGPA: 0
</t>
  </si>
  <si>
    <t>Give Foundation</t>
  </si>
  <si>
    <t xml:space="preserve">ContactDetailsForBoys: 
AccomAddressforBoys: 
FieldDA: -
Medical: -
OtherInfo: -
FacultyId: 0
StartTime:  9:00AM
TillTime:  5:00PM
Status: Active
ToOffice: -
Stationary: -
Weekdays: 
StationAddress: Nirlon Knowledge Park, B7, Goregoan East, Mumbai 400063
ContactDetailsForGirls: 
AccomAddressforGirls: 
StationFacilitiesId: 8318
Stipend: 30000
StipendForPG: 0
RemarkforAccommodation: 
CompanyId: 3542
Accomodation: -
OnOffice: -
FieldTA: -
SubsidizedLunch: -
Travel: -
</t>
  </si>
  <si>
    <t>ANS Commerce - Tech</t>
  </si>
  <si>
    <t xml:space="preserve">StartTime:  9:00AM
Accomodation: -
ContactDetailsForGirls: 
AccomAddressforGirls: 
CompanyId: 3542
TillTime:  5:00PM
Status: Active
Stationary: -
StationFacilitiesId: 8318
Stipend: 30000
OtherInfo: -
SubsidizedLunch: -
Travel: -
ToOffice: -
FieldDA: -
Medical: -
Weekdays: 
StipendForPG: 0
OnOffice: -
ContactDetailsForBoys: 
AccomAddressforBoys: 
FieldTA: -
StationAddress: Nirlon Knowledge Park, B7, Goregoan East, Mumbai 400063
FacultyId: 0
RemarkforAccommodation: 
</t>
  </si>
  <si>
    <t>DBOI - Market Risk Analysis &amp; Control</t>
  </si>
  <si>
    <t xml:space="preserve">Project: 0
Title: Digital Ventures
Description: Digital Ventures
Skills:  - 
Students Required: 6
Min CGPA: 0
Max CGPA: 0
</t>
  </si>
  <si>
    <t>Cisco Systems (India) Pvt. Ltd. - Hardware</t>
  </si>
  <si>
    <t>A3 , A8 , AA , AnyA3 , AnyA8 , AnyAA</t>
  </si>
  <si>
    <t>Calypso Technology India Pvt Ltd</t>
  </si>
  <si>
    <t xml:space="preserve">Stipend: 25000
TillTime:  6:30PM
FieldDA: -
Medical: -
SubsidizedLunch: -
Weekdays: Saturday , Sunday
Accomodation: -
Travel: -
Stationary: -
StationFacilitiesId: 8254
StipendForPG: 0
RemarkforAccommodation: 
AccomAddressforGirls: 
StartTime:  9:30AM
OnOffice: -
ToOffice: -
OtherInfo: -
StationAddress: 8th Floor, Tower B, Emaar Digital Greens, Sector 61, Gurgaon, Haryana - 122011
FacultyId: 0
ContactDetailsForBoys: 
ContactDetailsForGirls: 
AccomAddressforBoys: 
CompanyId: 4562
Status: Active
FieldTA: -
</t>
  </si>
  <si>
    <t xml:space="preserve">Project: 0
Title: Web &amp; Mobile App Development 
Description: Website Development, Android / iOS app development for survey tool
Project domain	: IT
Exposure to any of the following:
- HTML / CSS / Javascript  &amp; PHP
- SQL Server / NoSQL / AWS
- Wordpress
- Code Versioning (GIT)
- Basic Graphic Design (Photoshop, Canva etc.)
Able communicator, Self-Starter
?	Web &amp; App Development
?	Opportunity to be coached by the leadership team
?	Guidance from top Industry experts
?	Exposure to Product Development Life Cycle along 
?	Exposure to multi-Country processes and Operations
?	Exposure to cutting edge technologies like Artificial Intelligence, Chat Bots, Cloud based Solutions, H2RS on Mobile
?	Multi Industry exposure
?	Exposure to branding opportunities and Events
Skills:  - 
Students Required: 1
Min CGPA: 0
Max CGPA: 0
Project: 1
Title: Software Development 
Description: SaaS based HCM product for employee engagement &amp; experience management
Project domain	: SaaS (HRTech)
Basic knowledge of any of the following:
?	Rasa / R programming / Python / SQL
?	Libraries like Pyspark / tensorflow / Keras / matplotlib
?	Data simulation, forward/backward simulation, predictive analytics algorithms
?	Machine Learning Models
?	Regression Analysis / Predictive Models &amp; Algorithms
?	ETL / Data Engineering / Machine Learning Models
Able communicator, Self-Starter
No
No
?	Exposure to data science deep learning methodologies
?	Opportunity to be coached by the leadership team
?	Guidance from top Industry experts
?	Exposure to Product Development Life Cycle along 
?	Exposure to multi-Country processes and Operations
?	Exposure to cutting edge technologies like Artificial Intelligence, Chat Bots, Cloud based Solutions, H2RS on Mobile
?	Multi Industry exposure
?	Exposure to branding opportunities and Events
Skills:  - 
Students Required: 1
Min CGPA: 0
Max CGPA: 0
Project: 2
Title: Details awaited
Description: -
Skills:  - 
Students Required: 2
Min CGPA: 0
Max CGPA: 0
</t>
  </si>
  <si>
    <t>SequelOne Solutions Pvt Ltd</t>
  </si>
  <si>
    <t xml:space="preserve">AccomAddressforBoys: 
CompanyId: 4562
StartTime:  9:30AM
Status: Active
Medical: -
FieldTA: -
Stationary: -
ContactDetailsForBoys: 
AccomAddressforGirls: 
TillTime:  6:30PM
Accomodation: -
OnOffice: -
FieldDA: -
SubsidizedLunch: -
StationFacilitiesId: 8254
Stipend: 25000
FacultyId: 0
StipendForPG: 0
RemarkforAccommodation: 
ToOffice: -
Travel: -
Weekdays: Saturday , Sunday
OtherInfo: -
ContactDetailsForGirls: 
StationAddress: 8th Floor, Tower B, Emaar Digital Greens, Sector 61, Gurgaon, Haryana - 122011
</t>
  </si>
  <si>
    <t>Viacom 18 Media Pvt. Ltd. - Digital Ventures</t>
  </si>
  <si>
    <t xml:space="preserve">Medical: Treatment by  Company Doctor
Weekdays: Saturday , Sunday
StationFacilitiesId: 8138
Stipend: 50000
StipendForPG: 50000
ContactDetailsForGirls: NA
AccomAddressforBoys: NA
FieldDA: No Facilities
ContactDetailsForBoys: NA
Status: Active
FieldTA: Unknown
StationAddress: #165/2, Tower I, Kalyani Magnum, 3rd Floor,  
I.I.M. (Post), Doraisanipalya, Bannerghatta Road, 
Bangalore – 560 076.
OtherInfo: Airfare – Onward &amp; Return pay lump sum relocation allowance prior to the joining
ToOffice: No Facilities
Stationary: Yes
FacultyId: 632
RemarkforAccommodation: pay lump sum relocation allowance prior to the joining
AccomAddressforGirls: NA
StartTime:  9:00AM
Accomodation: Students to make their own arrangements
OnOffice: No Facilities
Travel: Air Fare
CompanyId: 567
TillTime:  6:00PM
SubsidizedLunch: Subsidised  Breakfast,Lunch &amp; Dinner
</t>
  </si>
  <si>
    <t xml:space="preserve">Project: 0
Title: Projects in Cloud, Multicloud, NIMBUS VMC console, VMWare on AWS, Virtual cluster memory, Mitosis
Description: Project - 1
           (a)            Project description in terms of broad phases: Building OEM for APM solution using WF libraries for Observability platform both on premise and Cloud 
            (b)          Identify domain area and various sub areas of the Project: Monitoring and management service that provides data and actionable insights across multicloud (VMC, Azure, AWS, GCP)
Project - 2 
Description: NIMBUS VMC console will be the centralized interface which will integrate common operation across the board
Admission Control
With initial usage of VMCOnNimbus locally, we are anticipating huge demand when we onboard the service to stage or production skyscraper service. The current NIMBUS quota management will not be sufficient to distribute NIMBUS resources fairly to teams. We need a service which keep track of the resources, and do the admission control as per the administrator’s settings for a team or a particular user. Administrator can take decision as per the current VMC delivery priority and set quota to groups. 
Users will be restricted if they are going beyond quota setting, this will reduce the failures and keep system always healthy and reliable.
Usage Statistics:
Usage statistics will help administrator to keep track of team’s usage and adjust resource allocation. This will help administrator to estimate of NIMBUS resources
Individual users can get to know their current and past usage statistics to recommend administrator for quota adjustments. Estimates for deployment will make users more confident to get a SDDC deployed on the NIMBUS VMC platform.
Diagnostics
This will be one stop interface to run diagnostics for a SDDC to know any anomalies. This will reduce the triaging time for any of subject matter experts. Diagnostics will be intelligent to run on any of the SDDC on VMC NIMBUS 2.o to give a initial glance of problems.
Sharing
Users can share SDDC for a specific build or configuration e.g MultiAZ with a build, a upgraded SDDC etc. System will search for alive SDDC with a specific configuration search criteria and can request the SDDC owner. Owner should able to share the SDDC in one click to a user. This will reduce the time for users in search of seeing a configuration or do a non-destructive operation.
Health monitoring:
This will give everyone a one stop interface which aggregates different source of health information of systems and give users a confidence. This will reduce the effort of administrator to reach out to users for any infrastructure issues, this will be a self-service. Administrator can even put alerts on the console for general purpose. Users can subscribe/un-subscribe for any specific alerts like usage statistics, current estimation etc periodically.  
Runbooks and How-to
Give a search with keywords to get a specific documents on a runbook or how-to. This will search a specific confluence namespace to get the pinpointed details.
•	Identify domain area and various sub areas of the Project:
Domain – Cloud Platform
o	System Virtualization
o	SaaS Health monitoring
o	AWS services
o	Springboot 
Project - 3
(a)	Project description in terms of broad phases: 
The overall project is VMC i.e VMWare on AWS cloud. VMC is a cloud platform organization within VMWare. VMC opens up VMWare customers to run their applications on the AWS cloud with the tools and software that are very familiar with.  
VMC is a very recent initiative within VMWare (2 year old) and operating as a startup driving the CEO vision of providing VMWare offering on “any cloud”.  
Many large enterprises around the world (Freddie Mac, Vanguard, etc) are customers of the offering. More details are available at https://cloud.vmware.com/vmc-aws
(b)	Identify domain area and various sub areas of the Project:
a.	Opportunity is with the Developer Productivity team of the VMC. This is a core engineering team within VMC. The team is solely responsible for architecture, design and implementation of the scalable developer productivity solutions.  The team enables the entire VMC service engineering teams to build, test, deploy and manage their applications.
b.	The team leverages the latest technologies such as Kubernetes, Docker, ConcourseCI, GitOps, Terraform, AWS Lambda and other best of breed tools to build their software. 
Project - 4
Virtual Cluster Memory
This project is all about realizing disaggregated memory support in our ESX kernel. This would involve development of special purpose memory management algorithms for managing the virtual memory management and the swap-sub-systems in ESX kernel.  This work will mostly be on C and exposure to system programming would definitely be a plus. 
Project -5 
Mitosis
This project is all about development of NUMA optimization algorithms for our NUMA memory management subsystem for our kernel.  This work will mostly be on C and exposure to system programming would definitely be a plus.
Skills: Data structures and algorithms , Java  , Perl or Python ,  Problem Solver, Self-starter  , Ability to follow instructions , Ability to learn fast , Ability to multi-task , ability to work in group , Analytical and Problem solving skills
Students Required: 7
Min CGPA: 0
Max CGPA: 0
</t>
  </si>
  <si>
    <t>VMware Software India Pvt. Ltd.</t>
  </si>
  <si>
    <t>A7 , A7B1 , A7B2 , A7B4 , A7B5</t>
  </si>
  <si>
    <t xml:space="preserve">Accomodation: Students to make their own arrangements
ToOffice: No Facilities
FieldDA: No Facilities
StationFacilitiesId: 8138
FacultyId: 632
RemarkforAccommodation: pay lump sum relocation allowance prior to the joining
ContactDetailsForGirls: NA
TillTime:  6:00PM
OtherInfo: Airfare – Onward &amp; Return pay lump sum relocation allowance prior to the joining
AccomAddressforBoys: NA
StartTime:  9:00AM
Stationary: Yes
Travel: Air Fare
StationAddress: #165/2, Tower I, Kalyani Magnum, 3rd Floor,  
I.I.M. (Post), Doraisanipalya, Bannerghatta Road, 
Bangalore – 560 076.
Weekdays: Saturday , Sunday
AccomAddressforGirls: NA
CompanyId: 567
Status: Active
OnOffice: No Facilities
Medical: Treatment by  Company Doctor
Stipend: 50000
StipendForPG: 50000
ContactDetailsForBoys: NA
FieldTA: Unknown
SubsidizedLunch: Subsidised  Breakfast,Lunch &amp; Dinner
</t>
  </si>
  <si>
    <t>Natures Velvet Lifecare</t>
  </si>
  <si>
    <t>A5 , H149</t>
  </si>
  <si>
    <t xml:space="preserve">RemarkforAccommodation: pay lump sum relocation allowance prior to the joining
CompanyId: 567
Status: Active
FieldTA: Unknown
Stationary: Yes
StationAddress: #165/2, Tower I, Kalyani Magnum, 3rd Floor,  
I.I.M. (Post), Doraisanipalya, Bannerghatta Road, 
Bangalore – 560 076.
StationFacilitiesId: 8138
FacultyId: 632
AccomAddressforBoys: NA
StartTime:  9:00AM
Travel: Air Fare
Weekdays: Saturday , Sunday
OtherInfo: Airfare – Onward &amp; Return pay lump sum relocation allowance prior to the joining
Stipend: 50000
StipendForPG: 50000
AccomAddressforGirls: NA
TillTime:  6:00PM
Accomodation: Students to make their own arrangements
OnOffice: No Facilities
ToOffice: No Facilities
Medical: Treatment by  Company Doctor
ContactDetailsForBoys: NA
ContactDetailsForGirls: NA
FieldDA: No Facilities
SubsidizedLunch: Subsidised  Breakfast,Lunch &amp; Dinner
</t>
  </si>
  <si>
    <t xml:space="preserve">Accomodation: -
Stationary: -
Travel: -
CompanyId: 4634
StipendForPG: 0
StartTime: 10:00AM
Status: Active
OnOffice: -
Weekdays: Sunday
StationAddress: Matdev Investment Advisers Pvt. Ltd., Bangalore
StationFacilitiesId: 8401
RemarkforAccommodation: 
ContactDetailsForBoys: 
ContactDetailsForGirls: 
AccomAddressforBoys: 
ToOffice: -
OtherInfo: -
FacultyId: 0
AccomAddressforGirls: 
TillTime:  7:00PM
FieldDA: -
Medical: -
FieldTA: -
SubsidizedLunch: -
Stipend: 15000
</t>
  </si>
  <si>
    <t xml:space="preserve">Project: 0
Title: Web &amp; App dev; Digital Marketing
Description: Identify new opportunities and tactics to increase organic user acquisition, retention rate and revenue through channels such as social media email marketing, SEO and partnerships
Study and analyze the lifecycle of our potential users and identify opportunities for growth and optimization
Analyze digital data to draw key recommendations around website &amp; Social media optimization 
Analyze digital data to draw key recommendations around website &amp; social media optimization
Conduct social media reviews to ensure best practices are being used 
Coordinate with the teams and create marketing campaigns
Project domain :	 Tech &amp; Marketing
Coding &amp; Digital marketing interest
Communication and content development
Digital Fintech platform exposure 
Skills:  - 
Students Required: 5
Min CGPA: 0
Max CGPA: 0
</t>
  </si>
  <si>
    <t>Express stores – Nontech – Onsite</t>
  </si>
  <si>
    <t xml:space="preserve">StartTime: 10:00AM
Accomodation: -
ToOffice: -
Stationary: -
FacultyId: 0
RemarkforAccommodation: 
ContactDetailsForBoys: 
AccomAddressforGirls: 
OtherInfo: -
OnOffice: -
Medical: -
Travel: -
StationAddress: Matdev Investment Advisers Pvt. Ltd., Bangalore
StationFacilitiesId: 8401
AccomAddressforBoys: 
CompanyId: 4634
TillTime:  7:00PM
StipendForPG: 0
FieldDA: -
SubsidizedLunch: -
Weekdays: Sunday
Stipend: 15000
ContactDetailsForGirls: 
Status: Active
FieldTA: -
</t>
  </si>
  <si>
    <t>Matdev Investment Advisers Pvt. Ltd.</t>
  </si>
  <si>
    <t xml:space="preserve">AccomAddressforGirls: 
Status: Active
Accomodation: -
Travel: -
CompanyId: 4634
Medical: -
Stationary: -
SubsidizedLunch: -
Weekdays: Sunday
FieldDA: -
Stipend: 15000
RemarkforAccommodation: 
ContactDetailsForBoys: 
AccomAddressforBoys: 
OnOffice: -
TillTime:  7:00PM
ToOffice: -
FieldTA: -
StationFacilitiesId: 8401
FacultyId: 0
StipendForPG: 0
ContactDetailsForGirls: 
StartTime: 10:00AM
StationAddress: Matdev Investment Advisers Pvt. Ltd., Bangalore
OtherInfo: -
</t>
  </si>
  <si>
    <t>MedCords</t>
  </si>
  <si>
    <t>Kota</t>
  </si>
  <si>
    <t xml:space="preserve">StartTime: 10:00AM
Accomodation: -
Medical: -
SubsidizedLunch: -
OtherInfo: -
Stipend: 15000
StipendForPG: 0
ContactDetailsForBoys: 
FieldTA: -
Travel: -
StationFacilitiesId: 8401
ContactDetailsForGirls: 
Status: Active
ToOffice: -
Weekdays: Sunday
StationAddress: Matdev Investment Advisers Pvt. Ltd., Bangalore
RemarkforAccommodation: 
TillTime:  7:00PM
OnOffice: -
CompanyId: 4634
FieldDA: -
Stationary: -
FacultyId: 0
AccomAddressforBoys: 
AccomAddressforGirls: 
</t>
  </si>
  <si>
    <t>JPMS CIB R&amp;A Data Science</t>
  </si>
  <si>
    <t>A7 , B3A7 , B4A7 , B5A7</t>
  </si>
  <si>
    <t xml:space="preserve">SubsidizedLunch: -
Weekdays: Sunday
StationAddress: Matdev Investment Advisers Pvt. Ltd., Bangalore
FacultyId: 0
RemarkforAccommodation: 
Accomodation: -
TillTime:  7:00PM
ToOffice: -
ContactDetailsForBoys: 
AccomAddressforBoys: 
AccomAddressforGirls: 
CompanyId: 4634
StartTime: 10:00AM
Status: Active
OnOffice: -
FieldDA: -
Stipend: 15000
StipendForPG: 0
ContactDetailsForGirls: 
OtherInfo: -
Medical: -
FieldTA: -
Travel: -
StationFacilitiesId: 8401
Stationary: -
</t>
  </si>
  <si>
    <t>Cityflo (Komorebi Tech Solutions Pvt. Ltd.)</t>
  </si>
  <si>
    <t xml:space="preserve">StipendForPG: 0
ContactDetailsForGirls: 
Accomodation: -
Stationary: -
FieldTA: -
SubsidizedLunch: -
FacultyId: 0
AccomAddressforGirls: 
CompanyId: 4634
StartTime: 10:00AM
Travel: -
Stipend: 15000
ContactDetailsForBoys: 
AccomAddressforBoys: 
FieldDA: -
OnOffice: -
ToOffice: -
Medical: -
Weekdays: Sunday
StationFacilitiesId: 8401
RemarkforAccommodation: 
TillTime:  7:00PM
Status: Active
StationAddress: Matdev Investment Advisers Pvt. Ltd., Bangalore
OtherInfo: -
</t>
  </si>
  <si>
    <t>Pilani AtmaNirbhar Resource Center (PARC)</t>
  </si>
  <si>
    <t>Pilani</t>
  </si>
  <si>
    <t xml:space="preserve">RemarkforAccommodation: 
AccomAddressforBoys: 
TillTime:  5:00PM
FieldDA: -
SubsidizedLunch: -
OtherInfo: -
StartTime:  9:00AM
Status: Active
StationFacilitiesId: 8213
Stipend: 15000
StipendForPG: 0
ContactDetailsForBoys: 
ContactDetailsForGirls: 
AccomAddressforGirls: 
Accomodation: -
OnOffice: -
Medical: -
FieldTA: -
Stationary: -
Travel: -
ToOffice: -
Weekdays: Saturday , Sunday
StationAddress: PARC, Gyan Vihar -II, Harinagar, Pilani, Rajasthan 333031
FacultyId: 0
CompanyId: 3937
</t>
  </si>
  <si>
    <t xml:space="preserve">Project: 0
Title: Stakeholder Engagement System for PARC
Description: Evaluation of readily available and customizable Enterprise Resource Management (ERM) systems relating to NGOs and choosing the best one to meet the requirements of PARC to create a customized Stakeholder Engagement System (SES). 
The customized SES shall be web based and shall incorporate seamless integration to enable and work with the following functionalities, among others :
1.	Stakeholder management – Alumni, donor, fundraiser, volunteer
2.	Committee management
3.	Email management
4.	Event management
5.	Email/SMS marketing
6.	Social media integration
7.	Website and payment gateway integration
The SES shall be user friendly and shall also be integrated with G-suite for non-profits. The project shall also include testing and initial installation.
Project domain :	Information Technology
Skills: IT system integration, Business process, Social sector engagement
Project conception and execution
IT project execution, Software testing, Management processes in Social sector
Skills:  - 
Students Required: 2
Min CGPA: 0
Max CGPA: 0
</t>
  </si>
  <si>
    <t>ALW Lighting India Pvt Ltd- Nontech</t>
  </si>
  <si>
    <t xml:space="preserve">StationFacilitiesId: 8312
FacultyId: 0
StipendForPG: 0
AccomAddressforBoys: 
CompanyId: 2786
Medical: -
StationAddress: 
Stipend: 75000
ContactDetailsForGirls: 
Status: Active
OnOffice: -
ToOffice: -
Stationary: -
Travel: -
RemarkforAccommodation: 
AccomAddressforGirls: 
FieldDA: -
OtherInfo: -
ContactDetailsForBoys: 
StartTime:  9:00AM
TillTime:  5:00PM
Accomodation: -
FieldTA: -
SubsidizedLunch: -
Weekdays: 
</t>
  </si>
  <si>
    <t>Dvara E Registry Pvt. Ltd.</t>
  </si>
  <si>
    <t>Secunderabad</t>
  </si>
  <si>
    <t xml:space="preserve">Weekdays: 
OtherInfo: -
FacultyId: 0
Status: Active
FieldTA: -
ContactDetailsForBoys: 
StartTime:  9:00AM
TillTime:  5:00PM
ToOffice: -
SubsidizedLunch: -
Stipend: 75000
StipendForPG: 0
RemarkforAccommodation: 
CompanyId: 2786
Accomodation: -
Travel: -
StationFacilitiesId: 8312
ContactDetailsForGirls: 
AccomAddressforBoys: 
Medical: -
Stationary: -
StationAddress: 
AccomAddressforGirls: 
OnOffice: -
FieldDA: -
</t>
  </si>
  <si>
    <t xml:space="preserve">Project: 0
Title: Android intern
Description: You will be the gatekeeper of
FamPay&amp;apos;s user&amp;apos;s interaction. Your
capabilities will define how our
users will perceive our
capabilities. We are looking for
creators with obsessive need for
visual and performance
perfection, combined with high
learning+implementation combo
powers. The ones who iterate the
script 100s of times, if required,
to get that feature right.
Project domain : Fintech Digital payments
Skills: You have the knowledge of
developing trends and emerging
standards in mobile apps (RxJava,
MVP, Kotlin, etc), mobile
payments, wearables
You have excellent technical
knowledge of Java for Android,
Android SDK and AndroidStudio
Pro with Android UI design
principles, patterns, and best
practices
You have good understanding of
RESTful APIs and how to connect
Android applications to back-end
services
Knowledge of the open-source
Android ecosystem and the
libraries available for common
tasks
Skills:  - 
Students Required: 1
Min CGPA: 0
Max CGPA: 0
Project: 1
Title: Backend Intern
Description: Assist the backend team by
owning a part of existing
roadmap
Craft clean, manageable code and
maintain proper documentation
Create, test and deploy the
applications on production
servers
Continuously discover, evaluate,
and implement new technologies
and frameworks to maximise
development efficiency
Project domain : Fintech Digital payments
Skills: Experience with writing REST APIs
and micro services architecture
Experience in Python using Django
Framework is preferred
Good understanding of relational
databases (preferably PostgreSQL)
is preferred
Working knowledge of cloud
platforms like AWS (preferred),
Azure or Google Cloud
Unix command line experience
Expected learning (in bullet points) Building product from scratch
Skills:  - 
Students Required: 1
Min CGPA: 0
Max CGPA: 0
Project: 2
Title: Frontend Intern
Description: Reviewing application
requirements and interface
designs.
Developing and implementing
highly-responsive user interface
components using React
concepts
Implementing web-based user
interactions.
Writing application interface
codes using JavaScript following
React JS workflows.
Developing and implementing
front-end architecture to support
user interface concepts.
Monitoring and improving
front-end performance.
Optimising web pages for
maximum speed and scalability
Project domain : Fintech Digital payments
At six months of production level
experience in working with React
JS
Understanding of key design
principles.
At least one progress web app
developed by you must be live
Proficiency with HTML, CSS,
JavaScript and jQuery.
Understanding of server-side CSS.
Experience with responsive and
adaptive design.
Experience with optimising SEO of
websites and webapps.
In-depth knowledge and passion
for JavaScript, CSS, HTML and
front-end languages
Expertise in React tools including
Web pack, Enzyme, Redux, and
Flux.
If you have worked on a
progressive web app (on React JS)
used by 100K+ users, you will be
preferred.
Expected learning (in bullet points) Building products from scratch
Skills:  - 
Students Required: 1
Min CGPA: 0
Max CGPA: 0
Project: 3
Title: iOS Engineering Intern
Description: We take our internship program very seriously
and hope to get our future team members from
among our interns. You can take up as
challenging a work as you are capable of. You
will be the gatekeeper of FamPay&amp;apos;s user&amp;apos;s
interaction. Your capabilities will define how
our users will perceive our capabilities. We are
looking for creators with obsessive need for
visual and performance perfection, combined
with high learning+implementation combo
powers. The ones who iterate the script 100s
of times, if required, to get that feature right.
Project domain Fintech Digital payments
Skills: You have the knowledge of developing trends
and emerging standards in mobile apps (Swift
5.0, MVP, etc), mobile payments, wearables
You have excellent technical knowledge of Swift
for iOS, TestFlight and XCode
You have understanding of software
development patterns such as MVC, delegation
and common data structures
Pro with iOS UI design principles, patterns, and
best practices
You have good understanding of RESTful APIs
and how to connect iOS applications to
back-end services
Knowledge of the open-source iOS ecosystem
and the libraries available for common tasks
You care about quality and you know what it
means to ship high-quality code
You contribute to the design, architecture, and
development of apps that are elegant, efficient,
secure, highly available, and maintainable
You are highly motivated and maintain a
positive, “can-do” attitude in a fast moving
environment
You follow and help cultivate consistent
development best practices
Experience shipping one or more iOS apps,
ideally currently available on the App Store.
Expected learning (in bullet points) Building product from scratch
Skills:  - 
Students Required: 1
Min CGPA: 0
Max CGPA: 0
</t>
  </si>
  <si>
    <t>Nomura - FinTech</t>
  </si>
  <si>
    <t>A1 , A2 , A3 , A4 , A7 , A8 , AA , AB , B3 , B4 , C7 , AnyB3 , AnyB4 , AnyC7</t>
  </si>
  <si>
    <t xml:space="preserve">Stipend: 75000
RemarkforAccommodation: 
Accomodation: -
FieldTA: -
SubsidizedLunch: -
Travel: -
StationAddress: 
FacultyId: 0
AccomAddressforGirls: 
CompanyId: 2786
Stationary: -
StationFacilitiesId: 8312
ContactDetailsForBoys: 
AccomAddressforBoys: 
StartTime:  9:00AM
TillTime:  5:00PM
ToOffice: -
StipendForPG: 0
ContactDetailsForGirls: 
Status: Active
OnOffice: -
FieldDA: -
Medical: -
Weekdays: 
OtherInfo: -
</t>
  </si>
  <si>
    <t xml:space="preserve">Project: 0
Title: Fintech Internship
Description: ? Developing insights by tracking innovation as it happens, identifying promising startups, and
determining how Nomura can integrate disruptive technologies into its business and services
? Participating actively in thought leadership and FinTech related communication
? Evaluate products/solutions of FinTech startups
? Drive and coordinate Innovation Office Powai initiatives internally
? Supporting Nomura’s FinTech initiatives like Voyager (Nomura FinTech Partnership Program),
SET (Seek Experiment and Transform) and other initiatives.
Preferably have knowledge of one or multiple technologies including:
? Artificial Intelligence
? Machine Learning
? Advanced Data Analytics
? Big Data
? RPA
? Python
? Block Chain
? Preferably have knowledge or interest in one or multiple core financial services industries including:
? Capital Markets
? Investment Banking
? Banking Services
Skills: Deep interest in capital markets , Attention to details , Good Communication Skills , Good Presentation Skills , Good Programming skills , Multitasking skills
Students Required: 2
Min CGPA: 0
Max CGPA: 0
</t>
  </si>
  <si>
    <t>Goscale Technologies Pvt. Ltd. - IT</t>
  </si>
  <si>
    <t xml:space="preserve">FacultyId: 0
ContactDetailsForGirls: 
StartTime: 10:00AM
ToOffice: -
FieldDA: -
RemarkforAccommodation: 
SubsidizedLunch: -
Weekdays: Sunday
Medical: -
FieldTA: -
Stationary: -
Stipend: 10000
ContactDetailsForBoys: 
AccomAddressforBoys: 
AccomAddressforGirls: 
Status: Active
StationAddress: 337, near Reebok showroom, HSR
Layout, Bangalore
OnOffice: -
Travel: -
OtherInfo: Rs. 12000 performance based per month
StationFacilitiesId: 8159
StipendForPG: 0
CompanyId: 4517
TillTime:  8:30PM
Accomodation: -
</t>
  </si>
  <si>
    <t xml:space="preserve">Project: 0
Title: Business Analysis and Analytics with Python
Description: 
Skills: Data Analytics , Data Science , Good  Programming skills , R/Python and common libraries such as Pandas
Students Required: 3
Min CGPA: 0
Max CGPA: 0
Project: 1
Title: Data Science (with high expectation of prior knowledge on R and Python expertise)
Description: 
Skills: Data Science , Machine Learning, Deep Learning , R/Python and common libraries such as Pandas
Students Required: 4
Min CGPA: 0
Max CGPA: 0
</t>
  </si>
  <si>
    <t>Dunzo Digital Pvt. Ltd.</t>
  </si>
  <si>
    <t xml:space="preserve">ToOffice: -
SubsidizedLunch: -
StartTime: 10:00AM
Status: Active
Accomodation: -
AccomAddressforBoys: 
CompanyId: 4517
FieldDA: -
Weekdays: Sunday
StationFacilitiesId: 8159
RemarkforAccommodation: 
ContactDetailsForGirls: 
FieldTA: -
Stationary: -
Travel: -
StationAddress: 337, near Reebok showroom, HSR
Layout, Bangalore
FacultyId: 0
StipendForPG: 0
Medical: -
TillTime:  8:30PM
OnOffice: -
OtherInfo: Rs. 12000 performance based per month
Stipend: 10000
ContactDetailsForBoys: 
AccomAddressforGirls: 
</t>
  </si>
  <si>
    <t>Praktice.ai</t>
  </si>
  <si>
    <t>A1 , A2 , A3 , A4 , A7 , AA</t>
  </si>
  <si>
    <t xml:space="preserve">StationFacilitiesId: 8159
FacultyId: 0
OnOffice: -
FieldDA: -
StationAddress: 337, near Reebok showroom, HSR
Layout, Bangalore
RemarkforAccommodation: 
CompanyId: 4517
TillTime:  8:30PM
FieldTA: -
Stationary: -
SubsidizedLunch: -
Status: Active
Travel: -
Stipend: 10000
StipendForPG: 0
ContactDetailsForBoys: 
ContactDetailsForGirls: 
AccomAddressforBoys: 
AccomAddressforGirls: 
OtherInfo: Rs. 12000 performance based per month
StartTime: 10:00AM
Accomodation: -
ToOffice: -
Medical: -
Weekdays: Sunday
</t>
  </si>
  <si>
    <t xml:space="preserve">Project: 0
Title: Product Marketing - AI and ML driven user navigation
Description: Marketing of the AI abilities of the
product as compared to the current
market products. Linkedin marketing,
Making marketing content based on
through market analysis.
Project domain : Marketing
Skills: Prior product marketing experience,
through market analysis, making excel
graphs, Macro queries in excel, great
presentation and UI skills.
Problem solving aptitude Attention to
details, good communication
Adobe Creative suite course, B2B Content
creation course, Macros in Excel sheet
Must have a willingness to learn, passion
for professional B2B Content, and
problem solving than interest on holidays
or being absent. Good Wifi and always
communicable via the company channels
on email or slack or phone.
Advanced Market Analysis, Using Graphs
and numbers to script great stories,
making B2B content for Senior positions
of Clients
Skills:  - 
Students Required: 2
Min CGPA: 0
Max CGPA: 0
Project: 1
Title: Python Backend programming - Conversation AI framework
Description: Working on inhouse conversational
framework, ML on improving the spell
corrections, Named entity recognition,
Python microservices, Crawlers and
spiders, Advanced API Integration
Project domain:  Python Programming
Skills: Python, NLTK, Regex Parsing, JSON, SQL,
beautiful soup, SELENIUM Problem solving aptitude Attention to
details, good communication  Python programming, JSON Data
structures, Postgresql
Must have a willingness to learn, passion
for better coding and problem solving
than interest on holidays or being absent.
Good Wifi and always communicable via
the company channels on email or slack
or phone.
Advanced Python programming using
Django, NLTK, Regex parsing, Redis Flush
usage in Data storage and optimization,
Speech Recognition algorithms
improvement.
Skills:  - 
Students Required: 4
Min CGPA: 0
Max CGPA: 0
Project: 2
Title: Development of React.JS Conversational AI Interface
Description: This project is about building react
components to be used in our client user
interface for delivering better user
experience and usage for our clients.
Building webrtc based projects on
delivering a virtual communication
interface for the users.
Skills: React.Js, React Native, Web sockets,
Redux, HTML and CSS styling, Socket.io
Problem solving aptitude Attention to
details, good communication
Basics of React.Js, Web sockets, Redux,
HTML and CSS styling, Socket.io
Must have a willingness to learn, passion
for better coding and problem solving
than interest on holidays or being absent.
Good Wifi and always communicable via
the company channels on email or slack
or phone.
Working with websockets, react gui
development for greater user experience,
Skills:  - 
Students Required: 4
Min CGPA: 0
Max CGPA: 0
</t>
  </si>
  <si>
    <t>HealthRx by Bajaj Finserv Health Ltd.</t>
  </si>
  <si>
    <t xml:space="preserve">StipendForPG: 0
ContactDetailsForGirls: 
AccomAddressforGirls: 
Accomodation: -
Weekdays: Sunday
AccomAddressforBoys: 
StartTime:  9:00AM
TillTime:  7:00PM
FieldTA: -
Stipend: 20000
RemarkforAccommodation: 
ContactDetailsForBoys: 
Status: Active
OnOffice: -
ToOffice: -
FieldDA: -
Stationary: -
Travel: -
StationAddress: Basement, plot no. 94-95, Sheetla Mata Mandir Toad, Sector 5, Gurugram-122001
OtherInfo: -
StationFacilitiesId: 8371
FacultyId: 0
CompanyId: 4618
Medical: -
SubsidizedLunch: -
</t>
  </si>
  <si>
    <t xml:space="preserve">Project: 0
Title: Reporting &amp; Strategy
Description: Work closely with Head of Data Analytics to create reporting dashboards. 
Project domain	Data Analytics
Skills: Excel, SQL, Python
Data Structures
-	Data Analytics 
-	Data Modelling
Skills:  - 
Students Required: 1
Min CGPA: 0
Max CGPA: 0
Project: 1
Title: Entrepreneur Intern In Residence
Description: Work closely with our business managers to solve real life business / operations problems.  
Project domain	General Management
Expected learning (in bullet points)	-	Supply Chain
-	Retail Management
-	Consumer research
-	Sales
-	Business problem solving
Skills:  - 
Students Required: 2
Min CGPA: 0
Max CGPA: 0
</t>
  </si>
  <si>
    <t>Ecom Express - Business Analysis</t>
  </si>
  <si>
    <t xml:space="preserve">StationFacilitiesId: 8371
AccomAddressforBoys: 
AccomAddressforGirls: 
Accomodation: -
Stationary: -
RemarkforAccommodation: 
ContactDetailsForBoys: 
Medical: -
Travel: -
Weekdays: Sunday
FacultyId: 0
StartTime:  9:00AM
Status: Active
ToOffice: -
FieldDA: -
SubsidizedLunch: -
FieldTA: -
StationAddress: Basement, plot no. 94-95, Sheetla Mata Mandir Toad, Sector 5, Gurugram-122001
Stipend: 20000
StipendForPG: 0
ContactDetailsForGirls: 
CompanyId: 4618
TillTime:  7:00PM
OnOffice: -
OtherInfo: -
</t>
  </si>
  <si>
    <t>FamPay Pvt. Ltd. - IT</t>
  </si>
  <si>
    <t xml:space="preserve">StipendForPG: 0
RemarkforAccommodation: 
FieldTA: -
Stationary: -
StationAddress: Basement, plot no. 94-95, Sheetla Mata Mandir Toad, Sector 5, Gurugram-122001
Weekdays: Sunday
StationFacilitiesId: 8371
Stipend: 20000
Status: Active
ToOffice: -
Medical: -
AccomAddressforGirls: 
CompanyId: 4618
Travel: -
TillTime:  7:00PM
Accomodation: -
OnOffice: -
FacultyId: 0
ContactDetailsForBoys: 
ContactDetailsForGirls: 
AccomAddressforBoys: 
StartTime:  9:00AM
FieldDA: -
SubsidizedLunch: -
OtherInfo: -
</t>
  </si>
  <si>
    <t>Emptycup Innovation Pvt. Ltd. - Non tech</t>
  </si>
  <si>
    <t>A3 , A7 , Any</t>
  </si>
  <si>
    <t xml:space="preserve">OtherInfo: -
FacultyId: 0
RemarkforAccommodation: 
TillTime:  5:00PM
Status: Active
ToOffice: -
FieldDA: -
FieldTA: -
Stipend: 60000
StipendForPG: 0
Medical: -
Travel: -
Weekdays: Saturday , Sunday
StationAddress: Nesco IT Park, Goregaon, Mumbai
ContactDetailsForBoys: 
ContactDetailsForGirls: 
AccomAddressforBoys: 
AccomAddressforGirls: 
StationFacilitiesId: 8207
CompanyId: 4553
StartTime:  9:00AM
Accomodation: -
OnOffice: -
Stationary: -
SubsidizedLunch: -
</t>
  </si>
  <si>
    <t xml:space="preserve">Project: 0
Title: Application of Data Science in Investment Management 
Description: Developing and testing Machine learning based investment tools/ideas 
Project domain	Equity and Fixed Income
Skills: Python Programming, Statistics, Quant Finance, Use of debugging and version control tools
Sincere, team spirit and interest in research
Excellent communication skills
Interest in learning ML, AI
Python Programming
Skills:  - 
Students Required: 2
Min CGPA: 0
Max CGPA: 0
</t>
  </si>
  <si>
    <t>MSCI - Application of Data Science in Investment Management</t>
  </si>
  <si>
    <t>A7 , B4 , C7</t>
  </si>
  <si>
    <t xml:space="preserve">AccomAddressforGirls: 
StartTime:  9:00AM
Accomodation: -
OnOffice: -
StationAddress: Nesco IT Park, Goregaon, Mumbai
OtherInfo: -
Status: Active
Travel: -
Weekdays: Saturday , Sunday
Medical: -
Stipend: 60000
FacultyId: 0
StipendForPG: 0
RemarkforAccommodation: 
ContactDetailsForBoys: 
CompanyId: 4553
ToOffice: -
FieldTA: -
StationFacilitiesId: 8207
ContactDetailsForGirls: 
AccomAddressforBoys: 
TillTime:  5:00PM
FieldDA: -
Stationary: -
SubsidizedLunch: -
</t>
  </si>
  <si>
    <t>Ascendo. AI</t>
  </si>
  <si>
    <t>California</t>
  </si>
  <si>
    <t xml:space="preserve">Travel: -
Weekdays: Saturday , Sunday
StationFacilitiesId: 8452
RemarkforAccommodation: 
AccomAddressforGirls: 
StartTime: 10:00AM
Status: Active
FacultyId: 0
StipendForPG: 0
ContactDetailsForBoys: 
AccomAddressforBoys: 
ToOffice: -
OtherInfo: -
CompanyId: 4671
Accomodation: -
OnOffice: -
FieldDA: -
Stationary: -
SubsidizedLunch: -
StationAddress: B-802, The PlaPna, Gachibowli,
Hyderabad, Telangana 500032
Stipend: 15000
ContactDetailsForGirls: 
TillTime:  6:00PM
Medical: -
FieldTA: -
</t>
  </si>
  <si>
    <t xml:space="preserve">Project: 0
Title: Enhancement to cloud funcPonality of smart home products
Description: UpgradaPon of cloud connectors to enable communicaPon between Wozart ’s cloud with A m a z o n A l e x a , SmartThings and Google Assistant. Enhancement of Wozart’s Alexa skills to support a wider range of customer use cases.
Skills: Good programming skills with knowledge of N o d e . j s l a n g u a g e preferred.
Good communicaPon
skills and ability to selflearn
new concepts
rapidly.
Expected learning (in bullet points) B u i l d i n g consumer
products with a deep
focus on quality and UX.
I n d u s t r y s o p wa r e
standards especially on
m a i n t a i n i n g d a t a
security.
Exposure to some of the
m o s t a d v a n c e d
technologies in the
industry.
Skills:  - 
Students Required: 2
Min CGPA: 0
Max CGPA: 0
</t>
  </si>
  <si>
    <t>HelloThinkster</t>
  </si>
  <si>
    <t xml:space="preserve">StipendForPG: 0
CompanyId: 4671
OnOffice: -
Medical: -
FieldTA: -
FacultyId: 0
Accomodation: -
FieldDA: -
Status: Active
Stipend: 15000
RemarkforAccommodation: 
ContactDetailsForGirls: 
TillTime:  6:00PM
Stationary: -
StationAddress: B-802, The PlaPna, Gachibowli,
Hyderabad, Telangana 500032
OtherInfo: -
StationFacilitiesId: 8452
AccomAddressforBoys: 
AccomAddressforGirls: 
StartTime: 10:00AM
ToOffice: -
SubsidizedLunch: -
Travel: -
Weekdays: Saturday , Sunday
ContactDetailsForBoys: 
</t>
  </si>
  <si>
    <t>JPMS GR&amp;C CCB Chase 360 Strategy</t>
  </si>
  <si>
    <t xml:space="preserve">StationFacilitiesId: 8288
FacultyId: 0
AccomAddressforBoys: 
AccomAddressforGirls: 
StartTime:  9:00AM
Status: Active
FieldDA: -
FieldTA: -
SubsidizedLunch: -
StationAddress: DBOI - Financial Analytics, Pune
OtherInfo: -0
Stipend: 30000
StipendForPG: 0
TillTime:  5:00PM
OnOffice: -
ToOffice: -
Medical: -
Weekdays: 
RemarkforAccommodation: 
ContactDetailsForGirls: 
Stationary: -
Travel: -
ContactDetailsForBoys: 
CompanyId: 4532
Accomodation: -
</t>
  </si>
  <si>
    <t xml:space="preserve">Project: 0
Title: Financial Analytics
Description: Work in the live environment to provide various modelling and management reporting solution which enables management for right decision for bank. This includes working on real data on day to day basis
Project domain: Finance
Skills: Discounting cash flows, Excel and MS access modeling, Basic finance knowledge
Communication and relationship building
Understand the real estate portfolio and projects for the bank Analysis stakeholder management Values
Skills:  - 
Students Required: 1
Min CGPA: 0
Max CGPA: 0
</t>
  </si>
  <si>
    <t>AlmaConnect</t>
  </si>
  <si>
    <t xml:space="preserve">StartTime:  9:00AM
ContactDetailsForBoys: 
AccomAddressforBoys: 
AccomAddressforGirls: 
OnOffice: -
ToOffice: -
FieldDA: -
SubsidizedLunch: -
StationAddress: DBOI - Financial Analytics, Pune
Stipend: 30000
RemarkforAccommodation: 
Accomodation: -
OtherInfo: -0
Weekdays: 
FacultyId: 0
ContactDetailsForGirls: 
Medical: -
TillTime:  5:00PM
Status: Active
FieldTA: -
Stationary: -
Travel: -
StationFacilitiesId: 8288
StipendForPG: 0
CompanyId: 4532
</t>
  </si>
  <si>
    <t>Wozart Technologies Pvt. Ltd.</t>
  </si>
  <si>
    <t xml:space="preserve">Status: Active
FieldTA: -
Stationary: -
SubsidizedLunch: -
FacultyId: 0
ContactDetailsForGirls: 
AccomAddressforGirls: 
CompanyId: 4532
Accomodation: -
Weekdays: 
StationAddress: DBOI - Financial Analytics, Pune
StipendForPG: 0
ContactDetailsForBoys: 
AccomAddressforBoys: 
StartTime:  9:00AM
ToOffice: -
Medical: -
Travel: -
OtherInfo: -0
StationFacilitiesId: 8288
Stipend: 30000
TillTime:  5:00PM
OnOffice: -
RemarkforAccommodation: 
FieldDA: -
</t>
  </si>
  <si>
    <t>Central Electronics Engineering Research Institute</t>
  </si>
  <si>
    <t xml:space="preserve">StationFacilitiesId: 8530
Stipend: 10000
StipendForPG: 0
ContactDetailsForBoys: 
CompanyId: 4742
SubsidizedLunch: -
Travel: -
Stationary: -
ContactDetailsForGirls: 
AccomAddressforBoys: 
StartTime:  9:00AM
Status: Active
Accomodation: -
ToOffice: -
FieldTA: -
RemarkforAccommodation: 
TillTime:  5:00PM
OnOffice: -
StationAddress: Glocol Networks, California
FacultyId: 0
AccomAddressforGirls: 
FieldDA: -
Medical: -
Weekdays: 
OtherInfo: -
</t>
  </si>
  <si>
    <t xml:space="preserve">Project: 0
Title: Development of a complete IoT/SaaS (Internet of Things/Software-as-a-Service) Solution - from the Sensor to the Cloud
Description: Develop, test and deploy IOT Technology, from various Sensors and SoCs to the Cloud on various IOT Platforms like Amazon AWS IOT, Microsoft AzureSphere and/or potentially Google Cloud; Develop AI and Machine Learning Algorithms on IOT data for intelligent analytics and recommendation solutions. Conduct Testing
Skills:  - 
Students Required: 1
Min CGPA: 0
Max CGPA: 0
</t>
  </si>
  <si>
    <t>Glocol Networks</t>
  </si>
  <si>
    <t xml:space="preserve">Stationary: -
OtherInfo: -
ContactDetailsForBoys: 
AccomAddressforBoys: 
CompanyId: 4742
OnOffice: -
Status: Active
FieldDA: -
Travel: -
Weekdays: 
StationFacilitiesId: 8530
FacultyId: 0
RemarkforAccommodation: 
AccomAddressforGirls: 
Stipend: 10000
StipendForPG: 0
ToOffice: -
Medical: -
FieldTA: -
SubsidizedLunch: -
ContactDetailsForGirls: 
StartTime:  9:00AM
TillTime:  5:00PM
Accomodation: -
StationAddress: Glocol Networks, California
</t>
  </si>
  <si>
    <t>Classplus</t>
  </si>
  <si>
    <t xml:space="preserve">StipendForPG: 0
AccomAddressforBoys: 
Accomodation: -
StationAddress: Fifth Floor, 217, 9th Main Road, IndiQube Hexa Sector 6, HSR Layout Landmark - Next to
Ammas Pastries, Bengaluru, Karnataka 560102
RemarkforAccommodation: 
ContactDetailsForGirls: 
AccomAddressforGirls: 
CompanyId: 3123
Status: Active
FieldDA: -
FieldTA: -
Stationary: -
Travel: -
Weekdays: Saturday , Sunday
OtherInfo: Initial one week accommodation
StationFacilitiesId: 8422
Stipend: 65000
FacultyId: 0
TillTime:  6:00PM
OnOffice: -
Medical: -
ContactDetailsForBoys: 
StartTime: 10:00AM
ToOffice: -
SubsidizedLunch: -
</t>
  </si>
  <si>
    <t xml:space="preserve">Project: 0
Title: Data Integration Platform for One Trillion records/month
Description: Hevo is a fully distributed massively parallel data integration platform. Interns will be working on expanding and scaling the platform to 1 Trillion records/month. Each one of them will work with one of our senior engineers to build systems using technologies like Java, Kafka, MySQL, Redis among others. Hevo is used by users in more than 30 countries across the world. During the internship, they will learn how to build and deploy mission-critical software at scale, they will also learn to think about design tradeoffs, scalability, redundancy, and stability of software applications. It is a unique opportunity to experience a world-class engineering team building software at breakneck speed. Interns who do well during the internship will be eligible for a PPO post-internship.
Project domain	Distributed Systems
Skills: Strong knowledge of Data Structures, Algorithms, advanced coding, OOPS, Operating Systems and Networks
Fluent communication
Skills:  - 
Students Required: 5
Min CGPA: 0
Max CGPA: 0
</t>
  </si>
  <si>
    <t>DBOI - Financial Analytics</t>
  </si>
  <si>
    <t>A7 , B3 , C7</t>
  </si>
  <si>
    <t xml:space="preserve">Status: Active
StationFacilitiesId: 8422
Stipend: 65000
StipendForPG: 0
ContactDetailsForBoys: 
AccomAddressforBoys: 
AccomAddressforGirls: 
TillTime:  6:00PM
SubsidizedLunch: -
Weekdays: Saturday , Sunday
RemarkforAccommodation: 
ContactDetailsForGirls: 
OnOffice: -
ToOffice: -
FieldDA: -
Stationary: -
CompanyId: 3123
StartTime: 10:00AM
FieldTA: -
StationAddress: Fifth Floor, 217, 9th Main Road, IndiQube Hexa Sector 6, HSR Layout Landmark - Next to
Ammas Pastries, Bengaluru, Karnataka 560102
OtherInfo: Initial one week accommodation
FacultyId: 0
Accomodation: -
Medical: -
Travel: -
</t>
  </si>
  <si>
    <t>JPMS CIB R&amp;A Markets– Equity Derivatives Trading &amp; Structuring</t>
  </si>
  <si>
    <t xml:space="preserve">Travel: -
Weekdays: Saturday , Sunday
Stipend: 25000
FacultyId: 0
StipendForPG: 0
RemarkforAccommodation: 
OnOffice: -
ToOffice: -
ContactDetailsForGirls: 
AccomAddressforGirls: 
StartTime:  9:30AM
Medical: -
FieldTA: -
StationAddress: 1B, Sowmithri Apartments, 23/12, Thiruvengadam St, RA Puram, Chennai -28
ContactDetailsForBoys: 
AccomAddressforBoys: 
CompanyId: 4605
Accomodation: -
SubsidizedLunch: -
StationFacilitiesId: 8346
TillTime:  6:30PM
Status: Active
FieldDA: -
Stationary: -
OtherInfo: -
</t>
  </si>
  <si>
    <t xml:space="preserve">Project: 0
Title: AI based chatbots built over WhatsApp for Business API
Description: This project involves building WhatsApp chatbots and integrating it with back end systems
Project domain :	Computer programming
Skills: Computer programming skills. Background on AI and NLP, Knowledge on Ruby on Rails is desirable
Good communication Skills
Programming 
Expected learning (in bullet points)	Full stack development
Cutting edge WhatsApp based chatbots
Skills:  - 
Students Required: 2
Min CGPA: 0
Max CGPA: 0
</t>
  </si>
  <si>
    <t>JPMS GR&amp;C Quantitative Research – Fintech</t>
  </si>
  <si>
    <t xml:space="preserve">AccomAddressforBoys: 
CompanyId: 4605
Stationary: -
Weekdays: Saturday , Sunday
OtherInfo: -
StipendForPG: 0
Stipend: 25000
ContactDetailsForBoys: 
ContactDetailsForGirls: 
AccomAddressforGirls: 
StartTime:  9:30AM
TillTime:  6:30PM
Status: Active
StationFacilitiesId: 8346
FieldDA: -
RemarkforAccommodation: 
Accomodation: -
ToOffice: -
FieldTA: -
Travel: -
FacultyId: 0
Medical: -
SubsidizedLunch: -
StationAddress: 1B, Sowmithri Apartments, 23/12, Thiruvengadam St, RA Puram, Chennai -28
OnOffice: -
</t>
  </si>
  <si>
    <t>ReferralYogi Technologies Pvt. Ltd.</t>
  </si>
  <si>
    <t xml:space="preserve">StationFacilitiesId: 8346
StipendForPG: 0
TillTime:  6:30PM
Status: Active
Weekdays: Saturday , Sunday
StationAddress: 1B, Sowmithri Apartments, 23/12, Thiruvengadam St, RA Puram, Chennai -28
FacultyId: 0
Accomodation: -
OnOffice: -
ToOffice: -
Medical: -
Travel: -
FieldTA: -
Stationary: -
RemarkforAccommodation: 
ContactDetailsForBoys: 
ContactDetailsForGirls: 
AccomAddressforBoys: 
AccomAddressforGirls: 
CompanyId: 4605
SubsidizedLunch: -
Stipend: 25000
StartTime:  9:30AM
FieldDA: -
OtherInfo: -
</t>
  </si>
  <si>
    <t>Dreamplug Technologies</t>
  </si>
  <si>
    <t>B4A4 , B3A7 , B2A8</t>
  </si>
  <si>
    <t xml:space="preserve">Status: Active
Accomodation: Students to make their own arrangements
FieldDA: -
StationAddress: Ravijot Chugh
Nishuvi Building, Ground Floor, 75 Dr Anne Besant Road, Worli, Mumbai - 400018
OtherInfo: NA
ContactDetailsForGirls: 
ContactDetailsForBoys: 
OnOffice: -
Travel: -
Weekdays: Sunday
Stipend: 25000
FacultyId: 762
AccomAddressforBoys: 
CompanyId: 985
TillTime:  6:00PM
Medical: -
Stationary: -
SubsidizedLunch: -
StationFacilitiesId: 8144
RemarkforAccommodation: 
AccomAddressforGirls: 
StartTime:  9:00AM
ToOffice: -
FieldTA: -
StipendForPG: 0
</t>
  </si>
  <si>
    <t xml:space="preserve">Project: 0
Title: Content designing for Tech Programs
Description: 1) Designing and developing online learning programs in areas of technology (software engineering, data sciences and machine learning, blockchain, big data engineering etc)								
2) Working with a team of internal (subject matter experts, instructional designers) and external (academicians and industry practitioners) to design and develop the courses								
3) Conducting (academic) research on topics and designing the learning outcomes, projects, demonstrations etc								
4) Developing the courses on the online learning platform, reviewing and launching to students 								
Skills: Ability to learn fast , good writing skills
Students Required: 16
Min CGPA: 0
Max CGPA: 0
Project: 1
Title: Content designing for management programs
Description: 1) Designing and developing online learning programs in areas of management and humanities (MBA, product management, digital marketing, arts, law etc)								
2) Working with a team of internal (subject matter experts, instructional designers) and external (academicians and industry practitioners) to design and develop the courses								
3) Conducting (academic) research on topics and designing the learning outcomes, projects, demonstrations etc								
4) Developing the courses on the online learning platform, reviewing and launching to students 								
Skills: Ability to learn fast , good writing skills
Students Required: 24
Min CGPA: 0
Max CGPA: 0
</t>
  </si>
  <si>
    <t>Hevo Technologies India Pvt. Ltd.</t>
  </si>
  <si>
    <t xml:space="preserve">FacultyId: 762
ContactDetailsForBoys: 
ContactDetailsForGirls: 
OnOffice: -
FieldTA: -
StipendForPG: 0
AccomAddressforGirls: 
StartTime:  9:00AM
TillTime:  6:00PM
Medical: -
Weekdays: Sunday
StationFacilitiesId: 8144
RemarkforAccommodation: 
AccomAddressforBoys: 
Accomodation: Students to make their own arrangements
ToOffice: -
FieldDA: -
Travel: -
Stipend: 25000
CompanyId: 985
Status: Active
Stationary: -
SubsidizedLunch: -
StationAddress: Ravijot Chugh
Nishuvi Building, Ground Floor, 75 Dr Anne Besant Road, Worli, Mumbai - 400018
OtherInfo: NA
</t>
  </si>
  <si>
    <t xml:space="preserve">OnOffice: -
Stationary: -
FacultyId: 762
StipendForPG: 0
ContactDetailsForGirls: 
AccomAddressforBoys: 
TillTime:  6:00PM
Accomodation: Students to make their own arrangements
SubsidizedLunch: -
OtherInfo: NA
StationFacilitiesId: 8144
ContactDetailsForBoys: 
AccomAddressforGirls: 
CompanyId: 985
ToOffice: -
StationAddress: Ravijot Chugh
Nishuvi Building, Ground Floor, 75 Dr Anne Besant Road, Worli, Mumbai - 400018
Stipend: 25000
StartTime:  9:00AM
FieldDA: -
FieldTA: -
Travel: -
Weekdays: Sunday
RemarkforAccommodation: 
Status: Active
Medical: -
</t>
  </si>
  <si>
    <t>UPGRAD</t>
  </si>
  <si>
    <t>A1 , A2 , A3 , A4 , A7 , A8 , AA , B1 , B2 , B3 , B4 , B5 , AnyA3 , AnyA4 , AnyA7 , AnyA8 , AnyAA</t>
  </si>
  <si>
    <t xml:space="preserve">StationFacilitiesId: 8144
Stipend: 25000
StipendForPG: 0
ContactDetailsForGirls: 
ToOffice: -
FieldTA: -
Accomodation: Students to make their own arrangements
OnOffice: -
FacultyId: 762
ContactDetailsForBoys: 
AccomAddressforGirls: 
CompanyId: 985
StartTime:  9:00AM
TillTime:  6:00PM
Travel: -
Weekdays: Sunday
AccomAddressforBoys: 
Stationary: -
StationAddress: Ravijot Chugh
Nishuvi Building, Ground Floor, 75 Dr Anne Besant Road, Worli, Mumbai - 400018
RemarkforAccommodation: 
Status: Active
FieldDA: -
Medical: -
SubsidizedLunch: -
OtherInfo: NA
</t>
  </si>
  <si>
    <t>Adani Transmission Ltd.,</t>
  </si>
  <si>
    <t xml:space="preserve">Stipend: 20000
StipendForPG: 0
FieldTA: -
Weekdays: Saturday , Sunday
FieldDA: -
SubsidizedLunch: -
StationAddress: AKS IT Service Pvt. Ltd. B 21, B Block, Sector 59, Noida, UP – 201309
ContactDetailsForBoys: 
ContactDetailsForGirls: 
AccomAddressforBoys: 
TillTime:  6:30PM
StartTime: 10:30AM
Status: Active
Medical: -
Stationary: -
StationFacilitiesId: 8124
RemarkforAccommodation: 
AccomAddressforGirls: 
CompanyId: 3943
Travel: -
OtherInfo: -
FacultyId: 0
Accomodation: -
OnOffice: -
ToOffice: -
</t>
  </si>
  <si>
    <t xml:space="preserve">Project: 0
Title: Design and Development of an AI-Enabled IoT ecosystem (Hardware + Cloud Intelligence) for the management of Energy Assets
Description: Solar rooftops and renewable-powered distributed generation systems are expected to contribute more than any other electricity arrangement which will work in tandem with the extended grid and microgrid network. Before the electricity arrangement can expand by the degree required to deliver universal electricity access in a reliable and clean manner, there are several issues that need to be resolved. Foremost, the focus is on the areas of innovative, fast, precise and affordable monitoring and control of the system. This can give a huge boost to the viability of solar/renewable technology, &amp; have strong positive effects on the drivers of their profitability – revenues, tariffs and costs. Strong monitoring capabilities also give confidence to investors and donors, along with enhancing the customer experience by improving the availability, reliability, and quality of supply and increasing convenience and information about usage. There are several issues like weather, shadowing, panel degradation, poor design, and usage of inferior material, which cause losses up to 50% of the production over the years. We are developing a low-cost, easy-to-install, high-tech monitoring solution that keeps users, owners, &amp; service providers constantly up to date on the solar system’s performance, and ensures rapid maintenance &amp; a continuous return on the investment. SmartHelio will monitor the solar panels, batteries &amp; loads, run machine learning models for predictive analysis and generate intelligent business insights. It will also act as a smart meter &amp; report solar energy usage to the service provider, which will help them in invoicing and revenue collection from the end-users in case of 3rd party-owned systems.
Skills: For the hardware development
1. Thorough understanding and hands-on experience in developing IoT devices
2. In-depth knowledge of communication technology including GSM device management and programming
3. Hands-on experience of developing embedded devices using open source hardware and software tools
4. Comfortable with Embedded device programming and testing using ARDUINO and AVRDUDE
5. Experience with the complete electronics development process including electronics component sourcing, PCB design, PCB manufacturing, hardware assembly and testing
For the Machine Learning and Cloud Platform Development
1. Experience with software development with one or more general programming languages (Java, C/C++, C#, Python, HTML, JavaScript, or Go)
2. Experience with architecting, developing, and maintaining cloud platforms with excellent working knowledge of platform as a service (PAAS) and software as a service (SAAS) on AZURE and AWS clouds
3. Experience with Server Backend Distributed and Parallel Systems, Full Stack Development (preferably backend), Scalable Enterprise Platforms and Applications, Data Base Management, and Machine Learning
4. Advanced working knowledge of application servers (Oracle WebLogic, IBM Websphere etc.), web servers (IIS, Apache) &amp; databases (Oracle, SQL Server, MySQL etc.)
5. Excellent presentation and report writing skills
6. Passionate for utilizing engineering solutions against climate change in an affordable manner
Learning: 1. Hands on experience on the Technical Product Development
2. A good understanding of the IoT &amp; AI Products
3. Learn about the sustainability ecosystem and its global dynamics
4. Solar Rooftop ecosystem in contemporary Indian &amp; European Market
5. Market and business strategies for the IoT products
6. An opportunity to work with the researchers from Switzerland (EPFL University) and participate in the global research conclaves
7. An opportunity to join our research team, on a full-time basis, in Switzerland
Skills:  - 
Students Required: 1
Min CGPA: 0
Max CGPA: 0
</t>
  </si>
  <si>
    <t>Express Stores - Non tech</t>
  </si>
  <si>
    <t xml:space="preserve">TillTime:  6:30PM
Status: Active
FieldDA: -
Stipend: 20000
StipendForPG: 0
RemarkforAccommodation: 
CompanyId: 3943
StartTime: 10:30AM
Stationary: -
StationAddress: AKS IT Service Pvt. Ltd. B 21, B Block, Sector 59, Noida, UP – 201309
OtherInfo: -
ContactDetailsForGirls: 
AccomAddressforBoys: 
OnOffice: -
FieldTA: -
Weekdays: Saturday , Sunday
ContactDetailsForBoys: 
AccomAddressforGirls: 
ToOffice: -
Medical: -
SubsidizedLunch: -
StationFacilitiesId: 8124
FacultyId: 0
Accomodation: -
Travel: -
</t>
  </si>
  <si>
    <t>CoffeeBeans Consulting LLP</t>
  </si>
  <si>
    <t xml:space="preserve">RemarkforAccommodation: 
Status: Active
SubsidizedLunch: -
Weekdays: 
OtherInfo: -
AccomAddressforBoys: 
AccomAddressforGirls: 
CompanyId: 3805
Accomodation: -
Travel: -
ToOffice: -
FieldDA: -
Stationary: -
StationFacilitiesId: 8360
Stipend: 40000
FacultyId: 0
ContactDetailsForBoys: 
OnOffice: -
StationAddress: 
FieldTA: -
StipendForPG: 0
ContactDetailsForGirls: 
StartTime:  9:00AM
TillTime:  5:00PM
Medical: -
</t>
  </si>
  <si>
    <t>ShortHills Tech Pvt Ltd(Nontech)</t>
  </si>
  <si>
    <t xml:space="preserve">OnOffice: -
Medical: -
StationAddress: 
FacultyId: 0
RemarkforAccommodation: 
ContactDetailsForBoys: 
ContactDetailsForGirls: 
Status: Active
OtherInfo: -
Stipend: 40000
StartTime:  9:00AM
TillTime:  5:00PM
Stationary: -
SubsidizedLunch: -
FieldDA: -
FieldTA: -
Travel: -
StationFacilitiesId: 8360
AccomAddressforBoys: 
AccomAddressforGirls: 
Accomodation: -
ToOffice: -
StipendForPG: 0
CompanyId: 3805
Weekdays: 
</t>
  </si>
  <si>
    <t xml:space="preserve">Project: 0
Title: C&amp;ORC IB Data Analytics Team 
Description: The C&amp;ORC IB Data analytics Team is a global team with a wide range of skill sets in the areas of Consequential Risk, Data Science, Automation and Visualisation. The team is at the heart of C&amp;ORC IB’s Data strategy an area of intense focus and growing importance in the financial services industry. 
C&amp;ORC IB DAT has a 3 fold mission purpose: 
•	Expand C&amp;ORC Data &amp; Analytical Capabilities:
o	Enhance data analytical tools &amp; capabilities for all of IB C&amp;ORC
o	Credible &amp; Constructive Challenge can then be based on fact not emotion
o	Provide new views into previously hidden data set
•	Process Automation:
o	Automate processes across IB C&amp;ORC
o	Accelerate IB C&amp;ORC access to meaningful data
o	Combine multiple data sets to speed up analysis
•	Execute Deep Dives &amp; Thematic Reviews
o	Uncover control deficiencies across the IB
o	Collaborate with the IB to remediate gaps
o	Analyse areas of forward looking risk for the  IB
Currently the team is made up of 5 Data Scientists, 2 Developers and a Senior Manager; together the team have a portfolio of c.112 projects relating to a range of consequential risks with particular importance to UBS. 
C&amp;ORC IB DAT have been involved in the Mumbai Internship Programme for over a year during which time the team has hosted 3 interns for tenures of either 6 or 12 months. The team aim to provide interns with in depth training in both financial services and data analytics whilst at the same time giving real world exposure to the projects which we are working on. 
•	This is a project driven role which will provide the employee with a variety of bespoke tasks based on the projects they are involved in. 
•	Attend discussions of project requirements and desired outcomes with stakeholders
•	Assist with development of innovative data driven solutions to real world problems
•	Later in the internship take responsibility for a specific project and see it from inception through t completion with the help of the other members of the team. 
•	Continually learn and actively look to enhance skills in the area of Data Analytics. 
Skills: •	Excellent attention to detail 
•	A drive to learn about both Financial Services and the evolution of Data Science in the industry. 
•	Ability to ask questions and clearly communicate with colleagues both within and outside of the team.  
•	Motivation to succeed and a collaborative attitude towards working in a team.
Skills:  - 
Students Required: 2
Min CGPA: 0
Max CGPA: 0
Project: 1
Title: GSR Team - GCRG
Description: Automation of manual processes by using Robotics or other IT driven initiatives and project management of the changes
Automation Anywhere, Project management; Trade Lifecycle/ Financial Products
Skills: Specific Institute-based courses/electives in which the students should have background: Introduction to Robotics Automation/ Automation Anywhere application (will be added advantage)
Skill sets expected : Excel, Ability to understand complex business processes/ Flows; Automation Anywhere coding (will be added advantage)
Skills:  - 
Students Required: 2
Min CGPA: 0
Max CGPA: 0
</t>
  </si>
  <si>
    <t>UBS  - Group Compliance</t>
  </si>
  <si>
    <t xml:space="preserve">FieldDA: -
Weekdays: Saturday , Sunday
OtherInfo: -
AccomAddressforGirls: 
Status: Active
OnOffice: -
ToOffice: -
FieldTA: -
Stationary: -
Travel: -
StationFacilitiesId: 8351
StartTime: 10:00AM
Accomodation: -
CompanyId: 4611
TillTime:  7:00PM
SubsidizedLunch: -
StationAddress: WeWork Prestige Cube, Site No. 26, Laskar Hosur Road
Adugodi, Koramangala
Bengaluru, Karnataka 560 029
StipendForPG: 0
RemarkforAccommodation: 
ContactDetailsForBoys: 
AccomAddressforBoys: 
Medical: -
Stipend: 30000
FacultyId: 0
ContactDetailsForGirls: 
</t>
  </si>
  <si>
    <t xml:space="preserve">Project: 0
Title: Research Associate
Description: Play a key role in assisting the research team by taking part in secondary research surveys and author report descriptions, summaries, articles, blog posts about various industry trends
Project domain	: Healthcare / Information Tech / Chemicals / F&amp;B
Skills: MS Office Suite, Technical Report Writing
Efficient Communication
•	Become Subject Matter Expert in specific Domain
•	Gather immense knowledge on supply chains
•	Valuable stepping stone for consultants
Skills:  - 
Students Required: 5
Min CGPA: 0
Max CGPA: 0
</t>
  </si>
  <si>
    <t>Bridge Your Network Inc</t>
  </si>
  <si>
    <t>JPMS GR&amp;C CCB Business Banking Reporting Strategy</t>
  </si>
  <si>
    <t xml:space="preserve">StartTime: 10:00AM
Status: Active
ToOffice: -
StipendForPG: 0
AccomAddressforGirls: 
ContactDetailsForGirls: 
TillTime:  6:00PM
Accomodation: -
OnOffice: -
Medical: -
StationFacilitiesId: 8551
ContactDetailsForBoys: 
SubsidizedLunch: -
StationAddress: Oyla Inc, California, USA
OtherInfo: -
FacultyId: 0
RemarkforAccommodation: 
CompanyId: 4758
FieldDA: -
FieldTA: -
Stationary: -
Travel: -
Weekdays: Saturday , Sunday
Stipend: 30000
AccomAddressforBoys: 
</t>
  </si>
  <si>
    <t xml:space="preserve">Project: 0
Title: Development of Soft Temperature Sensor using Kalman Filtering Technique
Description: In nuclear fuel reprocessing, dissolution of spent fuel is a very important stage in the recovery of fissile material from the spent nuclear fuel. Dissolution process is carried out at a controlled temperature for which temperature measurements are critical. The temperature is measured using thermocouples. Replacement of the thermocouple in the liquid phase is practically very difficult. The development of a ‘soft sensor’ for this application will be highly beneficial for the Plant.
Soft sensors are computer based systems based on mathematical models to estimate process variables. They are useful for sensor validation, fault detection, customized sensing etc.
Kalman filtering is an algorithm that uses a series of measurements observed over time, containing statistical noise and other inaccuracies, and produces estimates of unknown variables that tend to be more accurate than those based on a single measurement alone.
A soft sensor will be developed for determining the liquid temperature of the dissolver of the Plant based on the live data from other sensors for dissolver vapour temperature, level, density and pressure. The sensor model will be developed using Matlab tools for Kalman Filter. The soft sensor will be qualified for various performance parameters relevant for control and safety. The soft sensor developed using Kalman Filter will be compared to that developed using Artificial Neural Network (ANN) method. Finally, the Kalman Filter based algorithm will be implemented in Raspberry Pi hardware with GUI developed on Python language. 
Project domain	Instrumentation, Electronics and Computers
Skills: Person should familiar with the basic principles of Electronic instrumentation and with keen interest in software applications.
Familiarity in MATLAB is preferred. Person should able to write code relevant to the project work
1. PC (core i5 with minimum 4 GB RAM) with Matlab software having Kalman and ANN toolboxes.
2. Raspberry Pi 3+ hardware with GUI shield.
•	Matlab
•	Artificial Neural Network
•	Kalman Filter
•	Python language
•	Raspberry pi and shields
Skills:  - 
Students Required: 1
Min CGPA: 0
Max CGPA: 0
Project: 1
Title: Development of FPGA based instrumentation for beam profile monitoring system
Description: Project domain	Interdisciplinary (Electrical&amp; electronic engineering, Physics)
Skills: VHDL/Verilog programming, synthesis and testing of programmable instrumentation, precision analog design, circuit analysis and simulation using pSpice/Matlab, GUI design using VB/C++/labVIEW, multilayer PCB design
Basic circuit knowledge, Problem-solving, critical and creative thinking,  communication, Enthusiasm for learning and hardworking
Development and acquisition of advanced working knowledge/expertise  on
•	VHDL/Verilog programming
•	programmable instrumentation using Xilinx or Altera FPGAs,
•	 precision circuit design to handle pA-mA and uV-V level signals
•	 circuit analysis and simulation using pSpice/Matlab
•	 GUI design and implementation using VB/C++/labVIEW 
•	multilayer PCB design
•	Consolidation and analysis of data emanating from the project 
•	Writing a suitable manuscript and submission to suitable peer reviewed journals 
Skills:  - 
Students Required: 1
Min CGPA: 0
Max CGPA: 0
Project: 2
Title: Thermal analysis of Solidification behaviour of Cylindrical rods &amp; its optimisation in Continuous Casting process
Description: A continuous casting equipment has been developed in IGCAR for casting uranium metal alloy rods of 5.0 mm dia. and long length. An optimum process condition is required to produce defect free casting of metal alloy rods. The thermal analysis of solidification of alloy in the casting process is vital as the metallurgical structure as well as mechanical properties of alloy rod is inherently associated with the solidification process. The casting process can be simulated using commercial softwares like ProCAST, SoftCAST or COMSOL multiphysics modelling software.  The casting process of rod from liquid to solid state is to be modelled using the flow multiphysics interface combining heat transfer and fluid flow. The results of the model allows for optimization of the process in terms of casting rate and cooling.
Project domain	Mechanical Engineering
Skills:  CAD modeling software, Any FEM tool
Thermodynamics, Heat &amp; Mass transfer, Physical Metallurgy
•	Continuous casting process
•	Thermal analysis of Solidification   
•	Metallurgy of Uranium alloy 
Skills:  - 
Students Required: 1
Min CGPA: 0
Max CGPA: 0
Project: 3
Title: Experimental investigation and modeling of mass transfer performance of modified Taylor couette contactor
Description: In nuclear fuel reprocessing solvent extraction operation occupies a central role in the recovery of fissile material from the spent nuclear fuel. Processing of radioactive material in solvent extraction operation imposes several challenges for the design of solvent extraction contactors. Some of the challenges during the development of solvent extraction contactors for radioactive applications are short residence time, critically safe design for handling high concentration of fissile material and maintenance free of operation. While considering the above limitation Taylor couette flow pattern offers several advantages such as low holdup, short residence time and critically safe design. But the throughput of taylor couette contactor is limited and several modifications were proposed to enhance the through put of the contactor and these contactors are generally called modified taylor couette contactors. In this project work mass transfer performance of the modified taylor couette contactors will be studied using the standard liquid-liquid test system. The mass transfer performance will be studied for various operating condition such as rotational speed, continuous and dispersed flow rates. The overall volumetric mass transfer coefficient will be estimated and suitable correlation to be developed. In addition to that non ideal mixing will be studied using axial dispersion model.
Project domain	Mass transfer equipment design
Skills: Person should familiar with the basic chemical engineering principles and keen interest to perform experiments in prototype counter current solvent extraction contactors.
Familiarity in MATLAB is preferred. Person should able to write his own code to perform modeling work relevant to the project work
Mass transfer, Chemical Reaction engineering and Process equipment design
•	Principles of liquid-liquid mass transfer operation 
•	Design philosophy of solvent extraction equipment design
•	Hands on experience on counter current solvent extraction operation
Skills:  - 
Students Required: 1
Min CGPA: 0
Max CGPA: 0
Project: 4
Title: Design and Development of GUI Server and Data Server for FBTR
Description: Project domain	Front End Development : Java servlet
Back End (Data Base Design) : My SQL/ MongoDB/ or any other suitable data base.
Skills:  - 
Students Required: 1
Min CGPA: 0
Max CGPA: 0
Project: 5
Title: Automatic OFT level discordance setpoint tracker
Description: Fast breeder Test Reactor (FBTR) is 40 MWt nuclear reactor situated in Kalpakam. Nuclear heat generated in the reactor core due to fission is extracted using Liquid sodium as coolant. FBTR is loop type reactor, which has two primary loops to exchange the heat to secondary sodium system. Further heat in secondary sodium system is transferred to steam water system to generate electricity. The heat generated inside the core is distributed equally to two primary loops. Each loop has a heat exchanger and sodium pump.  After exchanging the heat to secondary sodium in the   heat exchangers in each loop sodium in both the loops is passed through a common inlet pipe into the reactor vessel.
Over flow tank collects the excess sodium in Reactor vessel, and through EM pump part of the sodium is passed through a sodium purification circuit. Sodium return to Reactor vessel after the purification. Over flow tank plays important role in the maintenance of sodium level in RV.
The decrease in sodium level in OFT is one of the indirect indications of leak in primary sodium loop. Hence OFT sodium level discordance Alarm is provided in Main control room to alert the operator, in case of change in the level of OFT.  Presently the alarm setpoint is manually set by the operator in control station after OFT level stabilizes. However, OFT also changes during normal process. Since the capacities of primary loops are interconnected, with increase in sodium temperature, sodium volume also increases and hence the level in various capacities and hence, it reflects an increase in sodium level in OFT. So, the operator has to frequently change or set the discordance alarm threshold during genuine process changes. Due to which it may happen that alarm due to actual leak may get masked during process transients.
Hence, it is required to have automatic setpoint tracker to ensure that setpoint is automatically “ tracked” following the OFT level in case of genuine process changes. 
The project is to design and develop an automatic setpoint tracker, which includes signal conditioning of temperature signal, analyzing of data (sodium level vs temperature) and deriving relationship between the changes in OFT sodium level and changes in temperature and suitably changing the setpoint. 
Skills:  - 
Students Required: 1
Min CGPA: 0
Max CGPA: 0
Project: 6
Title: Signal and image processing for non-destructive evaluation (NDE) applications
Description: The project involves processing of ultrasonic phased array signals obtained by advanced data acquisition approaches to visualize misoriented defects in a component. Further, artificial neural network based analysis will also be explored for automated defect detection and analysis in the images generated by ultrasonic data and/or in the radiography images. 
Skills: Signal &amp; image analysis and software development (LabVIEW / Python)
Expected learning (in bullet points)	•	NDE
•	Applications of signal / image analysis on experimental data
•	Advanced algorithms for data processing and image reconstruction
•	Development of a scientific software tool
Skills:  - 
Students Required: 1
Min CGPA: 0
Max CGPA: 0
</t>
  </si>
  <si>
    <t>Kubric</t>
  </si>
  <si>
    <t xml:space="preserve">ContactDetailsForGirls: NA
TillTime:  5:00PM
Accomodation: Students to make their own arrangements
FieldDA: No Facilities
Travel: No Transport
StationFacilitiesId: 8134
StipendForPG: 51000
RemarkforAccommodation: NA
AccomAddressforBoys: NA
ToOffice: No Facilities
Weekdays: 
OtherInfo: Flexible Working hours
Stipend: 51000
OnOffice: No Facilities
SubsidizedLunch: No Facilities
StationAddress: 
ContactDetailsForBoys: NA
AccomAddressforGirls: NA
CompanyId: 3550
StartTime:  9:00AM
Status: Active
Medical: 
FieldTA: No Facilities
Stationary: Unknown
FacultyId: 665
</t>
  </si>
  <si>
    <t xml:space="preserve">Project: 0
Title: Research and Analytics Intern
Description: students interested in product and marketing research and analytics
Global research on healthcare models, products and marketing strategies to assist the strategy team, create reports for presenting to the management.
Skills:  - 
Students Required: 2
Min CGPA: 0
Max CGPA: 0
</t>
  </si>
  <si>
    <t>Indira Gandhi Centre for Atomic Research</t>
  </si>
  <si>
    <t>Kalpakkam</t>
  </si>
  <si>
    <t>A1 , A3 , A4 , A8 , AA , Any , B5 , C6</t>
  </si>
  <si>
    <t xml:space="preserve">StationAddress: 
OtherInfo: Flexible Working hours
ContactDetailsForGirls: NA
AccomAddressforBoys: NA
AccomAddressforGirls: NA
CompanyId: 3550
Status: Active
FieldDA: No Facilities
FieldTA: No Facilities
SubsidizedLunch: No Facilities
StipendForPG: 51000
RemarkforAccommodation: NA
ContactDetailsForBoys: NA
StartTime:  9:00AM
Accomodation: Students to make their own arrangements
ToOffice: No Facilities
Weekdays: 
Stationary: Unknown
Travel: No Transport
StationFacilitiesId: 8134
Stipend: 51000
FacultyId: 665
TillTime:  5:00PM
OnOffice: No Facilities
Medical: 
</t>
  </si>
  <si>
    <t>Access Livelihoods Consulting India (Formerly Chitika)</t>
  </si>
  <si>
    <t xml:space="preserve">FieldDA: No Facilities
Medical: 
FacultyId: 665
ContactDetailsForGirls: NA
AccomAddressforGirls: NA
Status: Active
OnOffice: No Facilities
ToOffice: No Facilities
StationAddress: 
OtherInfo: Flexible Working hours
CompanyId: 3550
Stationary: Unknown
SubsidizedLunch: No Facilities
Travel: No Transport
StationFacilitiesId: 8134
StipendForPG: 51000
ContactDetailsForBoys: NA
StartTime:  9:00AM
TillTime:  5:00PM
FieldTA: No Facilities
Weekdays: 
Stipend: 51000
RemarkforAccommodation: NA
AccomAddressforBoys: NA
Accomodation: Students to make their own arrangements
</t>
  </si>
  <si>
    <t xml:space="preserve">Project: 0
Title: RGBD processing, and learning algorithms
Description: We are developing a novel RGBD camera; work will involve developing the interface for camera, processing the RGBD data and learning using the RGBD data
Skills: DSP, Image Processing, Machine Learning
Skills:  - 
Students Required: 1
Min CGPA: 0
Max CGPA: 0
</t>
  </si>
  <si>
    <t>Asteria Aerospace Pvt. Ltd.</t>
  </si>
  <si>
    <t xml:space="preserve">SubsidizedLunch: No Facilities
RemarkforAccommodation: NA
ContactDetailsForGirls: NA
TillTime:  5:00PM
Status: Active
ToOffice: No Facilities
FieldTA: No Facilities
Stationary: Unknown
OtherInfo: Flexible Working hours
Stipend: 51000
ContactDetailsForBoys: NA
AccomAddressforGirls: NA
CompanyId: 3550
Accomodation: Students to make their own arrangements
StationFacilitiesId: 8134
FacultyId: 665
OnOffice: No Facilities
Travel: No Transport
StationAddress: 
StipendForPG: 51000
AccomAddressforBoys: NA
StartTime:  9:00AM
FieldDA: No Facilities
Medical: 
Weekdays: 
</t>
  </si>
  <si>
    <t>MedCords - Nontech</t>
  </si>
  <si>
    <t xml:space="preserve">Stipend: 51000
FacultyId: 665
StipendForPG: 51000
RemarkforAccommodation: NA
Status: Active
FieldDA: No Facilities
Medical: 
Travel: No Transport
ContactDetailsForGirls: NA
TillTime:  5:00PM
Stationary: Unknown
StationFacilitiesId: 8134
StartTime:  9:00AM
ToOffice: No Facilities
FieldTA: No Facilities
SubsidizedLunch: No Facilities
Weekdays: 
StationAddress: 
ContactDetailsForBoys: NA
AccomAddressforBoys: NA
AccomAddressforGirls: NA
CompanyId: 3550
Accomodation: Students to make their own arrangements
OnOffice: No Facilities
OtherInfo: Flexible Working hours
</t>
  </si>
  <si>
    <t xml:space="preserve">Project: 0
Title: Software Development Intern
Description: Prerequisite: Excellent Problem - Solving Skills, Data Structures &amp; Algorithms, Java, React Native, Core Android, iOS - Swift.
   a. We will get a chance to work on microservice building public APIs, which includes development and security audits and deployment on a cloud of the APIs end to end.
   b. Work on the API service layer and Infra pieces.
   c. End to End exposure to consumer product development cycle.
   d. Opportunity to work on front-end as well as Backend.
   e. Each line of your code will impact our customers
       Chance to work with CTO and Product Managers independently
     Best in class Start-Up Culture
     Part of fastest-growing fintech platform
     Flexible Working hours
     lead your area of expertise
     Build world-class products 
     Awesome and Experienced Team
     Very High Chances of PPO
Skills: Algorithm development , algorithm implementation , Algorithms , core android , Datastructure , iOS- Swift , Java  , React Native ,  Problem Solver, Self-starter 
Students Required: 4
Min CGPA: 0
Max CGPA: 0
</t>
  </si>
  <si>
    <t>Oyla Inc</t>
  </si>
  <si>
    <t xml:space="preserve">ContactDetailsForBoys: NA
OnOffice: No Facilities
Medical: 
FieldTA: No Facilities
FieldDA: No Facilities
SubsidizedLunch: No Facilities
Stipend: 51000
StipendForPG: 51000
ContactDetailsForGirls: NA
StartTime:  9:00AM
Accomodation: Students to make their own arrangements
FacultyId: 665
RemarkforAccommodation: NA
Travel: No Transport
Weekdays: 
OtherInfo: Flexible Working hours
Status: Active
ToOffice: No Facilities
Stationary: Unknown
StationFacilitiesId: 8134
AccomAddressforBoys: NA
AccomAddressforGirls: NA
CompanyId: 3550
TillTime:  5:00PM
StationAddress: 
</t>
  </si>
  <si>
    <t>A3 , A4 , A7 , A8 , AA , AB , Any , B4</t>
  </si>
  <si>
    <t xml:space="preserve">Stipend: 51000
RemarkforAccommodation: NA
Status: Active
ToOffice: No Facilities
OtherInfo: Flexible Working hours
FieldDA: No Facilities
FieldTA: No Facilities
StationFacilitiesId: 8134
FacultyId: 665
ContactDetailsForGirls: NA
AccomAddressforGirls: NA
StartTime:  9:00AM
OnOffice: No Facilities
Medical: 
Stationary: Unknown
StipendForPG: 51000
ContactDetailsForBoys: NA
CompanyId: 3550
TillTime:  5:00PM
Accomodation: Students to make their own arrangements
SubsidizedLunch: No Facilities
StationAddress: 
AccomAddressforBoys: NA
Travel: No Transport
Weekdays: 
</t>
  </si>
  <si>
    <t>Groww - Software Development</t>
  </si>
  <si>
    <t>A7 , H103 , AnyA7</t>
  </si>
  <si>
    <t xml:space="preserve">Travel: -
StationFacilitiesId: 8098
FacultyId: 0
StipendForPG: 0
Status: Active
OnOffice: -
Medical: -
SubsidizedLunch: -
Accomodation: -
ToOffice: -
FieldTA: -
Stationary: -
OtherInfo: -
Stipend: 35000
AccomAddressforGirls: 
StartTime:  9:00AM
Weekdays: 
StationAddress: B-25, Third Floor, Front Portion, Lajpat Nagar-II, New Delhi - 110024
RemarkforAccommodation: 
ContactDetailsForBoys: 
ContactDetailsForGirls: 
AccomAddressforBoys: 
CompanyId: 3929
TillTime:  5:00PM
FieldDA: -
</t>
  </si>
  <si>
    <t>VCTIP Pvt. Ltd. (Market Data Forecast) Research Associate</t>
  </si>
  <si>
    <t>A5 , Any</t>
  </si>
  <si>
    <t xml:space="preserve">OnOffice: -
SubsidizedLunch: -
RemarkforAccommodation: 
CompanyId: 3929
StartTime:  9:00AM
FieldTA: -
Travel: -
Weekdays: 
FacultyId: 0
ContactDetailsForGirls: 
FieldDA: -
Accomodation: -
Medical: -
StationAddress: B-25, Third Floor, Front Portion, Lajpat Nagar-II, New Delhi - 110024
StationFacilitiesId: 8098
Stipend: 35000
StipendForPG: 0
TillTime:  5:00PM
Status: Active
ToOffice: -
Stationary: -
OtherInfo: -
ContactDetailsForBoys: 
AccomAddressforBoys: 
AccomAddressforGirls: 
</t>
  </si>
  <si>
    <t>BSCPL Infrastructure Ltd.</t>
  </si>
  <si>
    <t>AnyA2</t>
  </si>
  <si>
    <t xml:space="preserve">Stipend: 35000
FacultyId: 0
RemarkforAccommodation: 
AccomAddressforBoys: 
Travel: -
Weekdays: 
OtherInfo: -
StipendForPG: 0
AccomAddressforGirls: 
CompanyId: 3929
StartTime:  9:00AM
Accomodation: -
Medical: -
FieldTA: -
ContactDetailsForBoys: 
TillTime:  5:00PM
Status: Active
OnOffice: -
FieldDA: -
Stationary: -
StationFacilitiesId: 8098
ContactDetailsForGirls: 
ToOffice: -
SubsidizedLunch: -
StationAddress: B-25, Third Floor, Front Portion, Lajpat Nagar-II, New Delhi - 110024
</t>
  </si>
  <si>
    <t xml:space="preserve">Project: 0
Title: Hospital acquired resistant infections: a current global estimate
Description: This project seeks to estimate the number of bacterial drug-resistant infections acquired fro hospitals globally by extracting resistant infection rates from previously published iterature. Attempting to characterize this estimate will providegreater insight into the impact of the antimicrobial resistnace situation on hospital acquired infections and discern trends in these drug resistant infections at a global scale. The expectation from the prospective intern is to be able to perform a literature search of published data regarding healthcare associated infections from 2010 to 2019 in countries worldwide. With these studies, interns are expected to code information regarding the proportion of healthcare associated infections that are caused by antimicrobial resistant pathogens into microsoft excel.  
Skills: Background in biological sciences/Health Sciences / General Sciences
Strong proficiency in Microsoft Excel
Past experience performing literature searches. 
Communication, Team work, Responsible and ability to work without constant supervision
Gain a strong understanding of how to read and extract information from scientific literature regarding AMR and healthcare associated infections
Acquire strong skills in data cleaning data organization and data entry
Previous collaborators have been included as o-authors on publications in science (as well as other potential high impact journals such as nature)
Skills:  - 
Students Required: 3
Min CGPA: 0
Max CGPA: 0
</t>
  </si>
  <si>
    <t>Bunch Microtechnologies Pvt Ltd</t>
  </si>
  <si>
    <t xml:space="preserve">StipendForPG: 0
RemarkforAccommodation: 
ContactDetailsForGirls: 
CompanyId: 4528
TillTime:  5:00PM
FacultyId: 0
Status: Active
FieldDA: -
Stationary: -
Weekdays: 
StationAddress: Amazon Professional Services, Delhi
ContactDetailsForBoys: 
AccomAddressforBoys: 
Accomodation: -
OnOffice: -
ToOffice: -
SubsidizedLunch: -
OtherInfo: -
StationFacilitiesId: 8353
Stipend: 60000
AccomAddressforGirls: 
StartTime:  9:00AM
Medical: -
FieldTA: -
Travel: -
</t>
  </si>
  <si>
    <t>Flying Homingos Private Limited</t>
  </si>
  <si>
    <t xml:space="preserve">ContactDetailsForGirls: 
ToOffice: -
FieldTA: -
AccomAddressforGirls: 
Accomodation: -
OnOffice: -
Medical: -
Stationary: -
SubsidizedLunch: -
StationFacilitiesId: 8259
Stipend: 40000
ContactDetailsForBoys: 
StartTime: 11:00AM
TillTime:  8:00PM
FieldDA: -
Travel: -
Weekdays: Saturday , Sunday
StationAddress: 14th Floor, Platinum Techno Park, Sec 30 A, Vashi , Navi Mumbai – 400705
FacultyId: 0
StipendForPG: 0
RemarkforAccommodation: 
AccomAddressforBoys: 
CompanyId: 4564
Status: Active
OtherInfo: -
</t>
  </si>
  <si>
    <t xml:space="preserve">Project: 0
Title: Business Development
Description: -
Skills:  - 
Students Required: 4
Min CGPA: 0
Max CGPA: 0
</t>
  </si>
  <si>
    <t>Amazon Professional Services</t>
  </si>
  <si>
    <t xml:space="preserve">ToOffice: -
Medical: -
StationFacilitiesId: 8259
CompanyId: 4564
TillTime:  8:00PM
ContactDetailsForGirls: 
AccomAddressforGirls: 
Stipend: 40000
FacultyId: 0
RemarkforAccommodation: 
Weekdays: Saturday , Sunday
StipendForPG: 0
ContactDetailsForBoys: 
SubsidizedLunch: -
Accomodation: -
OnOffice: -
FieldDA: -
FieldTA: -
Stationary: -
AccomAddressforBoys: 
StartTime: 11:00AM
Status: Active
Travel: -
StationAddress: 14th Floor, Platinum Techno Park, Sec 30 A, Vashi , Navi Mumbai – 400705
OtherInfo: -
</t>
  </si>
  <si>
    <t>Kristal.AI</t>
  </si>
  <si>
    <t xml:space="preserve">ToOffice: -
Stationary: -
OtherInfo: -
FacultyId: 0
StipendForPG: 0
CompanyId: 4564
OnOffice: -
AccomAddressforGirls: 
Status: Active
Accomodation: -
Travel: -
StationFacilitiesId: 8259
RemarkforAccommodation: 
ContactDetailsForBoys: 
AccomAddressforBoys: 
Weekdays: Saturday , Sunday
StationAddress: 14th Floor, Platinum Techno Park, Sec 30 A, Vashi , Navi Mumbai – 400705
ContactDetailsForGirls: 
FieldDA: -
Medical: -
SubsidizedLunch: -
Stipend: 40000
StartTime: 11:00AM
TillTime:  8:00PM
FieldTA: -
</t>
  </si>
  <si>
    <t xml:space="preserve">Project: 0
Title: Index data calculation
Description: Morningstar Indexes Technology team provides solutions to Indexes Business Team. 
This team develop new enterprise applications from strategic roadmap as well as support and enhance existing applications. This team responsible for complete DevOps. And leverages different technologies like SQL, Java, C#, AWS Cloud technologies, Python, Kafka and Angular JS etc.
In Index data calculation project, we are calculating various data sets like Total Return Index, Momentum, Monthly Median Dollar traded value, Max Drawdown etc. which will be use by Index business team for new Index construction and maintenance
Project domain	Financial services – Index domain
Skills: Java, Python, SQL, Programming skills
Good analytical and logical reasoning
Interested to work in Technology team
1.	DevOps Processes
2.	Application and Database Programming, 
3.	Quality Assurance
4.	Cloud capabilities 
5.	Domain knowledge
Skills:  - 
Students Required: 2
Min CGPA: 0
Max CGPA: 0
</t>
  </si>
  <si>
    <t>Unallotted</t>
  </si>
  <si>
    <t xml:space="preserve">SubsidizedLunch: -
Weekdays: Saturday , Sunday
OtherInfo: -
TillTime:  8:00PM
Accomodation: -
ToOffice: -
Medical: -
ContactDetailsForBoys: 
CompanyId: 4564
OnOffice: -
StartTime: 11:00AM
Status: Active
FieldTA: -
Travel: -
StationFacilitiesId: 8259
StipendForPG: 0
RemarkforAccommodation: 
AccomAddressforBoys: 
StationAddress: 14th Floor, Platinum Techno Park, Sec 30 A, Vashi , Navi Mumbai – 400705
FieldDA: -
Stationary: -
Stipend: 40000
FacultyId: 0
ContactDetailsForGirls: 
AccomAddressforGirls: 
</t>
  </si>
  <si>
    <t>AECOM</t>
  </si>
  <si>
    <t xml:space="preserve">ContactDetailsForBoys: 
ContactDetailsForGirls: 
TillTime:  5:00PM
Accomodation: -
ToOffice: -
Stationary: -
Weekdays: Saturday , Sunday
FacultyId: 0
OtherInfo: -
AccomAddressforGirls: 
StartTime:  9:00AM
OnOffice: -
Medical: -
SubsidizedLunch: -
StipendForPG: 0
FieldDA: -
Travel: -
Stipend: 40000
RemarkforAccommodation: 
AccomAddressforBoys: 
CompanyId: 4712
Status: Active
FieldTA: -
StationAddress: 
StationFacilitiesId: 8539
</t>
  </si>
  <si>
    <t>UBS Group Finance - Hyd/Pune</t>
  </si>
  <si>
    <t xml:space="preserve">StipendForPG: 0
ContactDetailsForBoys: 
AccomAddressforBoys: 
CompanyId: 352
StartTime:  9:00AM
Status: Active
FieldDA: -
SubsidizedLunch: -
Weekdays: 
Accomodation: -
FieldTA: -
Stationary: -
StationAddress: CSIR-National Aerospace Laboratories
PB 1779, Old Airport Road, Kodihalli,
Bangalore - 560 017
OtherInfo: -
StationFacilitiesId: 8464
FacultyId: 0
RemarkforAccommodation: 
AccomAddressforGirls: 
OnOffice: -
Travel: -
Stipend: 0
ContactDetailsForGirls: 
TillTime:  5:00PM
ToOffice: -
Medical: -
</t>
  </si>
  <si>
    <t xml:space="preserve">Project: 0
Title: R &amp; D Work for Mechanical students
Description: R &amp; D Work for Mechanical students
Skills:  - 
Students Required: 7
Min CGPA: 0
Max CGPA: 0
</t>
  </si>
  <si>
    <t>National Aerospace Laboratories</t>
  </si>
  <si>
    <t xml:space="preserve">StipendForPG: 0
ContactDetailsForBoys: 
AccomAddressforBoys: 
OnOffice: -
Travel: -
Weekdays: 
StationFacilitiesId: 8464
FacultyId: 0
StartTime:  9:00AM
Status: Active
Stationary: -
OtherInfo: -
Stipend: 0
RemarkforAccommodation: 
AccomAddressforGirls: 
CompanyId: 352
Accomodation: -
FieldTA: -
StationAddress: CSIR-National Aerospace Laboratories
PB 1779, Old Airport Road, Kodihalli,
Bangalore - 560 017
ContactDetailsForGirls: 
TillTime:  5:00PM
ToOffice: -
FieldDA: -
Medical: -
SubsidizedLunch: -
</t>
  </si>
  <si>
    <t>Door Sabha Nigam Ltd.</t>
  </si>
  <si>
    <t xml:space="preserve">TillTime:  5:00PM
OnOffice: -
Weekdays: 
FacultyId: 0
RemarkforAccommodation: 
ContactDetailsForBoys: 
ContactDetailsForGirls: 
AccomAddressforGirls: 
Travel: -
StationAddress: CSIR-National Aerospace Laboratories
PB 1779, Old Airport Road, Kodihalli,
Bangalore - 560 017
StartTime:  9:00AM
ToOffice: -
FieldDA: -
Medical: -
FieldTA: -
StationFacilitiesId: 8464
CompanyId: 352
Stationary: -
OtherInfo: -
SubsidizedLunch: -
Stipend: 0
StipendForPG: 0
AccomAddressforBoys: 
Status: Active
Accomodation: -
</t>
  </si>
  <si>
    <t>Insights Alpha</t>
  </si>
  <si>
    <t xml:space="preserve">FieldTA: -
StationAddress: --
FacultyId: 0
ContactDetailsForBoys: 
ContactDetailsForGirls: 
Status: Active
FieldDA: -
Medical: -
AccomAddressforBoys: 
CompanyId: 3006
StartTime:  9:00AM
ToOffice: -
OtherInfo: -
StipendForPG: 0
RemarkforAccommodation: 
TillTime:  5:00PM
Travel: -
Weekdays: Saturday , Sunday
SubsidizedLunch: -
StationFacilitiesId: 8169
Stipend: 30000
AccomAddressforGirls: 
Accomodation: -
OnOffice: -
Stationary: -
</t>
  </si>
  <si>
    <t xml:space="preserve">Project: 0
Title: CDP UI
Description: This is a React based UI for our enterprise CDP Product
Project Domain: React JS, Node.JS
Skills: React or any web framework
Expected Learning: Non trivial data handling for UI Architecting / coding complex UI parts of CDP
Skills:  - 
Students Required: 2
Min CGPA: 0
Max CGPA: 0
</t>
  </si>
  <si>
    <t>The Center for Disease Dynamics, Economics and Policy India Pvt. Ltd.</t>
  </si>
  <si>
    <t>B1</t>
  </si>
  <si>
    <t xml:space="preserve">FacultyId: 0
StipendForPG: 0
ContactDetailsForBoys: 
Weekdays: Saturday , Sunday
StationAddress: --
StationFacilitiesId: 8169
CompanyId: 3006
Medical: -
SubsidizedLunch: -
OtherInfo: -
RemarkforAccommodation: 
StartTime:  9:00AM
TillTime:  5:00PM
Accomodation: -
OnOffice: -
Stationary: -
FieldDA: -
FieldTA: -
Stipend: 30000
ContactDetailsForGirls: 
AccomAddressforBoys: 
AccomAddressforGirls: 
Status: Active
ToOffice: -
Travel: -
</t>
  </si>
  <si>
    <t>Decimal Technologies</t>
  </si>
  <si>
    <t xml:space="preserve">StipendForPG: 0
AccomAddressforBoys: -
StartTime:  9:00AM
TillTime:  5:00PM
SubsidizedLunch: -
Weekdays: 
OtherInfo: Name: Priyanka Savekar E-mail: priyankas@qubole.com Phone: 9108459642 
FieldDA: -
Stipend: 90000
FacultyId: 663
RemarkforAccommodation: -
ContactDetailsForGirls: -
CompanyId: 624
Accomodation: Students to make their own arrangements
OnOffice: -
Medical: -
FieldTA: -
Stationary: No Facilities
AccomAddressforGirls: -
Status: Active
Travel: -
StationFacilitiesId: 8260
ContactDetailsForBoys: -
ToOffice: -
StationAddress: 165, 9th Main Road, Sector 6, HSR Layout, Bengaluru, Karnataka 560102
</t>
  </si>
  <si>
    <t xml:space="preserve">Project: 0
Title: Work with development teams and product managers to ideate software solutions. 
Description: Work with development teams and product managers to ideate software solutions. Work closely with specific tech team you are assigned to, shadow and support senior developers on specific projects.
Project domain	Backend/Frontend/Big Data/Harvester
Skills: Any one the following would be required
•	Good understanding of atleast 1 programming language 
•	Some experience working on a project 
•	Data Structures and Algorithm
Strong interpersonal skills, ability to work in teams in a timeline driven high pressure environment
Opportunity to work in different verticals of Tech team depending on availability of project– Backend, Big data, Front end, Harvestor etc.
Firsthand experience of working in a corporate set up and work with development teams and product managers to ideate software solutions
Skills:  - 
Students Required: 3
Min CGPA: 0
Max CGPA: 0
</t>
  </si>
  <si>
    <t>Flyboat</t>
  </si>
  <si>
    <t xml:space="preserve">Travel: -
OtherInfo: Name: Priyanka Savekar E-mail: priyankas@qubole.com Phone: 9108459642 
StipendForPG: 0
AccomAddressforBoys: -
AccomAddressforGirls: -
Status: Active
StartTime:  9:00AM
FieldDA: -
Stationary: No Facilities
SubsidizedLunch: -
FacultyId: 663
RemarkforAccommodation: -
ContactDetailsForGirls: -
CompanyId: 624
Weekdays: 
StationAddress: 165, 9th Main Road, Sector 6, HSR Layout, Bengaluru, Karnataka 560102
TillTime:  5:00PM
Accomodation: Students to make their own arrangements
ToOffice: -
Medical: -
FieldTA: -
StationFacilitiesId: 8260
Stipend: 90000
ContactDetailsForBoys: -
OnOffice: -
</t>
  </si>
  <si>
    <t>Zinnov Management Consulting Pvt. Ltd (IT Project)</t>
  </si>
  <si>
    <t>A1 , A3 , A4 , A7 , A8 , AA</t>
  </si>
  <si>
    <t xml:space="preserve">StipendForPG: 0
AccomAddressforGirls: -
CompanyId: 624
StartTime:  9:00AM
Accomodation: Students to make their own arrangements
Medical: -
Stationary: No Facilities
Stipend: 90000
ContactDetailsForGirls: -
Status: Active
Weekdays: 
OtherInfo: Name: Priyanka Savekar E-mail: priyankas@qubole.com Phone: 9108459642 
StationFacilitiesId: 8260
RemarkforAccommodation: -
TillTime:  5:00PM
OnOffice: -
FieldTA: -
SubsidizedLunch: -
FacultyId: 663
ContactDetailsForBoys: -
AccomAddressforBoys: -
ToOffice: -
FieldDA: -
Travel: -
StationAddress: 165, 9th Main Road, Sector 6, HSR Layout, Bengaluru, Karnataka 560102
</t>
  </si>
  <si>
    <t>Lemnisk Pvt. Ltd.</t>
  </si>
  <si>
    <t xml:space="preserve">Weekdays: 
OtherInfo: Name: Priyanka Savekar E-mail: priyankas@qubole.com Phone: 9108459642 
ContactDetailsForBoys: -
AccomAddressforBoys: -
AccomAddressforGirls: -
ToOffice: -
SubsidizedLunch: -
Status: Active
Accomodation: Students to make their own arrangements
FieldDA: -
FieldTA: -
OnOffice: -
Stationary: No Facilities
StationAddress: 165, 9th Main Road, Sector 6, HSR Layout, Bengaluru, Karnataka 560102
StationFacilitiesId: 8260
Stipend: 90000
FacultyId: 663
StipendForPG: 0
TillTime:  5:00PM
Medical: -
Travel: -
RemarkforAccommodation: -
ContactDetailsForGirls: -
CompanyId: 624
StartTime:  9:00AM
</t>
  </si>
  <si>
    <t>Morningstar - Index data calculation</t>
  </si>
  <si>
    <t xml:space="preserve">FacultyId: 663
RemarkforAccommodation: -
AccomAddressforBoys: -
CompanyId: 624
OnOffice: -
OtherInfo: Name: Priyanka Savekar E-mail: priyankas@qubole.com Phone: 9108459642 
AccomAddressforGirls: -
StartTime:  9:00AM
Accomodation: Students to make their own arrangements
Stationary: No Facilities
SubsidizedLunch: -
Travel: -
Weekdays: 
StationFacilitiesId: 8260
Status: Active
FieldDA: -
Medical: -
StationAddress: 165, 9th Main Road, Sector 6, HSR Layout, Bengaluru, Karnataka 560102
Stipend: 90000
StipendForPG: 0
ContactDetailsForBoys: -
ContactDetailsForGirls: -
TillTime:  5:00PM
ToOffice: -
FieldTA: -
</t>
  </si>
  <si>
    <t>SmartHelio Sarl.</t>
  </si>
  <si>
    <t>NOIDA</t>
  </si>
  <si>
    <t xml:space="preserve">StationAddress: 165, 9th Main Road, Sector 6, HSR Layout, Bengaluru, Karnataka 560102
OtherInfo: Name: Priyanka Savekar E-mail: priyankas@qubole.com Phone: 9108459642 
StationFacilitiesId: 8260
StipendForPG: 0
Status: Active
Medical: -
SubsidizedLunch: -
OnOffice: -
FieldDA: -
FacultyId: 663
ContactDetailsForBoys: -
ContactDetailsForGirls: -
StartTime:  9:00AM
Accomodation: Students to make their own arrangements
FieldTA: -
Stationary: No Facilities
Travel: -
AccomAddressforBoys: -
AccomAddressforGirls: -
CompanyId: 624
TillTime:  5:00PM
ToOffice: -
Stipend: 90000
RemarkforAccommodation: -
Weekdays: 
</t>
  </si>
  <si>
    <t>Adobe Systems</t>
  </si>
  <si>
    <t xml:space="preserve">Stationary: -
StationAddress: 
Stipend: 75000
TillTime:  5:00PM
Medical: -
ContactDetailsForBoys: 
StartTime:  9:00AM
SubsidizedLunch: -
Travel: -
StationFacilitiesId: 8313
FacultyId: 0
StipendForPG: 0
FieldDA: -
Weekdays: 
AccomAddressforBoys: 
CompanyId: 2785
Accomodation: -
Status: Active
OnOffice: -
ToOffice: -
FieldTA: -
OtherInfo: -
RemarkforAccommodation: 
ContactDetailsForGirls: 
AccomAddressforGirls: 
</t>
  </si>
  <si>
    <t xml:space="preserve">Project: 0
Title: Concepts of Big Data Technologies
Description: The intern will get hands-on experience working on a massive data processing platform that processes many petabytes of data every month. Intern will get an opportunity to work on distributed systems to manage large clusters and work on internals of data processing systems like Hadoop, Hive, Presto, Spark, Middleware [ Big data applications], cloud platform.
Skills:  - 
Students Required: 8
Min CGPA: 0
Max CGPA: 0
</t>
  </si>
  <si>
    <t>Qubole</t>
  </si>
  <si>
    <t xml:space="preserve">StationFacilitiesId: 8313
StipendForPG: 0
RemarkforAccommodation: 
CompanyId: 2785
Accomodation: -
FieldTA: -
Stipend: 75000
ContactDetailsForBoys: 
ContactDetailsForGirls: 
AccomAddressforBoys: 
AccomAddressforGirls: 
StartTime:  9:00AM
Status: Active
ToOffice: -
SubsidizedLunch: -
Travel: -
Weekdays: 
FacultyId: 0
FieldDA: -
StationAddress: 
TillTime:  5:00PM
OnOffice: -
Medical: -
Stationary: -
OtherInfo: -
</t>
  </si>
  <si>
    <t>Nomura - Wholesale Strategy</t>
  </si>
  <si>
    <t xml:space="preserve">Medical: Unknown
Travel: No Transport
OtherInfo: Laptop/Desktop: i3,i5 ,i7 with min 8GB RAM.  OS : Windows 10 original  Antivirus : mcafee total protection ( Antivirus is Mandatory)  Basic software’s: adobe Reader, 7Zip , eclipse , java etc.  Reference link for Mcafee : https://www.mcafee.com/consumer/en-in/landing-page/direct/sem/mtp-family/desktop/shopping.html?csrc=google&amp;csrcl2=pla-shopping&amp;cctype=desktop-brand&amp;ccstype=&amp;ccoe=direct&amp;ccoel2=sem&amp;pkg_id=536&amp;affid=1490&amp;utm_source=google-pla-c&amp;utm_campaign=1487904906&amp;utm_content=284517496318&amp;utm_term=pla-505791300684&amp;gclid=EAIaIQobChMI8M-Yj6Kh6AIVCxePCh1Rww10EAQYAiABEgLjifD_BwE
StationFacilitiesId: 8168
FacultyId: 513
AccomAddressforBoys: -
TillTime:  6:30PM
FieldDA: No Facilitie
FieldTA: No Facilities
Stationary: No Facilities
SubsidizedLunch: No Facilities
Weekdays: Saturday , Sunday
StationAddress: Tower - 5, Wing A, Upper Ground Floor, Magarpatta Inner Cir, Magarpatta City, Hadapsar, Pune, Maharashtra 411028
ToOffice: No Facilities
Stipend: 30000
AccomAddressforGirls: -
StartTime:  9:30AM
Status: Active
Accomodation: Students to make their own arrangements
OnOffice: No Facilities
StipendForPG: 30000
RemarkforAccommodation: -
ContactDetailsForBoys: -
ContactDetailsForGirls: -
CompanyId: 497
</t>
  </si>
  <si>
    <t xml:space="preserve">Project: 0
Title: Wholesale Strategy Intern
Description: Work as a part of the Wholesale Strategy division on global, regional and divisional projects 
Conduct analysis of the competitive and general macro / market environment based on public data
and industry reports used for senior management presentations. Consolidate/analyze quarterly
financial results for Nomura and competitors
Support strategy team seniors / business on special / ad-hoc projects (for e.g.: impact of changing
regulations on capital market business, acquisition screening / evaluation, impact of Brexit on global
banking industry, assessing FinTech opportunity etc.) 
Prepare presentations for senior management board meetings, town halls and off sites
? Most of the projects require working closely with strategy team members, business CAOs, finance
and other functional teams in different regions; working independently or with the support of another
member of the team
Skills: Deep interest in capital markets , Analytical and Problem solving skills , EXCEL SKILLS , Good Communication Skills , Good Presentation Skills , MS EXCEL , Multitasking skills , Quick learner
Students Required: 1
Min CGPA: 0
Max CGPA: 0
</t>
  </si>
  <si>
    <t>Reflexis Systems India Pvt Ltd.</t>
  </si>
  <si>
    <t>AnyA8</t>
  </si>
  <si>
    <t xml:space="preserve">AccomAddressforGirls: 
Stationary: -
StationAddress: Q3, A3, Cyber Towers,Madhapur, Hyderabad - 560037
Stipend: 25000
RemarkforAccommodation: 
AccomAddressforBoys: 
Accomodation: -
OnOffice: -
ToOffice: -
FieldTA: -
SubsidizedLunch: -
StipendForPG: 25000
CompanyId: 407
Status: Active
OtherInfo: -
FacultyId: 0
TillTime:  7:00PM
FieldDA: -
StartTime: 10:00AM
Medical: -
Travel: -
Weekdays: Saturday , Sunday
StationFacilitiesId: 8269
ContactDetailsForBoys: 
ContactDetailsForGirls: 
</t>
  </si>
  <si>
    <t xml:space="preserve">Project: 0
Title: Design of 3/2 way solenoid valve, for sea water application (direct acting &amp; dry construction)
Description: Existing Solenoid valve not able to support sea water application, to address this gap we have to develop this valve.
Project domain : Solenoid operated valve, Marine
Skills: Basic design knowledge, design concept and calculations
CAD - Pro-E for model, FEA – load analysis, CFD – For flow study
Skills:  - 
Students Required: 1
Min CGPA: 0
Max CGPA: 0
Project: 1
Title: Design of push pull valve to meet low temp (-60?C)
Description: Existing valve range is for -40?C, we are planning to extend this low temp range to address Russian &amp; Canadian region requirements.
Project domain : Air operated valve, Spool &amp; Sleeve, Poppet sealing
Skills: Basic design knowledge, design concept and calculationsCAD - Pro-E for model , FEA – load analysis, CFD – For flow study
Skills:  - 
Students Required: 1
Min CGPA: 0
Max CGPA: 0
Project: 2
Title: Mould Tool Life Monitoring
Description: There are 5 presses with 20 Mould tool combinations are being operated for manufacturing the coils, thus the health of tool is important &amp; same to be maintained by auto triggering system to replace the critical parts in the tool &amp; servicing the same with appropriate time intervals
Project domain
Data Analysis, IIoT, Combination of Mechanical, Electronics, System, telecommunication, computer &amp; control, Data interface protocal.
Skills: PLC, Conceptual skill, Project management, Analytical skill, Technical writing and documentation.
Skills:  - 
Students Required: 2
Min CGPA: 0
Max CGPA: 0
</t>
  </si>
  <si>
    <t>ASCO Numatics India Pvt. Ltd. (Emerson Automation Solutions)</t>
  </si>
  <si>
    <t xml:space="preserve">StationFacilitiesId: 8390
FacultyId: 0
ContactDetailsForGirls: 
Medical: -
Stationary: -
Stipend: 20000
AccomAddressforBoys: 
AccomAddressforGirls: 
Status: Active
ToOffice: -
FieldTA: -
SubsidizedLunch: -
CompanyId: 4630
Accomodation: -
FieldDA: -
Weekdays: Saturday , Sunday
StipendForPG: 0
RemarkforAccommodation: 
ContactDetailsForBoys: 
StartTime:  9:00AM
TillTime:  5:00PM
OnOffice: -
Travel: -
StationAddress: 4th Floor, Infinity Tower II, Plot A3, Block GP, Sector V, Salt Lake City, Kolkata – 700 091.
OtherInfo: -
</t>
  </si>
  <si>
    <t xml:space="preserve">Project: 0
Title: Real-time Market Modelling and Data Forecasting using ML and other algorithms
Description: The objective is for a specific market (Automotive, Healthcare, Chemical etc), design a functional prototype code, which uses Machine Learning and other algorithms to extract or scrape market data, macro/micro economic indicators, financial data across 1000’s of sources globally to input into a econometric market model which predicts the revenue, sales growth for 5 to 10 years. 
Project domain	: Market Data Analysis
Skills: Machine Learning/Statistical Modelling/Data abstraction/Predictive Analytics/Text Mining /Natural Language Processing (NLP)/R Programming Language/Python Programming
Good communication skills, Collaborative workstyle, Proactive Work approach
Prior work examples needed and interview to be done. Own a Laptop or PC when Working from Home
•	Understanding of Econometric modelling
•	Using Data Science for real-word examples
•	Data analytics and forecast modelling 
having high knowledge and experience with coding (Python), and carry the project themselves with no assistance needed on training. 
Skills:  - 
Students Required: 1
Min CGPA: 0
Max CGPA: 0
Project: 1
Title: Android App Development of Web-based Dashboard 
Description: We have an existing web-based dashboard which needs to be ported, modified and updated as an Android App for client access globally
Project domain	: App Development
Skills: Java, SQL, Android Software Development Kit (SDK) and Android Studio, XML
Good communication skills, Collaborative workstyle, Proactive work approach
NA
Prior work examples needed and interview to be done. Own a Laptop or PC when Working from Home
•	Development of Full-fledged Android App
•	Customer Interaction Knowledge
having high knowledge and experience with coding (Python), and carry the project themselves with no assistance needed on training. 
Skills:  - 
Students Required: 1
Min CGPA: 0
Max CGPA: 0
</t>
  </si>
  <si>
    <t>COVIAM Technologies</t>
  </si>
  <si>
    <t xml:space="preserve">ContactDetailsForGirls: 
TillTime:  6:00PM
Medical: -
SubsidizedLunch: -
Weekdays: 
StationAddress: 4th Floor, Akshay Tech Park, Plot no. 72&amp;73, EPIP Zone, Whitefield, Bengaluru, Karnataka 560066
StationFacilitiesId: 8471
StipendForPG: 0
AccomAddressforBoys: 
Accomodation: -
FieldTA: -
ToOffice: -
Stationary: -
FacultyId: 0
RemarkforAccommodation: 
ContactDetailsForBoys: 
CompanyId: 4686
StartTime:  9:30AM
OnOffice: -
OtherInfo: -
Stipend: 15000
AccomAddressforGirls: 
Status: Active
FieldDA: -
Travel: -
</t>
  </si>
  <si>
    <t>Process 9 - Website Translation System ver 2.0</t>
  </si>
  <si>
    <t xml:space="preserve">AccomAddressforBoys: 
TillTime:  6:00PM
FieldTA: -
StationAddress: 4th Floor, Akshay Tech Park, Plot no. 72&amp;73, EPIP Zone, Whitefield, Bengaluru, Karnataka 560066
FieldDA: -
FacultyId: 0
RemarkforAccommodation: 
ContactDetailsForGirls: 
AccomAddressforGirls: 
CompanyId: 4686
StartTime:  9:30AM
Status: Active
OtherInfo: -
StationFacilitiesId: 8471
Stipend: 15000
StipendForPG: 0
OnOffice: -
Medical: -
SubsidizedLunch: -
Travel: -
ContactDetailsForBoys: 
Accomodation: -
ToOffice: -
Stationary: -
Weekdays: 
</t>
  </si>
  <si>
    <t>IndustryARC</t>
  </si>
  <si>
    <t>A7 , H103 , H112</t>
  </si>
  <si>
    <t xml:space="preserve">StationFacilitiesId: 8471
AccomAddressforBoys: 
Accomodation: -
Weekdays: 
StationAddress: 4th Floor, Akshay Tech Park, Plot no. 72&amp;73, EPIP Zone, Whitefield, Bengaluru, Karnataka 560066
Stipend: 15000
StipendForPG: 0
ContactDetailsForBoys: 
AccomAddressforGirls: 
CompanyId: 4686
OnOffice: -
OtherInfo: -
FacultyId: 0
ContactDetailsForGirls: 
StartTime:  9:30AM
FieldTA: -
SubsidizedLunch: -
Travel: -
RemarkforAccommodation: 
TillTime:  6:00PM
Status: Active
ToOffice: -
FieldDA: -
Medical: -
Stationary: -
</t>
  </si>
  <si>
    <t xml:space="preserve">Project: 0
Title: Generate Pseudo Real Application Packets using Machine Learning
Description: 
Project domain : Networking, Machine Learning
Skills: Python programming, Basic understanding of Machine Learning and Computer Networking
This is a complex project that will require significant innovativeness and creativity. The students will also need to be quick learners and be able to work independently on a day-to-day basis. I am open to students who can thrive in such an environment irrespective of the CGPA; however, typically such students will have high CGPA.
Application of ML to real life problem
• Exposure to real life Computer
Networking challenges
Skills:  - 
Students Required: 2
Min CGPA: 0
Max CGPA: 0
</t>
  </si>
  <si>
    <t>Keysight Technologies India Pvt. Ltd.</t>
  </si>
  <si>
    <t>A7 , A8 , AA , B4A7</t>
  </si>
  <si>
    <t xml:space="preserve">FacultyId: 0
AccomAddressforGirls: 
Status: Active
StationFacilitiesId: 8443
Stipend: 25000
CompanyId: 4663
OnOffice: -
ToOffice: -
FieldTA: -
Stationary: -
Travel: -
StipendForPG: 0
ContactDetailsForBoys: 
ContactDetailsForGirls: 
AccomAddressforBoys: 
StartTime: 10:00AM
FieldDA: -
Weekdays: Sunday
StationAddress: No. 579/B, RT Square - 3rd Floor, 1st Main Rd, Teacher&amp;apos;s Colony, Koramangala, Bengaluru, Karnataka 560034
OtherInfo: -
RemarkforAccommodation: 
TillTime:  7:00PM
Accomodation: -
Medical: -
SubsidizedLunch: -
</t>
  </si>
  <si>
    <t xml:space="preserve">Project: 0
Title: AI powered Patent Categorization Platform - Smart monitoring tool
Description: Part A: Manual categorization of patents is a time consuming and in-efficient work for experienced IP professionals.
•	This tool is focused on automatically categorizing patents into pre-decided taxonomy
•	Title, Abstract, Claims will be used for categorizing the patents
Part B:Image Highlighting
To reduce screening time of patents (supervised learning)
•	This tool will aim on marking/highlighting elements from claims on patent drawings.
•	Only independent claims will be considered for this and the claim elements/novelty focusing elements will be highlighted using a separate color for quick decision making.
Skills:  - 
Students Required: 3
Min CGPA: 0
Max CGPA: 0
</t>
  </si>
  <si>
    <t>Sagacious Research Pvt. Ltd.</t>
  </si>
  <si>
    <t xml:space="preserve">StipendForPG: 0
FieldDA: -
Travel: -
Weekdays: Sunday
RemarkforAccommodation: 
ContactDetailsForBoys: 
StartTime: 10:00AM
TillTime:  7:00PM
Stationary: -
StationAddress: No. 579/B, RT Square - 3rd Floor, 1st Main Rd, Teacher&amp;apos;s Colony, Koramangala, Bengaluru, Karnataka 560034
ContactDetailsForGirls: 
AccomAddressforBoys: 
CompanyId: 4663
Accomodation: -
Status: Active
OnOffice: -
ToOffice: -
Medical: -
StationFacilitiesId: 8443
Stipend: 25000
FacultyId: 0
AccomAddressforGirls: 
FieldTA: -
SubsidizedLunch: -
OtherInfo: -
</t>
  </si>
  <si>
    <t xml:space="preserve">Project: 0
Title: CS and Chemical
Description: CS and Chemical
Skills:  - 
Students Required: 2
Min CGPA: 0
Max CGPA: 0
</t>
  </si>
  <si>
    <t>Birla Carbon, SKI Carbon Black (India) Pvt. Ltd.</t>
  </si>
  <si>
    <t>Renukoot</t>
  </si>
  <si>
    <t>A1 , A7</t>
  </si>
  <si>
    <t xml:space="preserve">OnOffice: -
Medical: -
Stationary: -
SubsidizedLunch: -
Travel: -
OtherInfo: Economy – Flight tickets from hometown to PS station , and 2 weeks of accommodation will be provided during the start of PS II
AccomAddressforGirls: 
CompanyId: 321
ContactDetailsForGirls: 
AccomAddressforBoys: 
StartTime:  9:00AM
FieldTA: -
StationAddress: Blue Jeans Network India Pvt Ltd 8th floor, Vector Prestige Tech Park Marathahalli, Outer Ring Road Bangalore – 560087
StationFacilitiesId: 8139
RemarkforAccommodation: 
StipendForPG: 0
ContactDetailsForBoys: 
TillTime:  6:00PM
Accomodation: Students to make their own arrangements
Stipend: 50000
FacultyId: 855
FieldDA: -
Weekdays: Saturday , Sunday
Status: Active
ToOffice: -
</t>
  </si>
  <si>
    <t xml:space="preserve">Project: 0
Title: Product Analyst
Description: -
Skills:  - 
Students Required: 2
Min CGPA: 0
Max CGPA: 0
</t>
  </si>
  <si>
    <t>Trell Experiences Pvt Ltd (Non tech-Product Analyst</t>
  </si>
  <si>
    <t xml:space="preserve">RemarkforAccommodation: 
ContactDetailsForBoys: 
CompanyId: 388
SubsidizedLunch: -
StationFacilitiesId: 8441
Stipend: 20000
AccomAddressforGirls: 
TillTime:  6:30PM
Stationary: -
FacultyId: 0
Status: Active
ToOffice: -
FieldDA: -
Travel: -
Medical: -
FieldTA: -
StipendForPG: 0
ContactDetailsForGirls: 
AccomAddressforBoys: 
StartTime:  9:30AM
Accomodation: -
OnOffice: -
Weekdays: Saturday , Sunday
StationAddress: 427, Pace City II, Udyog Vihar Industrial Area Phase VI, Sector 37, Gurgaon,
Haryana 122001
OtherInfo: -
</t>
  </si>
  <si>
    <t xml:space="preserve">Project: 0
Title: Intern for Competition Mapping &amp; developing Business Intelligence 
Description: Tracking Competition &amp; Data Entry for Internal use
Basic Analysis &amp; Interpretation of Data to develop Competition Intelligence 
Basic understanding of Apps 
Basic understanding of Data, Data entry and Interpretation of Data 
Dedicated as it’s can get monotonous after a few months
Skills:  - 
Students Required: 1
Min CGPA: 0
Max CGPA: 0
</t>
  </si>
  <si>
    <t xml:space="preserve">FacultyId: 951
StipendForPG: 0
RemarkforAccommodation: 
ContactDetailsForBoys: 
ContactDetailsForGirls: 
FieldTA: -
StationFacilitiesId: 8323
Stipend: 40000
OnOffice: -
Medical: -
Stationary: -
StationAddress: Nobroker, Bangalore
AccomAddressforGirls: 
Accomodation: -
ToOffice: -
SubsidizedLunch: -
Travel: -
Weekdays: 
OtherInfo: No
CompanyId: 3803
StartTime:  9:00AM
Status: Active
FieldDA: -
AccomAddressforBoys: 
TillTime:  5:00PM
</t>
  </si>
  <si>
    <t>Grey Orange Robotics Pvt. Ltd.</t>
  </si>
  <si>
    <t xml:space="preserve">ToOffice: -
FacultyId: 951
ContactDetailsForBoys: 
ContactDetailsForGirls: 
RemarkforAccommodation: 
TillTime:  5:00PM
Accomodation: -
Medical: -
FieldTA: -
Stationary: -
Stipend: 40000
AccomAddressforGirls: 
CompanyId: 3803
StationAddress: Nobroker, Bangalore
SubsidizedLunch: -
Travel: -
Weekdays: 
StartTime:  9:00AM
Status: Active
OnOffice: -
FieldDA: -
OtherInfo: No
StationFacilitiesId: 8323
StipendForPG: 0
AccomAddressforBoys: 
</t>
  </si>
  <si>
    <t xml:space="preserve">Project: 0
Title: Machine Learning to generate consumer insights on real estate platform
Description: 
Skills: Coding , Data Analytics , Data Science
Students Required: 1
Min CGPA: 0
Max CGPA: 0
</t>
  </si>
  <si>
    <t>Blue Jeans Network India Pvt. Ltd.</t>
  </si>
  <si>
    <t xml:space="preserve">OnOffice: -
Medical: -
FieldTA: -
StationAddress: Nobroker, Bangalore
Status: Active
RemarkforAccommodation: 
AccomAddressforBoys: 
CompanyId: 3803
Stationary: -
SubsidizedLunch: -
OtherInfo: No
StipendForPG: 0
ContactDetailsForBoys: 
StartTime:  9:00AM
Travel: -
Weekdays: 
Stipend: 40000
FacultyId: 951
ContactDetailsForGirls: 
AccomAddressforGirls: 
TillTime:  5:00PM
Accomodation: -
ToOffice: -
FieldDA: -
StationFacilitiesId: 8323
</t>
  </si>
  <si>
    <t>Nobroker</t>
  </si>
  <si>
    <t xml:space="preserve">Weekdays: 
OtherInfo: No
StationFacilitiesId: 8323
FacultyId: 951
AccomAddressforGirls: 
Medical: -
SubsidizedLunch: -
Travel: -
RemarkforAccommodation: 
ContactDetailsForGirls: 
Accomodation: -
FieldDA: -
StationAddress: Nobroker, Bangalore
Stationary: -
StipendForPG: 0
ContactDetailsForBoys: 
AccomAddressforBoys: 
CompanyId: 3803
TillTime:  5:00PM
Status: Active
Stipend: 40000
StartTime:  9:00AM
OnOffice: -
ToOffice: -
FieldTA: -
</t>
  </si>
  <si>
    <t>Pushstart Media Network Pvt. Ltd.</t>
  </si>
  <si>
    <t xml:space="preserve">CompanyId: 4678
SubsidizedLunch: -
Weekdays: 
Stipend: 10000
StipendForPG: 0
FieldDA: -
FieldTA: -
Stationary: -
AccomAddressforBoys: 
ToOffice: -
ContactDetailsForBoys: 
ContactDetailsForGirls: 
TillTime:  5:00PM
Status: Active
Accomodation: -
OnOffice: -
FacultyId: 0
RemarkforAccommodation: 
StationAddress: 91 Springboard, Vikhroli West, Mumbai-400079
OtherInfo: -
StartTime:  9:00AM
Medical: -
Travel: -
StationFacilitiesId: 8461
AccomAddressforGirls: 
</t>
  </si>
  <si>
    <t xml:space="preserve">Project: 0
Title: Build a Community-based professional networking platform
Description: We are building World’s first community-based professional networking platform for business growth. The role will involve working with the tech team to build the product from scratch
Project domain	Technical domain 
MUST know: JavaScript, CSS, MERN stack
Good learner, Good at time management, Coding should be his/her passion  
None 
Students interested to work in a fast growing startup and looking for PPO opportunities would only be preferred (We are always hiring)
1.	The product you ship will be used by thousands on day 01, and millions in the future 
2.	Learn by experiencing the process of designing, building and launching a professional networking platform from scratch 
3.	Solidify your coding skills by learning from implementation  
4.	Also, Learn 99 other things apart from coding required for building a successful product 
Skills:  - 
Students Required: 1
Min CGPA: 0
Max CGPA: 0
</t>
  </si>
  <si>
    <t>Process 9 - Neural Machine Translation</t>
  </si>
  <si>
    <t xml:space="preserve">FacultyId: 0
RemarkforAccommodation: 
Status: Active
Accomodation: -
Stationary: -
SubsidizedLunch: -
ContactDetailsForGirls: 
AccomAddressforGirls: 
StartTime:  9:00AM
TillTime:  5:00PM
ToOffice: -
Medical: -
OtherInfo: 0
StationFacilitiesId: 8544
StipendForPG: 0
ContactDetailsForBoys: 
AccomAddressforBoys: 
CompanyId: 4753
OnOffice: -
FieldTA: -
Stipend: 10000
FieldDA: -
Travel: -
Weekdays: 
StationAddress: Process 9 - Neural Machine Translation, Gurgaon
</t>
  </si>
  <si>
    <t xml:space="preserve">Project: 0
Title: Process9 NMT - Neural Machine Translation
Description: ? See the document on Process9 NMT engine improvements
Skills:
? Python
? Pytorch
? Seq2Seq Models
? Data Wrangling
? Good written and verbal communication skills
? Participate in product design &amp; development meetings for overall product development
? Passionate about building high-quality systems with software implementation best
practices.
Skills:  - 
Students Required: 1
Min CGPA: 0
Max CGPA: 0
</t>
  </si>
  <si>
    <t>Skillovate Learning Pvt Ltd - Tech</t>
  </si>
  <si>
    <t xml:space="preserve">SubsidizedLunch: -
StipendForPG: 0
StartTime:  9:30AM
TillTime:  6:00PM
Status: Active
Accomodation: -
Medical: -
Stationary: -
StationFacilitiesId: 8523
Stipend: 10000
Weekdays: Sunday
OtherInfo: -
FacultyId: 0
AccomAddressforBoys: 
CompanyId: 4736
ToOffice: -
FieldDA: -
StationAddress: 401, Sierra Vista, Lane No. 5, Veerbhadranagar, Baner, Pune-411045 
RemarkforAccommodation: 
ContactDetailsForBoys: 
ContactDetailsForGirls: 
AccomAddressforGirls: 
OnOffice: -
FieldTA: -
Travel: -
</t>
  </si>
  <si>
    <t xml:space="preserve">Project: 0
Title: Operations
Description: Manage and automate video production process
Project domain : Edtech
Skills: Critical thinking, Aptitude Skills, Communication Skills, Presentation Skills
Expected learning (in bullet points)
-Knowledge of working in an early ed-tech startup
-Operations Management
-Process Optimisation
Skills:  - 
Students Required: 2
Min CGPA: 0
Max CGPA: 0
</t>
  </si>
  <si>
    <t>Pyrotech Electronics Pvt. Ltd.</t>
  </si>
  <si>
    <t>A3 , A4 , A8 , AA , AB</t>
  </si>
  <si>
    <t xml:space="preserve">Medical: -
Weekdays: Sunday
ToOffice: -
FieldDA: -
ContactDetailsForGirls: 
CompanyId: 2382
StartTime:  9:00AM
Status: Active
Stationary: -
StationFacilitiesId: 8416
RemarkforAccommodation: 
TillTime:  5:00PM
Accomodation: -
FieldTA: -
OtherInfo: Company requires students to be present on-site for atleast 4 months during PS-II. 
AccomAddressforBoys: 
AccomAddressforGirls: 
StipendForPG: 18000
ContactDetailsForBoys: 
OnOffice: -
SubsidizedLunch: -
Travel: -
StationAddress: Pyrotech Electronics Pvt. Ltd - Unit-II
E-329, Road No. 12, M.I.A, Udaipur
Stipend: 18000
FacultyId: 0
</t>
  </si>
  <si>
    <t xml:space="preserve">Project: 0
Title: Project for Electrical Students
Description: Working on IEC 61439 standard and getting Power Control Centre &amp; Motor control Centre of Pyrotech approved from CPRI Bangalore / ERDA Baroda Testing Labs.
Skills:  - 
Students Required: 2
Min CGPA: 0
Max CGPA: 0
Project: 1
Title: Project for Mechanical students
Description: Standardisation of Control Panels &amp; Desks using 3D CAD Design and make innovative components to have flat packing of control desks &amp; Panels.
Skills:  - 
Students Required: 1
Min CGPA: 0
Max CGPA: 0
</t>
  </si>
  <si>
    <t>UBS Business Solutions (India) Private Limited - Group Operations</t>
  </si>
  <si>
    <t xml:space="preserve">Stipend: 40000
StipendForPG: 0
ToOffice: -
Weekdays: 
StationAddress: 8th Floor, Building No.8 CommerZone, 
Yerwada, Off. Airport Road, Pune, India – 411006
CompanyId: 2987
StartTime:  9:00AM
OnOffice: -
FieldDA: -
SubsidizedLunch: -
Travel: -
StationFacilitiesId: 8367
RemarkforAccommodation: 
AccomAddressforBoys: 
Status: Active
Medical: -
Stationary: -
FieldTA: -
OtherInfo: -
FacultyId: 0
ContactDetailsForBoys: 
ContactDetailsForGirls: 
AccomAddressforGirls: 
TillTime:  5:00PM
Accomodation: -
</t>
  </si>
  <si>
    <t xml:space="preserve">Project: 0
Title: Details awaited
Description: -
Skills:  - 
Students Required: 5
Min CGPA: 0
Max CGPA: 0
</t>
  </si>
  <si>
    <t>Spenny Pte. Ltd.</t>
  </si>
  <si>
    <t xml:space="preserve">StationFacilitiesId: 8336
FieldDA: -
StationAddress: No. 677, 1st Floor, 27th Main, 13th Cross, Sector 1, HSR Layout, Bengaluru - 560102
Travel: -
FacultyId: 0
StartTime:  9:00AM
Status: Active
Accomodation: -
Medical: -
FieldTA: -
SubsidizedLunch: -
Weekdays: Sunday
OtherInfo: -
Stipend: 15000
RemarkforAccommodation: 
ContactDetailsForBoys: 
ContactDetailsForGirls: 
AccomAddressforBoys: 
CompanyId: 4598
OnOffice: -
StipendForPG: 0
AccomAddressforGirls: 
TillTime:  5:00PM
ToOffice: -
Stationary: -
</t>
  </si>
  <si>
    <t xml:space="preserve">Project: 0
Title: Software development for a millennial Fintech app
Description: You’ll be working directly with the CTO on Frontend / Backend development of the core product
Project domain	Software development
Skills: Preferred: Node.JS, Express.JS, PostgreSQL, ReactJS, React Native, Redux, HTML, CSS, Git, GraphQL
Excited to work in high growth startups, energetic, fast-learner 
Interest in Finance is a bonus
Expected learning (in bullet points)	-	Developing a consumer facing fintech product
-	Developing an entrepreneurial mindset with a hands-on, get-stuff-done attitude
-	Honing real life technical skills required to be a great engineer
Skills:  - 
Students Required: 1
Min CGPA: 0
Max CGPA: 0
Project: 1
Title: Product designing for a millennial Fintech app
Description: You’ll be working directly with the CTO on UI/UX designing &amp; graphic designing of the core product
Project domain	Product designing
Skills: Preferred: Photoshop, Figma, Sketch, AdobeXD
Excited to work in high growth startups, energetic, fast-learner 
Expected learning (in bullet points)	-	Designing a consumer facing fintech product
-	Developing an entrepreneurial mindset with a hands-on, get-stuff-done attitude
-	Honing real life technical skills required to be a great designer
Skills:  - 
Students Required: 1
Min CGPA: 0
Max CGPA: 0
Project: 2
Title: Finance &amp; strategy for a millennial Fintech app
Description: You’ll be working directly with the CEO on Finance &amp; strategic development of the core product
Project domain	Finance &amp; strategy 
Skills: Preferred: MS Excel, MS Powerpoint, Bloomberg, FactSet
Excited to work in high growth startups, energetic, fast-learner 
None
Interest in Investments &amp; Wealth-tech startups is a bonus
-	Strategizing a consumer facing fintech product
-	Developing an entrepreneurial mindset with a hands-on, get-stuff-done attitude
-	Honing real life financial skills required to be a great analyst
Skills:  - 
Students Required: 1
Min CGPA: 0
Max CGPA: 0
</t>
  </si>
  <si>
    <t>National Institute of Science and Tech. Dev. Studies (NISTADS)</t>
  </si>
  <si>
    <t xml:space="preserve">ContactDetailsForGirls: 
StartTime:  9:00AM
ToOffice: -
Stationary: -
Weekdays: Sunday
StationAddress: No. 579/B, RT Square - 3rd Floor,
1st Main Rd, Teacher&amp;apos;s Colony,
Koramangala, Bengaluru,
Karnataka 560034
StipendForPG: 0
FacultyId: 0
RemarkforAccommodation: 
Status: Active
FieldDA: -
FieldTA: -
SubsidizedLunch: -
StationFacilitiesId: 8163
AccomAddressforBoys: 
CompanyId: 4521
TillTime:  5:00PM
Accomodation: -
Medical: -
ContactDetailsForBoys: 
AccomAddressforGirls: 
OnOffice: -
Travel: -
OtherInfo: -
Stipend: 20000
</t>
  </si>
  <si>
    <t xml:space="preserve">Project: 0
Title: Research Projects
Description: - Healthcare system includes access &amp; affordability, surveillance, safety protocols, quality control, and standardization
- Environmental aspects
- Urban Planning and Capacity building
- Rural Entrepreneurship, MSME 
- Digital Eco-system including human resource development/new skills
- Traditional Systems
-  New &amp; Existing Enterprise development 
Skills:  - 
Students Required: 6
Min CGPA: 0
Max CGPA: 0
</t>
  </si>
  <si>
    <t>Trell Experiences Pvt Ltd (Non tech-Operations)</t>
  </si>
  <si>
    <t>A3 , A7 , A8 , B3 , B4 , B5</t>
  </si>
  <si>
    <t xml:space="preserve">Stipend: 15000
StipendForPG: 0
RemarkforAccommodation: 
AccomAddressforBoys: 
OnOffice: -
ToOffice: -
Stationary: -
StationFacilitiesId: 8542
ContactDetailsForBoys: 
ContactDetailsForGirls: 
CompanyId: 4749
Medical: -
SubsidizedLunch: -
Travel: -
FacultyId: 0
StartTime:  9:00AM
Status: Active
StationAddress: Versa Cloud ERP Inc - Tech, Portland, USA
OtherInfo: -
AccomAddressforGirls: 
Accomodation: -
FieldDA: -
FieldTA: -
Weekdays: 
TillTime:  5:00PM
</t>
  </si>
  <si>
    <t xml:space="preserve">Project: 0
Title: Product - Operations
Description: Finding potential strategic and optimization opportunities
through deep diving into business and product data
leveraging dashboards, visualizations and custom datasets
for both operational and exploratory analysis. Forecasting
and setting product team goals via designing and
evaluating experiments and monitoring key product
metrics, understanding root causes of changes in metrics.
Project domain Product Analyst
Skills: Java, Python, MySQL, Data science toolkits (scikit, numpy,
pandas)Communication and Presentation skills. Understanding
mobile ecosystems, user behaviors, and long-term trends
for an Indian media company in regional languages.
Database Systems, Machine Learning, Data Mining,
Information Retrieval.Members of Department of Controls, Students Union post
holder, Student senate members,CRC members
(Corroboration and Review Committee), Centre for
Entrepreneurship and Leadership (BITS’ E-cell), Election
Council, SSMS.
— Thoughtful Decision Making: Clear Mind + Obsession to
Simplify + Data Driven. We strive to be thoughtful.
— Always be Hustling: We understand that success is not
one big leap but tiny gains compounding over time.
— Designing and evaluating experiments.
— Monitoring key product metrics, understanding root
causes of changes in metrics.
— Building and analyzing dashboards and reports.
— Building key data sets to empower operational and
exploratory analysis.
Skills:  - 
Students Required: 10
Min CGPA: 0
Max CGPA: 0
</t>
  </si>
  <si>
    <t>Versa Cloud ERP Inc - Tech</t>
  </si>
  <si>
    <t>Portland</t>
  </si>
  <si>
    <t xml:space="preserve">ContactDetailsForGirls: 
Accomodation: -
Medical: -
Stationary: -
OtherInfo: -
StipendForPG: 0
Stipend: 15000
AccomAddressforBoys: 
OnOffice: -
ToOffice: -
Weekdays: 
StationFacilitiesId: 8542
ContactDetailsForBoys: 
StartTime:  9:00AM
TillTime:  5:00PM
Status: Active
FieldDA: -
FieldTA: -
SubsidizedLunch: -
FacultyId: 0
StationAddress: Versa Cloud ERP Inc - Tech, Portland, USA
AccomAddressforGirls: 
CompanyId: 4749
Travel: -
RemarkforAccommodation: 
</t>
  </si>
  <si>
    <t xml:space="preserve">Project: 0
Title: Enhance the Report Writer within Versa
Description: Research, invent and recommend enhancements to the
Versa Report Develeopment envirmnment. Then
implement to enhancements and roll it out to customers
Skills:  - 
Students Required: 1
Min CGPA: 0
Max CGPA: 0
Project: 1
Title: Design and Implement a Dashboard Widget Dev Tool in Versa
Description: Research, invent and recommend the best approach to
implement a Dashboard Widget Development Tool within
the Versa system. Then design and implement such a
tools and roll it out to customers.
Skills:  - 
Students Required: 1
Min CGPA: 0
Max CGPA: 0
Project: 2
Title: Integrate Versa With BI 6
Description: Research how to integrate Versa with a BI database,
development and visualization tools from Amazon or
Microsoft. Then design and implement such an integration and roll it out to customers.
Skills:  - 
Students Required: 0
Min CGPA: 0
Max CGPA: 0
Project: 3
Title: Improve SW Instrumentation &amp; Execution Tracking
Description: Review the Versa code to determine how best to
instrument it for tracking excution to guide Testing
priorities as well to be used for Sales and Product feature development as well as Customer Success prioritization.
Skills:  - 
Students Required: 0
Min CGPA: 0
Max CGPA: 0
Project: 4
Title: Enhance SW Test Coverage and Automation
Description: Review the Versa code and the Versa test suites to find
gaps in testing approach or coverage. The work with the
Product Development and QA teams to close these gaps.
Skills:  - 
Students Required: 0
Min CGPA: 0
Max CGPA: 0
</t>
  </si>
  <si>
    <t>Process 9 - Website Translation System</t>
  </si>
  <si>
    <t xml:space="preserve">AccomAddressforGirls: 
ToOffice: -
FieldTA: -
StationAddress: Process 9 - Website Translation System, Gurgaon
StationFacilitiesId: 8546
ContactDetailsForBoys: 
ContactDetailsForGirls: 
FieldDA: -
Stationary: -
SubsidizedLunch: -
Weekdays: 
OtherInfo: -
RemarkforAccommodation: 
CompanyId: 4751
StartTime:  9:00AM
Accomodation: -
Travel: -
Stipend: 10000
FacultyId: 0
StipendForPG: 0
OnOffice: -
Medical: -
AccomAddressforBoys: 
TillTime:  5:00PM
Status: Active
</t>
  </si>
  <si>
    <t xml:space="preserve">Project: 0
Title: MoxVeda - Website Translation System ver 2.0
Description: ? Web application design and development
? Ensure to maintain quality standards according to technical guidelines.
? Responsible to create &amp; maintain software documentation
? Responsible to enhance &amp; add new features to the existing product(s)
? Active contribution in providing quick and simple technical solutions.
? Interacting with TL/PM to monitor project progress
? Good learning skills and innovative approach to problem solving
Skills:  - 
Students Required: 2
Min CGPA: 0
Max CGPA: 0
</t>
  </si>
  <si>
    <t>Pixcy - Marketing Designing</t>
  </si>
  <si>
    <t xml:space="preserve">Medical: -
StipendForPG: 0
RemarkforAccommodation: 
CompanyId: 4741
StartTime:  9:00AM
Accomodation: -
ToOffice: -
FieldDA: -
Travel: -
StationAddress: Pixcy - Marketing Designing, Bangalore
Stipend: 12000
ContactDetailsForGirls: 
AccomAddressforBoys: 
StationFacilitiesId: 8529
FacultyId: 0
Status: Active
OnOffice: -
Stationary: -
SubsidizedLunch: -
Weekdays: 
ContactDetailsForBoys: 
AccomAddressforGirls: 
TillTime:  5:00PM
FieldTA: -
OtherInfo: -
</t>
  </si>
  <si>
    <t xml:space="preserve">Project: 0
Title: Increasing no. of contributors and customers organically through growth marke
Description: -
Skills:  - 
Students Required: 1
Min CGPA: 0
Max CGPA: 0
</t>
  </si>
  <si>
    <t>Sleepiz (India) Pvt. Ltd.</t>
  </si>
  <si>
    <t xml:space="preserve">Stipend: 40000
RemarkforAccommodation: 
OnOffice: -
Stationary: -
Weekdays: Saturday , Sunday
OtherInfo: -
StipendForPG: 0
ContactDetailsForBoys: 
StartTime:  9:30AM
FieldTA: -
StationAddress: 401, Fourth Floor, CORE, Off. NIBM Road, S. No. 18, Kondhwa, Pune – 411048 Maharashtra 
FacultyId: 0
ContactDetailsForGirls: 
AccomAddressforBoys: 
AccomAddressforGirls: 
FieldDA: -
SubsidizedLunch: -
Travel: -
StationFacilitiesId: 8161
CompanyId: 4519
TillTime:  6:30PM
Status: Active
Accomodation: -
ToOffice: -
Medical: -
</t>
  </si>
  <si>
    <t xml:space="preserve">Project: 0
Title: Digital Signal Processing within Sleep Medicine
Description: Development of robust algorithms for vital signs estimation from doppler radar. In this project you will investigate strategies to estimate and characterize breathing and heartrate patterns for processing a doppler radar signal which is the key driver of innovation in the field of contactless sleep health monitoring. Furthermore, you will implement the best-performing algorithms in enterprise grade Python code.
Project domain:	Digital Signal Processing
Skills: •	Knowledge of signal and systems 
•	Frequency domain algorithms
•	 Time-series analysis 
•	Strong mathematical foundation 
•	Programming experience in Python 
•	Knowledge of radar systems, doppler radar principles and operation of CW and FMCW radar are a plus.
Strong communication and interpersonal skills, self-motivated, with a can-do attitude and high intellectual curiosity.
•	Digital Signal processing  
•	Signal and Systems 
•	Communication Systems
•	Electromagnetic Fields
•	Medical Instrumentation and Object Oriented Programming are a plus (not mandatory)
Experience with machine learning algorithms is a plus.
•	Processing of time-series data.
•	Filtering and state estimation
•	Enterprise-level coding practices.
•	Coordination with an international and interdisciplinary team
•	Applying academic knowledge in impactful  application 
•	Contribute to cutting edge innovation in medical domain
Skills:  - 
Students Required: 1
Min CGPA: 0
Max CGPA: 0
Project: 1
Title: Big Data within contactless sleep monitoring 
Description: In this project, you will work to develop and optimize distributed computing for an IOT application which connects the cloud infrastructure to the endpoint device and processes the data collected on the cloud.
The entire infrastructure is based on a handpicked collection of opensource software offering great prospects of innovation. The specifics of the projects include: 
• Setup, maintain and scale the data pipeline which involves processing and storage of real-time data stream and time-series data.
 • Work towards scaling and optimizing our big data and cloud infrastructure to cater to our upcoming business needs.
• Participate throughout the entire lifecycle of the software.
 • Build a world-class product in the Healthcare Industry and Medical Devices.
Project domain: 	Big Data
Skills: Understanding of distributed computing principles and ETL techniques and frameworks.  Knowledge of parallel processing and NoSQL Database. Coding experience with Python and Java.
Strong interpersonal skills, self-motivated, with a can-do attitude and high intellectual curiosity. Willing to learn new technologies and driven by challenge.
•	Distributed database systems
•	Cloud computing  
•	 Data storage technologies and networks 
•	Data structure &amp; algorithms
•	Database systems
•	Real Time-systems
•	Parallel Computing
Good to have knowledge of open source technologies in big data domain like Apache Kafka and Apache Spark
•	Working with cutting edge technologies in big data like Apache Kafka, Spark, Kubernetes, etc. 
•	Contributing in innovation of interfacing the IoT and Machine Learning in a scalable infrastructure.  
•	Hands-on experience with NoSQL database. 
•	Enterprise-level coding practices.
•	Coordination with an international and interdisciplinary team.
•	Applying academic knowledge in impactful  application  within the medical domain.
Skills:  - 
Students Required: 2
Min CGPA: 0
Max CGPA: 0
</t>
  </si>
  <si>
    <t>eGovernments Foundation</t>
  </si>
  <si>
    <t>A3 , A7 , C6</t>
  </si>
  <si>
    <t xml:space="preserve">RemarkforAccommodation: 
AccomAddressforGirls: 
StartTime:  9:30AM
OnOffice: -
FieldDA: -
StationFacilitiesId: 8149
Stipend: 30000
StipendForPG: 0
Stationary: -
Travel: -
StationAddress: Second Floor, 18/2A, Sarjapur Main Road, Bellandur, Bengaluru, Karnataka 560102
FacultyId: 0
AccomAddressforBoys: 
CompanyId: 3101
FieldTA: -
ContactDetailsForBoys: 
Status: Active
Accomodation: -
Medical: -
SubsidizedLunch: -
Weekdays: Saturday , Sunday
OtherInfo: -
ContactDetailsForGirls: 
TillTime:  6:30PM
ToOffice: -
</t>
  </si>
  <si>
    <t xml:space="preserve">Project: 0
Title: Engineering
Description: •	Be a part of Software developers building technology solutions for citizens and urban governance.
•	Work directly with the Development, Design, Analysis and testing team to develop and validate new and existing products.
Project domain	Software Development
Java/C/C++/Python .Good understanding of computer science fundamentals, data structures and algorithms.
Sincere, team spirit and interest in research
Skills:  - 
Students Required: 4
Min CGPA: 0
Max CGPA: 0
Project: 1
Title: Strategy
Description: •	Strategy research to identify key partners for our flagship governance platform.
•	Strategy research to identify key funders for our organization.
•	Program manage our partnership events across the country.
Project domain	Strategy and Partnerships
Strategy research, partnership, program management. 
Microsoft Office,Excel, PowerPoint.
Sincere, team spirit and interest in research
Skills:  - 
Students Required: 1
Min CGPA: 0
Max CGPA: 0
</t>
  </si>
  <si>
    <t>Zwende Design Tech Pvt Ltd</t>
  </si>
  <si>
    <t>A2 , B4 , B5</t>
  </si>
  <si>
    <t xml:space="preserve">Accomodation: -
FieldDA: -
Travel: -
StationAddress: Main Office : 2140, HAL 2nd Stage, 16th B
Main Rd 1st B Cross, Road, Indiranagar,
Bengaluru, Karnataka 560008
ContactDetailsForGirls: 
Status: Active
StartTime:  9:00AM
TillTime:  5:00PM
FieldTA: -
StipendForPG: 0
AccomAddressforGirls: 
AccomAddressforBoys: 
CompanyId: 4589
OnOffice: -
ToOffice: -
Medical: -
Stationary: -
StationFacilitiesId: 8327
RemarkforAccommodation: 
OtherInfo: -
ContactDetailsForBoys: 
SubsidizedLunch: -
Weekdays: Sunday
Stipend: 15000
FacultyId: 0
</t>
  </si>
  <si>
    <t xml:space="preserve">Project: 0
Title: Bags &amp; Textile Digitization
Description: Research, digitize and model bags &amp; textile products using modelling software with an understanding of underlying physics of the modelling.
Project domain : 3D Modelling, Digitizatio
Skills: English Proficiency, Team
Work, Comfortable with
vagueness of a startup
3D Modelling Acumen,
Python Scripting,
Digitization, Data
Visualization
- Exposure to working within
a team with members of
various profiles
- Exposure to working in a
high energy growing start-up
- Mentorship opportunity
with experienced folks
- Professional &amp; personal
growth on all levels
Skills:  - 
Students Required: 2
Min CGPA: 0
Max CGPA: 0
</t>
  </si>
  <si>
    <t>Niyo Solutions Non Tech</t>
  </si>
  <si>
    <t xml:space="preserve">FieldTA: -
Stationary: -
Weekdays: Saturday , Sunday
Stipend: 25000
OnOffice: -
FieldDA: -
StartTime: 10:00AM
SubsidizedLunch: -
Travel: -
StationAddress: 5th Floor, Delta Block, Sigma Technology Park, Varthur Rd, Phase 2, Whitefield, Bengaluru, Karnataka 560066
StationFacilitiesId: 8400
StipendForPG: 0
ContactDetailsForBoys: 
CompanyId: 4633
TillTime:  7:00PM
OtherInfo: -
FacultyId: 0
RemarkforAccommodation: 
ContactDetailsForGirls: 
Accomodation: -
ToOffice: -
Medical: -
AccomAddressforBoys: 
AccomAddressforGirls: 
Status: Active
</t>
  </si>
  <si>
    <t xml:space="preserve">Project: 0
Title: Product Management for Niyo Bharat
Description: One of our mobile apps aims at creating innovative banking solutions for the lowest strata of society - The Blue Collared Workforce. Being first time internet users, this audience has its own set of challenges, which makes it extremely exciting to curate products for them. Think of it as creating a mobile first bank for the next 100Mn internet users in India. You will be driving various projects aimed at improving the profitability of the business. 
Project domain	Product Management
Skills: SQL &amp; Data Analytics skills are a must!
Other skills: Basic understanding of tech/business/design, stakeholder management, ability to write thorough product specs
Anything related to product management
Should own a laptop
-	Product Management - defining problems, brainstorming solutions, overseeing implementation, analyzing results
Skills:  - 
Students Required: 1
Min CGPA: 0
Max CGPA: 0
</t>
  </si>
  <si>
    <t>Zaggle Prepaid Ocean Services Pvt. Ltd</t>
  </si>
  <si>
    <t xml:space="preserve">SubsidizedLunch: -
FacultyId: 0
StipendForPG: 0
RemarkforAccommodation: 
StartTime:  9:00AM
Status: Active
OnOffice: -
ToOffice: -
ContactDetailsForBoys: 
AccomAddressforBoys: 
TillTime:  6:00PM
Stationary: -
Weekdays: Saturday , Sunday
StationFacilitiesId: 8359
Accomodation: -
FieldDA: -
Medical: -
StationAddress: CSR Estate, Plot No.8, Sector - 1 HUDA Techno Enclave, HITEC City, Hyderabad, Telangana - 500081.
OtherInfo: -
Stipend: 30000
ContactDetailsForGirls: 
AccomAddressforGirls: 
CompanyId: 4616
FieldTA: -
Travel: -
</t>
  </si>
  <si>
    <t xml:space="preserve">Project: 0
Title: Founders Card application
Description:  A new card for business founders is being introduced. This requires building a backend web services which would be consumed by web, Android and Mobile applications and also requires to integrate with few third-party banking and payment processing system. Also analytics to be built on top of completed system.
Project domain	FinTech
Skills: •	Strong data structures and algorithms
•	Prior Web and mobile application development are a strong plus (each candidate can be specialized on one area like backend, web or android or iOS)
•	Strong experience in any one modern programming language like python/RoR/PHP/Java etc
•	Good working experience and knowledge of databases
•	Willing to learn new technologies quickly
•	Willing to work as a team
•	Good analytical and problem-solving skills
Web/Mobile development
•	Building modern web and mobile apps that would be used by thousands of entrepreneurs
•	Writing efficient, modular, object-oriented programs
•	Understanding application architecture
•	Understanding full stack development
•	Understanding development and deployment processes
Skills:  - 
Students Required: 6
Min CGPA: 0
Max CGPA: 0
Project: 1
Title: AI/ML problems
Description: There are various medium and complex AI/ML problems across the products. To name a few:
1. Improving OCR accuracy to extract various entities from bills
2. Detecting duplicate and fraudulent bills
3. Reading SMS/Email and converting into expenses using NLP
4. Integrate Whatsapp for employees to upload expenses
5. Writing chrome extension for uploading expenses
Project domain	FinTech
Skills: •	Strong data structures and algorithms
•	Experience and interest in machine learning and deep learning algorithms
•	Strong experience in any one modern programming language like python/RoR/PHP/Java etc
•	Strong interest in mathematics
•	Willing to learn new technologies quickly
•	Willing to work as a team
•	Good analytical and problem-solving skills
Any course on AI/ML
•	Understanding, analyzing and solving real world ML problems
•	Writing efficient, modular, object-oriented programs
•	Understanding application architecture
•	Understanding development and deployment processes
Skills:  - 
Students Required: 6
Min CGPA: 0
Max CGPA: 0
Project: 2
Title: Building an integration platform
Description: Integration platform is designed to connect various cloud based applications, sync the data between two applications through various APIs, transform data from source to destination format and seamlessly deploy them to production environment. The aim of this project to build such a platform
Project domain	FinTech
Skills: •	Strong data structures and algorithms
•	Strong experience in any one modern programming language like python/RoR/PHP/Java etc
•	Strong understanding of web protocols, cloud applications etc is an added plus.
•	Good working experience and knowledge of databases
•	Willing to learn new technologies quickly
•	Willing to work as a team
•	Good analytical and problem-solving skills
Any course on Web application development and architecture
•	Understanding, analyzing and solving real world ML problems
•	Writing efficient, modular, object-oriented programs
•	Understanding application architecture
•	Understanding development and deployment processes
Skills:  - 
Students Required: 6
Min CGPA: 0
Max CGPA: 0
Project: 3
Title: Building card management system
Description: To build a card management system using which cards of different types like prepaid, credit, forex and different variants like Chip Based, magnetic stripe based and variants like reloadable or gift cards etc can be created, distributed, custom logic can be built to authorize the transactions, provide transaction capability of cards. It would also have modules like reconciliation, reports etc.
Project domain	FinTech
Skills: •	Strong data structures and algorithms
•	Strong experience in any one modern programming language like python/RoR/PHP/Java etc
•	Good working experience and knowledge of databases
•	Strong understanding of web protocols, cloud applications etc is an added plus.
•	Willing to learn new technologies quickly
•	Willing to work as a team
•	Good analytical and problem-solving skills
Any course on Web application development and architecture
•	Understanding, analyzing and solving real world ML problems
•	Writing efficient, modular, object-oriented programs
•	Understanding application architecture
•	Understanding development and deployment processes
Skills:  - 
Students Required: 6
Min CGPA: 0
Max CGPA: 0
Project: 4
Title: Details awaited
Description: -
Skills:  - 
Students Required: 6
Min CGPA: 0
Max CGPA: 0
</t>
  </si>
  <si>
    <t>Pushstart Media Network Pvt. Ltd. -Non tech</t>
  </si>
  <si>
    <t xml:space="preserve">Stipend: 4000
StipendForPG: 0
StartTime:  9:00AM
OnOffice: -
Medical: -
Weekdays: 
OtherInfo: -
RemarkforAccommodation: 
ContactDetailsForBoys: 
CompanyId: 4679
Status: Active
FieldDA: -
FieldTA: -
SubsidizedLunch: -
ContactDetailsForGirls: 
AccomAddressforBoys: 
AccomAddressforGirls: 
Accomodation: -
Stationary: -
StationFacilitiesId: 8463
FacultyId: 0
TillTime:  5:00PM
ToOffice: -
Travel: -
StationAddress: 91 Springboard, Vikhroli West, Mumbai-400079
</t>
  </si>
  <si>
    <t xml:space="preserve">Project: 0
Title: Manage Indias most active community of Entrepreneurs 
Description: We are India’s most active and trusted community of 20k+ entrepreneurs where one can have real conversations, build meaningful relationships and access relevant business opportunities to Grow their Business. This role will involve managing the community to achieve its goals. 
Project domain	Community/Operations domain 
MUST know: Content creation, data management and tracking, operations management
Good Communication/Presentation Skills, Good at time management, Good learner, Doing/Learning about startups should be his/her passion  
None 
Students interested to work in a fast growing startup and looking for PPO opportunities will be only preferred (We are always hiring)
1.	Learn by networking with some of the top entrepreneurs of India 
2.	Learn how to design, implement, run and iterate operational process 
3.	Learn how to use data to improve performance 
4.	Learn how to manage thousands of entrepreneurs  and help them grow their business  
Skills:  - 
Students Required: 1
Min CGPA: 0
Max CGPA: 0
</t>
  </si>
  <si>
    <t>Resonance Data</t>
  </si>
  <si>
    <t xml:space="preserve">Stationary: -
SubsidizedLunch: -
StationFacilitiesId: 8557
FacultyId: 0
RemarkforAccommodation: 
ToOffice: -
AccomAddressforBoys: 
CompanyId: 3602
Accomodation: -
FieldDA: -
Medical: -
Weekdays: 
StationAddress: 
Stipend: 30000
ContactDetailsForGirls: 
TillTime:  5:00PM
StartTime:  9:00AM
Status: Active
OnOffice: -
FieldTA: -
Travel: -
StipendForPG: 0
ContactDetailsForBoys: 
AccomAddressforGirls: 
OtherInfo: -
</t>
  </si>
  <si>
    <t xml:space="preserve">Project: 0
Title: Building up of AI based Natural Language product
Description: Our firm is in the business of developing products in the AI space and we shall attach the student to one of work streams, depending on their preference and skill sets.
Domains can be (1) Back-end Algorithm development and engineering, (2) Front-end development, or (3) app-development in Android or iOS, depending on our need at the time.
 BACK END- Programming experience and aptitude in Python, Java
·         FRONT-END - Strong knowledge and experience on HTML5, CSS or JavaScript
·         If not the above, then a spike in any programming language or environment is ok
·         Experience in ML projects will be strongly preferred
Preferred but not mandatory: C-Programming, Object Oriented Programming, Data Structures and Algorithms, Probability and Statistics, Database Systems, Data Mining, Neural Networks, Machine Learning, Artificial Intelligence, Image Processing.
There should be demonstrable interest through coursework, project or individual learning towards computer programming, algorithms or machine learning.
Programming experience, under direct guidance and mentorship of senior leaders
·         Problem solving and analysis
·         Product development methodology
·         Client exposure
Skills:  - 
Students Required: 3
Min CGPA: 0
Max CGPA: 0
</t>
  </si>
  <si>
    <t>Weir Minerals India Pvt Ltd</t>
  </si>
  <si>
    <t>AB</t>
  </si>
  <si>
    <t xml:space="preserve">TillTime:  6:00PM
Status: Active
OnOffice: -
Medical: -
FieldTA: -
Travel: -
ContactDetailsForGirls: 
CompanyId: 4613
Weekdays: Saturday , Sunday
RemarkforAccommodation: 
AccomAddressforBoys: 
AccomAddressforGirls: 
Stationary: -
SubsidizedLunch: -
OtherInfo: -
StationFacilitiesId: 8356
FacultyId: 0
StationAddress: Weir EnSci
10th Floor, Brigade Rubix
#20 HMT Road, Yeshwantpur
Bengaluru - 560022
India
StipendForPG: 0
ToOffice: -
StartTime:  9:00AM
Accomodation: -
FieldDA: -
Stipend: 20000
ContactDetailsForBoys: 
</t>
  </si>
  <si>
    <t xml:space="preserve">Project: 0
Title: Use of Machine Learning in Manufacturing
Description: The objective of the project is to utilize the machine learning algorithms to determine the use pattern and remaining life of the manufacturing &amp; heavy industry machines
Project domain	Manufacturing &amp; Machine Learning
Skills: Good understanding of Manufacturing Systems, Machinery, Statistics, Machine Learning and Data Sciences, Python, Object Oriented Programming
Excellent Communication, Report Creation, Presentation skills
Data Mining
-Manufacturing Processes
-Automation Systems
-Data Engineering
-Data Sciences
Skills:  - 
Students Required: 2
Min CGPA: 0
Max CGPA: 0
</t>
  </si>
  <si>
    <t>Skillovate Learning Pvt Ltd - Non Tech</t>
  </si>
  <si>
    <t xml:space="preserve">FacultyId: 0
CompanyId: 4700
StartTime:  9:30AM
ToOffice: -
Travel: -
FieldTA: -
Stationary: -
SubsidizedLunch: -
StationFacilitiesId: 8494
RemarkforAccommodation: 
TillTime:  5:30PM
Status: Active
Accomodation: -
StationAddress: 1505 LBJ Fwy, Ste 255
Farmers Branch, TX 75234
Medical: -
Weekdays: Saturday , Sunday
StipendForPG: 0
ContactDetailsForBoys: 
ContactDetailsForGirls: 
AccomAddressforBoys: 
FieldDA: -
Stipend: 25000
AccomAddressforGirls: 
OnOffice: -
OtherInfo: -
</t>
  </si>
  <si>
    <t xml:space="preserve">Project: 0
Title: 1.	Clinical trial enrollment 2.	Knowledge Graph based Text Mining 3.	Video Analytics 4.	Audio Analytics
Description: 1.	Clinical trial enrollment: Conducting a clinical trial is the most crucial and most expensive activity for a pharmaceutical company, because only after conducting trials can these companies build new drugs and sell. Even a delay of couple of weeks can cost the company a lot of money depending upon the scale at which trials is being conducted.
-	One such delay can come through delayed patient enrollments, the task is to forecast enrollment projections. 
2.	Knowledge Graph based Text Mining: Using Knowledge graphs solve for automatic extraction of structured semantic information from text. The explicit concepts and relationship extracted is used for multiple insights and abstractive summary.
3.	Video Analytics: Video Analytics is a new addition to ZS AI Labs initiative. Lot of data in real-world is captured as unstructured data like images/text/ audio and video. But the amount of research for audio and video data sources is limited in scope and application. The idea is to work on various application and experiment and design about the same. The project is primarily focused on Product assortment in retail, determine the placement of products based on available space and user behavior in retail stores. Eg:- capturing user behavior on non-sales data.
4.	Audio Analytics: Build a pipeline for insight generation from real-time speech captured. Work on different modules such as Emotion identification, Demographic information extraction, speaker identification. Post speech to text work on various NLP tasks involving entity extraction, sentiment analysis and topic identification.
Project domain	Data Science
Skills: Machine Learning/Data Science
Strong communication skills
Clinical trial enrollment:
-	Understand about handling time series data and its nuances.
-	Experiment with variety of forecasting model and understand each one’s limitations
-	Observe and learn how your model output is adopted by some of the biggest pharma players.
Knowledge Graph based Text Mining:
-	Understanding various medical text data sources like Medical Literature, Patient Diagnostic reports, Electronics health reports etc.
-	Working with Graph Databases
-	Process and standards for a successful product/dashboard build
Bonus :- Analyze your own clinical reports
Video Analytics: 
-	Learn about how to make process fast using asynchronous calls to APIs.
-	Deploy your solution in real-time
-	Learn about various challenges in handling video data
-	Experiment and design improvements to current SOTA methods
Audio Analytics :
-	Learn about various challenges in handling audio data
-	Experiment and design improvements to current SOTA methods
-	Learn about how to make process fast using asynchronous calls to APIs.
-	Deploy your solution in real-time
Skills:  - 
Students Required: 2
Min CGPA: 0
Max CGPA: 0
</t>
  </si>
  <si>
    <t>ZS Associates</t>
  </si>
  <si>
    <t xml:space="preserve">FacultyId: 0
RemarkforAccommodation: 
ContactDetailsForGirls: 
AccomAddressforGirls: 
StartTime: 10:00AM
Medical: -
Travel: -
Weekdays: Sunday
Stationary: -
StationFacilitiesId: 8517
Stipend: 10000
StipendForPG: 0
ContactDetailsForBoys: 
Status: Active
FieldDA: -
FieldTA: -
SubsidizedLunch: -
StationAddress: 412, DLF Qutub Plaza, DLF Phase 1, Gurgaon
OtherInfo: -
AccomAddressforBoys: 
CompanyId: 4731
TillTime:  7:00PM
Accomodation: -
OnOffice: -
ToOffice: -
</t>
  </si>
  <si>
    <t xml:space="preserve">Project: 0
Title: Voicegain Speech To TExt
Description: You will have the opportunity to
be part of an early startup team
(first 20 employees) and will
play a critical role in laying the
technology foundation for the
startup. You will also get to
work on bleeding edge
technology such as deep neural
networks, machine learning,
speech-to-text and web
development. We use the latest
tools and technologies.
Project domain Speech-To-Text
Skills: Data-structures &amp; Algorithms,
Object-Oriented Programming,
DBMS, Web Development Sincere, team spirit and interest
in research, DSA, OOP
Python, Javascript programming
Skills:  - 
Students Required: 2
Min CGPA: 0
Max CGPA: 0
</t>
  </si>
  <si>
    <t>Resolvity Inc.</t>
  </si>
  <si>
    <t>Texas</t>
  </si>
  <si>
    <t xml:space="preserve">ContactDetailsForGirls: 
OnOffice: -
Stationary: -
SubsidizedLunch: -
Travel: -
Stipend: 40000
StartTime:  9:00AM
TillTime:  5:00PM
Accomodation: -
Medical: -
StationFacilitiesId: 8366
RemarkforAccommodation: 
ContactDetailsForBoys: 
CompanyId: 3204
Status: Active
FieldTA: -
OtherInfo: -
StipendForPG: 0
AccomAddressforBoys: 
AccomAddressforGirls: 
ToOffice: -
FieldDA: -
Weekdays: 
StationAddress: 
FacultyId: 0
</t>
  </si>
  <si>
    <t xml:space="preserve">Project: 0
Title: Venue Booking Software
Description: Project will be involving application development
of Venue Booking Software to be deployed to
business partners for the online booking and
transactions as a SAAS.
Project domain IT and Software Development in NodeJS
Skills: Strong Analytical and Logical Reasoning Skills
Good Communication in English
Skills:  - 
Students Required: 2
Min CGPA: 0
Max CGPA: 0
</t>
  </si>
  <si>
    <t>Mobileum</t>
  </si>
  <si>
    <t xml:space="preserve">Accomodation: -
OnOffice: -
StationFacilitiesId: 8174
Stipend: 20000
FacultyId: 0
StipendForPG: 0
StartTime:  9:00AM
TillTime:  5:00PM
ToOffice: -
Stationary: -
Travel: -
Weekdays: 
RemarkforAccommodation: 
CompanyId: 4524
FieldDA: -
StationAddress: 141-D, Block AC, Shalimar Bagh, Delhi - 110088
ContactDetailsForBoys: 
ContactDetailsForGirls: 
AccomAddressforBoys: 
AccomAddressforGirls: 
Status: Active
Medical: -
FieldTA: -
SubsidizedLunch: -
OtherInfo: -
</t>
  </si>
  <si>
    <t xml:space="preserve">Project: 0
Title: Systems Engineer
Description: Systems Engineering
Skills:  - 
Students Required: 4
Min CGPA: 0
Max CGPA: 0
</t>
  </si>
  <si>
    <t>VenueMonk</t>
  </si>
  <si>
    <t xml:space="preserve">Stipend: 20000
ContactDetailsForGirls: 
Status: Active
Accomodation: -
SubsidizedLunch: -
Travel: -
StationAddress: 141-D, Block AC, Shalimar Bagh, Delhi - 110088
StationFacilitiesId: 8174
FacultyId: 0
RemarkforAccommodation: 
AccomAddressforBoys: 
StartTime:  9:00AM
OnOffice: -
ToOffice: -
FieldDA: -
FieldTA: -
Stationary: -
AccomAddressforGirls: 
StipendForPG: 0
ContactDetailsForBoys: 
CompanyId: 4524
TillTime:  5:00PM
Medical: -
Weekdays: 
OtherInfo: -
</t>
  </si>
  <si>
    <t>SAP Labs</t>
  </si>
  <si>
    <t xml:space="preserve">TillTime:  5:00PM
ToOffice: -
FieldTA: -
StationFacilitiesId: 8174
Stipend: 20000
FacultyId: 0
ContactDetailsForBoys: 
RemarkforAccommodation: 
Status: Active
Medical: -
Stationary: -
Travel: -
StationAddress: 141-D, Block AC, Shalimar Bagh, Delhi - 110088
OtherInfo: -
ContactDetailsForGirls: 
AccomAddressforBoys: 
Accomodation: -
SubsidizedLunch: -
OnOffice: -
FieldDA: -
Weekdays: 
StipendForPG: 0
AccomAddressforGirls: 
CompanyId: 4524
StartTime:  9:00AM
</t>
  </si>
  <si>
    <t xml:space="preserve">Project: 0
Title: Video conferencing platform software development
Description: Live is a video conferencing service that Takshila Learning is launching later in the
year to facilitate student teacher interaction for an enhanced learning experience.
The service will come bundled with additional tools that enable more interactive
teaching.
Project domain: Software development
Skill set required to execute the project (technical): Web Development, mobile
app development, data structures and algorithms, computer networks.
*it is okay if the student does not possess all the required skills
Other soft skills competencies required: The student needs to be an effective
communicator. He/she should be capable of clearly documenting his/her work.
Any specific courses that student should have taken: Data Structures and
algorithms, any course in software engineering
Any other requirements: Previous internship experience is a plus
Expected learnings (in bullet points):
1. The student will get exposure to all aspects of the software development
lifecycle - requirement engineering, software development, quality
assurance, devops
2. The student will get to directly interact with the CXOs of the company. This
will expose the student to aspects of business development outside
software engineering
3. The student will have a very strong understanding of how video
streaming/video conferencing works actually works by the end of the
internship.
4. The student will learn how to build and deploy an application in production
and all the challenges that come along with it
Skills:  - 
Students Required: 1
Min CGPA: 0
Max CGPA: 0
Project: 1
Title: Learning Management Systems Mobile Application
Description: Takshila Learning is planning to launch a mobile application to serve as an
additional medium of course delivery (along with the web application). The
project will involve building an entire mobile application with a Learning
Management System, e-commerce portal and a video conferencing service
Project domain: Software development
Skill set required to execute the project (technical): Web Development, mobile
app development, data structures and algorithms, object oriented programming.
*it is okay if the student does not possess all the required skills
Other soft skills competencies required: The student needs to be an effective
communicator. He/she should be capable of clearly documenting his/her work.
Any specific courses that student should have taken: Data Structures and
algorithms, any course in software engineering
Any other requirements: Previous internship experience is a plus
Expected learnings (in bullet points):
1. The student will get exposure to all aspects of the software development
lifecycle - requirement engineering, software development, quality
assurance
2. The student will get to directly interact with the CXOs of the company. This
will expose the student to aspects of business development outside
software engineering
3. The student will become extremely good at building mobile applications
4. The student will learn how to release an application and gather customer
feedback based on that.
Skills:  - 
Students Required: 1
Min CGPA: 0
Max CGPA: 0
</t>
  </si>
  <si>
    <t xml:space="preserve">StationFacilitiesId: 8348
CompanyId: 4608
OnOffice: -
FieldTA: -
SubsidizedLunch: -
Weekdays: Saturday , Sunday
StipendForPG: 0
ContactDetailsForBoys: 
AccomAddressforBoys: 
AccomAddressforGirls: 
FieldDA: -
OtherInfo: -
FacultyId: 0
StartTime:  9:00AM
Accomodation: -
ToOffice: -
Medical: -
Stationary: -
Travel: -
StationAddress: 603 Flat 4 Sneha Sadan 15A Main Road 1 Stage Mathikere Bengaluru
Stipend: 20000
RemarkforAccommodation: 
ContactDetailsForGirls: 
TillTime:  5:00PM
Status: Active
</t>
  </si>
  <si>
    <t xml:space="preserve">Project: 0
Title: Accident prevention using alertness assessment through driver motion detection 
Description: WHO reports distracted driving as one of the top causes of accidents. Distracted driving happens when drivers are under stress/fatigue, sleep deprived or drunk. Samyojya is attempting to detect instances of distracted driving using a driver&amp;apos;s driving pattern model. This involves capturing steering, clutch,  accelerator, gear and braking movements. An AI-engine in combination with 5G infrastructure (V2X protocols) is a comprehensive offering that can save lives. 
Project domain	Automotive AI + Product Engineering
Skills: Programming, Physics, SPM,  Mathematics, AI, Sensor Technologies, Autocad, Digital Design, Product Design
Startup Thinker, Risk taking, Ideator
AI, ML, Data processing, ACO, SPM,  Microelectronics, Fuzzy logic, Neural Networks, OS, Compilers,  Engineering Design,  (Not all are must)   
Working remotely
1) Development for a cause and opportunity.
2) Taking product to consumers (drivers / OEMs / Fleet providers)
3) Designing and implementing a production-level solution.
4) Expertise in the automotive technologies
5) Ideation  and execution in a team
6) Interactions with peers and seasoned professionals (ideators, guides and researchers) 
Skills:  - 
Students Required: 1
Min CGPA: 0
Max CGPA: 0
</t>
  </si>
  <si>
    <t>Voziq India Pvt. Ltd.</t>
  </si>
  <si>
    <t xml:space="preserve">StationFacilitiesId: 8455
Stipend: 10000
AccomAddressforGirls: 
Accomodation: -
Weekdays: Saturday , Sunday
StipendForPG: 0
RemarkforAccommodation: 
StartTime:  2:00PM
TillTime: 11:00PM
Status: Active
FieldDA: -
Medical: -
FacultyId: 0
AccomAddressforBoys: 
CompanyId: 4674
OnOffice: -
ToOffice: -
FieldTA: -
SubsidizedLunch: -
StationAddress: Data Science R&amp;D Hub,
Cyber Towers, A 3, Level 5, Quadrant 2,
Hitech City, Madhapur,
Hyderabad, 500081, INDIA
ContactDetailsForBoys: 
ContactDetailsForGirls: 
Stationary: -
Travel: -
OtherInfo: -
</t>
  </si>
  <si>
    <t xml:space="preserve">Project: 0
Title: Data Science
Description: Build Machine learning models to uncover complex risk patterns from disparate customer data. 
Predict exactly which customers are at risk, reveal what is driving them away, and to provide an end-to-end solution to retain your high-risk and high-value customers.
Project domain	Data Science
Skills: Python, Machine Learning, SQL, Microsoft Excel
Any statistics, machine learning and python courses
Expected learning (in bullet points)	Students will get a chance to work on real data science problems in the industry by working alongside Sr. Data Scientists
Skills:  - 
Students Required: 3
Min CGPA: 0
Max CGPA: 0
</t>
  </si>
  <si>
    <t>Samyojya</t>
  </si>
  <si>
    <t xml:space="preserve">ContactDetailsForBoys: 
TillTime: 11:00PM
Medical: -
Stationary: -
Stipend: 10000
ContactDetailsForGirls: 
AccomAddressforBoys: 
CompanyId: 4674
Status: Active
Accomodation: -
ToOffice: -
Weekdays: Saturday , Sunday
StationFacilitiesId: 8455
FacultyId: 0
RemarkforAccommodation: 
AccomAddressforGirls: 
SubsidizedLunch: -
Travel: -
OtherInfo: -
StipendForPG: 0
StartTime:  2:00PM
OnOffice: -
FieldDA: -
FieldTA: -
StationAddress: Data Science R&amp;D Hub,
Cyber Towers, A 3, Level 5, Quadrant 2,
Hitech City, Madhapur,
Hyderabad, 500081, INDIA
</t>
  </si>
  <si>
    <t>Takshila Learning Pvt. Ltd.</t>
  </si>
  <si>
    <t xml:space="preserve">ContactDetailsForBoys: NA
AccomAddressforBoys: NA
CompanyId: 1219
StartTime:  9:00AM
OnOffice: Company bus
Travel: Air Fare
Stipend: 35000
AccomAddressforGirls: NA
ToOffice: Free Company Bus 
SubsidizedLunch: Free  Lunch
OtherInfo: Organisation will reimburse to and from air fare for travelling from hometown to the organisation
RemarkforAccommodation: Organisation will provide initial 2 weeks of accommodation.
TillTime:  5:00PM
Status: Active
FieldDA: No Facilities
FieldTA: No Facilities
Stationary: Yes
StationFacilitiesId: 8141
StipendForPG: 35000
ContactDetailsForGirls: NA
Accomodation: Students to make their own arrangements
Medical: Unknown
Weekdays: Saturday , Sunday
StationAddress: NVIDIA Graphics Pvt Ltd,
C-1, Jacaranda, Wing-A
Manyata Embassy Business Park,
Outer Ring Road
Bangalore-560 045, India
FacultyId: 656
</t>
  </si>
  <si>
    <t>Nvidia Graphics -Software</t>
  </si>
  <si>
    <t xml:space="preserve">AccomAddressforBoys: NA
CompanyId: 1219
ToOffice: Free Company Bus 
Weekdays: Saturday , Sunday
OtherInfo: Organisation will reimburse to and from air fare for travelling from hometown to the organisation
StationFacilitiesId: 8141
FacultyId: 656
StipendForPG: 35000
TillTime:  5:00PM
Status: Active
Medical: Unknown
FieldTA: No Facilities
SubsidizedLunch: Free  Lunch
Stipend: 35000
ContactDetailsForBoys: NA
ContactDetailsForGirls: NA
AccomAddressforGirls: NA
StartTime:  9:00AM
OnOffice: Company bus
Stationary: Yes
Travel: Air Fare
RemarkforAccommodation: Organisation will provide initial 2 weeks of accommodation.
Accomodation: Students to make their own arrangements
FieldDA: No Facilities
StationAddress: NVIDIA Graphics Pvt Ltd,
C-1, Jacaranda, Wing-A
Manyata Embassy Business Park,
Outer Ring Road
Bangalore-560 045, India
</t>
  </si>
  <si>
    <t xml:space="preserve">Project: 0
Title: SW – Tools Development – Trace Tools / Graphics
Description: A key part of NVIDIA’s strength is our unique tools for analysis, visualization, debug and automated regressions.   We are looking for bright engineers to participate in our fast-paced Agile software team and to continue and improve our extremely high production quality standards.  These tools are used by all the engineers in NVIDIA.
We are continuously pushing the envelope and needing the next generation of tools to enable the next generation of chips. 
The tools we build involve high compute infrastructure to allow very large scale distributed, cross-platform runs of mission critical proprietary applications,  creating integrated development and debugging environments (such as Eclipse),  implementing software engineering methodologies and tools to improve code quality,  creating and driving quality build and release processes, and driving the performance improvement of chips we develop
Areas you will be working on
- object-oriented programming and design background: Object Oriented Perl, C++ or Java preferred 
- interpreted language skills – Object Oriented Perl preferred
- Experience in software development life cycle in Linux based platforms preferred
Skills: C++ , Computer Graphics , Data structures and algorithms , OOPS , Software Development &amp; Testing ,  Problem Solver, Self-starter  , Hardworking , sincere
Students Required: 2
Min CGPA: 0
Max CGPA: 0
</t>
  </si>
  <si>
    <t>Molde Analytics India Pvt. Ltd.</t>
  </si>
  <si>
    <t xml:space="preserve">RemarkforAccommodation: 
AccomAddressforBoys: 
ToOffice: -
FieldDA: -
Medical: -
FieldTA: -
Stipend: 35000
StipendForPG: 0
StationAddress: H.No 8-2-293/82/D/770/E1, Jubilee Hills, Road No: 44, Opposite Aishwarya House, Hyd - 500033
OtherInfo: -
CompanyId: 4574
TillTime:  6:30PM
Accomodation: -
Stationary: -
ContactDetailsForBoys: 
ContactDetailsForGirls: 
OnOffice: -
SubsidizedLunch: -
Travel: -
Weekdays: Saturday , Sunday
FacultyId: 0
Status: Active
StartTime: 10:00AM
StationFacilitiesId: 8275
AccomAddressforGirls: 
</t>
  </si>
  <si>
    <t xml:space="preserve">Project: 0
Title: Configuration-based generation of custom animations
Description: This is a new initiative by Petter Rudi (former soccer player in English Premier League), Taylor Randall (dean of the Business School of University of Utah), and Nils Rudi (Professor at Yale University and serial entrepreneur). The goal of the project is to develop a solution which allows for generation of custom animations based on a configuration provided by the user (in the form of a CSV, JSON, etc.), which are playable in a mobile app or website.
Project domain	Sports, soccer, software development, animations
Skills: Good programming skills, Experience working with animations and animation software like Adobe After Effects, Lottie.
Good communication skills, creative, problem-solving capability, interest in working with animations.
Computer Graphics
Student will need to make use of their own computer for working on the project when working from home. If the student is located at Hyderabad, we can provide a computer for the duration of the internship, which the student can collect from our office, and return at the end of the internship. 
Skills:  - 
Students Required: 1
Min CGPA: 0
Max CGPA: 0
</t>
  </si>
  <si>
    <t>I Tools Info Pvt Ltd</t>
  </si>
  <si>
    <t xml:space="preserve">StationFacilitiesId: 8512
CompanyId: 4728
ContactDetailsForGirls: 
AccomAddressforGirls: 
TillTime:  5:00PM
OnOffice: -
ToOffice: -
FieldDA: -
Stipend: 7000
RemarkforAccommodation: 
Weekdays: 
OtherInfo: -
Stationary: -
SubsidizedLunch: -
Status: Active
Accomodation: -
FieldTA: -
Travel: -
StationAddress: Plot 347, Road 7, Hariharapuram, Vanasthalipuram, Hyderabad - 500070
AccomAddressforBoys: 
StartTime:  9:00AM
ContactDetailsForBoys: 
Medical: -
FacultyId: 0
StipendForPG: 0
</t>
  </si>
  <si>
    <t xml:space="preserve">Project: 0
Title: Product Development
Description: SPLessons, SPNotifier and Test Prep (SPTestPrep - Yet To be Released). 
Skill Set: Java, Spring Frameworks, Data Structures &amp; Algorithms, Web Technologies
Skills:  - 
Students Required: 2
Min CGPA: 0
Max CGPA: 0
</t>
  </si>
  <si>
    <t>My Smart Price - Non Tech</t>
  </si>
  <si>
    <t xml:space="preserve">Stationary: -
Travel: -
Stipend: 22000
RemarkforAccommodation: 
ContactDetailsForBoys: 
CompanyId: 4582
StartTime:  9:00AM
ToOffice: -
OtherInfo: -
StationAddress: My Smart Price Non Tech, Hyderabad
FacultyId: 0
AccomAddressforBoys: 
AccomAddressforGirls: 
Status: Active
OnOffice: -
Weekdays: 
StationFacilitiesId: 8354
ContactDetailsForGirls: 
TillTime:  5:00PM
Medical: -
FieldTA: -
StipendForPG: 0
Accomodation: -
FieldDA: -
SubsidizedLunch: -
</t>
  </si>
  <si>
    <t xml:space="preserve">Project: 0
Title: APM Intern
Description: APM Interns are expected to own, ship &amp; run features at rocket speed. 
We are building an Education based product from scratch. It’s a 2 way platform where we will be designing flows for both tutors and children. 
It’s a fast-paced, high- adrenaline role, with plenty to learn while building. Usual responsibilities will be to:
i. Come up with features based on user interviews and market research.
ii. Create, test and validate hypotheses.
iii. Come up with PRDs and wireframes to lead the features proposed with complete ownership.  
iv. To balance multiple projects, deadlines, and responsibilities at the same time 
v. Measuring feedback from both stakeholders and improving the user experience as we go.
If you enjoy crunching numbers, are never satisfied with the products around you, and would relish a new challenge every day, there is a lot to learn from this role.
Project domain	Product
Expected learning (in bullet points)	i. Developing a strong analytical skills, and an ability to tease out actionable insights from data, are a given. 
ii. Gain experience running web/mobile consumer products.
iii. How to coordinate amongst multiple teams.
iv. People Management
Skills:  - 
Students Required: 5
Min CGPA: 0
Max CGPA: 0
</t>
  </si>
  <si>
    <t>Versa Cloud ERP Inc - Non Tech</t>
  </si>
  <si>
    <t xml:space="preserve">Project: 0
Title: Details awaited
Description: -
Skills:  - 
Students Required: 2
Min CGPA: 0
Max CGPA: 0
</t>
  </si>
  <si>
    <t>Indian Institute Of Remote Sensing</t>
  </si>
  <si>
    <t>Couture AI</t>
  </si>
  <si>
    <t xml:space="preserve">Stipend: 50000
TillTime:  7:00PM
SubsidizedLunch: -
Travel: -
ContactDetailsForBoys: 
ContactDetailsForGirls: 
AccomAddressforBoys: 
FieldDA: -
Medical: -
Stationary: -
Weekdays: Saturday , Sunday
OnOffice: -
StationFacilitiesId: 8146
FacultyId: 0
AccomAddressforGirls: 
CompanyId: 3147
StartTime: 10:00AM
Status: Active
Accomodation: -
FieldTA: -
StationAddress: Couture AI office - Sargod Imperial, 93, Residency Rd, Ashok Nagar, Bengaluru, Karnataka 560025
StipendForPG: 0
RemarkforAccommodation: 
ToOffice: -
OtherInfo: Initial 20 days accommodation
</t>
  </si>
  <si>
    <t xml:space="preserve">Project: 0
Title: Building Blocks/Components for Couture AI Development Platforms – Obelisk and Ra AI platform.
Description: Obelisk: Students are expected to build state-of-art Machine Learning and Deep learning models 
Ra AI Platform: Students are expected to work with Tensorflow/Kubeflow, Spark and multiple other AI toolings and components.
Project domain	Artificial Intelligence
Kubernetes, Kubeflow, Tensorflow, Spark, Python or FullStack.
Fuzzy Logic and Neural Nets /Pattern Recognition/ Machine Learning OR Data Mining.
Object Oriented Programming, Operating Systems, Databases and Software Engineering.
•	Production quality Machine Learning and Deep learning model building
•	End-to-End AI and Data pipelines.
•	Creation of AI platform from scratch.
•	Expertise in AI &amp; BigData: Tensorflow, Spark and Hadoop Ecosystem.
Skills:  - 
Students Required: 5
Min CGPA: 0
Max CGPA: 0
</t>
  </si>
  <si>
    <t>Indian Energy Exchange Ltd</t>
  </si>
  <si>
    <t xml:space="preserve">ContactDetailsForBoys: 
AccomAddressforGirls: 
CompanyId: 4732
StartTime:  9:30AM
TillTime:  6:00PM
Status: Active
Weekdays: Saturday , Sunday
StationFacilitiesId: 8518
StationAddress: 904-912, 9th Floor, Meadows, Sahar Plaza, Andheri Kurla Road, 
J B Nagar, Andheri East, Mumbai -400059
FieldTA: -
Stationary: -
Travel: -
Accomodation: -
AccomAddressforBoys: 
ToOffice: -
Medical: -
RemarkforAccommodation: 
FacultyId: 0
StipendForPG: 0
ContactDetailsForGirls: 
OnOffice: -
FieldDA: -
SubsidizedLunch: -
OtherInfo: -
Stipend: 18000
</t>
  </si>
  <si>
    <t xml:space="preserve">Project: 0
Title: Containers and Orchestrations
Description: Microservices are the latest architecture trend and are now being widely adopted in Software Industry. Containerization and Orchestrations of Microservices plays a key role in moving to (from existing Monolithic Application) or creating a new Application.
Project domain	Software Development
Skills:  - 
Students Required: 1
Min CGPA: 0
Max CGPA: 0
Project: 1
Title: Test Automation
Description: Automation testing of Exchange Trading and Clearing &amp; Settlement Applications
Project domain	Power Trading
Skills: Core Java and SQL
Team Player
Automation Testing course would be added advantage
Skills:  - 
Students Required: 1
Min CGPA: 0
Max CGPA: 0
Project: 2
Title: Process Automation
Description: Automation of existing process. Auto Email and schedular for automation of process
Project domain	Clearing and Settlement
Skills: C#, OOPS, Winforms
Skills:  - 
Students Required: 2
Min CGPA: 0
Max CGPA: 0
</t>
  </si>
  <si>
    <t>National Institute of Rural Development and Panchayati Raj</t>
  </si>
  <si>
    <t xml:space="preserve">Project: 0
Title: Dot net developer
Description: Dot net developer
Skills:  - 
Students Required: 4
Min CGPA: 0
Max CGPA: 0
</t>
  </si>
  <si>
    <t>VCTIP Pvt. Ltd. (Market Data Forecast) Software Development</t>
  </si>
  <si>
    <t xml:space="preserve">Travel: -
StationAddress: Phase 3, 8-2-293/82/JIII/409/A, MAPS Towers, Plot No, 409, Rd Number 81, Jubilee Hills, Hyderabad, Telangana 500096
FacultyId: 0
ContactDetailsForBoys: 
ContactDetailsForGirls: 
Accomodation: -
FieldDA: -
FieldTA: -
OnOffice: -
Stationary: -
StationFacilitiesId: 8257
StipendForPG: 0
AccomAddressforGirls: 
CompanyId: 3658
StartTime: 10:00AM
Status: Active
Weekdays: Saturday , Sunday
RemarkforAccommodation: 
AccomAddressforBoys: 
TillTime:  7:00PM
Stipend: 25000
ToOffice: -
Medical: -
SubsidizedLunch: -
OtherInfo: -
</t>
  </si>
  <si>
    <t xml:space="preserve">Project: 0
Title: SDE – I  
Description: •	Support the IT team in maintaining hardware, software, and other systems
•	Assist with troubleshooting issues and provide technical support
•	Organize and maintain IT resources
•	Lend IT support in areas such as cybersecurity, programming, analytics, and data management
Project domain	Web Designing, Server Maintenance, Site Development
Skills: Familiar with Java, .NET, JavaScript, PHP, Python HTML/DHTML and Microsoft Office Suite
Efficient Communication
NA
NA
•	Engage with International Clientele as part of handling client-side dashboards
•	Gather immense knowledge on relevant subject matter as part of external collaborations
•	Any IP developed as part of the course would be credited to the developer
Skills:  - 
Students Required: 1
Min CGPA: 0
Max CGPA: 0
</t>
  </si>
  <si>
    <t>Innoviti Payment Solutions Pvt Ltd</t>
  </si>
  <si>
    <t xml:space="preserve">FieldDA: -
Medical: -
Weekdays: 
Stipend: 25000
StipendForPG: 0
AccomAddressforBoys: 
CompanyId: 4693
ToOffice: -
OtherInfo: -
ContactDetailsForGirls: 
Status: Active
Accomodation: -
Stationary: -
Travel: -
SubsidizedLunch: -
FacultyId: 0
RemarkforAccommodation: 
StartTime:  9:00AM
OnOffice: -
FieldTA: -
StationFacilitiesId: 8485
ContactDetailsForBoys: 
AccomAddressforGirls: 
TillTime:  5:00PM
StationAddress: Innoviti Payment Solutions Pvt. Ltd.
Tower C, 2nd Floor, Diamond District,
Old Airport Road, Kodihalli,
Bangalore – 560008
Karnataka, India
</t>
  </si>
  <si>
    <t xml:space="preserve">Project: 0
Title: Android Payment Application Development
Description: Android apps are key part of providing seemless payment experience to merchants ecosystem. Innoviti&amp;apos;s new generation products are built on android operating system and best in class customer experience is combined with unparalleled execution speed. Candidates will work with payment team to create next generation products.
Skills: Android development. Payment APIs, Java development, Network Layer Concepts
Skills:  - 
Students Required: 2
Min CGPA: 0
Max CGPA: 0
Project: 1
Title: AI Enabled Business Operations
Description: Innoviti Business Operations team use automation in several processes including New Deployments, Handling Customer Tickets, Inventory Management and Demand Fulfillment. 
Innoviti targets a 2-hour service fulfillment across India using  Data Science for following:
•	Identify patterns by geography, product type
•	Predict Demands to maintain inventory
•	Predict Workforce engagement and deployment
This project focuses on applying data mining and machine learning models to achieve these goals.
Skills: Programming using Python
•	Statistical Analysis
•	Supervised and Unsupervised ML Techniques
Skills:  - 
Students Required: 1
Min CGPA: 0
Max CGPA: 0
Project: 2
Title: Streaming Analytics in Data Lake
Description: Innoviti sees millions of events each day for the financial transactions on its platform. The data needs to be managed in such a way that it is always readily available for processing by all teams .
This project focuses on managing/processing large amounts of streaming data in hybrid cloud environment using Streaming Analytics to keep the Data Lake updated at all times.
Skills: 	Programming using Python/Java/Scala
•	Database design and development
•	Messaging
•	Distributed computing
Skills:  - 
Students Required: 1
Min CGPA: 0
Max CGPA: 0
Project: 3
Title: Integration of Salesforce with marketing tools 
Description: To track engagement of new and existing accounts across email, and social media on Salesforce, To track on a real-time basis, the number of times an account has engaged, this status will be updated for every email campaign, To trigger notification in case nobody from a key account is engaging on email + social media for 3 consecutive campaigns
Skills:	Salesforce development
-	Knowledge of API’s
-	Knowledge of Salesforce integration with email and social media
Skills:  - 
Students Required: 1
Min CGPA: 0
Max CGPA: 0
Project: 4
Title: Data scraper &amp; auto-update of data on salesforce
Description: To scrape data related to decision makers from linkedin (india) &amp; update salesforce
,To update salesforce in case key decision maker is shifting from one company to another, and trigger a template from marketing
Skills:	Salesforce
-	Building web scrapers
-	Frontend for webscraper
-	Linkedin
Skills:  - 
Students Required: 1
Min CGPA: 0
Max CGPA: 0
</t>
  </si>
  <si>
    <t>UBS - Group RISK</t>
  </si>
  <si>
    <t xml:space="preserve">FieldTA: -
FacultyId: 0
StipendForPG: 0
RemarkforAccommodation: 
CompanyId: 3233
TillTime:  5:00PM
ToOffice: -
FieldDA: -
Travel: -
Weekdays: 
AccomAddressforBoys: 
Accomodation: -
Medical: -
Stationary: -
StationAddress: UBS - Group RISK, Mumbai
Stipend: 40000
ContactDetailsForGirls: 
StartTime:  9:00AM
OtherInfo: -
StationFacilitiesId: 8364
ContactDetailsForBoys: 
AccomAddressforGirls: 
Status: Active
OnOffice: -
SubsidizedLunch: -
</t>
  </si>
  <si>
    <t xml:space="preserve">Project: 0
Title: Risk Reporting, Analysis &amp; Data
Description: Data Science and Risk Data Quality.
Risk Risk basics and Analytics skills, Database skills and technologies such as VBA, MicroStrategy, Tableau, Alteryx, Python, Advanced Excel etc. would be advantageous.
 Skill sets Credit and Market Risk basics and Analytics skills, SQL skills, VBA,  advanced Excel, knowhow of technologies such as MicroStrategy, Tableau, Alteryx, Python etc. would be advantageous.
Skills:  - 
Students Required: 1
Min CGPA: 0
Max CGPA: 0
</t>
  </si>
  <si>
    <t>Sattva Media &amp; Consulting Pvt Ltd</t>
  </si>
  <si>
    <t xml:space="preserve">AccomAddressforBoys: 
AccomAddressforGirls: 
CompanyId: 509
Travel: -
Weekdays: Saturday , Sunday
StationAddress: #294/295, 2nd Floor, Amar Jyothi Layout, Domlur, Bangalore - 560071.
StationFacilitiesId: 8297
RemarkforAccommodation: 
TillTime:  5:00PM
Accomodation: -
OnOffice: -
FieldDA: -
Stipend: 14000
ContactDetailsForBoys: 
StartTime:  9:00AM
FieldTA: -
SubsidizedLunch: -
FacultyId: 0
StipendForPG: 0
ContactDetailsForGirls: 
Status: Active
ToOffice: -
Medical: -
Stationary: -
OtherInfo: -
</t>
  </si>
  <si>
    <t xml:space="preserve">Project: 0
Title: -
Description: Project domain : Foundations
Skills: Secondary Research, Problem solving,
Data Analysis, Excel and PPT making
? Passionate and driven towards
creating social impact
? Exceptional research skills
? Excellent written and oral
communication skills
? Strong presentation skills with the
ability to communicate complex
ideas effectively
? Humility, willingness to listen and
learn
? Self-driven, curious and adaptable
personality with the ability to work
independently
? Very strong inclination to work in
the social consulting space
? Program Management
? Stakeholder Management
? Research Skills
? Team skills
? Problem solving
Skills:  - 
Students Required: 2
Min CGPA: 0
Max CGPA: 0
</t>
  </si>
  <si>
    <t>ShortHills Tech Pvt. Ltd</t>
  </si>
  <si>
    <t xml:space="preserve">RemarkforAccommodation: 
ContactDetailsForGirls: 
AccomAddressforGirls: 
StartTime:  9:00AM
Medical: -
Weekdays: Saturday , Sunday
FacultyId: 0
TillTime:  5:00PM
Status: Active
FieldDA: -
StipendForPG: 0
AccomAddressforBoys: 
Accomodation: -
Stationary: -
SubsidizedLunch: -
StationAddress: Awfis, 7th Floor, Ambience Mall, NH-7, Gurugram - 122002
OtherInfo: -
Stipend: 30000
ContactDetailsForBoys: 
CompanyId: 3507
OnOffice: -
ToOffice: -
FieldTA: -
Travel: -
StationFacilitiesId: 8172
</t>
  </si>
  <si>
    <t xml:space="preserve">Project: 0
Title: Data Science
Description: ShortHills Tech is implementing a technology product for US e-commerce market. It would involve training BOTs to analyze numerical/textual information and unstructured information freely available on various review sites/ blogs/ forums/ deal sites/vendors etc. and summarize and present this information to the users. The project entails the building and fine-tuning of the entire Data Pipeline including Data Science.
Project domain	: The Interns responsibilities will primarily be focused on the entire data chain - Data Engineering and Data Science. They would be required to understand and work on Data Engineering Technologies (Data Pipelines, Data Lakes, Cloud -primarily AWS) and on implementing and fine-tuning models for ML/AI/ NLP/NLG.  The intern would be required to work right from extracting the information to the final display at the front end for the user.
Skills: Python, Data Engineering, ML/AI, SQL, AWS
English (Verbal and Written)
Python the essential requirement of the profile
Skills:  - 
Students Required: 3
Min CGPA: 0
Max CGPA: 0
</t>
  </si>
  <si>
    <t>Samsung Semiconductor India R&amp;D Center-Hardware</t>
  </si>
  <si>
    <t>B4A3 , B5A3 , B4A8 , B5A8</t>
  </si>
  <si>
    <t xml:space="preserve">FacultyId: 0
StipendForPG: 50000
CompanyId: 2719
StartTime:  9:00AM
Medical: -
ToOffice: -
FieldDA: -
FieldTA: -
ContactDetailsForBoys: 
ContactDetailsForGirls: 
AccomAddressforBoys: 
TillTime:  5:00PM
Status: Active
Stationary: -
Travel: -
Stipend: 50000
AccomAddressforGirls: 
StationAddress: #2870, Phoenix Building, 7th Floor, Bagmane Constellation Business Park, Doddanekundi Circle, Marathahalli Post, Bengaluru, Karnataka - 560037
OtherInfo: Initial 6 nights accommodation provided by organization. Travel to/fro from hometown: Based on distance if 500km above then flights else train / bus.
Weekdays: Saturday , Sunday
StationFacilitiesId: 8253
RemarkforAccommodation: 
Accomodation: -
OnOffice: -
SubsidizedLunch: -
</t>
  </si>
  <si>
    <t xml:space="preserve">Project: 0
Title: Hardware projects - SSIR
Description: Projects in any of the below mentioned domains : 
Analog and Digital design (RTL, Synthesis Layout) for CIS, PMIC, HI Speed Interface like PCIe, LPDDR4, SERDES, SATAe, NVMe, UFS and etc, Standard cell and Memory Compiler, PDK, Verification, layout, enabling fabrication on latest Nodes, Signal/Image processing with DSP, GPGPU, CPU-SIMD, solutions enabling &amp; tuning on best/latest smartphone platforms. Details will be shared upon joining with the student directly as these are live projects. Students should have taken any course related to the Semiconductor industry – Digital / Analog / Embedded.
Skills: Good Communication Skills
Students Required: 10
Min CGPA: 0
Max CGPA: 0
</t>
  </si>
  <si>
    <t>MiM - Mentor</t>
  </si>
  <si>
    <t xml:space="preserve">RemarkforAccommodation: 
AccomAddressforBoys: 
Status: Active
Stationary: -
Weekdays: Tuesday
StipendForPG: 0
TillTime:  7:00PM
OnOffice: -
ToOffice: -
FieldTA: -
Medical: -
OtherInfo: -
FacultyId: 0
ContactDetailsForGirls: 
AccomAddressforGirls: 
CompanyId: 4692
StartTime: 10:00AM
SubsidizedLunch: -
Travel: -
StationAddress: PLOT-J-1-15, BLOCH-EP &amp; GP, SECTOR-V, SALTLAKE, Kolkata, West Bengal, India, 700091
StationFacilitiesId: 8484
Stipend: 12000
ContactDetailsForBoys: 
Accomodation: -
FieldDA: -
</t>
  </si>
  <si>
    <t xml:space="preserve">Project: 0
Title: CEOs right hand - Business Development and Marketing strategist 
Description: The intern will work very closely with the “Founding Team”, end-to-end, on formulating and executing the most critical strategic and operational projects. The project work will potentially include the following but can also be expanded based on the individual’s drive and performance on work.
-	Forging and managing potential partnerships to drive branding and client acquisition
-	Conducting market research and creating relevant content for internal knowledge, website enrichment and marketing
-	Deploying data analytics and SEO for business growth and performance management
-	Formulating and executing an active social media marketing strategy (for LinkedIn, Instagram, Facebook, YouTube etc.) through a time-bound social media calendar
-	Lead Management
Project domain	General Management and Marketing
Skill set required to execute the project (Technical)	MS Powerpoint; Google Ads; Search Engine Optimization (SEO); Graphic designing
[Optional but a BIG PLUS] Full Stack Development experience
Other soft skill competencies required	Extremely driven and proactive; Willingness to learn; Founder’s mindset; Communication skills; Writing skills; Creative mindset; Understanding how content works on web; Be on top of latest digital marketing trends
Any specific courses that student should have taken 	Previous similar experiences and strong involvement in on-campus leadership roles – especially in consulting / business related clubs - is a big plus 
Skills:  - 
Students Required: 1
Min CGPA: 0
Max CGPA: 0
</t>
  </si>
  <si>
    <t>Pixxel (Syzygy Space Technologies Pvt. Ltd.)</t>
  </si>
  <si>
    <t>A3 , A4 , A7 , A8</t>
  </si>
  <si>
    <t xml:space="preserve">FieldDA: -
StationFacilitiesId: 8176
FacultyId: 0
RemarkforAccommodation: 
ContactDetailsForBoys: 
AccomAddressforBoys: 
Accomodation: -
ToOffice: -
Stationary: -
ContactDetailsForGirls: 
CompanyId: 4526
SubsidizedLunch: -
Stipend: 30000
TillTime:  6:00PM
Status: Active
Medical: -
StationAddress: #722, Second Floor, CMH Road, Binnamangala 1st Stage, Indiranagar, Bangalore 560038
StipendForPG: 0
AccomAddressforGirls: 
StartTime: 10:00AM
OnOffice: -
FieldTA: -
Travel: -
Weekdays: Saturday , Sunday
OtherInfo: -
</t>
  </si>
  <si>
    <t xml:space="preserve">Project: 0
Title: Design and development of Simulation Software for Satellite Testing
Description: Pixxel builds and operates remote sensing earth observation satellites. After the satellites are built, they need to undergo a software-in-loop-simulation to validate them for further tests and launch. The candidate will work on development of such simulation software.
Project domain
Space Technology, Computer Science
Skills: Object Oriented Programming, GUI Development, Version Control
Documentation and debugging skills, clarity in communication
Object Oriented Programming, Discrete Structures and Algorithms, Computer Architecture (optional)
Development of simulation software that will be used to test and validate actual batches of satellites for further hardware testing and launch.
• Brush with industry grade software version control and software development practices
• Study of space and military grade software testing standards and practices
• Work with an interesting mix of experienced scientists and a young enthusiastic team of space engineers.
Skills:  - 
Students Required: 1
Min CGPA: 0
Max CGPA: 0
Project: 1
Title: Design and Development of On-board Image Processing Board for EO Satellites
Description: Pixxel builds and operates remote sensing earth observation satellites. The high-quality image data is bulky, which is why with the very low power available on the satellite, it is important to compress it efficiently and in a lossless manner. In this project students will work on a novel image compression algorithm, optimize it for low power FPGAs and design space hardware around it. Furthermore, the board will be designed to provide for machine learning hardware capabilities to host image correction algorithms in the future.
Project domain: Space Technology, Electronics
Skills: Computer Architecture, Experience with FPGAs, Digital Signal Processing, Analog Electronics, Digital Electronics, System Verilog/VHDL, MATLAB
Documentation and debugging skills, clarity in communication, hands-on experience with FPGAs and Circuit Design
Digital Signal Processing, Embedded Systems (optional), Analog Electronics, Digital Electronics, Computer Architecture (optional), Power Electronics, Network Programming (optional)
• Hands-on experience with design of space grade electronic hardware
• Get to work with an interesting mix of experienced scientists and a young enthusiastic team of space engineers.
• FPGA Programming and fault-tolerant circuit design according to Space/Military standards.
Skills:  - 
Students Required: 2
Min CGPA: 0
Max CGPA: 0
Project: 2
Title: Mathematical modeling and analytical validation of the thermal design of a small satellite
Description: Pixxel builds and operates remote sensing earth observation satellites. The satellite experiences extreme temperatures and temperature gradients, throughout the orbit. A thermal engineer designs the thermal control systems with space grade insulators, reflectors, heaters, etc. The project shall be aimed to develop a Finite Element Model for the thermal analysis, conducting multiple iterations of the thermal analyses in TMG solver (space thermal module), and aid the thermal engineer in designing the control system. The project shall later also consist of devising a methodology for validating the results of the TMG numerical solver by carrying out simple analytical calculations in the aim of concluding that the solver results are acceptable. Furthermore, the project also involves off-topic tasks such as implementation, procurement, documentation and testing of thermal hardware as applicable.
Project Domain : Space Technology, Mechanical Engineering, Thermal control systems
Skills: Heat transfer, Differential equations, FEA formulation (mathematical modeling)
Documentation and Communication Skills
Heat Transfer, Numerical methods for heat transfer (optional), Material science
• Second hand experience of designing a space system’s thermal control
• Hands on experience of numerical modeling and analytical modeling of complex multi DOF system
• Hands on experience of TMG solver (MAYA HTT, FEMAP/SIMCENTER)
• Work with an interesting mix of experienced scientists and a young enthusiastic team of space engineers
Skills:  - 
Students Required: 1
Min CGPA: 0
Max CGPA: 0
</t>
  </si>
  <si>
    <t>Udaan</t>
  </si>
  <si>
    <t xml:space="preserve">AccomAddressforGirls: 
StartTime:  9:00AM
TillTime:  5:00PM
ToOffice: -
StationFacilitiesId: 8372
FacultyId: 0
ContactDetailsForGirls: 
AccomAddressforBoys: 
Travel: -
StationAddress: 1090 G, 18th Cross, 14th Main, Sector 3, HSR Layout, Bengaluru, Karnataka 560102
OtherInfo: -
CompanyId: 3163
Status: Active
Stationary: -
SubsidizedLunch: -
Stipend: 35000
Accomodation: -
OnOffice: -
Medical: -
FieldTA: -
Weekdays: 
StipendForPG: 0
RemarkforAccommodation: 
ContactDetailsForBoys: 
FieldDA: -
</t>
  </si>
  <si>
    <t xml:space="preserve">Project: 0
Title: Ensuring Supply Sufficiency and Building Brand Partnerships in Apparel/Lifestyle Categories in Udaan
Description: To identify supply-side gaps and figure out right partnerships to be driven across Lifestyle. Starting with Menswear and then moving towards women, kids and footwear. A supply gap can exist to due lack of selection in our portfolio or because of operational challenges that make it difficult to source said material in a manner that can be scaled profitably Once this is identified, we can build focused partnerships with key sellers and brands to optimize our supply for that category/vertical
Project domain : Financial Planning and Analysis
Skills: SQL, Excel and Python skills are definitely required to mine and model data and perform deep analytics on data.
Good Communication Skills - Ability to articulate the process and findings. Team Player - Shows ability and interest in reaching out to various stakeholders within and outside the category Timeliness - Should be able to deliver sub-modules with a relatively short turnaround time
Any course/stream with a strong grounding in coding would be preferable (CS/IS/ECE etc.). Individuals from Non circuit branches who have picked up coding skills are also welcome
Expected learning (in bullet points)
• Deep knowledge of the Apparel Market in India from various viewpoints including supply, selection, branding etc. Improved business acumen, ability to understand how quantitative analysis can help decision making and its impact on bottom-line.
• Enhanced technical capability in terms of ability to write scripts and code snippets. Intuitive sense on how to analyze numbers and glean insights from data
Skills:  - 
Students Required: 1
Min CGPA: 0
Max CGPA: 0
Project: 1
Title: Problem identification in the current returns funnel and recommendations to reduce the refunds hit on the category P&amp;L.
Description: Working on the RVP/returns piece and identifying gaps in the current process at buyer, seller and policy fronts and suggesting actions plans to reduce these hits on the category P&amp;L.
Project domain : Financial Planning &amp; Analysis
Skills: Excellent grasp of Excel and SQL is a must.
Working with cross functional stakeholders and aligning people on a single objective.
Expected learning (in bullet points)
• Understanding of the entire returns funnel in detail. Understanding the category P&amp;L and the implications of refunds hits to the P&amp;L.
• Collaboration with key stakeholders and driving a common agenda and solution across functions.
• Strong grasp of working on and analyzing data in various shapes and forms.
Skills:  - 
Students Required: 1
Min CGPA: 0
Max CGPA: 0
Project: 2
Title: CTR Prediction for Ad Performance Evaluation
Description: Click-through rate is defined as the probability of ad click from a specific user on a displayed ad impression. In order to maximize revenue and user satisfaction, online advertising platforms must predict the expected user behaviour for each ad impression and maximize the expectation that users will click it. Research and analysis is to be conducted to develop a model for CTR prediction task that fits in the B2B scenario.
Project Domain: Data Science
Skill Set Required: Machine learning, Deep learning, Python, SQL, Apache spark
Other Soft Skills: good written and verbal communication; intrinsically motivated and independent
Any Specific Course that student should have taken: Machine Learning/Data Mining
Other Requirement: Familiarity with E-commerce domain and advertising
Expected Outcome: •Reading and understanding multiple research papers
•Integrating theory and practice
•Domain specific modelling
•Handling big data
Skills:  - 
Students Required: 1
Min CGPA: 0
Max CGPA: 0
Project: 3
Title: Business Development
Description: Details Awaited
Skills:  - 
Students Required: 4
Min CGPA: 0
Max CGPA: 0
</t>
  </si>
  <si>
    <t>Jodhpur</t>
  </si>
  <si>
    <t xml:space="preserve">Project: 0
Title: Home Decor &amp; Accessories Digitization
Description: Research, digitize and model
home décor products using
modelling software with an
understanding of underlying
physics of the modelling.
Project domain 3D Modelling, Digitization
Skills: English Proficiency, Team
Work, Comfortable with
vagueness of a startup3D Modelling Acumen,
Python Scripting,
Digitization, Data
Visualization
Expected learning (in bullet points) - Exposure to working within
a team with members of
various profiles
- Exposure to working in a
high energy growing start-up
- Mentorship opportunity
with experienced folks
- Professional &amp; personal
growth on all levels
Skills:  - 
Students Required: 2
Min CGPA: 0
Max CGPA: 0
</t>
  </si>
  <si>
    <t>Morning Star - Index Management and Analytics</t>
  </si>
  <si>
    <t>A1 , A2 , A3 , A4 , A5 , A7 , A8 , AA , AB , B3</t>
  </si>
  <si>
    <t xml:space="preserve">OnOffice: -
FieldDA: -
Stationary: -
SubsidizedLunch: -
OtherInfo: Initial 10 days accommodation
StipendForPG: 0
Accomodation: -
CompanyId: 3555
StartTime: 11:00AM
Status: Active
ToOffice: -
Medical: -
Weekdays: Saturday , Sunday
FacultyId: 0
AccomAddressforGirls: 
StationAddress: 
RemarkforAccommodation: 
ContactDetailsForBoys: 
TillTime:  8:00PM
Travel: -
StationFacilitiesId: 8215
Stipend: 40000
FieldTA: -
ContactDetailsForGirls: 
AccomAddressforBoys: 
</t>
  </si>
  <si>
    <t xml:space="preserve">Project: 0
Title: Index Management &amp; Analytics
Description: The primary function of Index Management and Analytics (IMA) team is to maintain the Morningstar Indexes across asset classes, periodic methodology enhancements and provide research &amp; analytics for the client support. It provides enough opportunity for the students to understand the real world investment and portfolio management concepts. They will be working on the following
1.	Provide support in maintaining eligible equity universe and reference data module for the reconstitution of the global index series
2.	Support ongoing reconstitution of Morningstar indexes in an accurate and timely manner
3.	Handle client request and queries related to existing index products
4.	Provide ideas on process enhancements and automation
Project domain	Index Management &amp; Index Calculation
Skills: Python, SQL
1)Keen interest in Finance 
2)Aptitude for programming
3)Exceptional communication skills
1)Security and Portfolio Analysis
None
1) Portfolio Management Concepts
2) Programming in python and SQL
3) Data Analysis
Skills:  - 
Students Required: 1
Min CGPA: 0
Max CGPA: 0
</t>
  </si>
  <si>
    <t>Rite Infotech Pvt Ltd</t>
  </si>
  <si>
    <t xml:space="preserve">StationFacilitiesId: 8437
StartTime:  9:00AM
Accomodation: -
Medical: -
Weekdays: 
OtherInfo: Rs. 5000/- performance based
Stipend: 12000
FacultyId: 0
AccomAddressforBoys: 
AccomAddressforGirls: 
OnOffice: -
Travel: -
Stationary: -
StipendForPG: 0
RemarkforAccommodation: 
ContactDetailsForGirls: 
TillTime:  5:00PM
FieldDA: -
FieldTA: -
ContactDetailsForBoys: 
CompanyId: 498
Status: Active
ToOffice: -
SubsidizedLunch: -
StationAddress: SCO-32, SECTOR-16, FARIDABAD, HARYANA-121002
</t>
  </si>
  <si>
    <t xml:space="preserve">Project: 0
Title: Remote working facilitation suite
Description: The project will involve end to end product suite development involving multiple short modules. These modules will be developed for facilitating businesses in remote working.
Focus areas: network security, data security, public facing front ends, scalable and extendable design, real-time collaboration (Google docs-like), location intelligence, data analytics and cleaning, user experience design, cross platform phone applications, progressive web apps, http/SSH tunneling, cryptography
Project domain	Remote working
Skills: Mandatory: JavaScript, CSS, Python
Optional: ReactJS, React Native, NodeJS, Apache, any NoSQL DB, Firebase technology
Self-driven, Creative problem solving, attention to detail, integrity
Computer Networks
Expected learning (in bullet points)	•	Building a product from grounds up
•	Launching and assisting in sales and marketing
•	Learn modalities involved in taking a fresh product from idea to market
•	Working in a start-up environment
Skills:  - 
Students Required: 4
Min CGPA: 0
Max CGPA: 0
</t>
  </si>
  <si>
    <t>Zomentum (Pactora India Pvt Ltd) Nontech</t>
  </si>
  <si>
    <t xml:space="preserve">OnOffice: -
ToOffice: -
FieldTA: -
Stipend: 20000
ContactDetailsForBoys: 
AccomAddressforGirls: 
TillTime:  7:00PM
StationAddress: 230/A, 4th Floor, 18th Main Rd, 6th Block, Koramangala, Bengaluru, Karnataka 560095
OtherInfo: -
RemarkforAccommodation: 
StartTime: 10:00AM
Status: Active
Medical: -
FieldDA: -
Stationary: -
SubsidizedLunch: -
Travel: -
FacultyId: 0
StipendForPG: 0
CompanyId: 4570
Accomodation: -
Weekdays: Saturday , Sunday
StationFacilitiesId: 8268
ContactDetailsForGirls: 
AccomAddressforBoys: 
</t>
  </si>
  <si>
    <t xml:space="preserve">Project: 0
Title: Digital Marketing
Description: Project domain	: Digital Marketing
Skills: •	High level of empathy and patience
•	Strong attention to detail
•	Excellent analytical skills
•	Self-driven, high integrity, proactive, team-player.
•	Comfort with a dynamic and high-pressure environment and adaptability to shifting priorities
•	Work with the sales and product team to design campaigns to attract potential customers
•	Participate in the customer lifecycle, focusing on abstracting insights 
•	Launch multiple experiments from content marketing, website to ad marketing 
Skills:  - 
Students Required: 2
Min CGPA: 0
Max CGPA: 0
Project: 1
Title: Product Management
Description: Project domain :	Product Analyst
Skills; •	Passionate about using technology to solve real-world business problems
•	Understanding how customer requirements are translated into meaningful products
•	Excellent problem-solving, organizational and analytical skills
•	Comfort with a dynamic and high-pressure environment and adaptability to shifting priorities
No.
Good to have - Coding and/or software development experience
•	Manage the entire life cycle of a product from inception to launch
•	Understand and articulate customer needs, conduct on-going customer research, leverage internal knowledge, and expertise, and prioritize customer requirements
•	Define product roadmaps based on leadership’s strategy and vision 
•	Understand customer needs and gather product requirements
•	Distill this into concrete requirements, in the form of a prioritized backlog, for the development team
•	Work closely with Sr. product managers in assisting and executing product tasks and requirements
•	Engage closely with the engineering team and other stakeholders (Sales, Marketing, Customer Success, Support, and Business teams) to guide ideas and products to launch
•	Handle complex ideas and break them down into concise and effective requirements to drive product development
•	Define, implement and monitor Key Performance Indicators for product effectiveness
•	Carry out qualitative and quantitative research, including, whiteboarding, user interviews, and data analysis
•	Contribute to planning sessions, retrospectives, and other Agile meetings
Skills:  - 
Students Required: 2
Min CGPA: 0
Max CGPA: 0
</t>
  </si>
  <si>
    <t>Quintessential Design</t>
  </si>
  <si>
    <t xml:space="preserve">RemarkforAccommodation: 
ContactDetailsForBoys: 
StartTime:  9:00AM
TillTime:  5:00PM
OnOffice: -
Medical: -
Stipend: 8000
ContactDetailsForGirls: 
Accomodation: -
ToOffice: -
Stationary: -
StationAddress: Quintessential Design, Hyderabad
StipendForPG: 0
CompanyId: 4650
FieldTA: -
AccomAddressforBoys: 
FacultyId: 0
AccomAddressforGirls: 
Status: Active
FieldDA: -
SubsidizedLunch: -
Travel: -
Weekdays: 
StationFacilitiesId: 8430
OtherInfo: 0
</t>
  </si>
  <si>
    <t xml:space="preserve">Project: 0
Title: (i) Web App Developer  (ii) Embedded Systems Developer
Description: 1. Web App Developer : As a Web App Developer at Quin, you will have the opportunity to work on different parts of
the Web Development stack, from backend development up to the UI/UX.
The Full Stack Web Developer at Quin is a software enthusiast, loves to make smart applications and willingness to
extend his/her knowledge to multiple platforms and services.
2. Embedded Systems Developer : As an Embedded Engineer at Quintessential Design, you will have the
opportunity to work on different parts of the embedded stack, from device drivers up to the UI.
The Embedded Engineer at Quintessential Design is an Electronics geek who is a maker, tinkerer and a developer who
has the freedom to explore, create and test new possibilities and ideas.
Skills:  - 
Students Required: 2
Min CGPA: 0
Max CGPA: 0
</t>
  </si>
  <si>
    <t>JPMS (Fintech) CIB R&amp;A Banking (CRG)</t>
  </si>
  <si>
    <t xml:space="preserve">Status: Active
Accomodation: -
Medical: -
RemarkforAccommodation: 
AccomAddressforGirls: 
CompanyId: 3638
AccomAddressforBoys: 
StartTime:  9:00AM
TillTime:  5:00PM
FieldDA: -
Weekdays: 
Stipend: 50000
FacultyId: 0
StipendForPG: 0
StationAddress: J.P.Morgan Tower, off C.S.T. Road, Kalina, Santacruz (East), Mumbai 400 098, India
ContactDetailsForBoys: 
OtherInfo: -
ToOffice: -
FieldTA: -
Stationary: -
SubsidizedLunch: -
Travel: -
StationFacilitiesId: 8182
ContactDetailsForGirls: 
OnOffice: -
</t>
  </si>
  <si>
    <t xml:space="preserve">Project: 0
Title: CIB R&amp;A Banking (CRG) - Fintech
Description: The Centralized Research Group (CRG) is a part of JPMorgan Investment Banking business. 
We work closely with the firm’s Investment Banking teams across the globe in preparing pitch books &amp; marketing materials that the senior client bankers take to their clients during meetings. These books can relate to mergers &amp;acquisitions, equity capital raising or debt capital raising.
We are looking for a dynamic, energetic individual with strong attention to detail and multi-tasking ability to assist in automation of various processes required for conducting research, preparing generic and customized material and work on FinTech projects.  A successful candidate should be highly organized, proactive and flexible; possess keen attention to detail, have strong communication skills and an acute sense of urgency.
?	Conceptualize, design and develop automation processes like, but not limited to pulling data from various APIs and data-stores and present them in consumable format
?	Ownership and documentation of automation processes; both existing and new
?	Projects to improve data quality and operational efficiency
?	Detail oriented and analytical
Project domain	Fintech
Basic Finance/Economics knowledge, Analytical bent of mind, number crunching, Good written and verbal communication
?	Experience in functional programming languages like Python and/or C++ is necessary
?	Familiarity with Microsoft Excel, VBA and other productivity tools
?	Problem-solving ability and general understanding of statistics
?	Familiarity with Windows, UNIX, and/or iOS
?	Experience in statistical tools like R is a plus
?	Experience or interest in Data Science, Machine Learning, Natural Language Processing is a plus
?	Experience in front-end development frameworks like Django is a plus
?	Knowledge of automation tools like Selenium, AutoHotKeys is a plus
?	Knowledge of HTML, CSS, RSS feeds is a plus
?	Experience with the Software Development life cycle would be a plus
Skills:  - 
Students Required: 3
Min CGPA: 0
Max CGPA: 0
</t>
  </si>
  <si>
    <t>Filmboard Movies Pvt. Ltd.</t>
  </si>
  <si>
    <t xml:space="preserve">ToOffice: -
FieldDA: -
Travel: -
Weekdays: 
ContactDetailsForGirls: 
StartTime:  9:00AM
Status: Active
OnOffice: -
OtherInfo: -
AccomAddressforGirls: 
Accomodation: -
FieldTA: -
StationFacilitiesId: 8305
FacultyId: 0
StipendForPG: 0
RemarkforAccommodation: 
StationAddress: Filmboard Movies Pvt. Ltd., Mumbai
ContactDetailsForBoys: 
AccomAddressforBoys: 
CompanyId: 4577
TillTime:  5:00PM
Stipend: 15000
Medical: -
Stationary: -
SubsidizedLunch: -
</t>
  </si>
  <si>
    <t xml:space="preserve">Project: 0
Title: Multiple Projects
Description: Community Building, Remote Recces, Collaborations/Alliances
Project domain	The projects will be assigned in 3 different functional areas – Operations, Marketing, Software Development
Skills: 
For Software Development – PHP with Codeigniter, Android Development. For Operations/Marketing – Some exposure to social media marketing, blogging, vlogging, Content Marketing
Good written and verbal communication in English
Operations Research for Operations related projects.
Great attitude, high energy
•	Operations in an omni-channel marketplace business
•	Creative problem solving
•	Consumer behavior
•	Growth Marketing
•	Scaling up in an early stage startup
Skills:  - 
Students Required: 1
Min CGPA: 0
Max CGPA: 0
</t>
  </si>
  <si>
    <t>Receivables Exchange of India Limited</t>
  </si>
  <si>
    <t xml:space="preserve">Stationary: -
StationFacilitiesId: 8549
ContactDetailsForBoys: 
AccomAddressforGirls: 
CompanyId: 4755
TillTime:  6:30PM
FieldDA: -
FieldTA: -
Travel: -
FacultyId: 0
StipendForPG: 0
RemarkforAccommodation: 
Accomodation: -
OtherInfo: -
ContactDetailsForGirls: 
AccomAddressforBoys: 
StartTime:  9:30AM
Status: Active
ToOffice: -
Medical: -
SubsidizedLunch: -
Stipend: 10000
OnOffice: -
Weekdays: Saturday , Sunday
StationAddress: Receivables Exchange of India Limited, Mumbai
</t>
  </si>
  <si>
    <t xml:space="preserve">Project: 0
Title: Project specification (for each project) TReDS Software Development and Function Testing
Description: Reviewing software requirements and preparing test scenarios.
-Analyzing users stories and/use cases/requirements for validity and feasibility Executing tests on software usability.
-Analyzing test results on database impacts, errors or bugs, and usability.
- Preparing reports on all aspects related to the software testing carried out and reporting to the design team.
Skills:  - 
Students Required: 2
Min CGPA: 0
Max CGPA: 0
</t>
  </si>
  <si>
    <t>Xilinx India Technology Services Pvt. Ltd.</t>
  </si>
  <si>
    <t>A3 , A7 , A8 , AA , Any , AnyA3 , AnyA7 , AAAA , AnyAA</t>
  </si>
  <si>
    <t xml:space="preserve">AccomAddressforBoys: 
StartTime:  9:00AM
Status: Active
ToOffice: -
Medical: -
FieldDA: -
FieldTA: -
Stationary: -
Travel: -
Weekdays: 
StationAddress: Xilinx India Technology Services Pvt. Ltd. 13th Floor- Block A, B or C,
Meenakshi Tech Park, Survey No.39, Gachibowli Village, Seri Lingampally Mandal, PIN: 500 084
Hyderabad, Telangana 
StipendForPG: 0
ContactDetailsForGirls: 
CompanyId: 2542
TillTime:  5:00PM
Accomodation: -
SubsidizedLunch: -
OnOffice: -
OtherInfo: -
StationFacilitiesId: 8396
Stipend: 25000
FacultyId: 0
RemarkforAccommodation: 
ContactDetailsForBoys: 
AccomAddressforGirls: 
</t>
  </si>
  <si>
    <t xml:space="preserve">Project: 0
Title: pre-tapeout silicon validation using FPGA platforms/Emulation platforms, post-silicon validation
Description: Responsible for pre-tapeout silicon validation using FPGA platforms/Emulation platforms, post-silicon validation, Versal bring-up using system level stress testing software , debugging, characterization testing of  Versal products with low-power but high-performance multi-core embedded ARM CPUs.
key expectations -
o Participating in developing regression suite which Python and shell based.
o Run regression tests using our system-level verification tool &amp; Develop scripts to automate regression tests
o FPGA based pre-tapeout Versal design validation and support for early software development
o Post-silicon Versal bringup/debug/validation, performance and power characterization, high speed interface characterization testing
o Development of validation tests, ranging from directed tests for specific Versal blocks and IO interfaces to OS based system tests
o Collaboration with MPSOC architect, design and verification teams, software development teams, and systems team
o Participation in the definition of reference boards and bringup of Versal
Skills: FPGA
Students Required: 2
Min CGPA: 0
Max CGPA: 0
Project: 1
Title: Responsible for delivering pre-tapeout Versal silicon FPGA platforms/Emulation platforms
Description: Responsible for delivering pre-tapeout Versal silicon FPGA platforms/Emulation platforms. The candidate will be working on creating FPGA designs for validation of the Xilinx SoC products. This involves creation of designs and validation of the functionality of various peripherals that include SD, USB, PCIe, HBM2e etc. on Xilinx internal and evaluation boards. The profile also involves prototyping and emulation of the Xilinx SoC products and it’s validation at the pre-silicon level
The candidate should have a strong knowledge of Digital fundamentals and knowledge of Xilinx FPGAs. Following technical skills are a requirement
o Knowledge of Verilog, System Verilog
o Knowledge of FPGAs
o Strong Digital fundamentals
o Exposure in scripting like Perl, Tcl &amp; Python
o System level understanding
o Enthusiasm to learn complex architectures
Skills: Digital Design/Verification , FPGA , Verilog
Students Required: 2
Min CGPA: 0
Max CGPA: 0
Project: 2
Title: development and support of the next generation regression automation infrastructure for the synthesis, place and route flows
Description: This position is for an intern with the Xilinx Hyderabad CAD team for 9-12 months that requires interfacing with various CAD team members as well as the design team. The person would be responsible for development and support of the next generation regression automation infrastructure for the synthesis, place and route flows that requires automating extraction of various detailed metrics, comparing QoR from run-to-run and rendering to a dashboard.
Role and Responsibilities:
• Responsible for developing the regression automation infrastructure for synthesis, place and route flows at the 7nm process node
• Script out utilities to automate different pieces of the regression flow
• Automate comparison of QoR metrics across runs
• Display extracted metrics into a QoR dashboard
• Support the larger CAD team through deployment
Skill Set Required:
• Automation mindset
• Knowledge of algorithms and data structures
• Good control over scripting languages such as Perl, Python
• Knowledge of sed, awk a plus
• Experience in any one of synthesis, place and route or STA tools a plus
Qualifications and requirements:
• Dual Degree in Electronics or Computer Science Engineering
• Proficiency in Perl or Python
• Strong problem solving skills and analytical thinking
• Good interpersonal skills
Skills: Physical Design of VLSI Circuits
Students Required: 1
Min CGPA: 0
Max CGPA: 0
Project: 3
Title: Project on regression framework
Description: The candidate will work on constructing prescribed Network on Chip scenarios, using Excel, Python and SystemC simulator and compile results for the team for review. The candidate will participate in writing prescribed tests and integrate them in regression framework. The candidate shall actively look for functional issues in the framework and will build a portfolio of CRs as measurement of quality of the framework. The candidate may also be expected to fix minor issues or implement minor features in python codebase.
Skills:  Perl, Python or Ruby on Rails , System C
Students Required: 1
Min CGPA: 0
Max CGPA: 0
Project: 4
Title: system validation methodologies, performance evaluation of Embedded systems.
Description: 1. Creative thinking to build, debug and deploy complete embedded Linux systems to be used by end users.
2. Learn the start to end of Embedded system design cycle, involving HW IP cores, Drivers, Linux tool chain, SW applications and industry standard tools.
3. Enhance system validation methodologies, performance evaluation of Embedded systems.
Skills: C , Digital Design/Verification , Python , Verilog
Students Required: 1
Min CGPA: 0
Max CGPA: 0
Project: 5
Title: Designs, develops, and debugs pre-Si test software for embedded firmware to ensure secure and reliable boot sequence
Description: Designs, develops, and debugs pre-Si test software for embedded firmware to ensure secure and reliable boot sequence
Verifies and debugs boot level firmware through systematic testing in a Pre-Silicon environment.
Develops and executes test plans to evaluate functionality, security, and efficiency of boot firmware utilizing emulation and silicon
Analyzes, tracks, and debugs testing failures in order to determine corrective measures. Collaborates directly with development team to assess test plan requirements and resolve failures.
Collaborates with Post-Si verification effort to ensure maximum system testing coverage before shipment.
Essential skills:
Working experience with low level embedded software development.
Solid knowledge and understanding of &amp;apos;C&amp;apos; and assembly language
Experience with embedded microprocessors based on ARM, MIPS, PPC, and/or DSP cores. Experience in development and verification of Boot loaders, firmware libraries and security algorithms/protocols.
Working exposure to cryptography, software signing and authentication
Good understanding and experience in different scripting languages like shell, Tcl, Python, etc..
Proven expertise with device drivers, RTOS, tools development in C
Experience with hardware/software validation in pre and post-silicon environments, debug and test development
Experience working on system level testing which includes both software and hardware for electronic products
Skills: C , Python , Tcl
Students Required: 1
Min CGPA: 0
Max CGPA: 0
Project: 6
Title: The engineer will be responsible for new feature Development, debugging, bug fixing and testing of U-boot open source software.
Description: At Xilinx, we are leading the industry transformation to build an adaptable, intelligent world. ARE YOU bold, collaborative, and creative? At Xilinx, we hire and develop leaders and innovators who want to revolutionize the world of technology. We believe that by embracing diverse ideas, pushing boundaries, and working together as ONEXILINX, anything is possible.
Our culture of innovation began with the invention of the Field Programmable Gate Array (FPGA), and with the 2018 introduction of our Adaptive Compute Acceleration Platform (ACAP), has made a quantum leap in capability, solidifying our role as the adaptable platform supplier of choice. From the start, we have always believed in providing inventors with products and platforms that are infinitely adaptable. From self-driving cars, to world-record genome processing, to AI and big data, to the world&amp;apos;s first 5G networks, we empower the world&amp;apos;s builders and visionaries whose ideas solve every day problems and enhance people&amp;apos;s lives.
If you are PASSIONATE, ADAPTABLE, and INNOVATIVE, Xilinx is the right place for you! At Xilinx we care deeply about creating meaningful development experiences while building a strong sense of belonging and connection. We foster an environment of empowered learning, wellness, community engagement, and recognition, so you can focus on work that matters - world class technology that improves the way we live and work. We are ONEXILINX.
  The engineer will be responsible for new feature Development, debugging, bug fixing and testing of U-boot open source software.
Skills: C , Perl or Python , Tcl
Students Required: 1
Min CGPA: 0
Max CGPA: 0
</t>
  </si>
  <si>
    <t>Saveo Healthtech Pvt. Ltd - Non Tech</t>
  </si>
  <si>
    <t xml:space="preserve">Project: 0
Title: Digital Marketing
Description: At Saveo, we are making B2B
acquisition possible via Digital
Marketing and looking for a strong
growth hacker to hack businesses
acquisition
Project domain Digital Marketing
Expected learning (in bullet points) ? Branding and promoting the
app through various digital
marketing platforms like WhatsApp, social media, inbound
marketing, developmental hacks
etc.
? Working on progress analysis of
the growth and making weekly
reports &amp;
coordinating with the team
? Performing market research
identifying TG and nodes to target
? Preparing and executing
campaigns
? Collecting and analyzing
marketing data to develop and
adjust marketing plans
? Working with marketing head
to grow marketing channels and
start new initiatives
Skills:  - 
Students Required: 1
Min CGPA: 0
Max CGPA: 0
Project: 1
Title: Alliance Management
Description: For any B2B platform, supplier
relation is very important and so
supplier benchmarking. Demand
prediction to quality supplier
onboarding to price benchmarking,
this role is full of all adventures
and learning.
Project domain Business Development
Expected learning (in bullet points) 1. Work with our Strategic
Alliances Manager to build our
strong network of complementary
suppliers
(pharmaceutical
distributors/stockists/wholesalers/
traders/importers) across India
(Karnataka first)
2. Locate and discover potential
high margin suppliers and market
arbitrage in Karnataka(Bengaluru)
for initial on-boarding
3. Manage our outreach program
to our suppliers via calls, emails,
and virtual meetings (if required,
in-person meetings)
4. Clearly explain our value
proposition for suppliers in getting
onboarded on Saveo platform
5. Help in setting up the supplier
profiles in our backend and
promoting their products
6. Ensure that suppliers follow our
standard operating procedures
7. Report directly to the
management team
Skills:  - 
Students Required: 1
Min CGPA: 0
Max CGPA: 0
</t>
  </si>
  <si>
    <t>Morningstar - Indexes Product and Sales Operations (IPSO)</t>
  </si>
  <si>
    <t xml:space="preserve">ContactDetailsForBoys: 
AccomAddressforGirls: 
OnOffice: -
ToOffice: -
FieldDA: -
SubsidizedLunch: -
Stipend: 40000
RemarkforAccommodation: 
Status: Active
Accomodation: -
FieldTA: -
Travel: -
Weekdays: Saturday , Sunday
StipendForPG: 0
ContactDetailsForGirls: 
StartTime:  9:00AM
TillTime:  5:00PM
OtherInfo: -
StationFacilitiesId: 8258
AccomAddressforBoys: 
CompanyId: 4563
Medical: -
Stationary: -
StationAddress: 14th floor Platinum Technopark, Sector 30A, Vashi, Navi Mumbai, Mumbai- 400705
FacultyId: 0
</t>
  </si>
  <si>
    <t xml:space="preserve">Project: 0
Title: Indexes Product and Sales Operations (IPSO)
Description: Morningstar Indexes Product and Sales operation (IPSO) team is very uniquely placed between the product management, sales and operations and client services group within Morningstar Indexes and provides a unique opportunity for BITS interns to witness practical experience dealing with internal and external clients and groom oneself as a through professional during the 6 months of internship. The interns will be responsible for :
•	Satisfactorily responding to client and sales related queries with quick turnaround time
•	Enable sales team with presentations, marketing collaterals, data, research &amp; analytics
•	Coordinate with Product Management, Operations and prospective client to launch and operationalize Morningstar Indexes
•	Work with Robotic Process Automation team within Morningstar to automate manual tasks and further streamline the process.
•	Create self-help modules/templates on Morningstar Direct to equip sales team to quickly respond to general data related queries on their own.
Project domain	Product and Business Analysis 
Skills: Good with PPTs and excel and someone who is willing to learn depending on the job requirement
Attention to details; Excellent communication skills both oral and written; Self-motivated and team spirited; strong work ethic required to deliver on the strict standards set by the team
Preferably a Minor in Finance but not necessary
Technical Skills
•	Advance Excel/VBA
•	SQL (not mandatory)
Non-technical Skills
•	Project Management
•	Data Analysis
•	Communication Skills 
•	Time Management
•	Ability to work under pressure
Skills:  - 
Students Required: 2
Min CGPA: 0
Max CGPA: 0
</t>
  </si>
  <si>
    <t>UBS - Group Finance</t>
  </si>
  <si>
    <t xml:space="preserve">Stationary: -
SubsidizedLunch: -
Weekdays: 
ContactDetailsForBoys: 
Status: Active
OnOffice: -
ToOffice: -
FieldTA: -
OtherInfo: -
Stipend: 40000
RemarkforAccommodation: 
StartTime:  9:00AM
TillTime:  5:00PM
FieldDA: -
Travel: -
StationFacilitiesId: 8363
StipendForPG: 0
ContactDetailsForGirls: 
AccomAddressforGirls: 
Medical: -
FacultyId: 0
AccomAddressforBoys: 
CompanyId: 4606
Accomodation: -
StationAddress: UBS - Group Finance, Hyderabad
</t>
  </si>
  <si>
    <t xml:space="preserve">Project: 0
Title: Details awaited
Description: -
Skills:  - 
Students Required: 4
Min CGPA: 0
Max CGPA: 0
</t>
  </si>
  <si>
    <t>UBS Business Solutions(India)PrivateLimited-Group Operations</t>
  </si>
  <si>
    <t xml:space="preserve">RemarkforAccommodation: 
ContactDetailsForBoys: 
ContactDetailsForGirls: 
AccomAddressforGirls: 
CompanyId: 2989
StipendForPG: 0
FacultyId: 0
StartTime:  9:00AM
TillTime:  5:00PM
Status: Active
OnOffice: -
ToOffice: -
FieldTA: -
StationFacilitiesId: 8368
Travel: -
SubsidizedLunch: -
Medical: -
OtherInfo: -
Accomodation: -
AccomAddressforBoys: 
FieldDA: -
Stationary: -
Weekdays: 
StationAddress: 12th Floor, Building 2, Airoli Knowledge Park, TTC Industrial Area, Airoli (West), Navi Mumbai – 400708
Stipend: 40000
</t>
  </si>
  <si>
    <t xml:space="preserve">Project: 0
Title: Details awaited
Description: -
Skills:  - 
Students Required: 8
Min CGPA: 0
Max CGPA: 0
</t>
  </si>
  <si>
    <t>Eyenetlabs</t>
  </si>
  <si>
    <t>A3 , A7 , A8 , C6</t>
  </si>
  <si>
    <t xml:space="preserve">FacultyId: 0
RemarkforAccommodation: 
ContactDetailsForBoys: 
AccomAddressforBoys: 
CompanyId: 4607
TillTime:  5:00PM
Stationary: -
StationFacilitiesId: 8347
Travel: -
Status: Active
FieldDA: -
SubsidizedLunch: -
Weekdays: Saturday , Sunday
StationAddress: TC-35 / 1923/1, Kundamanbhagom, 
Trivandrum - 695006
OtherInfo: -
StartTime:  9:00AM
OnOffice: -
ToOffice: -
ContactDetailsForGirls: 
StipendForPG: 0
AccomAddressforGirls: 
Accomodation: -
Medical: -
FieldTA: -
Stipend: 10000
</t>
  </si>
  <si>
    <t xml:space="preserve">Project: 0
Title: Developing an Autonomous navigation platform for indoor application
Description: Indoor Autonomous Robotic Navigation (IARN) - This project is to improve the efficiency of logistics while freeing employees from heavy, monotonous and low-value material-moving tasks
Project Domain: Robotic Application Navigation
Skills: Software Development, (Python or Java) Embedded application development machine learning
Research oriented, willingness to learn diverse disciplines
Skills:  - 
Students Required: 2
Min CGPA: 0
Max CGPA: 0
</t>
  </si>
  <si>
    <t>Udhyam Learning Foundatation</t>
  </si>
  <si>
    <t xml:space="preserve">ContactDetailsForBoys: 
AccomAddressforGirls: 
Accomodation: -
Stationary: -
FacultyId: 0
AccomAddressforBoys: 
StartTime:  9:00AM
TillTime:  5:00PM
OnOffice: -
FieldDA: -
Travel: -
OtherInfo: -
StationFacilitiesId: 8479
StipendForPG: 0
RemarkforAccommodation: 
ContactDetailsForGirls: 
ToOffice: -
FieldTA: -
Stipend: 20000
Status: Active
Medical: -
SubsidizedLunch: -
Weekdays: 
StationAddress: No.3289, 3rd Floor, 12th Main, Doopanahalli, Indiranagar, Bangalore - 560008
CompanyId: 2924
</t>
  </si>
  <si>
    <t xml:space="preserve">Project: 0
Title: -
Description: 1) Intern 1 : Work with the Udhyam Shiksha Product Development team and /or Monitoring and Evaluation team
2) Intern 2 : Udhyam Youth Engagement Program- Developing animation and games gamification learning modules
3) Intern 3 : i) Udhyami 100: Vyapaar finance team aims to identify and work with 100 Vyapaaris and
enable them with access to capital as well as training with skills and mindsets and
advice. The scope for the intern is to participate and strongly contribute and in essence
work as part of the finance team.
ii ) Launch New Vertical: Udhyam has supported couple of hundred tea sellers and several hundred iron
walas. The aim of the project is to find next such vertical for Udhyam Vyapaar. Project involves
research for suitable vertical and subsequent work to craft an offering/intervention for that vertical
Animation &amp; Game Development
Skills:  - 
Students Required: 3
Min CGPA: 0
Max CGPA: 0
</t>
  </si>
  <si>
    <t>NutriPal Healthcare Pvt Ltd</t>
  </si>
  <si>
    <t xml:space="preserve">ContactDetailsForGirls: 
StationFacilitiesId: 8473
Stipend: 20000
StipendForPG: 0
AccomAddressforGirls: 
StartTime: 10:00AM
TillTime:  7:00PM
Status: Active
Accomodation: -
OnOffice: -
ToOffice: -
Travel: -
FacultyId: 0
ContactDetailsForBoys: 
AccomAddressforBoys: 
FieldDA: -
Medical: -
FieldTA: -
SubsidizedLunch: -
RemarkforAccommodation: 
CompanyId: 4680
Stationary: -
Weekdays: Sunday
StationAddress: Postal Address - SK-102, Shastri Nagar, Ghaziabad, UP, PIN -201002
OtherInfo: -
</t>
  </si>
  <si>
    <t xml:space="preserve">Project: 0
Title: Front End Web Developer
Description: React Web Developer Required for building mission critical tech to enable Health coaches
Project domain	Web Development
Skills: •	React Js, Javascript, HTML, CSS
•	Communication skills 
•	Fluent communication in English (verbal &amp; written)
Skills:  - 
Students Required: 1
Min CGPA: 0
Max CGPA: 0
</t>
  </si>
  <si>
    <t>Symphony Concerto India Pvt. Ltd.</t>
  </si>
  <si>
    <t xml:space="preserve">RemarkforAccommodation: 
ContactDetailsForBoys: 
AccomAddressforBoys: 
StartTime:  9:00AM
Accomodation: -
Stipend: 40000
ContactDetailsForGirls: 
ToOffice: -
FieldTA: -
Travel: -
StationAddress: Plot No. 13,14,15, SYNo 143 &amp; 151, Tower 3, 6th Floor, SJR I Park, Whitefield, K R Puram Hobli, Bangalore - 560066
OtherInfo: -
StationFacilitiesId: 8277
StipendForPG: 0
CompanyId: 4575
TillTime:  5:00PM
Medical: -
Stationary: -
SubsidizedLunch: -
Weekdays: 
FacultyId: 0
Status: Active
OnOffice: -
FieldDA: -
AccomAddressforGirls: 
</t>
  </si>
  <si>
    <t xml:space="preserve">Project: 0
Title: Software for Information extraction from clinical notes using NLP
Description: The intern will work with team on software engineering tasks to build tools and pipelines for natural
language processing with ml/dl an deploy DL models in production, and help build and validate
models for information extraction from clinical notes. Intern will be mentored by world class team of
data scientists and engineers while also having access to top clinical scientists.
Project domain Machine learning engineering, healthcare, oncology, NLP, DL
Skills: Strong computer science basics , intro course in ML, strong in python
strong communication skills, clear thinker, can-do attitude
courses with python programming, intro to data science/ml
Machine learning pipelines at scale, NLP, cloud software
Skills:  - 
Students Required: 1
Min CGPA: 0
Max CGPA: 0
</t>
  </si>
  <si>
    <t>Melio</t>
  </si>
  <si>
    <t xml:space="preserve">Travel: -
StationAddress: Melio, Bangalore
OtherInfo: -
StationFacilitiesId: 8449
Stipend: 10000
CompanyId: 4667
SubsidizedLunch: -
AccomAddressforGirls: 
Accomodation: -
ToOffice: -
FieldTA: -
Stationary: -
Weekdays: 
TillTime:  5:00PM
Status: Active
FieldDA: -
ContactDetailsForBoys: 
ContactDetailsForGirls: 
AccomAddressforBoys: 
StartTime:  9:00AM
OnOffice: -
FacultyId: 0
StipendForPG: 0
RemarkforAccommodation: 
Medical: -
</t>
  </si>
  <si>
    <t xml:space="preserve">Project: 0
Title: Web Development Intern
Description: As a web development intern at Melio, you will have the opportunity to work with our Co-founder and Product Lead. His
experience as Director of Product at Myntra and VP Product at Swiggy will become handy in learning and upskilling
yourself pretty fast in a high paced work environment.
Day to day responsibilities include:
1. Maintaining our Shopify website and adding new features (bought or customized)
2. Deploying features as per our requirements and exploring solutions outside of Shopify too
3. Strategizing along with the business team on the tech and product roadmap
4. Automating the operations and customer-centric processes for our competitions
Skills:  - 
Students Required: 1
Min CGPA: 0
Max CGPA: 0
Project: 1
Title: Competition Operations Champion
Description: As part of the Operations team, you will get to work with best minds from IIT-IIM and BITS on developing new processes,
optimising the existing process and work with the product team to ensure a superior Melio experience to the participants.
Day to day responsibilities include:
1. Managing and running our competitions
2. Working on handling the registration of candidates and interacting with parents for queries, payments, etc.
3. Working on coordinating with the participants and judges during the competitions
4. Working with the team to ensure smooth execution of the competition
5. Ensuring that each participant gets the Melio experience
Skills:  - 
Students Required: 1
Min CGPA: 0
Max CGPA: 0
</t>
  </si>
  <si>
    <t>Rupeek Fintech</t>
  </si>
  <si>
    <t xml:space="preserve">ToOffice: -
FieldTA: -
Stationary: -
Travel: -
FacultyId: 0
StipendForPG: 0
AccomAddressforGirls: 
Status: Active
StationAddress: Divyasree Towers, Bannerghatta Main Rd, KEB Colony, New Gurappana Palya, 1st Stage, BTM Layout 1, Bengaluru, Karnataka 560029 
CompanyId: 3827
Accomodation: -
FieldDA: -
Weekdays: Saturday , Sunday
StationFacilitiesId: 8203
RemarkforAccommodation: 
ContactDetailsForGirls: 
AccomAddressforBoys: 
OtherInfo: Initial 15 days accommodation
Stipend: 25000
StartTime:  9:00AM
OnOffice: -
ContactDetailsForBoys: 
TillTime:  5:00PM
Medical: -
SubsidizedLunch: -
</t>
  </si>
  <si>
    <t xml:space="preserve">Project: 0
Title: 1. Gold loans - business planning and delivery across multiple levers 2.Optimizing PPC campaigns
Description: 1. Working with the gold loans category team on certain levers (to be decided closer to the internship depending on business needs) that could cover elements ranging from revenue, competition bench-marking, planning, new initiative design and roll-out etc.
2. Help the search engine marketing manager to streamline and automate bidding, keyword management on campaigns.
Project domain	1. Business / Growth, 2. Digital Marketing
Skills: 1. Sharp analytical skills, knowledge of programming languages like SQL, Python would be a bonus
2.Mathematical pattern matching, Excel
2.Writing scripts for automation
2.Basic coding courses
1.- End to end view of business at Rupeek
- Learning core skills like planning, program management, data visualization etc.
- Problem solving (hypothesis generation, data gathering, insight generation, solutioning)
2.Hands on experience in the field of digital marketing. 2. Problem solving on conversion funnels, required for product management roles 3. Working on marketing automation, the next big thing in marketing
Skills:  - 
Students Required: 2
Min CGPA: 0
Max CGPA: 0
</t>
  </si>
  <si>
    <t>Vymo</t>
  </si>
  <si>
    <t xml:space="preserve">Project: 0
Title: -
Description: ?	Contribute to the development of the core platform and customizations, while working with a cross-functional team of PMs, Support, Quality, Dev-ops and Platform Engineers.
?	Address bugs reported by Support, Quality and Internal teams.
?	Maintain and improve the platform capabilities.
?	Develop Internal tools 
Skills:  - 
Students Required: 4
Min CGPA: 0
Max CGPA: 0
Project: 1
Title: -
Description: ?	Contribute to the development of the core platform and customizations, while working with a cross-functional team of PMs, Support, Quality, Dev-ops and Platform Engineers.
?	Address bugs reported by Support, Quality and Internal teams.
Skills:  - 
Students Required: 4
Min CGPA: 0
Max CGPA: 0
</t>
  </si>
  <si>
    <t>Synchrony</t>
  </si>
  <si>
    <t xml:space="preserve">FacultyId: 0
AccomAddressforBoys: 
Accomodation: -
SubsidizedLunch: -
RemarkforAccommodation: 
ContactDetailsForGirls: 
Status: Active
OnOffice: -
FieldDA: -
Medical: -
OtherInfo: Initial 15 days Acco. for outstation candidates only Company cab provided (Shuttle Pick up and Drop during Day time. Home drop after 2030 hours)
StationFacilitiesId: 8089
ContactDetailsForBoys: 
AccomAddressforGirls: 
StartTime:  2:00PM
ToOffice: -
Stationary: -
Travel: -
Stipend: 35000
StipendForPG: 0
CompanyId: 3664
TillTime: 11:00PM
FieldTA: -
Weekdays: Saturday , Sunday
StationAddress: Knowledge City, Salarpuriya Satwa, Silpa Gram Craft Village, HITEC City, Hyderabad, Telangana 500081
</t>
  </si>
  <si>
    <t xml:space="preserve">Project: 0
Title: Synchrony - FTE &amp; University Connect
Description: To establish internship/Fixed Term Employment programs by connecting with prospective colleges and universities.  Partnering with them to drive innovation for SYF FINTECH and also impart corporate learnings and work experience for the students.
Project Domain: Finance / Technology
Programming
Excellent Communication Skills
Programming related courses
-	Dynamic work environment &amp; amazing work culture
-	Opportunity to learn from the experts on various IT platforms
-	Professional development opportunities &amp; personal growth.
-	Opportunity to work directly with the business catering to the high-end reporting and analytical needs.
-	Exposure to work with cross-functional teams and leverage state of the art tools
Skills:  - 
Students Required: 15
Min CGPA: 0
Max CGPA: 0
</t>
  </si>
  <si>
    <t>Wisemonk Services Pvt. Ltd.</t>
  </si>
  <si>
    <t xml:space="preserve">Accomodation: -
FieldDA: -
Weekdays: Saturday , Sunday
AccomAddressforBoys: 
AccomAddressforGirls: 
CompanyId: 4627
TillTime:  7:00PM
Status: Active
OnOffice: -
FieldTA: -
OtherInfo: -
FacultyId: 0
StipendForPG: 0
StationAddress: Work from home ; Postal address- B603, Rennaissance park 3, near Brigade gateway, Malleswaram, Bengaluru
Stipend: 10000
SubsidizedLunch: -
ContactDetailsForBoys: 
ContactDetailsForGirls: 
StartTime: 10:00AM
ToOffice: -
Medical: -
Stationary: -
StationFacilitiesId: 8385
RemarkforAccommodation: 
Travel: -
</t>
  </si>
  <si>
    <t xml:space="preserve">Project: 0
Title: Product management of marketplace platform
Description: Candidate will have to work closely with client and product management teams to come up with product requirement documents (PRDs) for the engineering team.  
Project domain	: Product management
Skills: Presentation and market research skills
Street smart; Confident
Expected learning (in bullet points)	•	Technology product management
•	Building communities of users
•	B2C marketing
•	Network business operations
•	Cross functional organization exposure
Skills:  - 
Students Required: 2
Min CGPA: 0
Max CGPA: 0
</t>
  </si>
  <si>
    <t>Reild Residential Properties Pvt.Ltd</t>
  </si>
  <si>
    <t xml:space="preserve">StationFacilitiesId: 8481
Stipend: 10000
FacultyId: 0
RemarkforAccommodation: 
ContactDetailsForBoys: 
TillTime:  7:00PM
ToOffice: -
FieldDA: -
Weekdays: Sunday
ContactDetailsForGirls: 
OnOffice: -
SubsidizedLunch: -
AccomAddressforGirls: 
CompanyId: 4689
StartTime: 10:00AM
Medical: -
FieldTA: -
Stationary: -
StationAddress: Plot # 69 &amp; 70, Kavuri Hills,
Madhapur,
Hyderabad - 500 033 
OtherInfo: -
StipendForPG: 0
AccomAddressforBoys: 
Status: Active
Accomodation: -
Travel: -
</t>
  </si>
  <si>
    <t xml:space="preserve">Project: 0
Title: Assetmonk
Description: Assetmonk is an investment platform for real estate, providing flexible investment opportunities with guaranteed returns. Assetmonk provides carefully selected assets and customized investment options that meet the objective of &amp;apos;every individual investor&amp;apos;/ &amp;apos;all kinds of investors, may it be value investors or passive income seekers
Project domain	Proptech
Skills: Node JS, Angular, Mobile – IONIC Framework, Blockchain, PHP Communication, Self Driven
Skills:  - 
Students Required: 5
Min CGPA: 0
Max CGPA: 0
</t>
  </si>
  <si>
    <t>i-exceed Technology Solutions</t>
  </si>
  <si>
    <t xml:space="preserve">AccomAddressforBoys: 
OnOffice: -
ToOffice: -
Travel: -
StationFacilitiesId: 8099
FacultyId: 0
ContactDetailsForGirls: 
AccomAddressforGirls: 
Accomodation: -
FieldDA: -
RemarkforAccommodation: 
ContactDetailsForBoys: 
StartTime:  9:00AM
TillTime:  5:30PM
Status: Active
StationAddress: SJR Padukone Plaza
51 100 Ft Road, 2nd Block, Koramangla
Bangalore , Karnataka – 560 034
Weekdays: Saturday , Sunday
Stipend: 24000
StipendForPG: 0
CompanyId: 3931
Medical: -
FieldTA: -
Stationary: -
SubsidizedLunch: -
OtherInfo: -
</t>
  </si>
  <si>
    <t xml:space="preserve">Project: 0
Title: Machine Learning 
Description: Build Machine Learning models for banking products
Understand the ML model to improve the accuracy of the ML Model.
Project is to build a tool to understand the insights within the ML model like the features that are given more importance, relation between the features and additional details. This insight shall be used to fine-tune the ML model for better accuracy. 
Skills: Python, Java. Basic conceptual knowledge of AI/ML
Good oral and written communication skills
Python or similar programming language (used in ML algorithms) is necessary
•	ML concepts in an industry context
•	Validation of theoretical model with real customer data
•	Enterprise software release &amp; product  management experience
Skills:  - 
Students Required: 2
Min CGPA: 0
Max CGPA: 0
Project: 1
Title: UI Tool Development
Description: Build an AI-based tool to automatically build mobile app screens using image processing
Currently our platform Appzillon provides a drag and drop designer tool for UI/UX developers to design web and mobile screens. 
We want to auto-create the screens using an AI model from the screen designer. This involves image pre-processing, classifier to identify the list of objects in the design, identification of the size of each object and retrieve other properties from the design.
Using the objects and the associated properties, automatically create the Appzillon screen meta data, which can be used by the user to enhance it further.  
Skills: Python, Java. Javascript knowledge a plus 
Good oral and written communication skills
Python or similar programming language (used in ML algorithms) is necessary
•	ML concepts in an industry context
•	Validation of theoretical model with real customer data
•	Enterprise software release &amp; product  management experience
Skills:  - 
Students Required: 2
Min CGPA: 0
Max CGPA: 0
</t>
  </si>
  <si>
    <t xml:space="preserve">ToOffice: -
FieldDA: -
Medical: -
FieldTA: -
StipendForPG: 0
RemarkforAccommodation: 
TillTime:  5:00PM
OnOffice: -
Stationary: -
SubsidizedLunch: -
Accomodation: -
Travel: -
StationFacilitiesId: 8362
AccomAddressforBoys: 
AccomAddressforGirls: 
CompanyId: 2991
Stipend: 40000
StartTime:  9:00AM
StationAddress: Plot no 24,25 &amp; 26, Financial District
Nanakramguda, Gachibowli, Hyderabad 500032
OtherInfo: -
Weekdays: 
FacultyId: 0
ContactDetailsForBoys: 
ContactDetailsForGirls: 
Status: Active
</t>
  </si>
  <si>
    <t xml:space="preserve">Project: 0
Title: Details awaited
Description: -
Skills:  - 
Students Required: 3
Min CGPA: 0
Max CGPA: 0
</t>
  </si>
  <si>
    <t>Synopsys India Pvt. Ltd.</t>
  </si>
  <si>
    <t xml:space="preserve">ContactDetailsForGirls: 
StartTime:  9:00AM
Status: Active
Accomodation: -
Medical: -
Weekdays: Saturday , Sunday
FacultyId: 0
CompanyId: 2663
Stationary: -
SubsidizedLunch: -
Travel: -
AccomAddressforBoys: 
StationAddress: 7th floor, Block B, Divyasree Omega, Kondapur, Hyderabad – 500032
TillTime:  5:00PM
OnOffice: -
StationFacilitiesId: 8162
Stipend: 30000
StipendForPG: 0
RemarkforAccommodation: 
ContactDetailsForBoys: 
AccomAddressforGirls: 
ToOffice: -
FieldDA: -
FieldTA: -
OtherInfo: -
</t>
  </si>
  <si>
    <t xml:space="preserve">Project: 0
Title: Programmable Cell library development, Automation
Description: Programmable Cell library development, Automation.
Project Domain: ASIC / RTL DESIGN
Skill Set: C, C++, Scripting languages such as Perl, Tcl/TK, Python. Unix knowledge and Shell programming.
Other soft skill competencies required: Good communication skills, passion to work on challenging  tasks and ability to stretch beyond the given task 
Any specific courses that students should have taken: C, C++, Scripting languages such as Perl, Tcl/TK, Python. Unix
knowledge and Shell programming. Capability and interest to do Scripting and programming is a must for students
Skills:  - 
Students Required: 2
Min CGPA: 0
Max CGPA: 0
</t>
  </si>
  <si>
    <t>IMarc Services</t>
  </si>
  <si>
    <t xml:space="preserve">FieldDA: -
Stationary: -
ContactDetailsForGirls: 
AccomAddressforGirls: 
Status: Active
StipendForPG: 0
RemarkforAccommodation: 
ContactDetailsForBoys: 
AccomAddressforBoys: 
TillTime:  5:00PM
StationFacilitiesId: 8345
Stipend: 12000
FacultyId: 0
SubsidizedLunch: -
Travel: -
StationAddress: IMarc Services, Noida
OnOffice: -
Medical: -
FieldTA: -
ToOffice: -
Weekdays: 
OtherInfo: -
CompanyId: 4604
StartTime:  9:00AM
Accomodation: -
</t>
  </si>
  <si>
    <t xml:space="preserve">Project: 0
Title: Digital Marketing and Marketing Content
Description: The interns will be required to assist the content team in developing marketing content across industry sectors and domains which includes the following: • Report Descriptions
• Press Releases • Articles • Back Link Content • Emails for Email Promotion and Marketing • Website Content (text content and not website development) • Posting the marketing material on various websites • Link building The interns will be mentored by the members of the Content and SEO teams in developing writing skills. The content generated will be published on the website and shared on different websites to promote our products and services. Pre-Sales: The interns will be required to help in making sales proposals, identifying the scope of the research to be proposed to the customer and help solve pre-sales query with the help of secondary research. Market Research: The interns will be working with the Market Research Analysts on live projects. The projects may involve one, some or all the below activities: • Secondary Research • Primary Research (Email and Telephone) • Qualitative Analysis • Quantitative Analysis • Developing a Procurement Strategy • Forecasting • Financial Analysis • Filling up survey questions • Looking for suppliers and requesting quotations or other information • Making samples • Writing report content The Interns will be mentored by the Market Research Analysts. All interns will be working with the Customer Success Manager who will be assigning the profiles time to time. Required Qualifications and Qualities: • Should be confident and have high level of ownership • Any field of engineering except Computers, IT, Electronics and Telecommunications. • Competency in written and spoken English. • Strong reasoning and analytical skills • Ability to put in long hours and work under pressure • Knowledge of MS Excel and PowerPoint • Good presentation skills. • Knowledge of Power BI and Chemistry will be an added advantage. What to expect at IMARC: • A friendly and open work culture • Clear instructions and guidance
• Due to the ongoing COVID Crisis, we will be working from home as of now till the 1st of September 2020. The Interns will be required to report to the office in NOIDA (Delhi NCR) once it opens.
What not to expect at IMARC: • Relaxation in timelines • Change in the work assigned. • Change in the mentor assigned • Share the final copy of the report sent to the client/customer. • Extension in work from home once office opens. All rules applicable to employees at IMARC will be applicable to the interns. They will be treated at par with the regular employee of IMARC and the same level of dedication and ownership is expected from them.
Skills:  - 
Students Required: 4
Min CGPA: 0
Max CGPA: 0
</t>
  </si>
  <si>
    <t>Saras Analytics - Tech</t>
  </si>
  <si>
    <t xml:space="preserve">Status: Active
OnOffice: -
FieldTA: -
SubsidizedLunch: -
OtherInfo: -
RemarkforAccommodation: 
ContactDetailsForGirls: 
AccomAddressforGirls: 
CompanyId: 4603
TillTime:  8:00PM
Travel: -
Weekdays: Saturday , Sunday
FieldDA: -
StationFacilitiesId: 8343
Stipend: 35000
FacultyId: 0
StipendForPG: 0
ContactDetailsForBoys: 
StartTime: 10:00AM
Accomodation: -
StationAddress: 4th Floor, Cokarma, Botanical Garden Road, Hyderabad - 500084
AccomAddressforBoys: 
ToOffice: -
Medical: -
Stationary: -
</t>
  </si>
  <si>
    <t xml:space="preserve">Project: 0
Title: Daton
Description: Daton is a SaaS product. It falls under the category of cloud data pipelines. Daton runs on Google Cloud and replicates data from a variety of systems into a cloud data warehouse.
Project domain : SaaS
Skills: Java, SQLGood communication skills  Java, Distributed Computing, Algorithms, Data Structures
Expected learning (in bullet points)
• Components of software products
• Distributed Computing
• Front-end development
• Java/Kotlin programming
• SQL
• Reactive programming
Skills:  - 
Students Required: 3
Min CGPA: 0
Max CGPA: 0
</t>
  </si>
  <si>
    <t>Morgan Stanley Advantage Services</t>
  </si>
  <si>
    <t>A3 , A7 , A8 , AA , B3 , B4 , B5 , AnyA3 , AnyA7 , AnyA8 , AnyAA , AnyB3 , AnyB4 , AnyB5</t>
  </si>
  <si>
    <t xml:space="preserve">StipendForPG: 0
ContactDetailsForBoys: 
AccomAddressforBoys: 
AccomAddressforGirls: 
CompanyId: 4603
Status: Active
StationFacilitiesId: 8343
Stipend: 35000
ToOffice: -
FieldDA: -
Travel: -
Weekdays: Saturday , Sunday
RemarkforAccommodation: 
ContactDetailsForGirls: 
Accomodation: -
OnOffice: -
FieldTA: -
OtherInfo: -
FacultyId: 0
TillTime:  8:00PM
Stationary: -
SubsidizedLunch: -
StationAddress: 4th Floor, Cokarma, Botanical Garden Road, Hyderabad - 500084
StartTime: 10:00AM
Medical: -
</t>
  </si>
  <si>
    <t xml:space="preserve">Project: 0
Title: Credit Risk modelling –develop and prototype the correlation back testing framework
Description: –	Regulatory requirement to introduce back-testing of co-relation between asset classes.
–	Research and define synthetic risk factors best suited to isolate and capture the impact of correlation
–	Develop prototypes and define the back-testing criteria
–	Get the methodology approved by MRM
–	Strong Programming skills in any of the one (C/C++/Java/R/Python)
–	Strong Mathematical skills/Quantitative aptitude.
–	Excellent communication skills
–	Candidates with theoretical Knowledge/background of financial Products/derivatives will be preferred. 
Candidates should apply only if they have some theoretical background in financial products/ derivatives, good programming skills (any language) and good mathematical/ Problem solving skills
Skills:  - 
Students Required: 1
Min CGPA: 0
Max CGPA: 0
Project: 1
Title: Optimization of Corporate Credit VaR calibration models
Description: –	Optimization of existing calibration of Corporate Credit VaR Modes.
–	Implement and document the calibration models on Python incorporating best coding practices.
–	Delivering a robust and maintenance friendly codebase.
–	Develop an auto-scheduler for data downloading/pre-processing and model calibration
–	Strong Programming skills in any of the one (C/C++/Java/R/Python)
–	Strong Mathematical skills/Quantitative aptitude.
–	Excellent communication skills
–	Candidates with theoretical Knowledge/background of financial Products/derivatives will be preferred. 
Any other requirements	Candidates should apply only if they have some theoretical background in financial products/ derivatives, good programming skills (any language) and good mathematical/ Problem solving skills
Skills:  - 
Students Required: 1
Min CGPA: 0
Max CGPA: 0
Project: 2
Title: Model Performance Monitoring for Wholesale Banking Portfolio
Description: –	Quarterly monitoring of internal credit risk rating models complying with US &amp; UK regulators.
–	Analyse/benchmark the results against pre-defined standards and highlight issues/gaps.
–	Work closely with stakeholders (model developers, auditors, model risk management group, credit) to improve the monitoring framework.
–	Optimize/Automate the monitoring reports and processes using R/Python/Matlab
–	Strong Programming skills in any of the one (C/C++/Java/R/Python)
–	Strong Mathematical skills/Quantitative aptitude.
–	Excellent communication skills
–	Candidates with theoretical Knowledge/background of financial Products/derivatives will be preferred. 
Candidates should apply only if they have some theoretical background in financial products/ derivatives, good programming skills (any language) and good mathematical/ Problem solving skills
Skills:  - 
Students Required: 1
Min CGPA: 0
Max CGPA: 0
</t>
  </si>
  <si>
    <t xml:space="preserve">Status: Active
Stipend: 25000
FacultyId: 0
ContactDetailsForBoys: 
AccomAddressforBoys: 
CompanyId: 4655
StartTime:  9:00AM
StationFacilitiesId: 8434
AccomAddressforGirls: 
OnOffice: -
Medical: -
StipendForPG: 0
Accomodation: -
FieldDA: -
FieldTA: -
Travel: -
Weekdays: 
StationAddress: ZEE5 India, Mumbai
RemarkforAccommodation: 
ContactDetailsForGirls: 
TillTime:  5:00PM
ToOffice: -
Stationary: -
SubsidizedLunch: -
OtherInfo: -
</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</si>
</sst>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color rgb="FF000000"/>
      <name val="Arial"/>
    </font>
    <font>
      <b/>
    </font>
    <font>
      <b/>
      <sz val="8.0"/>
    </font>
    <font>
      <b/>
      <sz val="10.0"/>
      <color rgb="FF000000"/>
      <name val="Arial"/>
    </font>
    <font/>
    <font>
      <sz val="8.0"/>
    </font>
    <font>
      <u/>
      <color rgb="FF0000FF"/>
    </font>
    <font>
      <u/>
      <color rgb="FF0000FF"/>
    </font>
  </fonts>
  <fills count="4">
    <fill>
      <patternFill patternType="none"/>
    </fill>
    <fill>
      <patternFill patternType="lightGray"/>
    </fill>
    <fill>
      <patternFill patternType="solid">
        <fgColor rgb="FFD9D9D9"/>
        <bgColor rgb="FFD9D9D9"/>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top" wrapText="1"/>
    </xf>
    <xf borderId="0" fillId="2" fontId="2" numFmtId="0" xfId="0" applyAlignment="1" applyFont="1">
      <alignment horizontal="left" readingOrder="0" shrinkToFit="0" vertical="top" wrapText="1"/>
    </xf>
    <xf borderId="0" fillId="2" fontId="3" numFmtId="0" xfId="0" applyAlignment="1" applyFont="1">
      <alignment horizontal="left" readingOrder="0" shrinkToFit="0" vertical="top" wrapText="1"/>
    </xf>
    <xf borderId="0" fillId="2" fontId="1" numFmtId="0" xfId="0" applyAlignment="1" applyFont="1">
      <alignment horizontal="left" readingOrder="0" shrinkToFit="0" vertical="top" wrapText="1"/>
    </xf>
    <xf borderId="0" fillId="2" fontId="4" numFmtId="0" xfId="0" applyAlignment="1" applyFont="1">
      <alignment horizontal="left" readingOrder="0" shrinkToFit="0" vertical="top" wrapText="1"/>
    </xf>
    <xf borderId="0" fillId="0" fontId="5"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0" fontId="5" numFmtId="0" xfId="0" applyAlignment="1" applyFont="1">
      <alignment horizontal="left" shrinkToFit="0" vertical="top" wrapText="1"/>
    </xf>
    <xf borderId="0" fillId="0" fontId="6" numFmtId="0" xfId="0" applyAlignment="1" applyFont="1">
      <alignment horizontal="left" shrinkToFit="0" vertical="top" wrapText="1"/>
    </xf>
    <xf borderId="0" fillId="0" fontId="5" numFmtId="0" xfId="0" applyAlignment="1" applyFont="1">
      <alignment horizontal="left" shrinkToFit="0" vertical="top" wrapText="1"/>
    </xf>
    <xf borderId="0" fillId="0" fontId="7" numFmtId="0" xfId="0" applyAlignment="1" applyFont="1">
      <alignment horizontal="left" readingOrder="0" shrinkToFit="0" vertical="top" wrapText="1"/>
    </xf>
    <xf borderId="0" fillId="0" fontId="5"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3" fontId="5" numFmtId="0" xfId="0" applyAlignment="1" applyFill="1" applyFont="1">
      <alignment horizontal="left" readingOrder="0" shrinkToFit="0" vertical="top" wrapText="1"/>
    </xf>
    <xf borderId="0" fillId="3" fontId="6" numFmtId="0" xfId="0" applyAlignment="1" applyFont="1">
      <alignment horizontal="left" readingOrder="0" shrinkToFit="0" vertical="top" wrapText="1"/>
    </xf>
    <xf borderId="0" fillId="2" fontId="5" numFmtId="0" xfId="0" applyAlignment="1" applyFont="1">
      <alignment horizontal="left" shrinkToFit="0" vertical="top" wrapText="1"/>
    </xf>
    <xf borderId="0" fillId="2" fontId="6" numFmtId="0" xfId="0" applyAlignment="1" applyFont="1">
      <alignment horizontal="left" shrinkToFit="0" vertical="top" wrapText="1"/>
    </xf>
    <xf borderId="0" fillId="0" fontId="6" numFmtId="0" xfId="0" applyAlignment="1" applyFont="1">
      <alignment horizontal="left" shrinkToFit="0" wrapText="1"/>
    </xf>
    <xf borderId="0" fillId="0" fontId="6" numFmtId="0" xfId="0" applyAlignment="1" applyFont="1">
      <alignment shrinkToFit="0" wrapText="1"/>
    </xf>
    <xf borderId="0" fillId="0" fontId="5" numFmtId="0" xfId="0" applyAlignment="1" applyFont="1">
      <alignment shrinkToFit="0" wrapText="1"/>
    </xf>
    <xf borderId="0" fillId="0" fontId="6" numFmtId="0" xfId="0" applyAlignment="1" applyFont="1">
      <alignment horizontal="left"/>
    </xf>
    <xf borderId="0" fillId="0" fontId="5" numFmtId="0" xfId="0" applyAlignment="1" applyFont="1">
      <alignment readingOrder="0"/>
    </xf>
    <xf borderId="0" fillId="0"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kristal.ai" TargetMode="External"/><Relationship Id="rId2" Type="http://schemas.openxmlformats.org/officeDocument/2006/relationships/hyperlink" Target="http://praktice.ai"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honc.io" TargetMode="External"/><Relationship Id="rId2" Type="http://schemas.openxmlformats.org/officeDocument/2006/relationships/hyperlink" Target="http://praktice.ai" TargetMode="External"/><Relationship Id="rId3" Type="http://schemas.openxmlformats.org/officeDocument/2006/relationships/hyperlink" Target="http://kristal.ai"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6.57"/>
    <col customWidth="1" min="2" max="2" width="13.29"/>
    <col customWidth="1" min="3" max="3" width="8.43"/>
    <col customWidth="1" min="4" max="4" width="10.0"/>
    <col customWidth="1" min="5" max="5" width="9.43"/>
    <col customWidth="1" min="6" max="6" width="10.14"/>
    <col customWidth="1" hidden="1" min="7" max="7" width="12.43"/>
    <col customWidth="1" min="8" max="8" width="25.57"/>
    <col customWidth="1" min="9" max="9" width="51.0"/>
    <col customWidth="1" min="10" max="10" width="7.57"/>
    <col customWidth="1" min="11" max="11" width="6.0"/>
    <col customWidth="1" min="12" max="12" width="6.71"/>
    <col customWidth="1" min="13" max="13" width="57.86"/>
    <col customWidth="1" min="14" max="14" width="58.71"/>
    <col customWidth="1" min="15" max="15" width="61.0"/>
    <col customWidth="1" min="16" max="16" width="73.86"/>
    <col customWidth="1" min="17" max="17" width="70.14"/>
    <col customWidth="1" min="18" max="18" width="59.29"/>
    <col customWidth="1" min="19" max="19" width="60.14"/>
  </cols>
  <sheetData>
    <row r="1" ht="39.0" customHeight="1">
      <c r="A1" s="1" t="s">
        <v>0</v>
      </c>
      <c r="B1" s="2" t="s">
        <v>1</v>
      </c>
      <c r="C1" s="2" t="s">
        <v>2</v>
      </c>
      <c r="D1" s="2" t="s">
        <v>3</v>
      </c>
      <c r="E1" s="2" t="s">
        <v>4</v>
      </c>
      <c r="F1" s="2" t="s">
        <v>5</v>
      </c>
      <c r="G1" s="2" t="s">
        <v>6</v>
      </c>
      <c r="H1" s="3" t="s">
        <v>7</v>
      </c>
      <c r="I1" s="3" t="s">
        <v>8</v>
      </c>
      <c r="J1" s="2" t="s">
        <v>9</v>
      </c>
      <c r="K1" s="4" t="s">
        <v>10</v>
      </c>
      <c r="L1" s="4" t="s">
        <v>11</v>
      </c>
      <c r="M1" s="5" t="s">
        <v>12</v>
      </c>
      <c r="N1" s="5" t="s">
        <v>13</v>
      </c>
      <c r="O1" s="5" t="s">
        <v>14</v>
      </c>
      <c r="P1" s="5" t="s">
        <v>15</v>
      </c>
      <c r="Q1" s="5" t="s">
        <v>16</v>
      </c>
      <c r="R1" s="5" t="s">
        <v>17</v>
      </c>
      <c r="S1" s="5" t="s">
        <v>18</v>
      </c>
      <c r="T1" s="4" t="s">
        <v>19</v>
      </c>
      <c r="U1" s="4" t="s">
        <v>20</v>
      </c>
      <c r="V1" s="4" t="s">
        <v>21</v>
      </c>
      <c r="W1" s="4" t="s">
        <v>22</v>
      </c>
      <c r="X1" s="4" t="s">
        <v>23</v>
      </c>
      <c r="Y1" s="4" t="s">
        <v>24</v>
      </c>
      <c r="Z1" s="4" t="s">
        <v>25</v>
      </c>
    </row>
    <row r="2" ht="225.0" hidden="1" customHeight="1">
      <c r="A2" s="6">
        <v>4920.0</v>
      </c>
      <c r="B2" s="6" t="s">
        <v>26</v>
      </c>
      <c r="C2" s="6" t="s">
        <v>27</v>
      </c>
      <c r="D2" s="6" t="s">
        <v>28</v>
      </c>
      <c r="E2" s="6" t="s">
        <v>29</v>
      </c>
      <c r="F2" s="6">
        <v>8000.0</v>
      </c>
      <c r="G2" s="6">
        <v>0.0</v>
      </c>
      <c r="H2" s="7" t="s">
        <v>30</v>
      </c>
      <c r="I2" s="7" t="s">
        <v>31</v>
      </c>
      <c r="J2" s="6" t="s">
        <v>32</v>
      </c>
      <c r="K2" s="8">
        <f t="shared" ref="K2:K408" si="2">(LEN(I2)-LEN(SUBSTITUTE(I2,"Project:","")))/LEN("Project:")</f>
        <v>1</v>
      </c>
      <c r="L2" s="8">
        <f t="shared" ref="L2:L408" si="3">IFERROR(SUM(T2:Z2),0)</f>
        <v>5</v>
      </c>
      <c r="M2" s="9" t="str">
        <f t="shared" ref="M2:M408" si="4">IFERROR(MID($I2,IFERROR(FIND("Project: 0",$I2), LEN($I2)) +11,IFERROR(FIND("Project: 1",$I2), LEN($I2))-IFERROR(FIND("Project: 0",$I2), LEN($I2))-11), "")</f>
        <v>Title: Global Markets Analyst Internship
Description: frontoffice team which works on a team extension model delivers pricing, modelling and risk management
expertise to the Global Markets business. 
Founded as a centre of excellence, the group leads the way in price discovery and portfolio optimization techniques and is integral to the business’ aggressive revenue targets. 
The team is playing an integral role in structuring, pricing, risk management and new idea generation.
Global Markets Division consists of the following teams (and selected individual will be allocated to any
one of them) - Structuring, Quantitative Investment Strategies, Equity-Linked Multi-Strategy Ideas (Ideas Hub), CVA FVA Trading, Front Office Risk
Preferred Criteria
• Pursuing CFA/FRM level 1
• VBA Knowledge
• Good interpersonal skills
• Held some position of responsibility on campus
• Proficiency in programming, mathematics and statistics is preferred for Algo trading team
• Preferably undertaken some financial course(s) (few examples below)
o Security Analysis and Portfolio Management
o Derivatives and Risk Management
o Financial Engineering
o Financial Management
o Fundamentals of Stocks and Stock Exchanges
o SOP projects in Finance / Economics
Skills:  - 
Students Required: 5
Min CGPA: 0
Max CGPA: 0
</v>
      </c>
      <c r="N2" s="9" t="str">
        <f t="shared" ref="N2:N408" si="5">IFERROR(MID($I2,IFERROR(FIND("Project: 1",$I2), LEN($I2)) +11,IFERROR(FIND("Project: 2",$I2), LEN($I2))-IFERROR(FIND("Project: 1",$I2), LEN($I2))-11),"")</f>
        <v/>
      </c>
      <c r="O2" s="9" t="str">
        <f t="shared" ref="O2:O408" si="6">IFERROR(MID($I2,IFERROR(FIND("Project: 2",$I2), LEN($I2)) +11,IFERROR(FIND("Project: 3",$I2), LEN($I2))-IFERROR(FIND("Project: 2",$I2), LEN($I2))-11),"")</f>
        <v/>
      </c>
      <c r="P2" s="9" t="str">
        <f t="shared" ref="P2:P408" si="7">IFERROR(MID($I2,IFERROR(FIND("Project: 3",$I2), LEN($I2)) +11,IFERROR(FIND("Project: 4",$I2), LEN($I2))-IFERROR(FIND("Project: 3",$I2), LEN($I2))-11),"")</f>
        <v/>
      </c>
      <c r="Q2" s="9" t="str">
        <f t="shared" ref="Q2:Q408" si="8">IFERROR(MID($I2,IFERROR(FIND("Project: 4",$I2), LEN($I2)) +11,IFERROR(FIND("Project: 5",$I2), LEN($I2))-IFERROR(FIND("Project: 4",$I2), LEN($I2))-11),"")</f>
        <v/>
      </c>
      <c r="R2" s="9" t="str">
        <f t="shared" ref="R2:R408" si="9">IFERROR(MID($I2,IFERROR(FIND("Project: 5",$I2), LEN($I2)) +11,IFERROR(FIND("Project: 6",$I2), LEN($I2))-IFERROR(FIND("Project: 5",$I2), LEN($I2))-11),"")</f>
        <v/>
      </c>
      <c r="S2" s="9" t="str">
        <f t="shared" ref="S2:S408" si="10">IFERROR(MID($I2,IFERROR(FIND("Project: 6",$I2), LEN($I2)) +11,IFERROR(FIND("Project: 7",$I2), LEN($I2))-IFERROR(FIND("Project: 6",$I2), LEN($I2))-11),"")</f>
        <v/>
      </c>
      <c r="T2" s="8">
        <f t="shared" ref="T2:Z2" si="1">IFERROR(VALUE(IFERROR(MID(M2,FIND("Students Required: ",M2)+19,2),0)), VALUE(MID(M2,FIND("Students Required: ",M2)+19,1)))</f>
        <v>5</v>
      </c>
      <c r="U2" s="8">
        <f t="shared" si="1"/>
        <v>0</v>
      </c>
      <c r="V2" s="8">
        <f t="shared" si="1"/>
        <v>0</v>
      </c>
      <c r="W2" s="8">
        <f t="shared" si="1"/>
        <v>0</v>
      </c>
      <c r="X2" s="8">
        <f t="shared" si="1"/>
        <v>0</v>
      </c>
      <c r="Y2" s="8">
        <f t="shared" si="1"/>
        <v>0</v>
      </c>
      <c r="Z2" s="8">
        <f t="shared" si="1"/>
        <v>0</v>
      </c>
    </row>
    <row r="3" ht="225.0" hidden="1" customHeight="1">
      <c r="A3" s="6">
        <v>5056.0</v>
      </c>
      <c r="B3" s="6" t="s">
        <v>33</v>
      </c>
      <c r="C3" s="6" t="s">
        <v>27</v>
      </c>
      <c r="D3" s="10"/>
      <c r="E3" s="6" t="s">
        <v>34</v>
      </c>
      <c r="F3" s="6">
        <v>35000.0</v>
      </c>
      <c r="G3" s="6">
        <v>0.0</v>
      </c>
      <c r="H3" s="7" t="s">
        <v>35</v>
      </c>
      <c r="I3" s="7" t="s">
        <v>31</v>
      </c>
      <c r="J3" s="6" t="s">
        <v>32</v>
      </c>
      <c r="K3" s="8">
        <f t="shared" si="2"/>
        <v>1</v>
      </c>
      <c r="L3" s="8">
        <f t="shared" si="3"/>
        <v>5</v>
      </c>
      <c r="M3" s="9" t="str">
        <f t="shared" si="4"/>
        <v>Title: Global Markets Analyst Internship
Description: frontoffice team which works on a team extension model delivers pricing, modelling and risk management
expertise to the Global Markets business. 
Founded as a centre of excellence, the group leads the way in price discovery and portfolio optimization techniques and is integral to the business’ aggressive revenue targets. 
The team is playing an integral role in structuring, pricing, risk management and new idea generation.
Global Markets Division consists of the following teams (and selected individual will be allocated to any
one of them) - Structuring, Quantitative Investment Strategies, Equity-Linked Multi-Strategy Ideas (Ideas Hub), CVA FVA Trading, Front Office Risk
Preferred Criteria
• Pursuing CFA/FRM level 1
• VBA Knowledge
• Good interpersonal skills
• Held some position of responsibility on campus
• Proficiency in programming, mathematics and statistics is preferred for Algo trading team
• Preferably undertaken some financial course(s) (few examples below)
o Security Analysis and Portfolio Management
o Derivatives and Risk Management
o Financial Engineering
o Financial Management
o Fundamentals of Stocks and Stock Exchanges
o SOP projects in Finance / Economics
Skills:  - 
Students Required: 5
Min CGPA: 0
Max CGPA: 0
</v>
      </c>
      <c r="N3" s="9" t="str">
        <f t="shared" si="5"/>
        <v/>
      </c>
      <c r="O3" s="9" t="str">
        <f t="shared" si="6"/>
        <v/>
      </c>
      <c r="P3" s="9" t="str">
        <f t="shared" si="7"/>
        <v/>
      </c>
      <c r="Q3" s="9" t="str">
        <f t="shared" si="8"/>
        <v/>
      </c>
      <c r="R3" s="9" t="str">
        <f t="shared" si="9"/>
        <v/>
      </c>
      <c r="S3" s="9" t="str">
        <f t="shared" si="10"/>
        <v/>
      </c>
      <c r="T3" s="8">
        <f t="shared" ref="T3:Z3" si="11">IFERROR(VALUE(IFERROR(MID(M3,FIND("Students Required: ",M3)+19,2),0)), VALUE(MID(M3,FIND("Students Required: ",M3)+19,1)))</f>
        <v>5</v>
      </c>
      <c r="U3" s="8">
        <f t="shared" si="11"/>
        <v>0</v>
      </c>
      <c r="V3" s="8">
        <f t="shared" si="11"/>
        <v>0</v>
      </c>
      <c r="W3" s="8">
        <f t="shared" si="11"/>
        <v>0</v>
      </c>
      <c r="X3" s="8">
        <f t="shared" si="11"/>
        <v>0</v>
      </c>
      <c r="Y3" s="8">
        <f t="shared" si="11"/>
        <v>0</v>
      </c>
      <c r="Z3" s="8">
        <f t="shared" si="11"/>
        <v>0</v>
      </c>
    </row>
    <row r="4" ht="225.0" hidden="1" customHeight="1">
      <c r="A4" s="6">
        <v>4870.0</v>
      </c>
      <c r="B4" s="6" t="s">
        <v>36</v>
      </c>
      <c r="C4" s="6" t="s">
        <v>27</v>
      </c>
      <c r="D4" s="6" t="s">
        <v>37</v>
      </c>
      <c r="E4" s="6" t="s">
        <v>38</v>
      </c>
      <c r="F4" s="6">
        <v>75000.0</v>
      </c>
      <c r="G4" s="6">
        <v>0.0</v>
      </c>
      <c r="H4" s="7" t="s">
        <v>39</v>
      </c>
      <c r="I4" s="7" t="s">
        <v>40</v>
      </c>
      <c r="J4" s="6" t="s">
        <v>32</v>
      </c>
      <c r="K4" s="8">
        <f t="shared" si="2"/>
        <v>1</v>
      </c>
      <c r="L4" s="8">
        <f t="shared" si="3"/>
        <v>2</v>
      </c>
      <c r="M4" s="9" t="str">
        <f t="shared" si="4"/>
        <v>Title: GR&amp;C WCS - Credit Portfolio Analytics
Description: •	Primary responsibility of this role is to deliver data driven insights into the credit risk organization using business intelligence tools and big data infrastructure
•	Process both internal and external datasets using SQL and Python for analytics use cases
•	Utilize visualization tools such as Tableau, and prepare presentation materials for various stakeholders including senior management
•	Apply new and emerging analytical methods on real world data for the purposes of building solutions with a direct impact on the business line
•	Engage with stakeholders within credit organization to identify where data can inform / automate decision making
•	Assist with periodic updates to grading template updates and other reporting owned by the team
Project domain	Finance 
Skills: Good quant (stats) skills, number crunching, python coding is a plus and basic knowledge of finance. Good written and verbal communication 
•	Experience and knowledge to write SQL and Python code for data analysis on large datasets is prerequisite - scripting, numpy, scipy, matplotlib, scikit-learn, jupyter notebooks is recommended
•	Experience in data analysis and dealing with large quantities of data
•	Prior experience with Excel and VBA
•	Experience in visualization tools like Tableau
•	Experience with machine learning algorithms, such as neural networks/deep learning, SVM, Random Forest, linear regression, etc.
Sincere, team spirit and interest in research
•	Eagerness to learn about credit risk, risk parameters, stress testing and loss forecasting
It would be helpful if they are pursuing CFA/FRM etc.
Skills:  - 
Students Required: 2
Min CGPA: 0
Max CGPA: 0
</v>
      </c>
      <c r="N4" s="9" t="str">
        <f t="shared" si="5"/>
        <v/>
      </c>
      <c r="O4" s="9" t="str">
        <f t="shared" si="6"/>
        <v/>
      </c>
      <c r="P4" s="9" t="str">
        <f t="shared" si="7"/>
        <v/>
      </c>
      <c r="Q4" s="9" t="str">
        <f t="shared" si="8"/>
        <v/>
      </c>
      <c r="R4" s="9" t="str">
        <f t="shared" si="9"/>
        <v/>
      </c>
      <c r="S4" s="9" t="str">
        <f t="shared" si="10"/>
        <v/>
      </c>
      <c r="T4" s="8">
        <f t="shared" ref="T4:Z4" si="12">IFERROR(VALUE(IFERROR(MID(M4,FIND("Students Required: ",M4)+19,2),0)), VALUE(MID(M4,FIND("Students Required: ",M4)+19,1)))</f>
        <v>2</v>
      </c>
      <c r="U4" s="8">
        <f t="shared" si="12"/>
        <v>0</v>
      </c>
      <c r="V4" s="8">
        <f t="shared" si="12"/>
        <v>0</v>
      </c>
      <c r="W4" s="8">
        <f t="shared" si="12"/>
        <v>0</v>
      </c>
      <c r="X4" s="8">
        <f t="shared" si="12"/>
        <v>0</v>
      </c>
      <c r="Y4" s="8">
        <f t="shared" si="12"/>
        <v>0</v>
      </c>
      <c r="Z4" s="8">
        <f t="shared" si="12"/>
        <v>0</v>
      </c>
    </row>
    <row r="5" ht="225.0" hidden="1" customHeight="1">
      <c r="A5" s="6">
        <v>4900.0</v>
      </c>
      <c r="B5" s="6" t="s">
        <v>41</v>
      </c>
      <c r="C5" s="6" t="s">
        <v>42</v>
      </c>
      <c r="D5" s="6" t="s">
        <v>37</v>
      </c>
      <c r="E5" s="6" t="s">
        <v>43</v>
      </c>
      <c r="F5" s="6">
        <v>20000.0</v>
      </c>
      <c r="G5" s="6">
        <v>0.0</v>
      </c>
      <c r="H5" s="7" t="s">
        <v>44</v>
      </c>
      <c r="I5" s="7" t="s">
        <v>45</v>
      </c>
      <c r="J5" s="6" t="s">
        <v>32</v>
      </c>
      <c r="K5" s="8">
        <f t="shared" si="2"/>
        <v>1</v>
      </c>
      <c r="L5" s="8">
        <f t="shared" si="3"/>
        <v>2</v>
      </c>
      <c r="M5" s="9" t="str">
        <f t="shared" si="4"/>
        <v>Title: Growing the Questo Platform
Description: Questo is funded by top seed
funds (Better Capital) and
founders (Richa Kar - Zivame,
Raveen Sastry - Myntra).
We’re building a platform for
educational creators to run
profitable online learning
communities. Kinda like
Unacademy but for the
international market.
We’re looking for talent who
can help us develop and
execute a campaign to onboard
more YouTubers into building
their learning communities
Project domain Growth Marketing, EdTech
Move fast, get things done.
Ideal candidate: Internet native,
Spends a lot of time on
YouTube, ok with bending rules
Expected learning (in bullet points) ? Growth Marketing
Fundamentals
? Product Development
? Data Scraping, Lead Gen
? Running paid FB /
Google Ads
? Community Building
? Viral Hacks
Skills:  - 
Students Required: 2
Min CGPA: 0
Max CGPA: 0
</v>
      </c>
      <c r="N5" s="9" t="str">
        <f t="shared" si="5"/>
        <v/>
      </c>
      <c r="O5" s="9" t="str">
        <f t="shared" si="6"/>
        <v/>
      </c>
      <c r="P5" s="9" t="str">
        <f t="shared" si="7"/>
        <v/>
      </c>
      <c r="Q5" s="9" t="str">
        <f t="shared" si="8"/>
        <v/>
      </c>
      <c r="R5" s="9" t="str">
        <f t="shared" si="9"/>
        <v/>
      </c>
      <c r="S5" s="9" t="str">
        <f t="shared" si="10"/>
        <v/>
      </c>
      <c r="T5" s="8">
        <f t="shared" ref="T5:Z5" si="13">IFERROR(VALUE(IFERROR(MID(M5,FIND("Students Required: ",M5)+19,2),0)), VALUE(MID(M5,FIND("Students Required: ",M5)+19,1)))</f>
        <v>2</v>
      </c>
      <c r="U5" s="8">
        <f t="shared" si="13"/>
        <v>0</v>
      </c>
      <c r="V5" s="8">
        <f t="shared" si="13"/>
        <v>0</v>
      </c>
      <c r="W5" s="8">
        <f t="shared" si="13"/>
        <v>0</v>
      </c>
      <c r="X5" s="8">
        <f t="shared" si="13"/>
        <v>0</v>
      </c>
      <c r="Y5" s="8">
        <f t="shared" si="13"/>
        <v>0</v>
      </c>
      <c r="Z5" s="8">
        <f t="shared" si="13"/>
        <v>0</v>
      </c>
    </row>
    <row r="6" ht="225.0" hidden="1" customHeight="1">
      <c r="A6" s="6">
        <v>489.0</v>
      </c>
      <c r="B6" s="6" t="s">
        <v>46</v>
      </c>
      <c r="C6" s="6" t="s">
        <v>42</v>
      </c>
      <c r="D6" s="6" t="s">
        <v>28</v>
      </c>
      <c r="E6" s="6" t="s">
        <v>47</v>
      </c>
      <c r="F6" s="6">
        <v>25000.0</v>
      </c>
      <c r="G6" s="6">
        <v>0.0</v>
      </c>
      <c r="H6" s="7" t="s">
        <v>48</v>
      </c>
      <c r="I6" s="7" t="s">
        <v>49</v>
      </c>
      <c r="J6" s="6" t="s">
        <v>32</v>
      </c>
      <c r="K6" s="8">
        <f t="shared" si="2"/>
        <v>1</v>
      </c>
      <c r="L6" s="8">
        <f t="shared" si="3"/>
        <v>1</v>
      </c>
      <c r="M6" s="9" t="str">
        <f t="shared" si="4"/>
        <v>Title: Business development
Description: Convert prospects interested in PM School program by cold calling, emails and lead management 
Project domain	Sales / BD 
Skills: Communication, Extrovertedness 
Skills:  - 
Students Required: 1
Min CGPA: 0
Max CGPA: 0
</v>
      </c>
      <c r="N6" s="9" t="str">
        <f t="shared" si="5"/>
        <v/>
      </c>
      <c r="O6" s="9" t="str">
        <f t="shared" si="6"/>
        <v/>
      </c>
      <c r="P6" s="9" t="str">
        <f t="shared" si="7"/>
        <v/>
      </c>
      <c r="Q6" s="9" t="str">
        <f t="shared" si="8"/>
        <v/>
      </c>
      <c r="R6" s="9" t="str">
        <f t="shared" si="9"/>
        <v/>
      </c>
      <c r="S6" s="9" t="str">
        <f t="shared" si="10"/>
        <v/>
      </c>
      <c r="T6" s="8">
        <f t="shared" ref="T6:Z6" si="14">IFERROR(VALUE(IFERROR(MID(M6,FIND("Students Required: ",M6)+19,2),0)), VALUE(MID(M6,FIND("Students Required: ",M6)+19,1)))</f>
        <v>1</v>
      </c>
      <c r="U6" s="8">
        <f t="shared" si="14"/>
        <v>0</v>
      </c>
      <c r="V6" s="8">
        <f t="shared" si="14"/>
        <v>0</v>
      </c>
      <c r="W6" s="8">
        <f t="shared" si="14"/>
        <v>0</v>
      </c>
      <c r="X6" s="8">
        <f t="shared" si="14"/>
        <v>0</v>
      </c>
      <c r="Y6" s="8">
        <f t="shared" si="14"/>
        <v>0</v>
      </c>
      <c r="Z6" s="8">
        <f t="shared" si="14"/>
        <v>0</v>
      </c>
    </row>
    <row r="7" ht="225.0" hidden="1" customHeight="1">
      <c r="A7" s="6">
        <v>2639.0</v>
      </c>
      <c r="B7" s="6" t="s">
        <v>50</v>
      </c>
      <c r="C7" s="6" t="s">
        <v>42</v>
      </c>
      <c r="D7" s="10"/>
      <c r="E7" s="6" t="s">
        <v>34</v>
      </c>
      <c r="F7" s="6">
        <v>45000.0</v>
      </c>
      <c r="G7" s="6">
        <v>0.0</v>
      </c>
      <c r="H7" s="7" t="s">
        <v>51</v>
      </c>
      <c r="I7" s="7" t="s">
        <v>49</v>
      </c>
      <c r="J7" s="6" t="s">
        <v>32</v>
      </c>
      <c r="K7" s="8">
        <f t="shared" si="2"/>
        <v>1</v>
      </c>
      <c r="L7" s="8">
        <f t="shared" si="3"/>
        <v>1</v>
      </c>
      <c r="M7" s="9" t="str">
        <f t="shared" si="4"/>
        <v>Title: Business development
Description: Convert prospects interested in PM School program by cold calling, emails and lead management 
Project domain	Sales / BD 
Skills: Communication, Extrovertedness 
Skills:  - 
Students Required: 1
Min CGPA: 0
Max CGPA: 0
</v>
      </c>
      <c r="N7" s="9" t="str">
        <f t="shared" si="5"/>
        <v/>
      </c>
      <c r="O7" s="9" t="str">
        <f t="shared" si="6"/>
        <v/>
      </c>
      <c r="P7" s="9" t="str">
        <f t="shared" si="7"/>
        <v/>
      </c>
      <c r="Q7" s="9" t="str">
        <f t="shared" si="8"/>
        <v/>
      </c>
      <c r="R7" s="9" t="str">
        <f t="shared" si="9"/>
        <v/>
      </c>
      <c r="S7" s="9" t="str">
        <f t="shared" si="10"/>
        <v/>
      </c>
      <c r="T7" s="8">
        <f t="shared" ref="T7:Z7" si="15">IFERROR(VALUE(IFERROR(MID(M7,FIND("Students Required: ",M7)+19,2),0)), VALUE(MID(M7,FIND("Students Required: ",M7)+19,1)))</f>
        <v>1</v>
      </c>
      <c r="U7" s="8">
        <f t="shared" si="15"/>
        <v>0</v>
      </c>
      <c r="V7" s="8">
        <f t="shared" si="15"/>
        <v>0</v>
      </c>
      <c r="W7" s="8">
        <f t="shared" si="15"/>
        <v>0</v>
      </c>
      <c r="X7" s="8">
        <f t="shared" si="15"/>
        <v>0</v>
      </c>
      <c r="Y7" s="8">
        <f t="shared" si="15"/>
        <v>0</v>
      </c>
      <c r="Z7" s="8">
        <f t="shared" si="15"/>
        <v>0</v>
      </c>
    </row>
    <row r="8" ht="225.0" hidden="1" customHeight="1">
      <c r="A8" s="6">
        <v>4963.0</v>
      </c>
      <c r="B8" s="6" t="s">
        <v>52</v>
      </c>
      <c r="C8" s="6" t="s">
        <v>53</v>
      </c>
      <c r="D8" s="10"/>
      <c r="E8" s="6" t="s">
        <v>29</v>
      </c>
      <c r="F8" s="6">
        <v>10000.0</v>
      </c>
      <c r="G8" s="6">
        <v>0.0</v>
      </c>
      <c r="H8" s="7" t="s">
        <v>54</v>
      </c>
      <c r="I8" s="7" t="s">
        <v>49</v>
      </c>
      <c r="J8" s="6" t="s">
        <v>32</v>
      </c>
      <c r="K8" s="8">
        <f t="shared" si="2"/>
        <v>1</v>
      </c>
      <c r="L8" s="8">
        <f t="shared" si="3"/>
        <v>1</v>
      </c>
      <c r="M8" s="9" t="str">
        <f t="shared" si="4"/>
        <v>Title: Business development
Description: Convert prospects interested in PM School program by cold calling, emails and lead management 
Project domain	Sales / BD 
Skills: Communication, Extrovertedness 
Skills:  - 
Students Required: 1
Min CGPA: 0
Max CGPA: 0
</v>
      </c>
      <c r="N8" s="9" t="str">
        <f t="shared" si="5"/>
        <v/>
      </c>
      <c r="O8" s="9" t="str">
        <f t="shared" si="6"/>
        <v/>
      </c>
      <c r="P8" s="9" t="str">
        <f t="shared" si="7"/>
        <v/>
      </c>
      <c r="Q8" s="9" t="str">
        <f t="shared" si="8"/>
        <v/>
      </c>
      <c r="R8" s="9" t="str">
        <f t="shared" si="9"/>
        <v/>
      </c>
      <c r="S8" s="9" t="str">
        <f t="shared" si="10"/>
        <v/>
      </c>
      <c r="T8" s="8">
        <f t="shared" ref="T8:Z8" si="16">IFERROR(VALUE(IFERROR(MID(M8,FIND("Students Required: ",M8)+19,2),0)), VALUE(MID(M8,FIND("Students Required: ",M8)+19,1)))</f>
        <v>1</v>
      </c>
      <c r="U8" s="8">
        <f t="shared" si="16"/>
        <v>0</v>
      </c>
      <c r="V8" s="8">
        <f t="shared" si="16"/>
        <v>0</v>
      </c>
      <c r="W8" s="8">
        <f t="shared" si="16"/>
        <v>0</v>
      </c>
      <c r="X8" s="8">
        <f t="shared" si="16"/>
        <v>0</v>
      </c>
      <c r="Y8" s="8">
        <f t="shared" si="16"/>
        <v>0</v>
      </c>
      <c r="Z8" s="8">
        <f t="shared" si="16"/>
        <v>0</v>
      </c>
    </row>
    <row r="9" ht="225.0" hidden="1" customHeight="1">
      <c r="A9" s="6">
        <v>3367.0</v>
      </c>
      <c r="B9" s="6" t="s">
        <v>55</v>
      </c>
      <c r="C9" s="6" t="s">
        <v>56</v>
      </c>
      <c r="D9" s="6" t="s">
        <v>28</v>
      </c>
      <c r="E9" s="6" t="s">
        <v>57</v>
      </c>
      <c r="F9" s="6">
        <v>30000.0</v>
      </c>
      <c r="G9" s="6">
        <v>0.0</v>
      </c>
      <c r="H9" s="7" t="s">
        <v>58</v>
      </c>
      <c r="I9" s="7" t="s">
        <v>45</v>
      </c>
      <c r="J9" s="6" t="s">
        <v>32</v>
      </c>
      <c r="K9" s="8">
        <f t="shared" si="2"/>
        <v>1</v>
      </c>
      <c r="L9" s="8">
        <f t="shared" si="3"/>
        <v>2</v>
      </c>
      <c r="M9" s="9" t="str">
        <f t="shared" si="4"/>
        <v>Title: Growing the Questo Platform
Description: Questo is funded by top seed
funds (Better Capital) and
founders (Richa Kar - Zivame,
Raveen Sastry - Myntra).
We’re building a platform for
educational creators to run
profitable online learning
communities. Kinda like
Unacademy but for the
international market.
We’re looking for talent who
can help us develop and
execute a campaign to onboard
more YouTubers into building
their learning communities
Project domain Growth Marketing, EdTech
Move fast, get things done.
Ideal candidate: Internet native,
Spends a lot of time on
YouTube, ok with bending rules
Expected learning (in bullet points) ? Growth Marketing
Fundamentals
? Product Development
? Data Scraping, Lead Gen
? Running paid FB /
Google Ads
? Community Building
? Viral Hacks
Skills:  - 
Students Required: 2
Min CGPA: 0
Max CGPA: 0
</v>
      </c>
      <c r="N9" s="9" t="str">
        <f t="shared" si="5"/>
        <v/>
      </c>
      <c r="O9" s="9" t="str">
        <f t="shared" si="6"/>
        <v/>
      </c>
      <c r="P9" s="9" t="str">
        <f t="shared" si="7"/>
        <v/>
      </c>
      <c r="Q9" s="9" t="str">
        <f t="shared" si="8"/>
        <v/>
      </c>
      <c r="R9" s="9" t="str">
        <f t="shared" si="9"/>
        <v/>
      </c>
      <c r="S9" s="9" t="str">
        <f t="shared" si="10"/>
        <v/>
      </c>
      <c r="T9" s="8">
        <f t="shared" ref="T9:Z9" si="17">IFERROR(VALUE(IFERROR(MID(M9,FIND("Students Required: ",M9)+19,2),0)), VALUE(MID(M9,FIND("Students Required: ",M9)+19,1)))</f>
        <v>2</v>
      </c>
      <c r="U9" s="8">
        <f t="shared" si="17"/>
        <v>0</v>
      </c>
      <c r="V9" s="8">
        <f t="shared" si="17"/>
        <v>0</v>
      </c>
      <c r="W9" s="8">
        <f t="shared" si="17"/>
        <v>0</v>
      </c>
      <c r="X9" s="8">
        <f t="shared" si="17"/>
        <v>0</v>
      </c>
      <c r="Y9" s="8">
        <f t="shared" si="17"/>
        <v>0</v>
      </c>
      <c r="Z9" s="8">
        <f t="shared" si="17"/>
        <v>0</v>
      </c>
    </row>
    <row r="10" ht="225.0" hidden="1" customHeight="1">
      <c r="A10" s="6">
        <v>4988.0</v>
      </c>
      <c r="B10" s="6" t="s">
        <v>59</v>
      </c>
      <c r="C10" s="6" t="s">
        <v>60</v>
      </c>
      <c r="D10" s="10"/>
      <c r="E10" s="6" t="s">
        <v>61</v>
      </c>
      <c r="F10" s="6">
        <v>15000.0</v>
      </c>
      <c r="G10" s="6">
        <v>0.0</v>
      </c>
      <c r="H10" s="7" t="s">
        <v>62</v>
      </c>
      <c r="I10" s="7" t="s">
        <v>63</v>
      </c>
      <c r="J10" s="6" t="s">
        <v>32</v>
      </c>
      <c r="K10" s="8">
        <f t="shared" si="2"/>
        <v>2</v>
      </c>
      <c r="L10" s="8">
        <f t="shared" si="3"/>
        <v>2</v>
      </c>
      <c r="M10" s="9" t="str">
        <f t="shared" si="4"/>
        <v>Title: Retail Automation ( People counting using 3D Camera)
Description: Use of Image analytics and AI count no of people coming in and out of retail store. This data will be processed locally on Linux based embedded system and processed data will be pushed to Cloud.
Project domain : IoT, AI
Skills: Embedded system, Linux, Python
Communication and problem solving
IoT, Python, programming
Student will learn product development, Linux, AI, IoT
Skills:  - 
Students Required: 1
Min CGPA: 0
Max CGPA: 0
</v>
      </c>
      <c r="N10" s="9" t="str">
        <f t="shared" si="5"/>
        <v>Title: Centralized Command and control Software development for IoT devices
Description: Receive Data from IoT devices like fire alarm, Intrusion Alarm, CCTV camera, Energy monitoring devices and implement AI over received data for automation. Cloud hosted solution with Mobile App.
Server side development for protocols like MQTT, REST protocol, websockets
Project domain : IoT, AI and software development.
Skills: Node.JS, React, Mongo DB, Server programming, Linux, Python
Communication and problem solving
IoT, Python, programming
Student will learn product development, Linux, AI, IoT Platform. Cloud architecture design.
Skills:  - 
Students Required: 1
Min CGPA: 0
Max CGPA: 0
</v>
      </c>
      <c r="O10" s="9" t="str">
        <f t="shared" si="6"/>
        <v/>
      </c>
      <c r="P10" s="9" t="str">
        <f t="shared" si="7"/>
        <v/>
      </c>
      <c r="Q10" s="9" t="str">
        <f t="shared" si="8"/>
        <v/>
      </c>
      <c r="R10" s="9" t="str">
        <f t="shared" si="9"/>
        <v/>
      </c>
      <c r="S10" s="9" t="str">
        <f t="shared" si="10"/>
        <v/>
      </c>
      <c r="T10" s="8">
        <f t="shared" ref="T10:Z10" si="18">IFERROR(VALUE(IFERROR(MID(M10,FIND("Students Required: ",M10)+19,2),0)), VALUE(MID(M10,FIND("Students Required: ",M10)+19,1)))</f>
        <v>1</v>
      </c>
      <c r="U10" s="8">
        <f t="shared" si="18"/>
        <v>1</v>
      </c>
      <c r="V10" s="8">
        <f t="shared" si="18"/>
        <v>0</v>
      </c>
      <c r="W10" s="8">
        <f t="shared" si="18"/>
        <v>0</v>
      </c>
      <c r="X10" s="8">
        <f t="shared" si="18"/>
        <v>0</v>
      </c>
      <c r="Y10" s="8">
        <f t="shared" si="18"/>
        <v>0</v>
      </c>
      <c r="Z10" s="8">
        <f t="shared" si="18"/>
        <v>0</v>
      </c>
    </row>
    <row r="11" ht="225.0" hidden="1" customHeight="1">
      <c r="A11" s="6">
        <v>19.0</v>
      </c>
      <c r="B11" s="6" t="s">
        <v>64</v>
      </c>
      <c r="C11" s="6" t="s">
        <v>27</v>
      </c>
      <c r="D11" s="6" t="s">
        <v>65</v>
      </c>
      <c r="E11" s="6" t="s">
        <v>66</v>
      </c>
      <c r="F11" s="6">
        <v>35000.0</v>
      </c>
      <c r="G11" s="6">
        <v>35000.0</v>
      </c>
      <c r="H11" s="7" t="s">
        <v>67</v>
      </c>
      <c r="I11" s="7" t="s">
        <v>49</v>
      </c>
      <c r="J11" s="6" t="s">
        <v>32</v>
      </c>
      <c r="K11" s="8">
        <f t="shared" si="2"/>
        <v>1</v>
      </c>
      <c r="L11" s="8">
        <f t="shared" si="3"/>
        <v>1</v>
      </c>
      <c r="M11" s="9" t="str">
        <f t="shared" si="4"/>
        <v>Title: Business development
Description: Convert prospects interested in PM School program by cold calling, emails and lead management 
Project domain	Sales / BD 
Skills: Communication, Extrovertedness 
Skills:  - 
Students Required: 1
Min CGPA: 0
Max CGPA: 0
</v>
      </c>
      <c r="N11" s="9" t="str">
        <f t="shared" si="5"/>
        <v/>
      </c>
      <c r="O11" s="9" t="str">
        <f t="shared" si="6"/>
        <v/>
      </c>
      <c r="P11" s="9" t="str">
        <f t="shared" si="7"/>
        <v/>
      </c>
      <c r="Q11" s="9" t="str">
        <f t="shared" si="8"/>
        <v/>
      </c>
      <c r="R11" s="9" t="str">
        <f t="shared" si="9"/>
        <v/>
      </c>
      <c r="S11" s="9" t="str">
        <f t="shared" si="10"/>
        <v/>
      </c>
      <c r="T11" s="8">
        <f t="shared" ref="T11:Z11" si="19">IFERROR(VALUE(IFERROR(MID(M11,FIND("Students Required: ",M11)+19,2),0)), VALUE(MID(M11,FIND("Students Required: ",M11)+19,1)))</f>
        <v>1</v>
      </c>
      <c r="U11" s="8">
        <f t="shared" si="19"/>
        <v>0</v>
      </c>
      <c r="V11" s="8">
        <f t="shared" si="19"/>
        <v>0</v>
      </c>
      <c r="W11" s="8">
        <f t="shared" si="19"/>
        <v>0</v>
      </c>
      <c r="X11" s="8">
        <f t="shared" si="19"/>
        <v>0</v>
      </c>
      <c r="Y11" s="8">
        <f t="shared" si="19"/>
        <v>0</v>
      </c>
      <c r="Z11" s="8">
        <f t="shared" si="19"/>
        <v>0</v>
      </c>
    </row>
    <row r="12" ht="225.0" hidden="1" customHeight="1">
      <c r="A12" s="6">
        <v>536.0</v>
      </c>
      <c r="B12" s="6" t="s">
        <v>68</v>
      </c>
      <c r="C12" s="6" t="s">
        <v>27</v>
      </c>
      <c r="D12" s="6" t="s">
        <v>65</v>
      </c>
      <c r="E12" s="6" t="s">
        <v>34</v>
      </c>
      <c r="F12" s="6">
        <v>30000.0</v>
      </c>
      <c r="G12" s="6">
        <v>0.0</v>
      </c>
      <c r="H12" s="7" t="s">
        <v>69</v>
      </c>
      <c r="I12" s="7" t="s">
        <v>45</v>
      </c>
      <c r="J12" s="6" t="s">
        <v>32</v>
      </c>
      <c r="K12" s="8">
        <f t="shared" si="2"/>
        <v>1</v>
      </c>
      <c r="L12" s="8">
        <f t="shared" si="3"/>
        <v>2</v>
      </c>
      <c r="M12" s="9" t="str">
        <f t="shared" si="4"/>
        <v>Title: Growing the Questo Platform
Description: Questo is funded by top seed
funds (Better Capital) and
founders (Richa Kar - Zivame,
Raveen Sastry - Myntra).
We’re building a platform for
educational creators to run
profitable online learning
communities. Kinda like
Unacademy but for the
international market.
We’re looking for talent who
can help us develop and
execute a campaign to onboard
more YouTubers into building
their learning communities
Project domain Growth Marketing, EdTech
Move fast, get things done.
Ideal candidate: Internet native,
Spends a lot of time on
YouTube, ok with bending rules
Expected learning (in bullet points) ? Growth Marketing
Fundamentals
? Product Development
? Data Scraping, Lead Gen
? Running paid FB /
Google Ads
? Community Building
? Viral Hacks
Skills:  - 
Students Required: 2
Min CGPA: 0
Max CGPA: 0
</v>
      </c>
      <c r="N12" s="9" t="str">
        <f t="shared" si="5"/>
        <v/>
      </c>
      <c r="O12" s="9" t="str">
        <f t="shared" si="6"/>
        <v/>
      </c>
      <c r="P12" s="9" t="str">
        <f t="shared" si="7"/>
        <v/>
      </c>
      <c r="Q12" s="9" t="str">
        <f t="shared" si="8"/>
        <v/>
      </c>
      <c r="R12" s="9" t="str">
        <f t="shared" si="9"/>
        <v/>
      </c>
      <c r="S12" s="9" t="str">
        <f t="shared" si="10"/>
        <v/>
      </c>
      <c r="T12" s="8">
        <f t="shared" ref="T12:Z12" si="20">IFERROR(VALUE(IFERROR(MID(M12,FIND("Students Required: ",M12)+19,2),0)), VALUE(MID(M12,FIND("Students Required: ",M12)+19,1)))</f>
        <v>2</v>
      </c>
      <c r="U12" s="8">
        <f t="shared" si="20"/>
        <v>0</v>
      </c>
      <c r="V12" s="8">
        <f t="shared" si="20"/>
        <v>0</v>
      </c>
      <c r="W12" s="8">
        <f t="shared" si="20"/>
        <v>0</v>
      </c>
      <c r="X12" s="8">
        <f t="shared" si="20"/>
        <v>0</v>
      </c>
      <c r="Y12" s="8">
        <f t="shared" si="20"/>
        <v>0</v>
      </c>
      <c r="Z12" s="8">
        <f t="shared" si="20"/>
        <v>0</v>
      </c>
    </row>
    <row r="13" ht="225.0" hidden="1" customHeight="1">
      <c r="A13" s="6">
        <v>5006.0</v>
      </c>
      <c r="B13" s="6" t="s">
        <v>70</v>
      </c>
      <c r="C13" s="6" t="s">
        <v>42</v>
      </c>
      <c r="D13" s="10"/>
      <c r="E13" s="6" t="s">
        <v>29</v>
      </c>
      <c r="F13" s="6">
        <v>10000.0</v>
      </c>
      <c r="G13" s="6">
        <v>0.0</v>
      </c>
      <c r="H13" s="7" t="s">
        <v>71</v>
      </c>
      <c r="I13" s="7" t="s">
        <v>72</v>
      </c>
      <c r="J13" s="6" t="s">
        <v>32</v>
      </c>
      <c r="K13" s="8">
        <f t="shared" si="2"/>
        <v>1</v>
      </c>
      <c r="L13" s="8">
        <f t="shared" si="3"/>
        <v>1</v>
      </c>
      <c r="M13" s="9" t="str">
        <f t="shared" si="4"/>
        <v>Title: Game Development
Description: A PC game built using the Unity3D engine with the provided assets. 
Expected Outcome - Development of games using unity.
• Programming in C# and C++.
Skills:  - 
Students Required: 1
Min CGPA: 0
Max CGPA: 0
</v>
      </c>
      <c r="N13" s="9" t="str">
        <f t="shared" si="5"/>
        <v/>
      </c>
      <c r="O13" s="9" t="str">
        <f t="shared" si="6"/>
        <v/>
      </c>
      <c r="P13" s="9" t="str">
        <f t="shared" si="7"/>
        <v/>
      </c>
      <c r="Q13" s="9" t="str">
        <f t="shared" si="8"/>
        <v/>
      </c>
      <c r="R13" s="9" t="str">
        <f t="shared" si="9"/>
        <v/>
      </c>
      <c r="S13" s="9" t="str">
        <f t="shared" si="10"/>
        <v/>
      </c>
      <c r="T13" s="8">
        <f t="shared" ref="T13:Z13" si="21">IFERROR(VALUE(IFERROR(MID(M13,FIND("Students Required: ",M13)+19,2),0)), VALUE(MID(M13,FIND("Students Required: ",M13)+19,1)))</f>
        <v>1</v>
      </c>
      <c r="U13" s="8">
        <f t="shared" si="21"/>
        <v>0</v>
      </c>
      <c r="V13" s="8">
        <f t="shared" si="21"/>
        <v>0</v>
      </c>
      <c r="W13" s="8">
        <f t="shared" si="21"/>
        <v>0</v>
      </c>
      <c r="X13" s="8">
        <f t="shared" si="21"/>
        <v>0</v>
      </c>
      <c r="Y13" s="8">
        <f t="shared" si="21"/>
        <v>0</v>
      </c>
      <c r="Z13" s="8">
        <f t="shared" si="21"/>
        <v>0</v>
      </c>
    </row>
    <row r="14" ht="225.0" hidden="1" customHeight="1">
      <c r="A14" s="6">
        <v>4828.0</v>
      </c>
      <c r="B14" s="6" t="s">
        <v>73</v>
      </c>
      <c r="C14" s="6" t="s">
        <v>27</v>
      </c>
      <c r="D14" s="6" t="s">
        <v>37</v>
      </c>
      <c r="E14" s="6" t="s">
        <v>74</v>
      </c>
      <c r="F14" s="6">
        <v>20000.0</v>
      </c>
      <c r="G14" s="6">
        <v>0.0</v>
      </c>
      <c r="H14" s="7" t="s">
        <v>75</v>
      </c>
      <c r="I14" s="7" t="s">
        <v>76</v>
      </c>
      <c r="J14" s="6" t="s">
        <v>32</v>
      </c>
      <c r="K14" s="8">
        <f t="shared" si="2"/>
        <v>2</v>
      </c>
      <c r="L14" s="8">
        <f t="shared" si="3"/>
        <v>2</v>
      </c>
      <c r="M14" s="9" t="str">
        <f t="shared" si="4"/>
        <v>Title: Real-time Deep Learning algorithm development
Description: Research, build, train
and test accurate deep
learning algorithms to
be deployed in real time
applications for user
facing products.
Project domain Machine learning, deep
learning for fitness
Skills: 1. Proficiency in
python, image
processing,
tensorflow
2. Should have
experience with
training deep
learning models
before. Fluent in English  Machine Learning,
Object Oriented
Programming
Should be a team
player, enthusiastic to
learn and hardworking.
Expected learning (in bullet points)
1. Training deep
learning models
2. Evaluating deep
learning
algorithms and
dealing with
challenges
faced.
3. Developing
customers facing
robust
algorithms.
4. Collaborative
working
experience in a
team.
5. Reading and
understanding
the latest
research papers
in the deep
learning
domain.
Skills:  - 
Students Required: 1
Min CGPA: 0
Max CGPA: 0
</v>
      </c>
      <c r="N14" s="9" t="str">
        <f t="shared" si="5"/>
        <v>Title: Full stack development
Description: Manage, develop and
improve customer
facing products across
the stack, including but
not limited to backend
algorithm development,
front end product
feature development, as
well as developing web
and mobile based
applications.  Project domain Application
development for fitness
Skills: Should be proficient at
or good at and willing to
learn and improve in the
following areas:
1. javascript
2. html/css web
development
3. react framework
4. python
5. signal processing  Fluent in English.
Object Oriented
Programming, Computer
programming  Should be a team
player, enthusiastic to
learn and hardworking.
Expected learning (in bullet points) 1. Web app
development for
a customer
facing product
2. Algorithm
prototyping in
python
3. Developing
customers facing
robust
algorithms.
4. Collaborative
working
experience in a
team.
5. Full stack
infrastructure
management.
6. Developing and
testing product
UI and UX.
Skills:  - 
Students Required: 1
Min CGPA: 0
Max CGPA: 0
</v>
      </c>
      <c r="O14" s="9" t="str">
        <f t="shared" si="6"/>
        <v/>
      </c>
      <c r="P14" s="9" t="str">
        <f t="shared" si="7"/>
        <v/>
      </c>
      <c r="Q14" s="9" t="str">
        <f t="shared" si="8"/>
        <v/>
      </c>
      <c r="R14" s="9" t="str">
        <f t="shared" si="9"/>
        <v/>
      </c>
      <c r="S14" s="9" t="str">
        <f t="shared" si="10"/>
        <v/>
      </c>
      <c r="T14" s="8">
        <f t="shared" ref="T14:Z14" si="22">IFERROR(VALUE(IFERROR(MID(M14,FIND("Students Required: ",M14)+19,2),0)), VALUE(MID(M14,FIND("Students Required: ",M14)+19,1)))</f>
        <v>1</v>
      </c>
      <c r="U14" s="8">
        <f t="shared" si="22"/>
        <v>1</v>
      </c>
      <c r="V14" s="8">
        <f t="shared" si="22"/>
        <v>0</v>
      </c>
      <c r="W14" s="8">
        <f t="shared" si="22"/>
        <v>0</v>
      </c>
      <c r="X14" s="8">
        <f t="shared" si="22"/>
        <v>0</v>
      </c>
      <c r="Y14" s="8">
        <f t="shared" si="22"/>
        <v>0</v>
      </c>
      <c r="Z14" s="8">
        <f t="shared" si="22"/>
        <v>0</v>
      </c>
    </row>
    <row r="15" ht="225.0" hidden="1" customHeight="1">
      <c r="A15" s="6">
        <v>539.0</v>
      </c>
      <c r="B15" s="6" t="s">
        <v>77</v>
      </c>
      <c r="C15" s="6" t="s">
        <v>27</v>
      </c>
      <c r="D15" s="6" t="s">
        <v>28</v>
      </c>
      <c r="E15" s="6" t="s">
        <v>34</v>
      </c>
      <c r="F15" s="6">
        <v>35000.0</v>
      </c>
      <c r="G15" s="6">
        <v>0.0</v>
      </c>
      <c r="H15" s="7" t="s">
        <v>78</v>
      </c>
      <c r="I15" s="7" t="s">
        <v>79</v>
      </c>
      <c r="J15" s="6" t="s">
        <v>32</v>
      </c>
      <c r="K15" s="8">
        <f t="shared" si="2"/>
        <v>1</v>
      </c>
      <c r="L15" s="8">
        <f t="shared" si="3"/>
        <v>3</v>
      </c>
      <c r="M15" s="9" t="str">
        <f t="shared" si="4"/>
        <v>Title: Software development and UI / UX development of Fintech platform
Description: Work with our tech team across our diverse set of internal and consumer products to build next generation Fintech platform for India
Project domain :  IT and Analytics
Skills: Backend projects - Python / Django
Frontend projects - React JS, React Native
Expected learning (in bullet points) - Get trained in latest frameworks to
build web and mobile platforms
- Understand the lifecycle of software
development
- Understand microservices architecture
to build and deploy complex software
systems at scale
Skills:  - 
Students Required: 3
Min CGPA: 0
Max CGPA: 0
</v>
      </c>
      <c r="N15" s="9" t="str">
        <f t="shared" si="5"/>
        <v/>
      </c>
      <c r="O15" s="9" t="str">
        <f t="shared" si="6"/>
        <v/>
      </c>
      <c r="P15" s="9" t="str">
        <f t="shared" si="7"/>
        <v/>
      </c>
      <c r="Q15" s="9" t="str">
        <f t="shared" si="8"/>
        <v/>
      </c>
      <c r="R15" s="9" t="str">
        <f t="shared" si="9"/>
        <v/>
      </c>
      <c r="S15" s="9" t="str">
        <f t="shared" si="10"/>
        <v/>
      </c>
      <c r="T15" s="8">
        <f t="shared" ref="T15:Z15" si="23">IFERROR(VALUE(IFERROR(MID(M15,FIND("Students Required: ",M15)+19,2),0)), VALUE(MID(M15,FIND("Students Required: ",M15)+19,1)))</f>
        <v>3</v>
      </c>
      <c r="U15" s="8">
        <f t="shared" si="23"/>
        <v>0</v>
      </c>
      <c r="V15" s="8">
        <f t="shared" si="23"/>
        <v>0</v>
      </c>
      <c r="W15" s="8">
        <f t="shared" si="23"/>
        <v>0</v>
      </c>
      <c r="X15" s="8">
        <f t="shared" si="23"/>
        <v>0</v>
      </c>
      <c r="Y15" s="8">
        <f t="shared" si="23"/>
        <v>0</v>
      </c>
      <c r="Z15" s="8">
        <f t="shared" si="23"/>
        <v>0</v>
      </c>
    </row>
    <row r="16" ht="225.0" hidden="1" customHeight="1">
      <c r="A16" s="6">
        <v>2897.0</v>
      </c>
      <c r="B16" s="6" t="s">
        <v>80</v>
      </c>
      <c r="C16" s="6" t="s">
        <v>60</v>
      </c>
      <c r="D16" s="6" t="s">
        <v>81</v>
      </c>
      <c r="E16" s="6" t="s">
        <v>82</v>
      </c>
      <c r="F16" s="6">
        <v>0.0</v>
      </c>
      <c r="G16" s="6">
        <v>0.0</v>
      </c>
      <c r="H16" s="7" t="s">
        <v>83</v>
      </c>
      <c r="I16" s="7" t="s">
        <v>79</v>
      </c>
      <c r="J16" s="6" t="s">
        <v>32</v>
      </c>
      <c r="K16" s="8">
        <f t="shared" si="2"/>
        <v>1</v>
      </c>
      <c r="L16" s="8">
        <f t="shared" si="3"/>
        <v>3</v>
      </c>
      <c r="M16" s="9" t="str">
        <f t="shared" si="4"/>
        <v>Title: Software development and UI / UX development of Fintech platform
Description: Work with our tech team across our diverse set of internal and consumer products to build next generation Fintech platform for India
Project domain :  IT and Analytics
Skills: Backend projects - Python / Django
Frontend projects - React JS, React Native
Expected learning (in bullet points) - Get trained in latest frameworks to
build web and mobile platforms
- Understand the lifecycle of software
development
- Understand microservices architecture
to build and deploy complex software
systems at scale
Skills:  - 
Students Required: 3
Min CGPA: 0
Max CGPA: 0
</v>
      </c>
      <c r="N16" s="9" t="str">
        <f t="shared" si="5"/>
        <v/>
      </c>
      <c r="O16" s="9" t="str">
        <f t="shared" si="6"/>
        <v/>
      </c>
      <c r="P16" s="9" t="str">
        <f t="shared" si="7"/>
        <v/>
      </c>
      <c r="Q16" s="9" t="str">
        <f t="shared" si="8"/>
        <v/>
      </c>
      <c r="R16" s="9" t="str">
        <f t="shared" si="9"/>
        <v/>
      </c>
      <c r="S16" s="9" t="str">
        <f t="shared" si="10"/>
        <v/>
      </c>
      <c r="T16" s="8">
        <f t="shared" ref="T16:Z16" si="24">IFERROR(VALUE(IFERROR(MID(M16,FIND("Students Required: ",M16)+19,2),0)), VALUE(MID(M16,FIND("Students Required: ",M16)+19,1)))</f>
        <v>3</v>
      </c>
      <c r="U16" s="8">
        <f t="shared" si="24"/>
        <v>0</v>
      </c>
      <c r="V16" s="8">
        <f t="shared" si="24"/>
        <v>0</v>
      </c>
      <c r="W16" s="8">
        <f t="shared" si="24"/>
        <v>0</v>
      </c>
      <c r="X16" s="8">
        <f t="shared" si="24"/>
        <v>0</v>
      </c>
      <c r="Y16" s="8">
        <f t="shared" si="24"/>
        <v>0</v>
      </c>
      <c r="Z16" s="8">
        <f t="shared" si="24"/>
        <v>0</v>
      </c>
    </row>
    <row r="17" ht="225.0" hidden="1" customHeight="1">
      <c r="A17" s="6">
        <v>4962.0</v>
      </c>
      <c r="B17" s="6" t="s">
        <v>84</v>
      </c>
      <c r="C17" s="6" t="s">
        <v>60</v>
      </c>
      <c r="D17" s="10"/>
      <c r="E17" s="6" t="s">
        <v>85</v>
      </c>
      <c r="F17" s="6">
        <v>40000.0</v>
      </c>
      <c r="G17" s="6">
        <v>0.0</v>
      </c>
      <c r="H17" s="7" t="s">
        <v>86</v>
      </c>
      <c r="I17" s="7" t="s">
        <v>87</v>
      </c>
      <c r="J17" s="6" t="s">
        <v>32</v>
      </c>
      <c r="K17" s="8">
        <f t="shared" si="2"/>
        <v>1</v>
      </c>
      <c r="L17" s="8">
        <f t="shared" si="3"/>
        <v>2</v>
      </c>
      <c r="M17" s="9" t="str">
        <f t="shared" si="4"/>
        <v>Title: Details awaited
Description: Details awaited
Skills:  - 
Students Required: 2
Min CGPA: 0
Max CGPA: 0
</v>
      </c>
      <c r="N17" s="9" t="str">
        <f t="shared" si="5"/>
        <v/>
      </c>
      <c r="O17" s="9" t="str">
        <f t="shared" si="6"/>
        <v/>
      </c>
      <c r="P17" s="9" t="str">
        <f t="shared" si="7"/>
        <v/>
      </c>
      <c r="Q17" s="9" t="str">
        <f t="shared" si="8"/>
        <v/>
      </c>
      <c r="R17" s="9" t="str">
        <f t="shared" si="9"/>
        <v/>
      </c>
      <c r="S17" s="9" t="str">
        <f t="shared" si="10"/>
        <v/>
      </c>
      <c r="T17" s="8">
        <f t="shared" ref="T17:Z17" si="25">IFERROR(VALUE(IFERROR(MID(M17,FIND("Students Required: ",M17)+19,2),0)), VALUE(MID(M17,FIND("Students Required: ",M17)+19,1)))</f>
        <v>2</v>
      </c>
      <c r="U17" s="8">
        <f t="shared" si="25"/>
        <v>0</v>
      </c>
      <c r="V17" s="8">
        <f t="shared" si="25"/>
        <v>0</v>
      </c>
      <c r="W17" s="8">
        <f t="shared" si="25"/>
        <v>0</v>
      </c>
      <c r="X17" s="8">
        <f t="shared" si="25"/>
        <v>0</v>
      </c>
      <c r="Y17" s="8">
        <f t="shared" si="25"/>
        <v>0</v>
      </c>
      <c r="Z17" s="8">
        <f t="shared" si="25"/>
        <v>0</v>
      </c>
    </row>
    <row r="18" ht="225.0" hidden="1" customHeight="1">
      <c r="A18" s="6">
        <v>4933.0</v>
      </c>
      <c r="B18" s="6" t="s">
        <v>88</v>
      </c>
      <c r="C18" s="6" t="s">
        <v>27</v>
      </c>
      <c r="D18" s="6" t="s">
        <v>28</v>
      </c>
      <c r="E18" s="6" t="s">
        <v>34</v>
      </c>
      <c r="F18" s="6">
        <v>25000.0</v>
      </c>
      <c r="G18" s="6">
        <v>0.0</v>
      </c>
      <c r="H18" s="7" t="s">
        <v>89</v>
      </c>
      <c r="I18" s="7" t="s">
        <v>79</v>
      </c>
      <c r="J18" s="6" t="s">
        <v>32</v>
      </c>
      <c r="K18" s="8">
        <f t="shared" si="2"/>
        <v>1</v>
      </c>
      <c r="L18" s="8">
        <f t="shared" si="3"/>
        <v>3</v>
      </c>
      <c r="M18" s="9" t="str">
        <f t="shared" si="4"/>
        <v>Title: Software development and UI / UX development of Fintech platform
Description: Work with our tech team across our diverse set of internal and consumer products to build next generation Fintech platform for India
Project domain :  IT and Analytics
Skills: Backend projects - Python / Django
Frontend projects - React JS, React Native
Expected learning (in bullet points) - Get trained in latest frameworks to
build web and mobile platforms
- Understand the lifecycle of software
development
- Understand microservices architecture
to build and deploy complex software
systems at scale
Skills:  - 
Students Required: 3
Min CGPA: 0
Max CGPA: 0
</v>
      </c>
      <c r="N18" s="9" t="str">
        <f t="shared" si="5"/>
        <v/>
      </c>
      <c r="O18" s="9" t="str">
        <f t="shared" si="6"/>
        <v/>
      </c>
      <c r="P18" s="9" t="str">
        <f t="shared" si="7"/>
        <v/>
      </c>
      <c r="Q18" s="9" t="str">
        <f t="shared" si="8"/>
        <v/>
      </c>
      <c r="R18" s="9" t="str">
        <f t="shared" si="9"/>
        <v/>
      </c>
      <c r="S18" s="9" t="str">
        <f t="shared" si="10"/>
        <v/>
      </c>
      <c r="T18" s="8">
        <f t="shared" ref="T18:Z18" si="26">IFERROR(VALUE(IFERROR(MID(M18,FIND("Students Required: ",M18)+19,2),0)), VALUE(MID(M18,FIND("Students Required: ",M18)+19,1)))</f>
        <v>3</v>
      </c>
      <c r="U18" s="8">
        <f t="shared" si="26"/>
        <v>0</v>
      </c>
      <c r="V18" s="8">
        <f t="shared" si="26"/>
        <v>0</v>
      </c>
      <c r="W18" s="8">
        <f t="shared" si="26"/>
        <v>0</v>
      </c>
      <c r="X18" s="8">
        <f t="shared" si="26"/>
        <v>0</v>
      </c>
      <c r="Y18" s="8">
        <f t="shared" si="26"/>
        <v>0</v>
      </c>
      <c r="Z18" s="8">
        <f t="shared" si="26"/>
        <v>0</v>
      </c>
    </row>
    <row r="19" ht="225.0" hidden="1" customHeight="1">
      <c r="A19" s="6">
        <v>1138.0</v>
      </c>
      <c r="B19" s="6" t="s">
        <v>90</v>
      </c>
      <c r="C19" s="6" t="s">
        <v>91</v>
      </c>
      <c r="D19" s="6" t="s">
        <v>37</v>
      </c>
      <c r="E19" s="6" t="s">
        <v>92</v>
      </c>
      <c r="F19" s="6">
        <v>75000.0</v>
      </c>
      <c r="G19" s="6">
        <v>0.0</v>
      </c>
      <c r="H19" s="7" t="s">
        <v>93</v>
      </c>
      <c r="I19" s="7" t="s">
        <v>63</v>
      </c>
      <c r="J19" s="6" t="s">
        <v>32</v>
      </c>
      <c r="K19" s="8">
        <f t="shared" si="2"/>
        <v>2</v>
      </c>
      <c r="L19" s="8">
        <f t="shared" si="3"/>
        <v>2</v>
      </c>
      <c r="M19" s="9" t="str">
        <f t="shared" si="4"/>
        <v>Title: Retail Automation ( People counting using 3D Camera)
Description: Use of Image analytics and AI count no of people coming in and out of retail store. This data will be processed locally on Linux based embedded system and processed data will be pushed to Cloud.
Project domain : IoT, AI
Skills: Embedded system, Linux, Python
Communication and problem solving
IoT, Python, programming
Student will learn product development, Linux, AI, IoT
Skills:  - 
Students Required: 1
Min CGPA: 0
Max CGPA: 0
</v>
      </c>
      <c r="N19" s="9" t="str">
        <f t="shared" si="5"/>
        <v>Title: Centralized Command and control Software development for IoT devices
Description: Receive Data from IoT devices like fire alarm, Intrusion Alarm, CCTV camera, Energy monitoring devices and implement AI over received data for automation. Cloud hosted solution with Mobile App.
Server side development for protocols like MQTT, REST protocol, websockets
Project domain : IoT, AI and software development.
Skills: Node.JS, React, Mongo DB, Server programming, Linux, Python
Communication and problem solving
IoT, Python, programming
Student will learn product development, Linux, AI, IoT Platform. Cloud architecture design.
Skills:  - 
Students Required: 1
Min CGPA: 0
Max CGPA: 0
</v>
      </c>
      <c r="O19" s="9" t="str">
        <f t="shared" si="6"/>
        <v/>
      </c>
      <c r="P19" s="9" t="str">
        <f t="shared" si="7"/>
        <v/>
      </c>
      <c r="Q19" s="9" t="str">
        <f t="shared" si="8"/>
        <v/>
      </c>
      <c r="R19" s="9" t="str">
        <f t="shared" si="9"/>
        <v/>
      </c>
      <c r="S19" s="9" t="str">
        <f t="shared" si="10"/>
        <v/>
      </c>
      <c r="T19" s="8">
        <f t="shared" ref="T19:Z19" si="27">IFERROR(VALUE(IFERROR(MID(M19,FIND("Students Required: ",M19)+19,2),0)), VALUE(MID(M19,FIND("Students Required: ",M19)+19,1)))</f>
        <v>1</v>
      </c>
      <c r="U19" s="8">
        <f t="shared" si="27"/>
        <v>1</v>
      </c>
      <c r="V19" s="8">
        <f t="shared" si="27"/>
        <v>0</v>
      </c>
      <c r="W19" s="8">
        <f t="shared" si="27"/>
        <v>0</v>
      </c>
      <c r="X19" s="8">
        <f t="shared" si="27"/>
        <v>0</v>
      </c>
      <c r="Y19" s="8">
        <f t="shared" si="27"/>
        <v>0</v>
      </c>
      <c r="Z19" s="8">
        <f t="shared" si="27"/>
        <v>0</v>
      </c>
    </row>
    <row r="20" ht="225.0" hidden="1" customHeight="1">
      <c r="A20" s="6">
        <v>4026.0</v>
      </c>
      <c r="B20" s="6" t="s">
        <v>94</v>
      </c>
      <c r="C20" s="6" t="s">
        <v>27</v>
      </c>
      <c r="D20" s="6" t="s">
        <v>65</v>
      </c>
      <c r="E20" s="6" t="s">
        <v>95</v>
      </c>
      <c r="F20" s="6">
        <v>0.0</v>
      </c>
      <c r="G20" s="6">
        <v>0.0</v>
      </c>
      <c r="H20" s="7" t="s">
        <v>96</v>
      </c>
      <c r="I20" s="7" t="s">
        <v>97</v>
      </c>
      <c r="J20" s="6" t="s">
        <v>32</v>
      </c>
      <c r="K20" s="8">
        <f t="shared" si="2"/>
        <v>3</v>
      </c>
      <c r="L20" s="8">
        <f t="shared" si="3"/>
        <v>3</v>
      </c>
      <c r="M20" s="9" t="str">
        <f t="shared" si="4"/>
        <v>Title: Graphic Design Intern
Description: Create various content for social
media platforms like Instagram,
Facebook, Pinterest etc.
Create vector Illustrations when
required for the app, media, etc
Editing pictures and other visual
content when required
Develop and strengthen brand
assets including style and brand
guidelines
Deliver high-quality, on-brand
graphics to support a superior
customer experience.
Maintain a set of design best
practices and guidelines to
reduce and minimize production
efforts
Produce creative assets including
graphics, templates, and layouts
and visual standards for
marketing activities across
multiple channels. These include
web, social media, events, email
campaigns, and other activations.
Turning ideas into visuals across
media to communicate our brand
to the users.
Researching on latest design
trends to create visuals for our
brand.
Solving the marketing and
business problems through
designing visuals by putting on
your creative hats.
Designing aesthetically pleasing
creatives/animations while
sticking to the brand guidelines
consistently.
Project domain Fintech Digital payments
Skills: Prior internship experience with a
startup or creative agency in
graphic design/ animation related
roles
Understanding for the brand and
brand consistency throughout
Hustlers’ attitude and a knack for
visual storytelling
You have forte in Adobe Creative
Suite: Photoshop, Illustrator,
Premier Pro or similar tools
A portfolio that showcases your
stunning aesthetic sense
Expected learning (in bullet points) A thing of beauty is a joy forever.
And the design is the central pillar
for our company. We are looking
for a candidate with a &amp;Double;Whatever it
takes&amp;Double; personality, who can create
stunning visuals to tell stories that
portray the brand and invite users
to be a part of those stories.
Skills:  - 
Students Required: 1
Min CGPA: 0
Max CGPA: 0
</v>
      </c>
      <c r="N20" s="9" t="str">
        <f t="shared" si="5"/>
        <v>Title: Photography Intern
Description: Photographs can give a visual appeal to a
whole brand. Photography has been a major
factor in positioning brands like Apple for
what they are today. If you are excited to
create a brand of that status through your
photography, this is the place.
Visual content creation for the website, app,
social media, events, etc
Manage end-to-end photoshoot planning,
photography, editing and delivery
Lead product and brand photography for card,
app, office and the team
Work with agencies and production houses
whenever required
Creating in-house video content with creative
team
Setup guidelines, mood boards and brand
campaigns for photography
Project domain Fintech
Digital payments
Skills: 1 year of experience in photography and editing
Understands and has a knack for lifestyle and
product photography
A portfolio that showcases stunning
photography sense
Hands on experience with in Lightroom,
Photoshop, Illustrator, Premier Pro or similar
tools
Experience with handling all equipments for
photography and videography
Expected learning (in bullet points) Work directly with the founders, and get the
best learning experience you can ask for in an
internship.
Skills:  - 
Students Required: 1
Min CGPA: 0
Max CGPA: 0
</v>
      </c>
      <c r="O20" s="9" t="str">
        <f t="shared" si="6"/>
        <v>Title: Product Design Intern
Description: Graduates and undergraduates from any
background can apply
No minimum experience
Preference for students of formal design
depts.
Past internship experience in a startup is a
plus
-User research
-Heuristic evaluation
-Interaction design
-Usability evaluation
Project domain : Fintech Digital payments
Skills: Well-organized, detail-oriented, ability to
multi-task with great follow-up skills
Strong written and verbal communication skills
Proficient in Sketch
Expected learning (in bullet points) Work directly with the founders, and get the
best learning experience you can ask for in an
internship.
Skills:  - 
Students Required: 1
Min CGPA: 0
Max CGPA: 0
</v>
      </c>
      <c r="P20" s="9" t="str">
        <f t="shared" si="7"/>
        <v/>
      </c>
      <c r="Q20" s="9" t="str">
        <f t="shared" si="8"/>
        <v/>
      </c>
      <c r="R20" s="9" t="str">
        <f t="shared" si="9"/>
        <v/>
      </c>
      <c r="S20" s="9" t="str">
        <f t="shared" si="10"/>
        <v/>
      </c>
      <c r="T20" s="8">
        <f t="shared" ref="T20:Z20" si="28">IFERROR(VALUE(IFERROR(MID(M20,FIND("Students Required: ",M20)+19,2),0)), VALUE(MID(M20,FIND("Students Required: ",M20)+19,1)))</f>
        <v>1</v>
      </c>
      <c r="U20" s="8">
        <f t="shared" si="28"/>
        <v>1</v>
      </c>
      <c r="V20" s="8">
        <f t="shared" si="28"/>
        <v>1</v>
      </c>
      <c r="W20" s="8">
        <f t="shared" si="28"/>
        <v>0</v>
      </c>
      <c r="X20" s="8">
        <f t="shared" si="28"/>
        <v>0</v>
      </c>
      <c r="Y20" s="8">
        <f t="shared" si="28"/>
        <v>0</v>
      </c>
      <c r="Z20" s="8">
        <f t="shared" si="28"/>
        <v>0</v>
      </c>
    </row>
    <row r="21" ht="225.0" hidden="1" customHeight="1">
      <c r="A21" s="6">
        <v>4886.0</v>
      </c>
      <c r="B21" s="6" t="s">
        <v>98</v>
      </c>
      <c r="C21" s="6" t="s">
        <v>60</v>
      </c>
      <c r="D21" s="6" t="s">
        <v>65</v>
      </c>
      <c r="E21" s="6" t="s">
        <v>99</v>
      </c>
      <c r="F21" s="6">
        <v>6000.0</v>
      </c>
      <c r="G21" s="6">
        <v>0.0</v>
      </c>
      <c r="H21" s="7" t="s">
        <v>100</v>
      </c>
      <c r="I21" s="7" t="s">
        <v>97</v>
      </c>
      <c r="J21" s="6" t="s">
        <v>32</v>
      </c>
      <c r="K21" s="8">
        <f t="shared" si="2"/>
        <v>3</v>
      </c>
      <c r="L21" s="8">
        <f t="shared" si="3"/>
        <v>3</v>
      </c>
      <c r="M21" s="9" t="str">
        <f t="shared" si="4"/>
        <v>Title: Graphic Design Intern
Description: Create various content for social
media platforms like Instagram,
Facebook, Pinterest etc.
Create vector Illustrations when
required for the app, media, etc
Editing pictures and other visual
content when required
Develop and strengthen brand
assets including style and brand
guidelines
Deliver high-quality, on-brand
graphics to support a superior
customer experience.
Maintain a set of design best
practices and guidelines to
reduce and minimize production
efforts
Produce creative assets including
graphics, templates, and layouts
and visual standards for
marketing activities across
multiple channels. These include
web, social media, events, email
campaigns, and other activations.
Turning ideas into visuals across
media to communicate our brand
to the users.
Researching on latest design
trends to create visuals for our
brand.
Solving the marketing and
business problems through
designing visuals by putting on
your creative hats.
Designing aesthetically pleasing
creatives/animations while
sticking to the brand guidelines
consistently.
Project domain Fintech Digital payments
Skills: Prior internship experience with a
startup or creative agency in
graphic design/ animation related
roles
Understanding for the brand and
brand consistency throughout
Hustlers’ attitude and a knack for
visual storytelling
You have forte in Adobe Creative
Suite: Photoshop, Illustrator,
Premier Pro or similar tools
A portfolio that showcases your
stunning aesthetic sense
Expected learning (in bullet points) A thing of beauty is a joy forever.
And the design is the central pillar
for our company. We are looking
for a candidate with a &amp;Double;Whatever it
takes&amp;Double; personality, who can create
stunning visuals to tell stories that
portray the brand and invite users
to be a part of those stories.
Skills:  - 
Students Required: 1
Min CGPA: 0
Max CGPA: 0
</v>
      </c>
      <c r="N21" s="9" t="str">
        <f t="shared" si="5"/>
        <v>Title: Photography Intern
Description: Photographs can give a visual appeal to a
whole brand. Photography has been a major
factor in positioning brands like Apple for
what they are today. If you are excited to
create a brand of that status through your
photography, this is the place.
Visual content creation for the website, app,
social media, events, etc
Manage end-to-end photoshoot planning,
photography, editing and delivery
Lead product and brand photography for card,
app, office and the team
Work with agencies and production houses
whenever required
Creating in-house video content with creative
team
Setup guidelines, mood boards and brand
campaigns for photography
Project domain Fintech
Digital payments
Skills: 1 year of experience in photography and editing
Understands and has a knack for lifestyle and
product photography
A portfolio that showcases stunning
photography sense
Hands on experience with in Lightroom,
Photoshop, Illustrator, Premier Pro or similar
tools
Experience with handling all equipments for
photography and videography
Expected learning (in bullet points) Work directly with the founders, and get the
best learning experience you can ask for in an
internship.
Skills:  - 
Students Required: 1
Min CGPA: 0
Max CGPA: 0
</v>
      </c>
      <c r="O21" s="9" t="str">
        <f t="shared" si="6"/>
        <v>Title: Product Design Intern
Description: Graduates and undergraduates from any
background can apply
No minimum experience
Preference for students of formal design
depts.
Past internship experience in a startup is a
plus
-User research
-Heuristic evaluation
-Interaction design
-Usability evaluation
Project domain : Fintech Digital payments
Skills: Well-organized, detail-oriented, ability to
multi-task with great follow-up skills
Strong written and verbal communication skills
Proficient in Sketch
Expected learning (in bullet points) Work directly with the founders, and get the
best learning experience you can ask for in an
internship.
Skills:  - 
Students Required: 1
Min CGPA: 0
Max CGPA: 0
</v>
      </c>
      <c r="P21" s="9" t="str">
        <f t="shared" si="7"/>
        <v/>
      </c>
      <c r="Q21" s="9" t="str">
        <f t="shared" si="8"/>
        <v/>
      </c>
      <c r="R21" s="9" t="str">
        <f t="shared" si="9"/>
        <v/>
      </c>
      <c r="S21" s="9" t="str">
        <f t="shared" si="10"/>
        <v/>
      </c>
      <c r="T21" s="8">
        <f t="shared" ref="T21:Z21" si="29">IFERROR(VALUE(IFERROR(MID(M21,FIND("Students Required: ",M21)+19,2),0)), VALUE(MID(M21,FIND("Students Required: ",M21)+19,1)))</f>
        <v>1</v>
      </c>
      <c r="U21" s="8">
        <f t="shared" si="29"/>
        <v>1</v>
      </c>
      <c r="V21" s="8">
        <f t="shared" si="29"/>
        <v>1</v>
      </c>
      <c r="W21" s="8">
        <f t="shared" si="29"/>
        <v>0</v>
      </c>
      <c r="X21" s="8">
        <f t="shared" si="29"/>
        <v>0</v>
      </c>
      <c r="Y21" s="8">
        <f t="shared" si="29"/>
        <v>0</v>
      </c>
      <c r="Z21" s="8">
        <f t="shared" si="29"/>
        <v>0</v>
      </c>
    </row>
    <row r="22" ht="225.0" hidden="1" customHeight="1">
      <c r="A22" s="6">
        <v>4818.0</v>
      </c>
      <c r="B22" s="6" t="s">
        <v>101</v>
      </c>
      <c r="C22" s="6" t="s">
        <v>27</v>
      </c>
      <c r="D22" s="6" t="s">
        <v>28</v>
      </c>
      <c r="E22" s="6" t="s">
        <v>102</v>
      </c>
      <c r="F22" s="6">
        <v>50000.0</v>
      </c>
      <c r="G22" s="6">
        <v>0.0</v>
      </c>
      <c r="H22" s="7" t="s">
        <v>103</v>
      </c>
      <c r="I22" s="7" t="s">
        <v>87</v>
      </c>
      <c r="J22" s="6" t="s">
        <v>32</v>
      </c>
      <c r="K22" s="8">
        <f t="shared" si="2"/>
        <v>1</v>
      </c>
      <c r="L22" s="8">
        <f t="shared" si="3"/>
        <v>2</v>
      </c>
      <c r="M22" s="9" t="str">
        <f t="shared" si="4"/>
        <v>Title: Details awaited
Description: Details awaited
Skills:  - 
Students Required: 2
Min CGPA: 0
Max CGPA: 0
</v>
      </c>
      <c r="N22" s="9" t="str">
        <f t="shared" si="5"/>
        <v/>
      </c>
      <c r="O22" s="9" t="str">
        <f t="shared" si="6"/>
        <v/>
      </c>
      <c r="P22" s="9" t="str">
        <f t="shared" si="7"/>
        <v/>
      </c>
      <c r="Q22" s="9" t="str">
        <f t="shared" si="8"/>
        <v/>
      </c>
      <c r="R22" s="9" t="str">
        <f t="shared" si="9"/>
        <v/>
      </c>
      <c r="S22" s="9" t="str">
        <f t="shared" si="10"/>
        <v/>
      </c>
      <c r="T22" s="8">
        <f t="shared" ref="T22:Z22" si="30">IFERROR(VALUE(IFERROR(MID(M22,FIND("Students Required: ",M22)+19,2),0)), VALUE(MID(M22,FIND("Students Required: ",M22)+19,1)))</f>
        <v>2</v>
      </c>
      <c r="U22" s="8">
        <f t="shared" si="30"/>
        <v>0</v>
      </c>
      <c r="V22" s="8">
        <f t="shared" si="30"/>
        <v>0</v>
      </c>
      <c r="W22" s="8">
        <f t="shared" si="30"/>
        <v>0</v>
      </c>
      <c r="X22" s="8">
        <f t="shared" si="30"/>
        <v>0</v>
      </c>
      <c r="Y22" s="8">
        <f t="shared" si="30"/>
        <v>0</v>
      </c>
      <c r="Z22" s="8">
        <f t="shared" si="30"/>
        <v>0</v>
      </c>
    </row>
    <row r="23" ht="225.0" hidden="1" customHeight="1">
      <c r="A23" s="6">
        <v>3332.0</v>
      </c>
      <c r="B23" s="6" t="s">
        <v>104</v>
      </c>
      <c r="C23" s="6" t="s">
        <v>27</v>
      </c>
      <c r="D23" s="6" t="s">
        <v>28</v>
      </c>
      <c r="E23" s="6" t="s">
        <v>105</v>
      </c>
      <c r="F23" s="6">
        <v>20000.0</v>
      </c>
      <c r="G23" s="6">
        <v>0.0</v>
      </c>
      <c r="H23" s="7" t="s">
        <v>106</v>
      </c>
      <c r="I23" s="7" t="s">
        <v>107</v>
      </c>
      <c r="J23" s="6" t="s">
        <v>32</v>
      </c>
      <c r="K23" s="8">
        <f t="shared" si="2"/>
        <v>2</v>
      </c>
      <c r="L23" s="8">
        <f t="shared" si="3"/>
        <v>5</v>
      </c>
      <c r="M23" s="9" t="str">
        <f t="shared" si="4"/>
        <v>Title: Assist in Growth Strategy &amp; Key Account Management
Description: ? Assist in International Expansion of Airmeet through experimenting &amp; executing business strategies
? Own Customer Journey and liaise with Airmeet clients
Project domain Business Strategy
Skills: Some exposure to concepts of process building and supply chain
Skills:  - 
Students Required: 2
Min CGPA: 0
Max CGPA: 0
</v>
      </c>
      <c r="N23" s="9" t="str">
        <f t="shared" si="5"/>
        <v>Title: Assist in Business Development &amp; community Engagement Strategies
Description: Assist in Business Development &amp; community Engagement Strategies
Project domain: Business Development
Skills: Excellent Communication &amp; Stakeholder Management Skills
Leadership position in any activities and exposure to Airmeet/virtual platforms will be preferred
Expected learning (in bullet points)
? Business Strategy
? Creating &amp; Leading Start-ups
? Business Development
? Key Account Management
Skills:  - 
Students Required: 3
Min CGPA: 0
Max CGPA: 0
</v>
      </c>
      <c r="O23" s="9" t="str">
        <f t="shared" si="6"/>
        <v/>
      </c>
      <c r="P23" s="9" t="str">
        <f t="shared" si="7"/>
        <v/>
      </c>
      <c r="Q23" s="9" t="str">
        <f t="shared" si="8"/>
        <v/>
      </c>
      <c r="R23" s="9" t="str">
        <f t="shared" si="9"/>
        <v/>
      </c>
      <c r="S23" s="9" t="str">
        <f t="shared" si="10"/>
        <v/>
      </c>
      <c r="T23" s="8">
        <f t="shared" ref="T23:Z23" si="31">IFERROR(VALUE(IFERROR(MID(M23,FIND("Students Required: ",M23)+19,2),0)), VALUE(MID(M23,FIND("Students Required: ",M23)+19,1)))</f>
        <v>2</v>
      </c>
      <c r="U23" s="8">
        <f t="shared" si="31"/>
        <v>3</v>
      </c>
      <c r="V23" s="8">
        <f t="shared" si="31"/>
        <v>0</v>
      </c>
      <c r="W23" s="8">
        <f t="shared" si="31"/>
        <v>0</v>
      </c>
      <c r="X23" s="8">
        <f t="shared" si="31"/>
        <v>0</v>
      </c>
      <c r="Y23" s="8">
        <f t="shared" si="31"/>
        <v>0</v>
      </c>
      <c r="Z23" s="8">
        <f t="shared" si="31"/>
        <v>0</v>
      </c>
    </row>
    <row r="24" ht="225.0" hidden="1" customHeight="1">
      <c r="A24" s="6">
        <v>5058.0</v>
      </c>
      <c r="B24" s="6" t="s">
        <v>108</v>
      </c>
      <c r="C24" s="6" t="s">
        <v>91</v>
      </c>
      <c r="D24" s="10"/>
      <c r="E24" s="6" t="s">
        <v>29</v>
      </c>
      <c r="F24" s="6">
        <v>7500.0</v>
      </c>
      <c r="G24" s="6">
        <v>0.0</v>
      </c>
      <c r="H24" s="7" t="s">
        <v>109</v>
      </c>
      <c r="I24" s="7" t="s">
        <v>110</v>
      </c>
      <c r="J24" s="6" t="s">
        <v>32</v>
      </c>
      <c r="K24" s="8">
        <f t="shared" si="2"/>
        <v>7</v>
      </c>
      <c r="L24" s="8">
        <f t="shared" si="3"/>
        <v>7</v>
      </c>
      <c r="M24" s="9" t="str">
        <f t="shared" si="4"/>
        <v>Title: Community Intern
Description: Planning end to end strategies
and experiments to acquire more
teens
Interacting with teens and
parents, understanding their
problems and solving them
Conducting surveys, research
and interviews
Sharing insights with the product
team and contribute in product
pipelines
Enhancing ratings and reviews
for the app
Engaging with teens and parents
reaching out for queries, issues
or bad reviews
Identifying &amp; designing effective
online and offline engagement
projects
End-to-end execution of projects
and measurement of impact
Liaising with copywriters and
designers to develop content for
the audience
Understanding of social media
best practices and campaigns
Understanding of building and
growing diverse communities
Project domain :  Fintech Digital payments
Prior internship experience with a
start-up
Has led a team/club/society in the
past
Empathetic, with a user-first
attitude and a passion for
community
Has proven experience in
community-building
Proactive personality and knows
how to get things done
Takes ownership and has whatever
it takes attitude
Had a practiced ability to go deep
into problems and solve at speed
Excellent communication and
interpersonal skills
Expected learning (in bullet points) As community intern, you are the
one who is going to stay closest to
the users. You&amp;apos;ll primarily be doing
everything required to drive
acquisition, engagement and
retention. And trust us, nothing is
more interesting than thinking
about what can hook the
teenagers.
Experience working with an-early
stage growing start-up. Work
directly with the founders, and get
the best learning experience you
can ask for in an internship.
Skills:  - 
Students Required: 1
Min CGPA: 0
Max CGPA: 0
</v>
      </c>
      <c r="N24" s="9" t="str">
        <f t="shared" si="5"/>
        <v>Title: Copy Writer Intern
Description: Creating and drafting copy for
FamPay&amp;apos;s content properties
such as app and website UX, and
social media
Engaging copywriting for
recurring communications like
email, push notifications, SMS etc
Ideating and drafting copies for
sales collaterals such as
brochures, leaflets, handouts
Writing copies for all customer
communication within the brand
and channel guidelines.
Work and collaborate with the
relevant people across
departments to source
information
Project domain : Fintech Digital payments
Skills: Prior internship experience with a
startup or creative agency in
content/ marketing related roles
Extensive experience working with
UX copy
Impeccable spelling and grammar
Great research and organisational
skills
Up to date with recent trends and
social media
Excellent communication and
interpersonal skills
Takes ownership and has whatever
it takes attitude
Expected learning (in bullet points) You don&amp;apos;t come across a company
every day that puts copy and
communication on top of its
priorities. Well, if you are writing
copy and communications at
FamPay, you are definitely gonna
be treated as your grace. We
believe that communication is the
most powerful tool and can be
Game Changer.
Experience working with an-early
stage growing start-up. Work
directly with the founders, and get
the best learning experience you
can ask for in an internship
Experience working with an-early
stage growing start-up. Work
directly with the founders, and get
the best learning experience you
can ask for in an internship.
Skills:  - 
Students Required: 1
Min CGPA: 0
Max CGPA: 0
</v>
      </c>
      <c r="O24" s="9" t="str">
        <f t="shared" si="6"/>
        <v>Title: Marketing Intern
Description: Strategize, develop and execute marketing
interventions FamPay
Build content marketing assets for targeting
teens and parents
Drive reach and acquisition through digitial
marketing campaigns
Execute ads on social media and track
performance closely to optimise
Increase the traffic and reach of all social
media handles
Give clear direction and inspiration to creative
teams in developing engaging concepts
Develop a deep understanding of the target
audience
Researches and monitors activity of company
competitors and the industry
Project domain : Fintech Digital payments
Skills: Prior internship experience with a startup or
creative agency in content/ marketing related
roles
Impeccable spelling and grammar
Great research and organisational skills
Up to date with recent trends and social media
Excellent communication and interpersonal
skills
Takes ownership and has whatever it takes
attitude
Excited to work in a fast-paced environment
Enthusiastic about early stage start-ups
Skills:  - 
Students Required: 1
Min CGPA: 0
Max CGPA: 0
</v>
      </c>
      <c r="P24" s="9" t="str">
        <f t="shared" si="7"/>
        <v>Title: Motion Graphics and Animation Intern
Description: Strategize, develop and execute marketing
interventions FamPay
Build content marketing assets for targeting
teens and parents
Drive reach and acquisition through digitial
marketing campaigns
Execute ads on social media and track
performance closely to optimise
Increase the traffic and reach of all social
media handles
Give clear direction and inspiration to creative
teams in developing engaging concepts
Develop a deep understanding of the target
audience
Researches and monitors activity of company
competitors and the industryCreate various
content for social media platforms like
Instagram, Facebook, Youtube, Tiktok etc.
Designing aesthetically pleasing
videos/animations while sticking to the brand
guidelines consistently
Develop and strengthen brand assets
including style and brand guidelines
Turning ideas into visuals across media to
communicate our brand to the users
Researching on latest design trends to create
visuals for our brand
Solving the marketing and business problems
through designing visuals by putting on your
creative hats
Project domain : Fintech Digital payments
Skills: Is in pre-final or final year of bachelor&amp;apos;s degree
Prior internship experience with a startup or
creative agency in video editing/ animation
related roles
Understanding for the brand and brand
consistency throughout
Hustlers’ attitude and a knack for visual
storytelling
You have forte in Adobe Creative Suite: Premier
Pro, Photoshop, Illustrator, or similar tools
A portfolio that showcases your stunning
aesthetic sense
Skills:  - 
Students Required: 1
Min CGPA: 0
Max CGPA: 0
</v>
      </c>
      <c r="Q24" s="9" t="str">
        <f t="shared" si="8"/>
        <v>Title: Operations Intern
Description: Operations at FamPay is all about ownership
and execution. You will make sure that all the
projects and campaigns are executed at the
highest quality and the product is delivered as
per the brand standards. Experience working
with an-early stage growing start-up.
Project domain : Fintech Digital payments
Skills: Is in pre-final or final year of bachelor&amp;apos;s degree
Prior internship experience with a startup in
operations related roles
Has led a team/club/society in the past
Proactive personality and self-driven
Takes ownership and has whatever it takes
attitude
Excited to work in a fast-paced environment
Excellent communication and interpersonal
skills
Expected learning (in bullet points) Work directly with the founders, and get the
best learning experience you can ask for in an
internship.
Skills:  - 
Students Required: 1
Min CGPA: 0
Max CGPA: 0
</v>
      </c>
      <c r="R24" s="9" t="str">
        <f t="shared" si="9"/>
        <v>Title: Social Media Creative Intern
Description: Responsible for social media handles on
Instragram, SnapChat, Facebook, YouTube,
TikTok, LinkedIn and Twitter
Driving regular engagement on Instagram and
SnapChat through creative stories
Define positioning, strategy, and creative to
strengthen the brand presence on social
media
Increase the traffic and reach of all social
media handles
Develop a deep understanding of the target
audience
Create, manage and execute the social media
calendar for all platforms
Able to rapidly produce top-quality
communications in all media
Ensures brand consistency in marketing and
social media messages
Grows and expands company social media
presence into new social media platforms
Researches and monitors activity of company
competitors
Project domain Fintech Digital payments
Skills: Is pursuing undergraduate degree
Extremely empathetic towards understanding of
the user groups: Teenagers and their parents
Excellent written and verbal communication
skills, plus adequate editing (photo/video/text)
Understanding of all major social media
platforms
Up to date with recent trends and social media
Proactive personality and self-driven
Takes ownership and has whatever it takes
attitude
Excited to work in a fast-paced environment
Excellent communication and interpersonal
skills
Expected learning (in bullet points) Experience working with an-early stage
growing start-up. Work directly with the
founders, and get the best learning experience
you can ask for in an internship
Skills:  - 
Students Required: 1
Min CGPA: 0
Max CGPA: 0
</v>
      </c>
      <c r="S24" s="9" t="str">
        <f t="shared" si="10"/>
        <v>Title: Video Editor Intern
Description: Videos are the best way to communicate when
it comes to product explainers, marketing
campaigns or creating engagement.
As a Video Editor at FamPay, you will be
responsible for creating, editing, and
producing videos for internal and external
purposes. You will be producing video for
youngest of audiences out there, that is the
GenZ. And you would love building content for
them.
- Create various content for social
media platforms like Instagram,
TikTok, YouTube etc.
- Create product explainer, promotional
and ads videos when required for the
app, media, etc.
- Editing videos and other visual content
when required.
- Develop and strengthen brand assets
including style and brand guidelines.
- Deliver high-quality, on-brand videos
to support a superior customer
experience.
- Produce creative assets including
motion graphics, layouts and visual
standards for marketing activities
across multiple channels. These
include web, social media, events,
email campaigns, and other
activations.
- Turning ideas into visuals across
media to communicate our brand to
the users.
- Researching on latest design trends to
create visuals for our brand.
- Regularly collaborate with marketing
team and follow the company&amp;apos;s brand
guidelines.
Project domain : Fintech Digital payments
Skills: Internship experience working with a startup or
creative agency in graphic design/ animation
related roles
A portfolio that showcases your stunning
aesthetic sense
Proficient in Adobe After Effects, Premier Pro,
Photoshop, Illustrator
Hustlers’ attitude and a knack for visual
storytelling
Understanding for the brand and brand
consistency throughout
Great interpersonal and communication skills
Knowledge and a good understanding of motion
graphics is preferred
Expected learning (in bullet points) Experience working with an-early stage
growing start-up. Work directly with the
founders, and get the best learning experience
you can ask for in an internship.
Skills:  - 
Students Required: 1
Min CGPA: 0
Max CGPA: 0
</v>
      </c>
      <c r="T24" s="8">
        <f t="shared" ref="T24:Z24" si="32">IFERROR(VALUE(IFERROR(MID(M24,FIND("Students Required: ",M24)+19,2),0)), VALUE(MID(M24,FIND("Students Required: ",M24)+19,1)))</f>
        <v>1</v>
      </c>
      <c r="U24" s="8">
        <f t="shared" si="32"/>
        <v>1</v>
      </c>
      <c r="V24" s="8">
        <f t="shared" si="32"/>
        <v>1</v>
      </c>
      <c r="W24" s="8">
        <f t="shared" si="32"/>
        <v>1</v>
      </c>
      <c r="X24" s="8">
        <f t="shared" si="32"/>
        <v>1</v>
      </c>
      <c r="Y24" s="8">
        <f t="shared" si="32"/>
        <v>1</v>
      </c>
      <c r="Z24" s="8">
        <f t="shared" si="32"/>
        <v>1</v>
      </c>
    </row>
    <row r="25" ht="225.0" hidden="1" customHeight="1">
      <c r="A25" s="6">
        <v>4092.0</v>
      </c>
      <c r="B25" s="6" t="s">
        <v>111</v>
      </c>
      <c r="C25" s="6" t="s">
        <v>60</v>
      </c>
      <c r="D25" s="6" t="s">
        <v>37</v>
      </c>
      <c r="E25" s="6" t="s">
        <v>29</v>
      </c>
      <c r="F25" s="6">
        <v>40000.0</v>
      </c>
      <c r="G25" s="6">
        <v>0.0</v>
      </c>
      <c r="H25" s="7" t="s">
        <v>112</v>
      </c>
      <c r="I25" s="7" t="s">
        <v>110</v>
      </c>
      <c r="J25" s="6" t="s">
        <v>32</v>
      </c>
      <c r="K25" s="8">
        <f t="shared" si="2"/>
        <v>7</v>
      </c>
      <c r="L25" s="8">
        <f t="shared" si="3"/>
        <v>7</v>
      </c>
      <c r="M25" s="9" t="str">
        <f t="shared" si="4"/>
        <v>Title: Community Intern
Description: Planning end to end strategies
and experiments to acquire more
teens
Interacting with teens and
parents, understanding their
problems and solving them
Conducting surveys, research
and interviews
Sharing insights with the product
team and contribute in product
pipelines
Enhancing ratings and reviews
for the app
Engaging with teens and parents
reaching out for queries, issues
or bad reviews
Identifying &amp; designing effective
online and offline engagement
projects
End-to-end execution of projects
and measurement of impact
Liaising with copywriters and
designers to develop content for
the audience
Understanding of social media
best practices and campaigns
Understanding of building and
growing diverse communities
Project domain :  Fintech Digital payments
Prior internship experience with a
start-up
Has led a team/club/society in the
past
Empathetic, with a user-first
attitude and a passion for
community
Has proven experience in
community-building
Proactive personality and knows
how to get things done
Takes ownership and has whatever
it takes attitude
Had a practiced ability to go deep
into problems and solve at speed
Excellent communication and
interpersonal skills
Expected learning (in bullet points) As community intern, you are the
one who is going to stay closest to
the users. You&amp;apos;ll primarily be doing
everything required to drive
acquisition, engagement and
retention. And trust us, nothing is
more interesting than thinking
about what can hook the
teenagers.
Experience working with an-early
stage growing start-up. Work
directly with the founders, and get
the best learning experience you
can ask for in an internship.
Skills:  - 
Students Required: 1
Min CGPA: 0
Max CGPA: 0
</v>
      </c>
      <c r="N25" s="9" t="str">
        <f t="shared" si="5"/>
        <v>Title: Copy Writer Intern
Description: Creating and drafting copy for
FamPay&amp;apos;s content properties
such as app and website UX, and
social media
Engaging copywriting for
recurring communications like
email, push notifications, SMS etc
Ideating and drafting copies for
sales collaterals such as
brochures, leaflets, handouts
Writing copies for all customer
communication within the brand
and channel guidelines.
Work and collaborate with the
relevant people across
departments to source
information
Project domain : Fintech Digital payments
Skills: Prior internship experience with a
startup or creative agency in
content/ marketing related roles
Extensive experience working with
UX copy
Impeccable spelling and grammar
Great research and organisational
skills
Up to date with recent trends and
social media
Excellent communication and
interpersonal skills
Takes ownership and has whatever
it takes attitude
Expected learning (in bullet points) You don&amp;apos;t come across a company
every day that puts copy and
communication on top of its
priorities. Well, if you are writing
copy and communications at
FamPay, you are definitely gonna
be treated as your grace. We
believe that communication is the
most powerful tool and can be
Game Changer.
Experience working with an-early
stage growing start-up. Work
directly with the founders, and get
the best learning experience you
can ask for in an internship
Experience working with an-early
stage growing start-up. Work
directly with the founders, and get
the best learning experience you
can ask for in an internship.
Skills:  - 
Students Required: 1
Min CGPA: 0
Max CGPA: 0
</v>
      </c>
      <c r="O25" s="9" t="str">
        <f t="shared" si="6"/>
        <v>Title: Marketing Intern
Description: Strategize, develop and execute marketing
interventions FamPay
Build content marketing assets for targeting
teens and parents
Drive reach and acquisition through digitial
marketing campaigns
Execute ads on social media and track
performance closely to optimise
Increase the traffic and reach of all social
media handles
Give clear direction and inspiration to creative
teams in developing engaging concepts
Develop a deep understanding of the target
audience
Researches and monitors activity of company
competitors and the industry
Project domain : Fintech Digital payments
Skills: Prior internship experience with a startup or
creative agency in content/ marketing related
roles
Impeccable spelling and grammar
Great research and organisational skills
Up to date with recent trends and social media
Excellent communication and interpersonal
skills
Takes ownership and has whatever it takes
attitude
Excited to work in a fast-paced environment
Enthusiastic about early stage start-ups
Skills:  - 
Students Required: 1
Min CGPA: 0
Max CGPA: 0
</v>
      </c>
      <c r="P25" s="9" t="str">
        <f t="shared" si="7"/>
        <v>Title: Motion Graphics and Animation Intern
Description: Strategize, develop and execute marketing
interventions FamPay
Build content marketing assets for targeting
teens and parents
Drive reach and acquisition through digitial
marketing campaigns
Execute ads on social media and track
performance closely to optimise
Increase the traffic and reach of all social
media handles
Give clear direction and inspiration to creative
teams in developing engaging concepts
Develop a deep understanding of the target
audience
Researches and monitors activity of company
competitors and the industryCreate various
content for social media platforms like
Instagram, Facebook, Youtube, Tiktok etc.
Designing aesthetically pleasing
videos/animations while sticking to the brand
guidelines consistently
Develop and strengthen brand assets
including style and brand guidelines
Turning ideas into visuals across media to
communicate our brand to the users
Researching on latest design trends to create
visuals for our brand
Solving the marketing and business problems
through designing visuals by putting on your
creative hats
Project domain : Fintech Digital payments
Skills: Is in pre-final or final year of bachelor&amp;apos;s degree
Prior internship experience with a startup or
creative agency in video editing/ animation
related roles
Understanding for the brand and brand
consistency throughout
Hustlers’ attitude and a knack for visual
storytelling
You have forte in Adobe Creative Suite: Premier
Pro, Photoshop, Illustrator, or similar tools
A portfolio that showcases your stunning
aesthetic sense
Skills:  - 
Students Required: 1
Min CGPA: 0
Max CGPA: 0
</v>
      </c>
      <c r="Q25" s="9" t="str">
        <f t="shared" si="8"/>
        <v>Title: Operations Intern
Description: Operations at FamPay is all about ownership
and execution. You will make sure that all the
projects and campaigns are executed at the
highest quality and the product is delivered as
per the brand standards. Experience working
with an-early stage growing start-up.
Project domain : Fintech Digital payments
Skills: Is in pre-final or final year of bachelor&amp;apos;s degree
Prior internship experience with a startup in
operations related roles
Has led a team/club/society in the past
Proactive personality and self-driven
Takes ownership and has whatever it takes
attitude
Excited to work in a fast-paced environment
Excellent communication and interpersonal
skills
Expected learning (in bullet points) Work directly with the founders, and get the
best learning experience you can ask for in an
internship.
Skills:  - 
Students Required: 1
Min CGPA: 0
Max CGPA: 0
</v>
      </c>
      <c r="R25" s="9" t="str">
        <f t="shared" si="9"/>
        <v>Title: Social Media Creative Intern
Description: Responsible for social media handles on
Instragram, SnapChat, Facebook, YouTube,
TikTok, LinkedIn and Twitter
Driving regular engagement on Instagram and
SnapChat through creative stories
Define positioning, strategy, and creative to
strengthen the brand presence on social
media
Increase the traffic and reach of all social
media handles
Develop a deep understanding of the target
audience
Create, manage and execute the social media
calendar for all platforms
Able to rapidly produce top-quality
communications in all media
Ensures brand consistency in marketing and
social media messages
Grows and expands company social media
presence into new social media platforms
Researches and monitors activity of company
competitors
Project domain Fintech Digital payments
Skills: Is pursuing undergraduate degree
Extremely empathetic towards understanding of
the user groups: Teenagers and their parents
Excellent written and verbal communication
skills, plus adequate editing (photo/video/text)
Understanding of all major social media
platforms
Up to date with recent trends and social media
Proactive personality and self-driven
Takes ownership and has whatever it takes
attitude
Excited to work in a fast-paced environment
Excellent communication and interpersonal
skills
Expected learning (in bullet points) Experience working with an-early stage
growing start-up. Work directly with the
founders, and get the best learning experience
you can ask for in an internship
Skills:  - 
Students Required: 1
Min CGPA: 0
Max CGPA: 0
</v>
      </c>
      <c r="S25" s="9" t="str">
        <f t="shared" si="10"/>
        <v>Title: Video Editor Intern
Description: Videos are the best way to communicate when
it comes to product explainers, marketing
campaigns or creating engagement.
As a Video Editor at FamPay, you will be
responsible for creating, editing, and
producing videos for internal and external
purposes. You will be producing video for
youngest of audiences out there, that is the
GenZ. And you would love building content for
them.
- Create various content for social
media platforms like Instagram,
TikTok, YouTube etc.
- Create product explainer, promotional
and ads videos when required for the
app, media, etc.
- Editing videos and other visual content
when required.
- Develop and strengthen brand assets
including style and brand guidelines.
- Deliver high-quality, on-brand videos
to support a superior customer
experience.
- Produce creative assets including
motion graphics, layouts and visual
standards for marketing activities
across multiple channels. These
include web, social media, events,
email campaigns, and other
activations.
- Turning ideas into visuals across
media to communicate our brand to
the users.
- Researching on latest design trends to
create visuals for our brand.
- Regularly collaborate with marketing
team and follow the company&amp;apos;s brand
guidelines.
Project domain : Fintech Digital payments
Skills: Internship experience working with a startup or
creative agency in graphic design/ animation
related roles
A portfolio that showcases your stunning
aesthetic sense
Proficient in Adobe After Effects, Premier Pro,
Photoshop, Illustrator
Hustlers’ attitude and a knack for visual
storytelling
Understanding for the brand and brand
consistency throughout
Great interpersonal and communication skills
Knowledge and a good understanding of motion
graphics is preferred
Expected learning (in bullet points) Experience working with an-early stage
growing start-up. Work directly with the
founders, and get the best learning experience
you can ask for in an internship.
Skills:  - 
Students Required: 1
Min CGPA: 0
Max CGPA: 0
</v>
      </c>
      <c r="T25" s="8">
        <f t="shared" ref="T25:Z25" si="33">IFERROR(VALUE(IFERROR(MID(M25,FIND("Students Required: ",M25)+19,2),0)), VALUE(MID(M25,FIND("Students Required: ",M25)+19,1)))</f>
        <v>1</v>
      </c>
      <c r="U25" s="8">
        <f t="shared" si="33"/>
        <v>1</v>
      </c>
      <c r="V25" s="8">
        <f t="shared" si="33"/>
        <v>1</v>
      </c>
      <c r="W25" s="8">
        <f t="shared" si="33"/>
        <v>1</v>
      </c>
      <c r="X25" s="8">
        <f t="shared" si="33"/>
        <v>1</v>
      </c>
      <c r="Y25" s="8">
        <f t="shared" si="33"/>
        <v>1</v>
      </c>
      <c r="Z25" s="8">
        <f t="shared" si="33"/>
        <v>1</v>
      </c>
    </row>
    <row r="26" ht="225.0" hidden="1" customHeight="1">
      <c r="A26" s="6">
        <v>4894.0</v>
      </c>
      <c r="B26" s="6" t="s">
        <v>113</v>
      </c>
      <c r="C26" s="6" t="s">
        <v>27</v>
      </c>
      <c r="D26" s="6" t="s">
        <v>37</v>
      </c>
      <c r="E26" s="6" t="s">
        <v>29</v>
      </c>
      <c r="F26" s="6">
        <v>15000.0</v>
      </c>
      <c r="G26" s="6">
        <v>0.0</v>
      </c>
      <c r="H26" s="7" t="s">
        <v>114</v>
      </c>
      <c r="I26" s="7" t="s">
        <v>110</v>
      </c>
      <c r="J26" s="6" t="s">
        <v>32</v>
      </c>
      <c r="K26" s="8">
        <f t="shared" si="2"/>
        <v>7</v>
      </c>
      <c r="L26" s="8">
        <f t="shared" si="3"/>
        <v>7</v>
      </c>
      <c r="M26" s="9" t="str">
        <f t="shared" si="4"/>
        <v>Title: Community Intern
Description: Planning end to end strategies
and experiments to acquire more
teens
Interacting with teens and
parents, understanding their
problems and solving them
Conducting surveys, research
and interviews
Sharing insights with the product
team and contribute in product
pipelines
Enhancing ratings and reviews
for the app
Engaging with teens and parents
reaching out for queries, issues
or bad reviews
Identifying &amp; designing effective
online and offline engagement
projects
End-to-end execution of projects
and measurement of impact
Liaising with copywriters and
designers to develop content for
the audience
Understanding of social media
best practices and campaigns
Understanding of building and
growing diverse communities
Project domain :  Fintech Digital payments
Prior internship experience with a
start-up
Has led a team/club/society in the
past
Empathetic, with a user-first
attitude and a passion for
community
Has proven experience in
community-building
Proactive personality and knows
how to get things done
Takes ownership and has whatever
it takes attitude
Had a practiced ability to go deep
into problems and solve at speed
Excellent communication and
interpersonal skills
Expected learning (in bullet points) As community intern, you are the
one who is going to stay closest to
the users. You&amp;apos;ll primarily be doing
everything required to drive
acquisition, engagement and
retention. And trust us, nothing is
more interesting than thinking
about what can hook the
teenagers.
Experience working with an-early
stage growing start-up. Work
directly with the founders, and get
the best learning experience you
can ask for in an internship.
Skills:  - 
Students Required: 1
Min CGPA: 0
Max CGPA: 0
</v>
      </c>
      <c r="N26" s="9" t="str">
        <f t="shared" si="5"/>
        <v>Title: Copy Writer Intern
Description: Creating and drafting copy for
FamPay&amp;apos;s content properties
such as app and website UX, and
social media
Engaging copywriting for
recurring communications like
email, push notifications, SMS etc
Ideating and drafting copies for
sales collaterals such as
brochures, leaflets, handouts
Writing copies for all customer
communication within the brand
and channel guidelines.
Work and collaborate with the
relevant people across
departments to source
information
Project domain : Fintech Digital payments
Skills: Prior internship experience with a
startup or creative agency in
content/ marketing related roles
Extensive experience working with
UX copy
Impeccable spelling and grammar
Great research and organisational
skills
Up to date with recent trends and
social media
Excellent communication and
interpersonal skills
Takes ownership and has whatever
it takes attitude
Expected learning (in bullet points) You don&amp;apos;t come across a company
every day that puts copy and
communication on top of its
priorities. Well, if you are writing
copy and communications at
FamPay, you are definitely gonna
be treated as your grace. We
believe that communication is the
most powerful tool and can be
Game Changer.
Experience working with an-early
stage growing start-up. Work
directly with the founders, and get
the best learning experience you
can ask for in an internship
Experience working with an-early
stage growing start-up. Work
directly with the founders, and get
the best learning experience you
can ask for in an internship.
Skills:  - 
Students Required: 1
Min CGPA: 0
Max CGPA: 0
</v>
      </c>
      <c r="O26" s="9" t="str">
        <f t="shared" si="6"/>
        <v>Title: Marketing Intern
Description: Strategize, develop and execute marketing
interventions FamPay
Build content marketing assets for targeting
teens and parents
Drive reach and acquisition through digitial
marketing campaigns
Execute ads on social media and track
performance closely to optimise
Increase the traffic and reach of all social
media handles
Give clear direction and inspiration to creative
teams in developing engaging concepts
Develop a deep understanding of the target
audience
Researches and monitors activity of company
competitors and the industry
Project domain : Fintech Digital payments
Skills: Prior internship experience with a startup or
creative agency in content/ marketing related
roles
Impeccable spelling and grammar
Great research and organisational skills
Up to date with recent trends and social media
Excellent communication and interpersonal
skills
Takes ownership and has whatever it takes
attitude
Excited to work in a fast-paced environment
Enthusiastic about early stage start-ups
Skills:  - 
Students Required: 1
Min CGPA: 0
Max CGPA: 0
</v>
      </c>
      <c r="P26" s="9" t="str">
        <f t="shared" si="7"/>
        <v>Title: Motion Graphics and Animation Intern
Description: Strategize, develop and execute marketing
interventions FamPay
Build content marketing assets for targeting
teens and parents
Drive reach and acquisition through digitial
marketing campaigns
Execute ads on social media and track
performance closely to optimise
Increase the traffic and reach of all social
media handles
Give clear direction and inspiration to creative
teams in developing engaging concepts
Develop a deep understanding of the target
audience
Researches and monitors activity of company
competitors and the industryCreate various
content for social media platforms like
Instagram, Facebook, Youtube, Tiktok etc.
Designing aesthetically pleasing
videos/animations while sticking to the brand
guidelines consistently
Develop and strengthen brand assets
including style and brand guidelines
Turning ideas into visuals across media to
communicate our brand to the users
Researching on latest design trends to create
visuals for our brand
Solving the marketing and business problems
through designing visuals by putting on your
creative hats
Project domain : Fintech Digital payments
Skills: Is in pre-final or final year of bachelor&amp;apos;s degree
Prior internship experience with a startup or
creative agency in video editing/ animation
related roles
Understanding for the brand and brand
consistency throughout
Hustlers’ attitude and a knack for visual
storytelling
You have forte in Adobe Creative Suite: Premier
Pro, Photoshop, Illustrator, or similar tools
A portfolio that showcases your stunning
aesthetic sense
Skills:  - 
Students Required: 1
Min CGPA: 0
Max CGPA: 0
</v>
      </c>
      <c r="Q26" s="9" t="str">
        <f t="shared" si="8"/>
        <v>Title: Operations Intern
Description: Operations at FamPay is all about ownership
and execution. You will make sure that all the
projects and campaigns are executed at the
highest quality and the product is delivered as
per the brand standards. Experience working
with an-early stage growing start-up.
Project domain : Fintech Digital payments
Skills: Is in pre-final or final year of bachelor&amp;apos;s degree
Prior internship experience with a startup in
operations related roles
Has led a team/club/society in the past
Proactive personality and self-driven
Takes ownership and has whatever it takes
attitude
Excited to work in a fast-paced environment
Excellent communication and interpersonal
skills
Expected learning (in bullet points) Work directly with the founders, and get the
best learning experience you can ask for in an
internship.
Skills:  - 
Students Required: 1
Min CGPA: 0
Max CGPA: 0
</v>
      </c>
      <c r="R26" s="9" t="str">
        <f t="shared" si="9"/>
        <v>Title: Social Media Creative Intern
Description: Responsible for social media handles on
Instragram, SnapChat, Facebook, YouTube,
TikTok, LinkedIn and Twitter
Driving regular engagement on Instagram and
SnapChat through creative stories
Define positioning, strategy, and creative to
strengthen the brand presence on social
media
Increase the traffic and reach of all social
media handles
Develop a deep understanding of the target
audience
Create, manage and execute the social media
calendar for all platforms
Able to rapidly produce top-quality
communications in all media
Ensures brand consistency in marketing and
social media messages
Grows and expands company social media
presence into new social media platforms
Researches and monitors activity of company
competitors
Project domain Fintech Digital payments
Skills: Is pursuing undergraduate degree
Extremely empathetic towards understanding of
the user groups: Teenagers and their parents
Excellent written and verbal communication
skills, plus adequate editing (photo/video/text)
Understanding of all major social media
platforms
Up to date with recent trends and social media
Proactive personality and self-driven
Takes ownership and has whatever it takes
attitude
Excited to work in a fast-paced environment
Excellent communication and interpersonal
skills
Expected learning (in bullet points) Experience working with an-early stage
growing start-up. Work directly with the
founders, and get the best learning experience
you can ask for in an internship
Skills:  - 
Students Required: 1
Min CGPA: 0
Max CGPA: 0
</v>
      </c>
      <c r="S26" s="9" t="str">
        <f t="shared" si="10"/>
        <v>Title: Video Editor Intern
Description: Videos are the best way to communicate when
it comes to product explainers, marketing
campaigns or creating engagement.
As a Video Editor at FamPay, you will be
responsible for creating, editing, and
producing videos for internal and external
purposes. You will be producing video for
youngest of audiences out there, that is the
GenZ. And you would love building content for
them.
- Create various content for social
media platforms like Instagram,
TikTok, YouTube etc.
- Create product explainer, promotional
and ads videos when required for the
app, media, etc.
- Editing videos and other visual content
when required.
- Develop and strengthen brand assets
including style and brand guidelines.
- Deliver high-quality, on-brand videos
to support a superior customer
experience.
- Produce creative assets including
motion graphics, layouts and visual
standards for marketing activities
across multiple channels. These
include web, social media, events,
email campaigns, and other
activations.
- Turning ideas into visuals across
media to communicate our brand to
the users.
- Researching on latest design trends to
create visuals for our brand.
- Regularly collaborate with marketing
team and follow the company&amp;apos;s brand
guidelines.
Project domain : Fintech Digital payments
Skills: Internship experience working with a startup or
creative agency in graphic design/ animation
related roles
A portfolio that showcases your stunning
aesthetic sense
Proficient in Adobe After Effects, Premier Pro,
Photoshop, Illustrator
Hustlers’ attitude and a knack for visual
storytelling
Understanding for the brand and brand
consistency throughout
Great interpersonal and communication skills
Knowledge and a good understanding of motion
graphics is preferred
Expected learning (in bullet points) Experience working with an-early stage
growing start-up. Work directly with the
founders, and get the best learning experience
you can ask for in an internship.
Skills:  - 
Students Required: 1
Min CGPA: 0
Max CGPA: 0
</v>
      </c>
      <c r="T26" s="8">
        <f t="shared" ref="T26:Z26" si="34">IFERROR(VALUE(IFERROR(MID(M26,FIND("Students Required: ",M26)+19,2),0)), VALUE(MID(M26,FIND("Students Required: ",M26)+19,1)))</f>
        <v>1</v>
      </c>
      <c r="U26" s="8">
        <f t="shared" si="34"/>
        <v>1</v>
      </c>
      <c r="V26" s="8">
        <f t="shared" si="34"/>
        <v>1</v>
      </c>
      <c r="W26" s="8">
        <f t="shared" si="34"/>
        <v>1</v>
      </c>
      <c r="X26" s="8">
        <f t="shared" si="34"/>
        <v>1</v>
      </c>
      <c r="Y26" s="8">
        <f t="shared" si="34"/>
        <v>1</v>
      </c>
      <c r="Z26" s="8">
        <f t="shared" si="34"/>
        <v>1</v>
      </c>
    </row>
    <row r="27" ht="225.0" hidden="1" customHeight="1">
      <c r="A27" s="6">
        <v>3827.0</v>
      </c>
      <c r="B27" s="6" t="s">
        <v>115</v>
      </c>
      <c r="C27" s="6" t="s">
        <v>91</v>
      </c>
      <c r="D27" s="6" t="s">
        <v>37</v>
      </c>
      <c r="E27" s="6" t="s">
        <v>29</v>
      </c>
      <c r="F27" s="6">
        <v>30000.0</v>
      </c>
      <c r="G27" s="6">
        <v>0.0</v>
      </c>
      <c r="H27" s="7" t="s">
        <v>116</v>
      </c>
      <c r="I27" s="7" t="s">
        <v>79</v>
      </c>
      <c r="J27" s="6" t="s">
        <v>32</v>
      </c>
      <c r="K27" s="8">
        <f t="shared" si="2"/>
        <v>1</v>
      </c>
      <c r="L27" s="8">
        <f t="shared" si="3"/>
        <v>3</v>
      </c>
      <c r="M27" s="9" t="str">
        <f t="shared" si="4"/>
        <v>Title: Software development and UI / UX development of Fintech platform
Description: Work with our tech team across our diverse set of internal and consumer products to build next generation Fintech platform for India
Project domain :  IT and Analytics
Skills: Backend projects - Python / Django
Frontend projects - React JS, React Native
Expected learning (in bullet points) - Get trained in latest frameworks to
build web and mobile platforms
- Understand the lifecycle of software
development
- Understand microservices architecture
to build and deploy complex software
systems at scale
Skills:  - 
Students Required: 3
Min CGPA: 0
Max CGPA: 0
</v>
      </c>
      <c r="N27" s="9" t="str">
        <f t="shared" si="5"/>
        <v/>
      </c>
      <c r="O27" s="9" t="str">
        <f t="shared" si="6"/>
        <v/>
      </c>
      <c r="P27" s="9" t="str">
        <f t="shared" si="7"/>
        <v/>
      </c>
      <c r="Q27" s="9" t="str">
        <f t="shared" si="8"/>
        <v/>
      </c>
      <c r="R27" s="9" t="str">
        <f t="shared" si="9"/>
        <v/>
      </c>
      <c r="S27" s="9" t="str">
        <f t="shared" si="10"/>
        <v/>
      </c>
      <c r="T27" s="8">
        <f t="shared" ref="T27:Z27" si="35">IFERROR(VALUE(IFERROR(MID(M27,FIND("Students Required: ",M27)+19,2),0)), VALUE(MID(M27,FIND("Students Required: ",M27)+19,1)))</f>
        <v>3</v>
      </c>
      <c r="U27" s="8">
        <f t="shared" si="35"/>
        <v>0</v>
      </c>
      <c r="V27" s="8">
        <f t="shared" si="35"/>
        <v>0</v>
      </c>
      <c r="W27" s="8">
        <f t="shared" si="35"/>
        <v>0</v>
      </c>
      <c r="X27" s="8">
        <f t="shared" si="35"/>
        <v>0</v>
      </c>
      <c r="Y27" s="8">
        <f t="shared" si="35"/>
        <v>0</v>
      </c>
      <c r="Z27" s="8">
        <f t="shared" si="35"/>
        <v>0</v>
      </c>
    </row>
    <row r="28" ht="225.0" hidden="1" customHeight="1">
      <c r="A28" s="6">
        <v>4950.0</v>
      </c>
      <c r="B28" s="6" t="s">
        <v>117</v>
      </c>
      <c r="C28" s="6" t="s">
        <v>56</v>
      </c>
      <c r="D28" s="10"/>
      <c r="E28" s="6" t="s">
        <v>34</v>
      </c>
      <c r="F28" s="6">
        <v>15000.0</v>
      </c>
      <c r="G28" s="6">
        <v>0.0</v>
      </c>
      <c r="H28" s="7" t="s">
        <v>118</v>
      </c>
      <c r="I28" s="7" t="s">
        <v>119</v>
      </c>
      <c r="J28" s="6" t="s">
        <v>32</v>
      </c>
      <c r="K28" s="8">
        <f t="shared" si="2"/>
        <v>1</v>
      </c>
      <c r="L28" s="8">
        <f t="shared" si="3"/>
        <v>2</v>
      </c>
      <c r="M28" s="9" t="str">
        <f t="shared" si="4"/>
        <v>Title: Embedded Systems
Description: The current Systems and Controls engineering team at Timetooth executes the Dynamic System
modelling and virtual control strategy development. Along with this embedded system engineer, the
team will develop, optimize and deploy those control strategies on the real-world system.
Skills:  - 
Students Required: 2
Min CGPA: 0
Max CGPA: 0
</v>
      </c>
      <c r="N28" s="9" t="str">
        <f t="shared" si="5"/>
        <v/>
      </c>
      <c r="O28" s="9" t="str">
        <f t="shared" si="6"/>
        <v/>
      </c>
      <c r="P28" s="9" t="str">
        <f t="shared" si="7"/>
        <v/>
      </c>
      <c r="Q28" s="9" t="str">
        <f t="shared" si="8"/>
        <v/>
      </c>
      <c r="R28" s="9" t="str">
        <f t="shared" si="9"/>
        <v/>
      </c>
      <c r="S28" s="9" t="str">
        <f t="shared" si="10"/>
        <v/>
      </c>
      <c r="T28" s="8">
        <f t="shared" ref="T28:Z28" si="36">IFERROR(VALUE(IFERROR(MID(M28,FIND("Students Required: ",M28)+19,2),0)), VALUE(MID(M28,FIND("Students Required: ",M28)+19,1)))</f>
        <v>2</v>
      </c>
      <c r="U28" s="8">
        <f t="shared" si="36"/>
        <v>0</v>
      </c>
      <c r="V28" s="8">
        <f t="shared" si="36"/>
        <v>0</v>
      </c>
      <c r="W28" s="8">
        <f t="shared" si="36"/>
        <v>0</v>
      </c>
      <c r="X28" s="8">
        <f t="shared" si="36"/>
        <v>0</v>
      </c>
      <c r="Y28" s="8">
        <f t="shared" si="36"/>
        <v>0</v>
      </c>
      <c r="Z28" s="8">
        <f t="shared" si="36"/>
        <v>0</v>
      </c>
    </row>
    <row r="29" ht="225.0" hidden="1" customHeight="1">
      <c r="A29" s="6">
        <v>4107.0</v>
      </c>
      <c r="B29" s="6" t="s">
        <v>120</v>
      </c>
      <c r="C29" s="6" t="s">
        <v>121</v>
      </c>
      <c r="D29" s="6" t="s">
        <v>81</v>
      </c>
      <c r="E29" s="6" t="s">
        <v>122</v>
      </c>
      <c r="F29" s="6">
        <v>15000.0</v>
      </c>
      <c r="G29" s="6">
        <v>15000.0</v>
      </c>
      <c r="H29" s="7" t="s">
        <v>123</v>
      </c>
      <c r="I29" s="7" t="s">
        <v>119</v>
      </c>
      <c r="J29" s="6" t="s">
        <v>32</v>
      </c>
      <c r="K29" s="8">
        <f t="shared" si="2"/>
        <v>1</v>
      </c>
      <c r="L29" s="8">
        <f t="shared" si="3"/>
        <v>2</v>
      </c>
      <c r="M29" s="9" t="str">
        <f t="shared" si="4"/>
        <v>Title: Embedded Systems
Description: The current Systems and Controls engineering team at Timetooth executes the Dynamic System
modelling and virtual control strategy development. Along with this embedded system engineer, the
team will develop, optimize and deploy those control strategies on the real-world system.
Skills:  - 
Students Required: 2
Min CGPA: 0
Max CGPA: 0
</v>
      </c>
      <c r="N29" s="9" t="str">
        <f t="shared" si="5"/>
        <v/>
      </c>
      <c r="O29" s="9" t="str">
        <f t="shared" si="6"/>
        <v/>
      </c>
      <c r="P29" s="9" t="str">
        <f t="shared" si="7"/>
        <v/>
      </c>
      <c r="Q29" s="9" t="str">
        <f t="shared" si="8"/>
        <v/>
      </c>
      <c r="R29" s="9" t="str">
        <f t="shared" si="9"/>
        <v/>
      </c>
      <c r="S29" s="9" t="str">
        <f t="shared" si="10"/>
        <v/>
      </c>
      <c r="T29" s="8">
        <f t="shared" ref="T29:Z29" si="37">IFERROR(VALUE(IFERROR(MID(M29,FIND("Students Required: ",M29)+19,2),0)), VALUE(MID(M29,FIND("Students Required: ",M29)+19,1)))</f>
        <v>2</v>
      </c>
      <c r="U29" s="8">
        <f t="shared" si="37"/>
        <v>0</v>
      </c>
      <c r="V29" s="8">
        <f t="shared" si="37"/>
        <v>0</v>
      </c>
      <c r="W29" s="8">
        <f t="shared" si="37"/>
        <v>0</v>
      </c>
      <c r="X29" s="8">
        <f t="shared" si="37"/>
        <v>0</v>
      </c>
      <c r="Y29" s="8">
        <f t="shared" si="37"/>
        <v>0</v>
      </c>
      <c r="Z29" s="8">
        <f t="shared" si="37"/>
        <v>0</v>
      </c>
    </row>
    <row r="30" ht="225.0" hidden="1" customHeight="1">
      <c r="A30" s="6">
        <v>4934.0</v>
      </c>
      <c r="B30" s="6" t="s">
        <v>124</v>
      </c>
      <c r="C30" s="6" t="s">
        <v>91</v>
      </c>
      <c r="D30" s="6" t="s">
        <v>125</v>
      </c>
      <c r="E30" s="6" t="s">
        <v>126</v>
      </c>
      <c r="F30" s="6">
        <v>5000.0</v>
      </c>
      <c r="G30" s="6">
        <v>0.0</v>
      </c>
      <c r="H30" s="7" t="s">
        <v>127</v>
      </c>
      <c r="I30" s="7" t="s">
        <v>119</v>
      </c>
      <c r="J30" s="6" t="s">
        <v>32</v>
      </c>
      <c r="K30" s="8">
        <f t="shared" si="2"/>
        <v>1</v>
      </c>
      <c r="L30" s="8">
        <f t="shared" si="3"/>
        <v>2</v>
      </c>
      <c r="M30" s="9" t="str">
        <f t="shared" si="4"/>
        <v>Title: Embedded Systems
Description: The current Systems and Controls engineering team at Timetooth executes the Dynamic System
modelling and virtual control strategy development. Along with this embedded system engineer, the
team will develop, optimize and deploy those control strategies on the real-world system.
Skills:  - 
Students Required: 2
Min CGPA: 0
Max CGPA: 0
</v>
      </c>
      <c r="N30" s="9" t="str">
        <f t="shared" si="5"/>
        <v/>
      </c>
      <c r="O30" s="9" t="str">
        <f t="shared" si="6"/>
        <v/>
      </c>
      <c r="P30" s="9" t="str">
        <f t="shared" si="7"/>
        <v/>
      </c>
      <c r="Q30" s="9" t="str">
        <f t="shared" si="8"/>
        <v/>
      </c>
      <c r="R30" s="9" t="str">
        <f t="shared" si="9"/>
        <v/>
      </c>
      <c r="S30" s="9" t="str">
        <f t="shared" si="10"/>
        <v/>
      </c>
      <c r="T30" s="8">
        <f t="shared" ref="T30:Z30" si="38">IFERROR(VALUE(IFERROR(MID(M30,FIND("Students Required: ",M30)+19,2),0)), VALUE(MID(M30,FIND("Students Required: ",M30)+19,1)))</f>
        <v>2</v>
      </c>
      <c r="U30" s="8">
        <f t="shared" si="38"/>
        <v>0</v>
      </c>
      <c r="V30" s="8">
        <f t="shared" si="38"/>
        <v>0</v>
      </c>
      <c r="W30" s="8">
        <f t="shared" si="38"/>
        <v>0</v>
      </c>
      <c r="X30" s="8">
        <f t="shared" si="38"/>
        <v>0</v>
      </c>
      <c r="Y30" s="8">
        <f t="shared" si="38"/>
        <v>0</v>
      </c>
      <c r="Z30" s="8">
        <f t="shared" si="38"/>
        <v>0</v>
      </c>
    </row>
    <row r="31" ht="225.0" hidden="1" customHeight="1">
      <c r="A31" s="6">
        <v>672.0</v>
      </c>
      <c r="B31" s="6" t="s">
        <v>128</v>
      </c>
      <c r="C31" s="6" t="s">
        <v>129</v>
      </c>
      <c r="D31" s="6" t="s">
        <v>130</v>
      </c>
      <c r="E31" s="6" t="s">
        <v>131</v>
      </c>
      <c r="F31" s="6">
        <v>0.0</v>
      </c>
      <c r="G31" s="6">
        <v>0.0</v>
      </c>
      <c r="H31" s="7" t="s">
        <v>132</v>
      </c>
      <c r="I31" s="7" t="s">
        <v>133</v>
      </c>
      <c r="J31" s="6" t="s">
        <v>32</v>
      </c>
      <c r="K31" s="8">
        <f t="shared" si="2"/>
        <v>3</v>
      </c>
      <c r="L31" s="8">
        <f t="shared" si="3"/>
        <v>3</v>
      </c>
      <c r="M31" s="9" t="str">
        <f t="shared" si="4"/>
        <v>Title: Management of Business Incubation Centre
Description: 1. Create an entrepreneural ecosystem in a  manufacturing sector through network of incubations in Tamil Nadu.
2. Create a entrepreneurship mode in higher education institute for MSME/Startups  
Skills: 1.Technical and communication Skill
2.Project monitoring ,Designing and Competence of running Incubation Centre
3. Understanding of Ecosystem.
 4. Governance of Institution 
5. Monitoring and Evaluating a model for sustaining Incubation Centre.
1.Documentation
2.Communication
3.Presentation
4.Designing guidelines
Expected learning (in bullet points)	1.Technology Management
2.Bussiness Management
3. Improvising organization effectiveness
4. Designing monitoring system
5.Monitoring of CEOs of incubation centers in Tamil Nadu
Skills:  - 
Students Required: 1
Min CGPA: 0
Max CGPA: 0
</v>
      </c>
      <c r="N31" s="9" t="str">
        <f t="shared" si="5"/>
        <v>Title: Organization excellence
Description: Improving the outreach of the organization through various means. Right from front office management, escorting and mentoring the prospective enterpreneurs through various programmes of EDII-TN
Project Domain: Organization Image Development
Skills: Designing IT enabled system for integrating various operation of EDII_TN
Project Management
Critical thinking
Analytical skills etc
Communication, coordination and presentation skills
Short team course in office management
Expected learning:  Understanding different strategies to promote entrepreneurship mentor ship etc. 
Improving the efficiency and effectiveness of the programme through designing systems and operations. 
Skills:  - 
Students Required: 1
Min CGPA: 0
Max CGPA: 0
</v>
      </c>
      <c r="O31" s="9" t="str">
        <f t="shared" si="6"/>
        <v>Title: Cluster Development programme
Description: Understanding the structure of potential clusters in different sectors under MS/ME category all over Tamil Nadu value chain analysis critical skills gap business scale up etc., The intern shall have to interact with the field level organizations, stake holders and MS MEs to execute cluster activities in the state. 
Project Domain: MSME Development
Skills: Value  chain analysis 
Selection technology
Raw material procurment
Sales and marketing 
Branding
Analyzing critical gap
Preparation of DSR and DPR
Strong varbal and written communication skills
Analytical Skills
Expected Learning: Project management
MSME ecosystem
Effective implementation and outcome of schemes
Structure of MSME clusters
Contribution of MSMEs to the nation building
Skills:  - 
Students Required: 1
Min CGPA: 0
Max CGPA: 0
</v>
      </c>
      <c r="P31" s="9" t="str">
        <f t="shared" si="7"/>
        <v/>
      </c>
      <c r="Q31" s="9" t="str">
        <f t="shared" si="8"/>
        <v/>
      </c>
      <c r="R31" s="9" t="str">
        <f t="shared" si="9"/>
        <v/>
      </c>
      <c r="S31" s="9" t="str">
        <f t="shared" si="10"/>
        <v/>
      </c>
      <c r="T31" s="8">
        <f t="shared" ref="T31:Z31" si="39">IFERROR(VALUE(IFERROR(MID(M31,FIND("Students Required: ",M31)+19,2),0)), VALUE(MID(M31,FIND("Students Required: ",M31)+19,1)))</f>
        <v>1</v>
      </c>
      <c r="U31" s="8">
        <f t="shared" si="39"/>
        <v>1</v>
      </c>
      <c r="V31" s="8">
        <f t="shared" si="39"/>
        <v>1</v>
      </c>
      <c r="W31" s="8">
        <f t="shared" si="39"/>
        <v>0</v>
      </c>
      <c r="X31" s="8">
        <f t="shared" si="39"/>
        <v>0</v>
      </c>
      <c r="Y31" s="8">
        <f t="shared" si="39"/>
        <v>0</v>
      </c>
      <c r="Z31" s="8">
        <f t="shared" si="39"/>
        <v>0</v>
      </c>
    </row>
    <row r="32" ht="225.0" hidden="1" customHeight="1">
      <c r="A32" s="6">
        <v>2823.0</v>
      </c>
      <c r="B32" s="6" t="s">
        <v>134</v>
      </c>
      <c r="C32" s="6" t="s">
        <v>91</v>
      </c>
      <c r="D32" s="6" t="s">
        <v>37</v>
      </c>
      <c r="E32" s="6" t="s">
        <v>135</v>
      </c>
      <c r="F32" s="6">
        <v>75000.0</v>
      </c>
      <c r="G32" s="6">
        <v>0.0</v>
      </c>
      <c r="H32" s="7" t="s">
        <v>136</v>
      </c>
      <c r="I32" s="7" t="s">
        <v>137</v>
      </c>
      <c r="J32" s="6" t="s">
        <v>32</v>
      </c>
      <c r="K32" s="8">
        <f t="shared" si="2"/>
        <v>2</v>
      </c>
      <c r="L32" s="8">
        <f t="shared" si="3"/>
        <v>3</v>
      </c>
      <c r="M32" s="9" t="str">
        <f t="shared" si="4"/>
        <v>Title: Candidates should have background in economics and knowledge of econometric packages like stata, SPSS etc.
Description: -
Skills:  - 
Students Required: 2
Min CGPA: 0
Max CGPA: 0
</v>
      </c>
      <c r="N32" s="9" t="str">
        <f t="shared" si="5"/>
        <v>Title: web development.
Description: -
Skills:  - 
Students Required: 1
Min CGPA: 0
Max CGPA: 0
</v>
      </c>
      <c r="O32" s="9" t="str">
        <f t="shared" si="6"/>
        <v/>
      </c>
      <c r="P32" s="9" t="str">
        <f t="shared" si="7"/>
        <v/>
      </c>
      <c r="Q32" s="9" t="str">
        <f t="shared" si="8"/>
        <v/>
      </c>
      <c r="R32" s="9" t="str">
        <f t="shared" si="9"/>
        <v/>
      </c>
      <c r="S32" s="9" t="str">
        <f t="shared" si="10"/>
        <v/>
      </c>
      <c r="T32" s="8">
        <f t="shared" ref="T32:Z32" si="40">IFERROR(VALUE(IFERROR(MID(M32,FIND("Students Required: ",M32)+19,2),0)), VALUE(MID(M32,FIND("Students Required: ",M32)+19,1)))</f>
        <v>2</v>
      </c>
      <c r="U32" s="8">
        <f t="shared" si="40"/>
        <v>1</v>
      </c>
      <c r="V32" s="8">
        <f t="shared" si="40"/>
        <v>0</v>
      </c>
      <c r="W32" s="8">
        <f t="shared" si="40"/>
        <v>0</v>
      </c>
      <c r="X32" s="8">
        <f t="shared" si="40"/>
        <v>0</v>
      </c>
      <c r="Y32" s="8">
        <f t="shared" si="40"/>
        <v>0</v>
      </c>
      <c r="Z32" s="8">
        <f t="shared" si="40"/>
        <v>0</v>
      </c>
    </row>
    <row r="33" ht="225.0" hidden="1" customHeight="1">
      <c r="A33" s="6">
        <v>3339.0</v>
      </c>
      <c r="B33" s="6" t="s">
        <v>138</v>
      </c>
      <c r="C33" s="6" t="s">
        <v>27</v>
      </c>
      <c r="D33" s="6" t="s">
        <v>37</v>
      </c>
      <c r="E33" s="6" t="s">
        <v>29</v>
      </c>
      <c r="F33" s="6">
        <v>40250.0</v>
      </c>
      <c r="G33" s="6">
        <v>0.0</v>
      </c>
      <c r="H33" s="7" t="s">
        <v>139</v>
      </c>
      <c r="I33" s="7" t="s">
        <v>140</v>
      </c>
      <c r="J33" s="6" t="s">
        <v>32</v>
      </c>
      <c r="K33" s="8">
        <f t="shared" si="2"/>
        <v>5</v>
      </c>
      <c r="L33" s="8">
        <f t="shared" si="3"/>
        <v>6</v>
      </c>
      <c r="M33" s="9" t="str">
        <f t="shared" si="4"/>
        <v>Title: Supply Chain Innovation
Description: -
Skills:  - 
Students Required: 1
Min CGPA: 0
Max CGPA: 0
</v>
      </c>
      <c r="N33" s="9" t="str">
        <f t="shared" si="5"/>
        <v>Title: Canada Analytics
Description: -
Skills:  - 
Students Required: 2
Min CGPA: 0
Max CGPA: 0
</v>
      </c>
      <c r="O33" s="9" t="str">
        <f t="shared" si="6"/>
        <v>Title: Customer Insights
Description: -
Skills:  - 
Students Required: 1
Min CGPA: 0
Max CGPA: 0
</v>
      </c>
      <c r="P33" s="9" t="str">
        <f t="shared" si="7"/>
        <v>Title: Store Analytics
Description: -
Skills:  - 
Students Required: 1
Min CGPA: 0
Max CGPA: 0
</v>
      </c>
      <c r="Q33" s="9" t="str">
        <f t="shared" si="8"/>
        <v>Title: Pricing &amp; Promotion Analytics
Description: -
Skills:  - 
Students Required: 1
Min CGPA: 0
Max CGPA: 0
</v>
      </c>
      <c r="R33" s="9" t="str">
        <f t="shared" si="9"/>
        <v/>
      </c>
      <c r="S33" s="9" t="str">
        <f t="shared" si="10"/>
        <v/>
      </c>
      <c r="T33" s="8">
        <f t="shared" ref="T33:Z33" si="41">IFERROR(VALUE(IFERROR(MID(M33,FIND("Students Required: ",M33)+19,2),0)), VALUE(MID(M33,FIND("Students Required: ",M33)+19,1)))</f>
        <v>1</v>
      </c>
      <c r="U33" s="8">
        <f t="shared" si="41"/>
        <v>2</v>
      </c>
      <c r="V33" s="8">
        <f t="shared" si="41"/>
        <v>1</v>
      </c>
      <c r="W33" s="8">
        <f t="shared" si="41"/>
        <v>1</v>
      </c>
      <c r="X33" s="8">
        <f t="shared" si="41"/>
        <v>1</v>
      </c>
      <c r="Y33" s="8">
        <f t="shared" si="41"/>
        <v>0</v>
      </c>
      <c r="Z33" s="8">
        <f t="shared" si="41"/>
        <v>0</v>
      </c>
    </row>
    <row r="34" ht="225.0" hidden="1" customHeight="1">
      <c r="A34" s="6">
        <v>5018.0</v>
      </c>
      <c r="B34" s="6" t="s">
        <v>141</v>
      </c>
      <c r="C34" s="6" t="s">
        <v>142</v>
      </c>
      <c r="D34" s="10"/>
      <c r="E34" s="6" t="s">
        <v>102</v>
      </c>
      <c r="F34" s="6">
        <v>7000.0</v>
      </c>
      <c r="G34" s="6">
        <v>0.0</v>
      </c>
      <c r="H34" s="7" t="s">
        <v>143</v>
      </c>
      <c r="I34" s="7" t="s">
        <v>110</v>
      </c>
      <c r="J34" s="6" t="s">
        <v>32</v>
      </c>
      <c r="K34" s="8">
        <f t="shared" si="2"/>
        <v>7</v>
      </c>
      <c r="L34" s="8">
        <f t="shared" si="3"/>
        <v>7</v>
      </c>
      <c r="M34" s="9" t="str">
        <f t="shared" si="4"/>
        <v>Title: Community Intern
Description: Planning end to end strategies
and experiments to acquire more
teens
Interacting with teens and
parents, understanding their
problems and solving them
Conducting surveys, research
and interviews
Sharing insights with the product
team and contribute in product
pipelines
Enhancing ratings and reviews
for the app
Engaging with teens and parents
reaching out for queries, issues
or bad reviews
Identifying &amp; designing effective
online and offline engagement
projects
End-to-end execution of projects
and measurement of impact
Liaising with copywriters and
designers to develop content for
the audience
Understanding of social media
best practices and campaigns
Understanding of building and
growing diverse communities
Project domain :  Fintech Digital payments
Prior internship experience with a
start-up
Has led a team/club/society in the
past
Empathetic, with a user-first
attitude and a passion for
community
Has proven experience in
community-building
Proactive personality and knows
how to get things done
Takes ownership and has whatever
it takes attitude
Had a practiced ability to go deep
into problems and solve at speed
Excellent communication and
interpersonal skills
Expected learning (in bullet points) As community intern, you are the
one who is going to stay closest to
the users. You&amp;apos;ll primarily be doing
everything required to drive
acquisition, engagement and
retention. And trust us, nothing is
more interesting than thinking
about what can hook the
teenagers.
Experience working with an-early
stage growing start-up. Work
directly with the founders, and get
the best learning experience you
can ask for in an internship.
Skills:  - 
Students Required: 1
Min CGPA: 0
Max CGPA: 0
</v>
      </c>
      <c r="N34" s="9" t="str">
        <f t="shared" si="5"/>
        <v>Title: Copy Writer Intern
Description: Creating and drafting copy for
FamPay&amp;apos;s content properties
such as app and website UX, and
social media
Engaging copywriting for
recurring communications like
email, push notifications, SMS etc
Ideating and drafting copies for
sales collaterals such as
brochures, leaflets, handouts
Writing copies for all customer
communication within the brand
and channel guidelines.
Work and collaborate with the
relevant people across
departments to source
information
Project domain : Fintech Digital payments
Skills: Prior internship experience with a
startup or creative agency in
content/ marketing related roles
Extensive experience working with
UX copy
Impeccable spelling and grammar
Great research and organisational
skills
Up to date with recent trends and
social media
Excellent communication and
interpersonal skills
Takes ownership and has whatever
it takes attitude
Expected learning (in bullet points) You don&amp;apos;t come across a company
every day that puts copy and
communication on top of its
priorities. Well, if you are writing
copy and communications at
FamPay, you are definitely gonna
be treated as your grace. We
believe that communication is the
most powerful tool and can be
Game Changer.
Experience working with an-early
stage growing start-up. Work
directly with the founders, and get
the best learning experience you
can ask for in an internship
Experience working with an-early
stage growing start-up. Work
directly with the founders, and get
the best learning experience you
can ask for in an internship.
Skills:  - 
Students Required: 1
Min CGPA: 0
Max CGPA: 0
</v>
      </c>
      <c r="O34" s="9" t="str">
        <f t="shared" si="6"/>
        <v>Title: Marketing Intern
Description: Strategize, develop and execute marketing
interventions FamPay
Build content marketing assets for targeting
teens and parents
Drive reach and acquisition through digitial
marketing campaigns
Execute ads on social media and track
performance closely to optimise
Increase the traffic and reach of all social
media handles
Give clear direction and inspiration to creative
teams in developing engaging concepts
Develop a deep understanding of the target
audience
Researches and monitors activity of company
competitors and the industry
Project domain : Fintech Digital payments
Skills: Prior internship experience with a startup or
creative agency in content/ marketing related
roles
Impeccable spelling and grammar
Great research and organisational skills
Up to date with recent trends and social media
Excellent communication and interpersonal
skills
Takes ownership and has whatever it takes
attitude
Excited to work in a fast-paced environment
Enthusiastic about early stage start-ups
Skills:  - 
Students Required: 1
Min CGPA: 0
Max CGPA: 0
</v>
      </c>
      <c r="P34" s="9" t="str">
        <f t="shared" si="7"/>
        <v>Title: Motion Graphics and Animation Intern
Description: Strategize, develop and execute marketing
interventions FamPay
Build content marketing assets for targeting
teens and parents
Drive reach and acquisition through digitial
marketing campaigns
Execute ads on social media and track
performance closely to optimise
Increase the traffic and reach of all social
media handles
Give clear direction and inspiration to creative
teams in developing engaging concepts
Develop a deep understanding of the target
audience
Researches and monitors activity of company
competitors and the industryCreate various
content for social media platforms like
Instagram, Facebook, Youtube, Tiktok etc.
Designing aesthetically pleasing
videos/animations while sticking to the brand
guidelines consistently
Develop and strengthen brand assets
including style and brand guidelines
Turning ideas into visuals across media to
communicate our brand to the users
Researching on latest design trends to create
visuals for our brand
Solving the marketing and business problems
through designing visuals by putting on your
creative hats
Project domain : Fintech Digital payments
Skills: Is in pre-final or final year of bachelor&amp;apos;s degree
Prior internship experience with a startup or
creative agency in video editing/ animation
related roles
Understanding for the brand and brand
consistency throughout
Hustlers’ attitude and a knack for visual
storytelling
You have forte in Adobe Creative Suite: Premier
Pro, Photoshop, Illustrator, or similar tools
A portfolio that showcases your stunning
aesthetic sense
Skills:  - 
Students Required: 1
Min CGPA: 0
Max CGPA: 0
</v>
      </c>
      <c r="Q34" s="9" t="str">
        <f t="shared" si="8"/>
        <v>Title: Operations Intern
Description: Operations at FamPay is all about ownership
and execution. You will make sure that all the
projects and campaigns are executed at the
highest quality and the product is delivered as
per the brand standards. Experience working
with an-early stage growing start-up.
Project domain : Fintech Digital payments
Skills: Is in pre-final or final year of bachelor&amp;apos;s degree
Prior internship experience with a startup in
operations related roles
Has led a team/club/society in the past
Proactive personality and self-driven
Takes ownership and has whatever it takes
attitude
Excited to work in a fast-paced environment
Excellent communication and interpersonal
skills
Expected learning (in bullet points) Work directly with the founders, and get the
best learning experience you can ask for in an
internship.
Skills:  - 
Students Required: 1
Min CGPA: 0
Max CGPA: 0
</v>
      </c>
      <c r="R34" s="9" t="str">
        <f t="shared" si="9"/>
        <v>Title: Social Media Creative Intern
Description: Responsible for social media handles on
Instragram, SnapChat, Facebook, YouTube,
TikTok, LinkedIn and Twitter
Driving regular engagement on Instagram and
SnapChat through creative stories
Define positioning, strategy, and creative to
strengthen the brand presence on social
media
Increase the traffic and reach of all social
media handles
Develop a deep understanding of the target
audience
Create, manage and execute the social media
calendar for all platforms
Able to rapidly produce top-quality
communications in all media
Ensures brand consistency in marketing and
social media messages
Grows and expands company social media
presence into new social media platforms
Researches and monitors activity of company
competitors
Project domain Fintech Digital payments
Skills: Is pursuing undergraduate degree
Extremely empathetic towards understanding of
the user groups: Teenagers and their parents
Excellent written and verbal communication
skills, plus adequate editing (photo/video/text)
Understanding of all major social media
platforms
Up to date with recent trends and social media
Proactive personality and self-driven
Takes ownership and has whatever it takes
attitude
Excited to work in a fast-paced environment
Excellent communication and interpersonal
skills
Expected learning (in bullet points) Experience working with an-early stage
growing start-up. Work directly with the
founders, and get the best learning experience
you can ask for in an internship
Skills:  - 
Students Required: 1
Min CGPA: 0
Max CGPA: 0
</v>
      </c>
      <c r="S34" s="9" t="str">
        <f t="shared" si="10"/>
        <v>Title: Video Editor Intern
Description: Videos are the best way to communicate when
it comes to product explainers, marketing
campaigns or creating engagement.
As a Video Editor at FamPay, you will be
responsible for creating, editing, and
producing videos for internal and external
purposes. You will be producing video for
youngest of audiences out there, that is the
GenZ. And you would love building content for
them.
- Create various content for social
media platforms like Instagram,
TikTok, YouTube etc.
- Create product explainer, promotional
and ads videos when required for the
app, media, etc.
- Editing videos and other visual content
when required.
- Develop and strengthen brand assets
including style and brand guidelines.
- Deliver high-quality, on-brand videos
to support a superior customer
experience.
- Produce creative assets including
motion graphics, layouts and visual
standards for marketing activities
across multiple channels. These
include web, social media, events,
email campaigns, and other
activations.
- Turning ideas into visuals across
media to communicate our brand to
the users.
- Researching on latest design trends to
create visuals for our brand.
- Regularly collaborate with marketing
team and follow the company&amp;apos;s brand
guidelines.
Project domain : Fintech Digital payments
Skills: Internship experience working with a startup or
creative agency in graphic design/ animation
related roles
A portfolio that showcases your stunning
aesthetic sense
Proficient in Adobe After Effects, Premier Pro,
Photoshop, Illustrator
Hustlers’ attitude and a knack for visual
storytelling
Understanding for the brand and brand
consistency throughout
Great interpersonal and communication skills
Knowledge and a good understanding of motion
graphics is preferred
Expected learning (in bullet points) Experience working with an-early stage
growing start-up. Work directly with the
founders, and get the best learning experience
you can ask for in an internship.
Skills:  - 
Students Required: 1
Min CGPA: 0
Max CGPA: 0
</v>
      </c>
      <c r="T34" s="8">
        <f t="shared" ref="T34:Z34" si="42">IFERROR(VALUE(IFERROR(MID(M34,FIND("Students Required: ",M34)+19,2),0)), VALUE(MID(M34,FIND("Students Required: ",M34)+19,1)))</f>
        <v>1</v>
      </c>
      <c r="U34" s="8">
        <f t="shared" si="42"/>
        <v>1</v>
      </c>
      <c r="V34" s="8">
        <f t="shared" si="42"/>
        <v>1</v>
      </c>
      <c r="W34" s="8">
        <f t="shared" si="42"/>
        <v>1</v>
      </c>
      <c r="X34" s="8">
        <f t="shared" si="42"/>
        <v>1</v>
      </c>
      <c r="Y34" s="8">
        <f t="shared" si="42"/>
        <v>1</v>
      </c>
      <c r="Z34" s="8">
        <f t="shared" si="42"/>
        <v>1</v>
      </c>
    </row>
    <row r="35" ht="225.0" hidden="1" customHeight="1">
      <c r="A35" s="6">
        <v>3539.0</v>
      </c>
      <c r="B35" s="6" t="s">
        <v>144</v>
      </c>
      <c r="C35" s="6" t="s">
        <v>27</v>
      </c>
      <c r="D35" s="6" t="s">
        <v>28</v>
      </c>
      <c r="E35" s="6" t="s">
        <v>34</v>
      </c>
      <c r="F35" s="6">
        <v>75000.0</v>
      </c>
      <c r="G35" s="6">
        <v>75000.0</v>
      </c>
      <c r="H35" s="7" t="s">
        <v>145</v>
      </c>
      <c r="I35" s="7" t="s">
        <v>146</v>
      </c>
      <c r="J35" s="6" t="s">
        <v>32</v>
      </c>
      <c r="K35" s="8">
        <f t="shared" si="2"/>
        <v>1</v>
      </c>
      <c r="L35" s="8">
        <f t="shared" si="3"/>
        <v>3</v>
      </c>
      <c r="M35" s="9" t="str">
        <f t="shared" si="4"/>
        <v>Title: Petasense ARO Cloud
Description: Intern will have the opportunity to be part of an early startup team (first 25 employees) and will play a critical role in laying the technology foundation for the startup. You will also get to work on bleeding edge technology such as connected devices and machine learning. We use the latest tools and technologies.
Project domain: 	Internet of things (IoT), machine learning, distributed systems
Skills: Data-structures &amp; Algorithms,
Object-Oriented Programming,
DBMS
Sincere, team spirit and interest in research
DSA, OOP
Python, Javascript programming
Skills:  - 
Students Required: 3
Min CGPA: 0
Max CGPA: 0
</v>
      </c>
      <c r="N35" s="9" t="str">
        <f t="shared" si="5"/>
        <v/>
      </c>
      <c r="O35" s="9" t="str">
        <f t="shared" si="6"/>
        <v/>
      </c>
      <c r="P35" s="9" t="str">
        <f t="shared" si="7"/>
        <v/>
      </c>
      <c r="Q35" s="9" t="str">
        <f t="shared" si="8"/>
        <v/>
      </c>
      <c r="R35" s="9" t="str">
        <f t="shared" si="9"/>
        <v/>
      </c>
      <c r="S35" s="9" t="str">
        <f t="shared" si="10"/>
        <v/>
      </c>
      <c r="T35" s="8">
        <f t="shared" ref="T35:Z35" si="43">IFERROR(VALUE(IFERROR(MID(M35,FIND("Students Required: ",M35)+19,2),0)), VALUE(MID(M35,FIND("Students Required: ",M35)+19,1)))</f>
        <v>3</v>
      </c>
      <c r="U35" s="8">
        <f t="shared" si="43"/>
        <v>0</v>
      </c>
      <c r="V35" s="8">
        <f t="shared" si="43"/>
        <v>0</v>
      </c>
      <c r="W35" s="8">
        <f t="shared" si="43"/>
        <v>0</v>
      </c>
      <c r="X35" s="8">
        <f t="shared" si="43"/>
        <v>0</v>
      </c>
      <c r="Y35" s="8">
        <f t="shared" si="43"/>
        <v>0</v>
      </c>
      <c r="Z35" s="8">
        <f t="shared" si="43"/>
        <v>0</v>
      </c>
    </row>
    <row r="36" ht="225.0" hidden="1" customHeight="1">
      <c r="A36" s="6">
        <v>4937.0</v>
      </c>
      <c r="B36" s="6" t="s">
        <v>147</v>
      </c>
      <c r="C36" s="6" t="s">
        <v>129</v>
      </c>
      <c r="D36" s="6" t="s">
        <v>37</v>
      </c>
      <c r="E36" s="6" t="s">
        <v>148</v>
      </c>
      <c r="F36" s="6">
        <v>20000.0</v>
      </c>
      <c r="G36" s="6">
        <v>0.0</v>
      </c>
      <c r="H36" s="7" t="s">
        <v>149</v>
      </c>
      <c r="I36" s="7" t="s">
        <v>49</v>
      </c>
      <c r="J36" s="6" t="s">
        <v>32</v>
      </c>
      <c r="K36" s="8">
        <f t="shared" si="2"/>
        <v>1</v>
      </c>
      <c r="L36" s="8">
        <f t="shared" si="3"/>
        <v>1</v>
      </c>
      <c r="M36" s="9" t="str">
        <f t="shared" si="4"/>
        <v>Title: Business development
Description: Convert prospects interested in PM School program by cold calling, emails and lead management 
Project domain	Sales / BD 
Skills: Communication, Extrovertedness 
Skills:  - 
Students Required: 1
Min CGPA: 0
Max CGPA: 0
</v>
      </c>
      <c r="N36" s="9" t="str">
        <f t="shared" si="5"/>
        <v/>
      </c>
      <c r="O36" s="9" t="str">
        <f t="shared" si="6"/>
        <v/>
      </c>
      <c r="P36" s="9" t="str">
        <f t="shared" si="7"/>
        <v/>
      </c>
      <c r="Q36" s="9" t="str">
        <f t="shared" si="8"/>
        <v/>
      </c>
      <c r="R36" s="9" t="str">
        <f t="shared" si="9"/>
        <v/>
      </c>
      <c r="S36" s="9" t="str">
        <f t="shared" si="10"/>
        <v/>
      </c>
      <c r="T36" s="8">
        <f t="shared" ref="T36:Z36" si="44">IFERROR(VALUE(IFERROR(MID(M36,FIND("Students Required: ",M36)+19,2),0)), VALUE(MID(M36,FIND("Students Required: ",M36)+19,1)))</f>
        <v>1</v>
      </c>
      <c r="U36" s="8">
        <f t="shared" si="44"/>
        <v>0</v>
      </c>
      <c r="V36" s="8">
        <f t="shared" si="44"/>
        <v>0</v>
      </c>
      <c r="W36" s="8">
        <f t="shared" si="44"/>
        <v>0</v>
      </c>
      <c r="X36" s="8">
        <f t="shared" si="44"/>
        <v>0</v>
      </c>
      <c r="Y36" s="8">
        <f t="shared" si="44"/>
        <v>0</v>
      </c>
      <c r="Z36" s="8">
        <f t="shared" si="44"/>
        <v>0</v>
      </c>
    </row>
    <row r="37" ht="225.0" hidden="1" customHeight="1">
      <c r="A37" s="6">
        <v>4885.0</v>
      </c>
      <c r="B37" s="6" t="s">
        <v>150</v>
      </c>
      <c r="C37" s="6" t="s">
        <v>60</v>
      </c>
      <c r="D37" s="6" t="s">
        <v>65</v>
      </c>
      <c r="E37" s="6" t="s">
        <v>131</v>
      </c>
      <c r="F37" s="6">
        <v>8000.0</v>
      </c>
      <c r="G37" s="6">
        <v>0.0</v>
      </c>
      <c r="H37" s="7" t="s">
        <v>151</v>
      </c>
      <c r="I37" s="7" t="s">
        <v>72</v>
      </c>
      <c r="J37" s="6" t="s">
        <v>32</v>
      </c>
      <c r="K37" s="8">
        <f t="shared" si="2"/>
        <v>1</v>
      </c>
      <c r="L37" s="8">
        <f t="shared" si="3"/>
        <v>1</v>
      </c>
      <c r="M37" s="9" t="str">
        <f t="shared" si="4"/>
        <v>Title: Game Development
Description: A PC game built using the Unity3D engine with the provided assets. 
Expected Outcome - Development of games using unity.
• Programming in C# and C++.
Skills:  - 
Students Required: 1
Min CGPA: 0
Max CGPA: 0
</v>
      </c>
      <c r="N37" s="9" t="str">
        <f t="shared" si="5"/>
        <v/>
      </c>
      <c r="O37" s="9" t="str">
        <f t="shared" si="6"/>
        <v/>
      </c>
      <c r="P37" s="9" t="str">
        <f t="shared" si="7"/>
        <v/>
      </c>
      <c r="Q37" s="9" t="str">
        <f t="shared" si="8"/>
        <v/>
      </c>
      <c r="R37" s="9" t="str">
        <f t="shared" si="9"/>
        <v/>
      </c>
      <c r="S37" s="9" t="str">
        <f t="shared" si="10"/>
        <v/>
      </c>
      <c r="T37" s="8">
        <f t="shared" ref="T37:Z37" si="45">IFERROR(VALUE(IFERROR(MID(M37,FIND("Students Required: ",M37)+19,2),0)), VALUE(MID(M37,FIND("Students Required: ",M37)+19,1)))</f>
        <v>1</v>
      </c>
      <c r="U37" s="8">
        <f t="shared" si="45"/>
        <v>0</v>
      </c>
      <c r="V37" s="8">
        <f t="shared" si="45"/>
        <v>0</v>
      </c>
      <c r="W37" s="8">
        <f t="shared" si="45"/>
        <v>0</v>
      </c>
      <c r="X37" s="8">
        <f t="shared" si="45"/>
        <v>0</v>
      </c>
      <c r="Y37" s="8">
        <f t="shared" si="45"/>
        <v>0</v>
      </c>
      <c r="Z37" s="8">
        <f t="shared" si="45"/>
        <v>0</v>
      </c>
    </row>
    <row r="38" ht="225.0" hidden="1" customHeight="1">
      <c r="A38" s="6">
        <v>3097.0</v>
      </c>
      <c r="B38" s="6" t="s">
        <v>152</v>
      </c>
      <c r="C38" s="6" t="s">
        <v>91</v>
      </c>
      <c r="D38" s="6" t="s">
        <v>37</v>
      </c>
      <c r="E38" s="6" t="s">
        <v>29</v>
      </c>
      <c r="F38" s="6">
        <v>0.0</v>
      </c>
      <c r="G38" s="6">
        <v>0.0</v>
      </c>
      <c r="H38" s="7" t="s">
        <v>153</v>
      </c>
      <c r="I38" s="7" t="s">
        <v>140</v>
      </c>
      <c r="J38" s="6" t="s">
        <v>32</v>
      </c>
      <c r="K38" s="8">
        <f t="shared" si="2"/>
        <v>5</v>
      </c>
      <c r="L38" s="8">
        <f t="shared" si="3"/>
        <v>6</v>
      </c>
      <c r="M38" s="9" t="str">
        <f t="shared" si="4"/>
        <v>Title: Supply Chain Innovation
Description: -
Skills:  - 
Students Required: 1
Min CGPA: 0
Max CGPA: 0
</v>
      </c>
      <c r="N38" s="9" t="str">
        <f t="shared" si="5"/>
        <v>Title: Canada Analytics
Description: -
Skills:  - 
Students Required: 2
Min CGPA: 0
Max CGPA: 0
</v>
      </c>
      <c r="O38" s="9" t="str">
        <f t="shared" si="6"/>
        <v>Title: Customer Insights
Description: -
Skills:  - 
Students Required: 1
Min CGPA: 0
Max CGPA: 0
</v>
      </c>
      <c r="P38" s="9" t="str">
        <f t="shared" si="7"/>
        <v>Title: Store Analytics
Description: -
Skills:  - 
Students Required: 1
Min CGPA: 0
Max CGPA: 0
</v>
      </c>
      <c r="Q38" s="9" t="str">
        <f t="shared" si="8"/>
        <v>Title: Pricing &amp; Promotion Analytics
Description: -
Skills:  - 
Students Required: 1
Min CGPA: 0
Max CGPA: 0
</v>
      </c>
      <c r="R38" s="9" t="str">
        <f t="shared" si="9"/>
        <v/>
      </c>
      <c r="S38" s="9" t="str">
        <f t="shared" si="10"/>
        <v/>
      </c>
      <c r="T38" s="8">
        <f t="shared" ref="T38:Z38" si="46">IFERROR(VALUE(IFERROR(MID(M38,FIND("Students Required: ",M38)+19,2),0)), VALUE(MID(M38,FIND("Students Required: ",M38)+19,1)))</f>
        <v>1</v>
      </c>
      <c r="U38" s="8">
        <f t="shared" si="46"/>
        <v>2</v>
      </c>
      <c r="V38" s="8">
        <f t="shared" si="46"/>
        <v>1</v>
      </c>
      <c r="W38" s="8">
        <f t="shared" si="46"/>
        <v>1</v>
      </c>
      <c r="X38" s="8">
        <f t="shared" si="46"/>
        <v>1</v>
      </c>
      <c r="Y38" s="8">
        <f t="shared" si="46"/>
        <v>0</v>
      </c>
      <c r="Z38" s="8">
        <f t="shared" si="46"/>
        <v>0</v>
      </c>
    </row>
    <row r="39" ht="225.0" hidden="1" customHeight="1">
      <c r="A39" s="6">
        <v>4813.0</v>
      </c>
      <c r="B39" s="6" t="s">
        <v>154</v>
      </c>
      <c r="C39" s="6" t="s">
        <v>27</v>
      </c>
      <c r="D39" s="6" t="s">
        <v>28</v>
      </c>
      <c r="E39" s="6" t="s">
        <v>155</v>
      </c>
      <c r="F39" s="6">
        <v>18000.0</v>
      </c>
      <c r="G39" s="6">
        <v>0.0</v>
      </c>
      <c r="H39" s="7" t="s">
        <v>156</v>
      </c>
      <c r="I39" s="7" t="s">
        <v>140</v>
      </c>
      <c r="J39" s="6" t="s">
        <v>32</v>
      </c>
      <c r="K39" s="8">
        <f t="shared" si="2"/>
        <v>5</v>
      </c>
      <c r="L39" s="8">
        <f t="shared" si="3"/>
        <v>6</v>
      </c>
      <c r="M39" s="9" t="str">
        <f t="shared" si="4"/>
        <v>Title: Supply Chain Innovation
Description: -
Skills:  - 
Students Required: 1
Min CGPA: 0
Max CGPA: 0
</v>
      </c>
      <c r="N39" s="9" t="str">
        <f t="shared" si="5"/>
        <v>Title: Canada Analytics
Description: -
Skills:  - 
Students Required: 2
Min CGPA: 0
Max CGPA: 0
</v>
      </c>
      <c r="O39" s="9" t="str">
        <f t="shared" si="6"/>
        <v>Title: Customer Insights
Description: -
Skills:  - 
Students Required: 1
Min CGPA: 0
Max CGPA: 0
</v>
      </c>
      <c r="P39" s="9" t="str">
        <f t="shared" si="7"/>
        <v>Title: Store Analytics
Description: -
Skills:  - 
Students Required: 1
Min CGPA: 0
Max CGPA: 0
</v>
      </c>
      <c r="Q39" s="9" t="str">
        <f t="shared" si="8"/>
        <v>Title: Pricing &amp; Promotion Analytics
Description: -
Skills:  - 
Students Required: 1
Min CGPA: 0
Max CGPA: 0
</v>
      </c>
      <c r="R39" s="9" t="str">
        <f t="shared" si="9"/>
        <v/>
      </c>
      <c r="S39" s="9" t="str">
        <f t="shared" si="10"/>
        <v/>
      </c>
      <c r="T39" s="8">
        <f t="shared" ref="T39:Z39" si="47">IFERROR(VALUE(IFERROR(MID(M39,FIND("Students Required: ",M39)+19,2),0)), VALUE(MID(M39,FIND("Students Required: ",M39)+19,1)))</f>
        <v>1</v>
      </c>
      <c r="U39" s="8">
        <f t="shared" si="47"/>
        <v>2</v>
      </c>
      <c r="V39" s="8">
        <f t="shared" si="47"/>
        <v>1</v>
      </c>
      <c r="W39" s="8">
        <f t="shared" si="47"/>
        <v>1</v>
      </c>
      <c r="X39" s="8">
        <f t="shared" si="47"/>
        <v>1</v>
      </c>
      <c r="Y39" s="8">
        <f t="shared" si="47"/>
        <v>0</v>
      </c>
      <c r="Z39" s="8">
        <f t="shared" si="47"/>
        <v>0</v>
      </c>
    </row>
    <row r="40" ht="225.0" customHeight="1">
      <c r="A40" s="6">
        <v>4036.0</v>
      </c>
      <c r="B40" s="6" t="s">
        <v>157</v>
      </c>
      <c r="C40" s="6" t="s">
        <v>42</v>
      </c>
      <c r="D40" s="6" t="s">
        <v>28</v>
      </c>
      <c r="E40" s="6" t="s">
        <v>95</v>
      </c>
      <c r="F40" s="6">
        <v>60000.0</v>
      </c>
      <c r="G40" s="6">
        <v>60000.0</v>
      </c>
      <c r="H40" s="7" t="s">
        <v>158</v>
      </c>
      <c r="I40" s="7" t="s">
        <v>140</v>
      </c>
      <c r="J40" s="6" t="s">
        <v>32</v>
      </c>
      <c r="K40" s="8">
        <f t="shared" si="2"/>
        <v>5</v>
      </c>
      <c r="L40" s="8">
        <f t="shared" si="3"/>
        <v>6</v>
      </c>
      <c r="M40" s="9" t="str">
        <f t="shared" si="4"/>
        <v>Title: Supply Chain Innovation
Description: -
Skills:  - 
Students Required: 1
Min CGPA: 0
Max CGPA: 0
</v>
      </c>
      <c r="N40" s="9" t="str">
        <f t="shared" si="5"/>
        <v>Title: Canada Analytics
Description: -
Skills:  - 
Students Required: 2
Min CGPA: 0
Max CGPA: 0
</v>
      </c>
      <c r="O40" s="9" t="str">
        <f t="shared" si="6"/>
        <v>Title: Customer Insights
Description: -
Skills:  - 
Students Required: 1
Min CGPA: 0
Max CGPA: 0
</v>
      </c>
      <c r="P40" s="9" t="str">
        <f t="shared" si="7"/>
        <v>Title: Store Analytics
Description: -
Skills:  - 
Students Required: 1
Min CGPA: 0
Max CGPA: 0
</v>
      </c>
      <c r="Q40" s="9" t="str">
        <f t="shared" si="8"/>
        <v>Title: Pricing &amp; Promotion Analytics
Description: -
Skills:  - 
Students Required: 1
Min CGPA: 0
Max CGPA: 0
</v>
      </c>
      <c r="R40" s="9" t="str">
        <f t="shared" si="9"/>
        <v/>
      </c>
      <c r="S40" s="9" t="str">
        <f t="shared" si="10"/>
        <v/>
      </c>
      <c r="T40" s="8">
        <f t="shared" ref="T40:Z40" si="48">IFERROR(VALUE(IFERROR(MID(M40,FIND("Students Required: ",M40)+19,2),0)), VALUE(MID(M40,FIND("Students Required: ",M40)+19,1)))</f>
        <v>1</v>
      </c>
      <c r="U40" s="8">
        <f t="shared" si="48"/>
        <v>2</v>
      </c>
      <c r="V40" s="8">
        <f t="shared" si="48"/>
        <v>1</v>
      </c>
      <c r="W40" s="8">
        <f t="shared" si="48"/>
        <v>1</v>
      </c>
      <c r="X40" s="8">
        <f t="shared" si="48"/>
        <v>1</v>
      </c>
      <c r="Y40" s="8">
        <f t="shared" si="48"/>
        <v>0</v>
      </c>
      <c r="Z40" s="8">
        <f t="shared" si="48"/>
        <v>0</v>
      </c>
    </row>
    <row r="41" ht="225.0" hidden="1" customHeight="1">
      <c r="A41" s="6">
        <v>3880.0</v>
      </c>
      <c r="B41" s="6" t="s">
        <v>159</v>
      </c>
      <c r="C41" s="6" t="s">
        <v>27</v>
      </c>
      <c r="D41" s="6" t="s">
        <v>65</v>
      </c>
      <c r="E41" s="6" t="s">
        <v>160</v>
      </c>
      <c r="F41" s="6">
        <v>25000.0</v>
      </c>
      <c r="G41" s="6">
        <v>0.0</v>
      </c>
      <c r="H41" s="7" t="s">
        <v>161</v>
      </c>
      <c r="I41" s="7" t="s">
        <v>162</v>
      </c>
      <c r="J41" s="6" t="s">
        <v>32</v>
      </c>
      <c r="K41" s="8">
        <f t="shared" si="2"/>
        <v>1</v>
      </c>
      <c r="L41" s="8">
        <f t="shared" si="3"/>
        <v>8</v>
      </c>
      <c r="M41" s="9" t="str">
        <f t="shared" si="4"/>
        <v>Title: modeling, simulation
Description: chemical process mathematical modeling, simulation, pharmaco-chemistry, computer analysis involved in pharma operations. 
Skills:  - 
Students Required: 8
Min CGPA: 0
Max CGPA: 0
</v>
      </c>
      <c r="N41" s="9" t="str">
        <f t="shared" si="5"/>
        <v/>
      </c>
      <c r="O41" s="9" t="str">
        <f t="shared" si="6"/>
        <v/>
      </c>
      <c r="P41" s="9" t="str">
        <f t="shared" si="7"/>
        <v/>
      </c>
      <c r="Q41" s="9" t="str">
        <f t="shared" si="8"/>
        <v/>
      </c>
      <c r="R41" s="9" t="str">
        <f t="shared" si="9"/>
        <v/>
      </c>
      <c r="S41" s="9" t="str">
        <f t="shared" si="10"/>
        <v/>
      </c>
      <c r="T41" s="8">
        <f t="shared" ref="T41:Z41" si="49">IFERROR(VALUE(IFERROR(MID(M41,FIND("Students Required: ",M41)+19,2),0)), VALUE(MID(M41,FIND("Students Required: ",M41)+19,1)))</f>
        <v>8</v>
      </c>
      <c r="U41" s="8">
        <f t="shared" si="49"/>
        <v>0</v>
      </c>
      <c r="V41" s="8">
        <f t="shared" si="49"/>
        <v>0</v>
      </c>
      <c r="W41" s="8">
        <f t="shared" si="49"/>
        <v>0</v>
      </c>
      <c r="X41" s="8">
        <f t="shared" si="49"/>
        <v>0</v>
      </c>
      <c r="Y41" s="8">
        <f t="shared" si="49"/>
        <v>0</v>
      </c>
      <c r="Z41" s="8">
        <f t="shared" si="49"/>
        <v>0</v>
      </c>
    </row>
    <row r="42" ht="225.0" hidden="1" customHeight="1">
      <c r="A42" s="6">
        <v>4936.0</v>
      </c>
      <c r="B42" s="6" t="s">
        <v>163</v>
      </c>
      <c r="C42" s="6" t="s">
        <v>27</v>
      </c>
      <c r="D42" s="6" t="s">
        <v>28</v>
      </c>
      <c r="E42" s="6" t="s">
        <v>34</v>
      </c>
      <c r="F42" s="6">
        <v>20000.0</v>
      </c>
      <c r="G42" s="6">
        <v>0.0</v>
      </c>
      <c r="H42" s="7" t="s">
        <v>164</v>
      </c>
      <c r="I42" s="7" t="s">
        <v>140</v>
      </c>
      <c r="J42" s="6" t="s">
        <v>32</v>
      </c>
      <c r="K42" s="8">
        <f t="shared" si="2"/>
        <v>5</v>
      </c>
      <c r="L42" s="8">
        <f t="shared" si="3"/>
        <v>6</v>
      </c>
      <c r="M42" s="9" t="str">
        <f t="shared" si="4"/>
        <v>Title: Supply Chain Innovation
Description: -
Skills:  - 
Students Required: 1
Min CGPA: 0
Max CGPA: 0
</v>
      </c>
      <c r="N42" s="9" t="str">
        <f t="shared" si="5"/>
        <v>Title: Canada Analytics
Description: -
Skills:  - 
Students Required: 2
Min CGPA: 0
Max CGPA: 0
</v>
      </c>
      <c r="O42" s="9" t="str">
        <f t="shared" si="6"/>
        <v>Title: Customer Insights
Description: -
Skills:  - 
Students Required: 1
Min CGPA: 0
Max CGPA: 0
</v>
      </c>
      <c r="P42" s="9" t="str">
        <f t="shared" si="7"/>
        <v>Title: Store Analytics
Description: -
Skills:  - 
Students Required: 1
Min CGPA: 0
Max CGPA: 0
</v>
      </c>
      <c r="Q42" s="9" t="str">
        <f t="shared" si="8"/>
        <v>Title: Pricing &amp; Promotion Analytics
Description: -
Skills:  - 
Students Required: 1
Min CGPA: 0
Max CGPA: 0
</v>
      </c>
      <c r="R42" s="9" t="str">
        <f t="shared" si="9"/>
        <v/>
      </c>
      <c r="S42" s="9" t="str">
        <f t="shared" si="10"/>
        <v/>
      </c>
      <c r="T42" s="8">
        <f t="shared" ref="T42:Z42" si="50">IFERROR(VALUE(IFERROR(MID(M42,FIND("Students Required: ",M42)+19,2),0)), VALUE(MID(M42,FIND("Students Required: ",M42)+19,1)))</f>
        <v>1</v>
      </c>
      <c r="U42" s="8">
        <f t="shared" si="50"/>
        <v>2</v>
      </c>
      <c r="V42" s="8">
        <f t="shared" si="50"/>
        <v>1</v>
      </c>
      <c r="W42" s="8">
        <f t="shared" si="50"/>
        <v>1</v>
      </c>
      <c r="X42" s="8">
        <f t="shared" si="50"/>
        <v>1</v>
      </c>
      <c r="Y42" s="8">
        <f t="shared" si="50"/>
        <v>0</v>
      </c>
      <c r="Z42" s="8">
        <f t="shared" si="50"/>
        <v>0</v>
      </c>
    </row>
    <row r="43" ht="225.0" hidden="1" customHeight="1">
      <c r="A43" s="6">
        <v>5035.0</v>
      </c>
      <c r="B43" s="6" t="s">
        <v>165</v>
      </c>
      <c r="C43" s="6" t="s">
        <v>27</v>
      </c>
      <c r="D43" s="10"/>
      <c r="E43" s="6" t="s">
        <v>29</v>
      </c>
      <c r="F43" s="6">
        <v>15000.0</v>
      </c>
      <c r="G43" s="6">
        <v>0.0</v>
      </c>
      <c r="H43" s="7" t="s">
        <v>166</v>
      </c>
      <c r="I43" s="7" t="s">
        <v>79</v>
      </c>
      <c r="J43" s="6" t="s">
        <v>32</v>
      </c>
      <c r="K43" s="8">
        <f t="shared" si="2"/>
        <v>1</v>
      </c>
      <c r="L43" s="8">
        <f t="shared" si="3"/>
        <v>3</v>
      </c>
      <c r="M43" s="9" t="str">
        <f t="shared" si="4"/>
        <v>Title: Software development and UI / UX development of Fintech platform
Description: Work with our tech team across our diverse set of internal and consumer products to build next generation Fintech platform for India
Project domain :  IT and Analytics
Skills: Backend projects - Python / Django
Frontend projects - React JS, React Native
Expected learning (in bullet points) - Get trained in latest frameworks to
build web and mobile platforms
- Understand the lifecycle of software
development
- Understand microservices architecture
to build and deploy complex software
systems at scale
Skills:  - 
Students Required: 3
Min CGPA: 0
Max CGPA: 0
</v>
      </c>
      <c r="N43" s="9" t="str">
        <f t="shared" si="5"/>
        <v/>
      </c>
      <c r="O43" s="9" t="str">
        <f t="shared" si="6"/>
        <v/>
      </c>
      <c r="P43" s="9" t="str">
        <f t="shared" si="7"/>
        <v/>
      </c>
      <c r="Q43" s="9" t="str">
        <f t="shared" si="8"/>
        <v/>
      </c>
      <c r="R43" s="9" t="str">
        <f t="shared" si="9"/>
        <v/>
      </c>
      <c r="S43" s="9" t="str">
        <f t="shared" si="10"/>
        <v/>
      </c>
      <c r="T43" s="8">
        <f t="shared" ref="T43:Z43" si="51">IFERROR(VALUE(IFERROR(MID(M43,FIND("Students Required: ",M43)+19,2),0)), VALUE(MID(M43,FIND("Students Required: ",M43)+19,1)))</f>
        <v>3</v>
      </c>
      <c r="U43" s="8">
        <f t="shared" si="51"/>
        <v>0</v>
      </c>
      <c r="V43" s="8">
        <f t="shared" si="51"/>
        <v>0</v>
      </c>
      <c r="W43" s="8">
        <f t="shared" si="51"/>
        <v>0</v>
      </c>
      <c r="X43" s="8">
        <f t="shared" si="51"/>
        <v>0</v>
      </c>
      <c r="Y43" s="8">
        <f t="shared" si="51"/>
        <v>0</v>
      </c>
      <c r="Z43" s="8">
        <f t="shared" si="51"/>
        <v>0</v>
      </c>
    </row>
    <row r="44" ht="225.0" hidden="1" customHeight="1">
      <c r="A44" s="6">
        <v>4848.0</v>
      </c>
      <c r="B44" s="6" t="s">
        <v>167</v>
      </c>
      <c r="C44" s="6" t="s">
        <v>27</v>
      </c>
      <c r="D44" s="6" t="s">
        <v>65</v>
      </c>
      <c r="E44" s="6" t="s">
        <v>168</v>
      </c>
      <c r="F44" s="6">
        <v>20000.0</v>
      </c>
      <c r="G44" s="6">
        <v>0.0</v>
      </c>
      <c r="H44" s="7" t="s">
        <v>169</v>
      </c>
      <c r="I44" s="7" t="s">
        <v>119</v>
      </c>
      <c r="J44" s="6" t="s">
        <v>32</v>
      </c>
      <c r="K44" s="8">
        <f t="shared" si="2"/>
        <v>1</v>
      </c>
      <c r="L44" s="8">
        <f t="shared" si="3"/>
        <v>2</v>
      </c>
      <c r="M44" s="9" t="str">
        <f t="shared" si="4"/>
        <v>Title: Embedded Systems
Description: The current Systems and Controls engineering team at Timetooth executes the Dynamic System
modelling and virtual control strategy development. Along with this embedded system engineer, the
team will develop, optimize and deploy those control strategies on the real-world system.
Skills:  - 
Students Required: 2
Min CGPA: 0
Max CGPA: 0
</v>
      </c>
      <c r="N44" s="9" t="str">
        <f t="shared" si="5"/>
        <v/>
      </c>
      <c r="O44" s="9" t="str">
        <f t="shared" si="6"/>
        <v/>
      </c>
      <c r="P44" s="9" t="str">
        <f t="shared" si="7"/>
        <v/>
      </c>
      <c r="Q44" s="9" t="str">
        <f t="shared" si="8"/>
        <v/>
      </c>
      <c r="R44" s="9" t="str">
        <f t="shared" si="9"/>
        <v/>
      </c>
      <c r="S44" s="9" t="str">
        <f t="shared" si="10"/>
        <v/>
      </c>
      <c r="T44" s="8">
        <f t="shared" ref="T44:Z44" si="52">IFERROR(VALUE(IFERROR(MID(M44,FIND("Students Required: ",M44)+19,2),0)), VALUE(MID(M44,FIND("Students Required: ",M44)+19,1)))</f>
        <v>2</v>
      </c>
      <c r="U44" s="8">
        <f t="shared" si="52"/>
        <v>0</v>
      </c>
      <c r="V44" s="8">
        <f t="shared" si="52"/>
        <v>0</v>
      </c>
      <c r="W44" s="8">
        <f t="shared" si="52"/>
        <v>0</v>
      </c>
      <c r="X44" s="8">
        <f t="shared" si="52"/>
        <v>0</v>
      </c>
      <c r="Y44" s="8">
        <f t="shared" si="52"/>
        <v>0</v>
      </c>
      <c r="Z44" s="8">
        <f t="shared" si="52"/>
        <v>0</v>
      </c>
    </row>
    <row r="45" ht="225.0" hidden="1" customHeight="1">
      <c r="A45" s="6">
        <v>2912.0</v>
      </c>
      <c r="B45" s="6" t="s">
        <v>170</v>
      </c>
      <c r="C45" s="6" t="s">
        <v>27</v>
      </c>
      <c r="D45" s="6" t="s">
        <v>65</v>
      </c>
      <c r="E45" s="6" t="s">
        <v>171</v>
      </c>
      <c r="F45" s="6">
        <v>45000.0</v>
      </c>
      <c r="G45" s="6">
        <v>45000.0</v>
      </c>
      <c r="H45" s="7" t="s">
        <v>172</v>
      </c>
      <c r="I45" s="7" t="s">
        <v>140</v>
      </c>
      <c r="J45" s="6" t="s">
        <v>32</v>
      </c>
      <c r="K45" s="8">
        <f t="shared" si="2"/>
        <v>5</v>
      </c>
      <c r="L45" s="8">
        <f t="shared" si="3"/>
        <v>6</v>
      </c>
      <c r="M45" s="9" t="str">
        <f t="shared" si="4"/>
        <v>Title: Supply Chain Innovation
Description: -
Skills:  - 
Students Required: 1
Min CGPA: 0
Max CGPA: 0
</v>
      </c>
      <c r="N45" s="9" t="str">
        <f t="shared" si="5"/>
        <v>Title: Canada Analytics
Description: -
Skills:  - 
Students Required: 2
Min CGPA: 0
Max CGPA: 0
</v>
      </c>
      <c r="O45" s="9" t="str">
        <f t="shared" si="6"/>
        <v>Title: Customer Insights
Description: -
Skills:  - 
Students Required: 1
Min CGPA: 0
Max CGPA: 0
</v>
      </c>
      <c r="P45" s="9" t="str">
        <f t="shared" si="7"/>
        <v>Title: Store Analytics
Description: -
Skills:  - 
Students Required: 1
Min CGPA: 0
Max CGPA: 0
</v>
      </c>
      <c r="Q45" s="9" t="str">
        <f t="shared" si="8"/>
        <v>Title: Pricing &amp; Promotion Analytics
Description: -
Skills:  - 
Students Required: 1
Min CGPA: 0
Max CGPA: 0
</v>
      </c>
      <c r="R45" s="9" t="str">
        <f t="shared" si="9"/>
        <v/>
      </c>
      <c r="S45" s="9" t="str">
        <f t="shared" si="10"/>
        <v/>
      </c>
      <c r="T45" s="8">
        <f t="shared" ref="T45:Z45" si="53">IFERROR(VALUE(IFERROR(MID(M45,FIND("Students Required: ",M45)+19,2),0)), VALUE(MID(M45,FIND("Students Required: ",M45)+19,1)))</f>
        <v>1</v>
      </c>
      <c r="U45" s="8">
        <f t="shared" si="53"/>
        <v>2</v>
      </c>
      <c r="V45" s="8">
        <f t="shared" si="53"/>
        <v>1</v>
      </c>
      <c r="W45" s="8">
        <f t="shared" si="53"/>
        <v>1</v>
      </c>
      <c r="X45" s="8">
        <f t="shared" si="53"/>
        <v>1</v>
      </c>
      <c r="Y45" s="8">
        <f t="shared" si="53"/>
        <v>0</v>
      </c>
      <c r="Z45" s="8">
        <f t="shared" si="53"/>
        <v>0</v>
      </c>
    </row>
    <row r="46" ht="225.0" hidden="1" customHeight="1">
      <c r="A46" s="6">
        <v>4893.0</v>
      </c>
      <c r="B46" s="6" t="s">
        <v>173</v>
      </c>
      <c r="C46" s="6" t="s">
        <v>27</v>
      </c>
      <c r="D46" s="6" t="s">
        <v>37</v>
      </c>
      <c r="E46" s="6" t="s">
        <v>29</v>
      </c>
      <c r="F46" s="6">
        <v>10000.0</v>
      </c>
      <c r="G46" s="6">
        <v>0.0</v>
      </c>
      <c r="H46" s="7" t="s">
        <v>174</v>
      </c>
      <c r="I46" s="7" t="s">
        <v>119</v>
      </c>
      <c r="J46" s="6" t="s">
        <v>32</v>
      </c>
      <c r="K46" s="8">
        <f t="shared" si="2"/>
        <v>1</v>
      </c>
      <c r="L46" s="8">
        <f t="shared" si="3"/>
        <v>2</v>
      </c>
      <c r="M46" s="9" t="str">
        <f t="shared" si="4"/>
        <v>Title: Embedded Systems
Description: The current Systems and Controls engineering team at Timetooth executes the Dynamic System
modelling and virtual control strategy development. Along with this embedded system engineer, the
team will develop, optimize and deploy those control strategies on the real-world system.
Skills:  - 
Students Required: 2
Min CGPA: 0
Max CGPA: 0
</v>
      </c>
      <c r="N46" s="9" t="str">
        <f t="shared" si="5"/>
        <v/>
      </c>
      <c r="O46" s="9" t="str">
        <f t="shared" si="6"/>
        <v/>
      </c>
      <c r="P46" s="9" t="str">
        <f t="shared" si="7"/>
        <v/>
      </c>
      <c r="Q46" s="9" t="str">
        <f t="shared" si="8"/>
        <v/>
      </c>
      <c r="R46" s="9" t="str">
        <f t="shared" si="9"/>
        <v/>
      </c>
      <c r="S46" s="9" t="str">
        <f t="shared" si="10"/>
        <v/>
      </c>
      <c r="T46" s="8">
        <f t="shared" ref="T46:Z46" si="54">IFERROR(VALUE(IFERROR(MID(M46,FIND("Students Required: ",M46)+19,2),0)), VALUE(MID(M46,FIND("Students Required: ",M46)+19,1)))</f>
        <v>2</v>
      </c>
      <c r="U46" s="8">
        <f t="shared" si="54"/>
        <v>0</v>
      </c>
      <c r="V46" s="8">
        <f t="shared" si="54"/>
        <v>0</v>
      </c>
      <c r="W46" s="8">
        <f t="shared" si="54"/>
        <v>0</v>
      </c>
      <c r="X46" s="8">
        <f t="shared" si="54"/>
        <v>0</v>
      </c>
      <c r="Y46" s="8">
        <f t="shared" si="54"/>
        <v>0</v>
      </c>
      <c r="Z46" s="8">
        <f t="shared" si="54"/>
        <v>0</v>
      </c>
    </row>
    <row r="47" ht="225.0" hidden="1" customHeight="1">
      <c r="A47" s="6">
        <v>5016.0</v>
      </c>
      <c r="B47" s="6" t="s">
        <v>175</v>
      </c>
      <c r="C47" s="6" t="s">
        <v>27</v>
      </c>
      <c r="D47" s="10"/>
      <c r="E47" s="6" t="s">
        <v>176</v>
      </c>
      <c r="F47" s="6">
        <v>30000.0</v>
      </c>
      <c r="G47" s="6">
        <v>0.0</v>
      </c>
      <c r="H47" s="7" t="s">
        <v>177</v>
      </c>
      <c r="I47" s="7" t="s">
        <v>178</v>
      </c>
      <c r="J47" s="6" t="s">
        <v>32</v>
      </c>
      <c r="K47" s="8">
        <f t="shared" si="2"/>
        <v>1</v>
      </c>
      <c r="L47" s="8">
        <f t="shared" si="3"/>
        <v>2</v>
      </c>
      <c r="M47" s="9" t="str">
        <f t="shared" si="4"/>
        <v>Title: GR&amp;C Cards Risk Strategy Analytics
Description: Chase Consumer &amp; Community Banking (CCB) serves nearly 66 million consumers and 4 million small businesses with a broad range of financial services through our 137,000 employees.
Consumer &amp; Community Banking Risk Management partners with each CCB sub-line of business to identify, assess, prioritize and remediate risk. Our Risk Management professionals work directly with Consumer Banking, Business Banking, Auto/Student Loan, Card and Commerce Services, Chase Wealth Management and Mortgage Banking to minimize, monitor and control the probability of risk events and mitigate the impact of risk events that do occur.
In this role, you will be a key contributor in a wide variety of business initiatives to develop best-in- class risk capabilities.
•	You will conduct risk-based analytical work to drive profitable decisions and support risk strategies across various CCB sub line of businesses
•	You will work on large datasets of customers to analyze &amp; identify patterns/ customer behavior to help drive accurate business decisions that leads to bottom line benefit for the firm
•	Ability to make policy change decision, for some of the largest portfolios in the world, and work with several stakeholders to bring recommendation to life
•	Work with &amp; learn advanced software/tools to manipulate large volume of data 
•	360 degree contribution &amp; learning, beginning with ideation, followed by analysis, approvals  implementation – providing exposure to every facet of credit risk management 
In this role, you will gain knowledge of risk management, controls and infrastructure, as well as develop a solid understand of risk analysis and how it evolves and impacts the business.
Project domain	Finance/Risk Analytics
Skills: Analytics + Communication + Economics
Sincere, team spirit and innovative
Maths/Eco/Stats/Finance
Skills:  - 
Students Required: 2
Min CGPA: 0
Max CGPA: 0
</v>
      </c>
      <c r="N47" s="9" t="str">
        <f t="shared" si="5"/>
        <v/>
      </c>
      <c r="O47" s="9" t="str">
        <f t="shared" si="6"/>
        <v/>
      </c>
      <c r="P47" s="9" t="str">
        <f t="shared" si="7"/>
        <v/>
      </c>
      <c r="Q47" s="9" t="str">
        <f t="shared" si="8"/>
        <v/>
      </c>
      <c r="R47" s="9" t="str">
        <f t="shared" si="9"/>
        <v/>
      </c>
      <c r="S47" s="9" t="str">
        <f t="shared" si="10"/>
        <v/>
      </c>
      <c r="T47" s="8">
        <f t="shared" ref="T47:Z47" si="55">IFERROR(VALUE(IFERROR(MID(M47,FIND("Students Required: ",M47)+19,2),0)), VALUE(MID(M47,FIND("Students Required: ",M47)+19,1)))</f>
        <v>2</v>
      </c>
      <c r="U47" s="8">
        <f t="shared" si="55"/>
        <v>0</v>
      </c>
      <c r="V47" s="8">
        <f t="shared" si="55"/>
        <v>0</v>
      </c>
      <c r="W47" s="8">
        <f t="shared" si="55"/>
        <v>0</v>
      </c>
      <c r="X47" s="8">
        <f t="shared" si="55"/>
        <v>0</v>
      </c>
      <c r="Y47" s="8">
        <f t="shared" si="55"/>
        <v>0</v>
      </c>
      <c r="Z47" s="8">
        <f t="shared" si="55"/>
        <v>0</v>
      </c>
    </row>
    <row r="48" ht="225.0" hidden="1" customHeight="1">
      <c r="A48" s="6">
        <v>3895.0</v>
      </c>
      <c r="B48" s="6" t="s">
        <v>179</v>
      </c>
      <c r="C48" s="6" t="s">
        <v>60</v>
      </c>
      <c r="D48" s="6" t="s">
        <v>81</v>
      </c>
      <c r="E48" s="6" t="s">
        <v>180</v>
      </c>
      <c r="F48" s="6">
        <v>15000.0</v>
      </c>
      <c r="G48" s="6">
        <v>0.0</v>
      </c>
      <c r="H48" s="7" t="s">
        <v>181</v>
      </c>
      <c r="I48" s="7" t="s">
        <v>182</v>
      </c>
      <c r="J48" s="6" t="s">
        <v>32</v>
      </c>
      <c r="K48" s="8">
        <f t="shared" si="2"/>
        <v>1</v>
      </c>
      <c r="L48" s="8">
        <f t="shared" si="3"/>
        <v>11</v>
      </c>
      <c r="M48" s="9" t="str">
        <f t="shared" si="4"/>
        <v>Title: Product Development &amp; Support
Description: We need interns for software product development and support in SCM and Retail domain.
Project domain:	SCM &amp; Retail
Computer Science fundamentals
Communication Skills
Skills:  - 
Students Required: 11
Min CGPA: 0
Max CGPA: 0
</v>
      </c>
      <c r="N48" s="9" t="str">
        <f t="shared" si="5"/>
        <v/>
      </c>
      <c r="O48" s="9" t="str">
        <f t="shared" si="6"/>
        <v/>
      </c>
      <c r="P48" s="9" t="str">
        <f t="shared" si="7"/>
        <v/>
      </c>
      <c r="Q48" s="9" t="str">
        <f t="shared" si="8"/>
        <v/>
      </c>
      <c r="R48" s="9" t="str">
        <f t="shared" si="9"/>
        <v/>
      </c>
      <c r="S48" s="9" t="str">
        <f t="shared" si="10"/>
        <v/>
      </c>
      <c r="T48" s="8">
        <f t="shared" ref="T48:Z48" si="56">IFERROR(VALUE(IFERROR(MID(M48,FIND("Students Required: ",M48)+19,2),0)), VALUE(MID(M48,FIND("Students Required: ",M48)+19,1)))</f>
        <v>11</v>
      </c>
      <c r="U48" s="8">
        <f t="shared" si="56"/>
        <v>0</v>
      </c>
      <c r="V48" s="8">
        <f t="shared" si="56"/>
        <v>0</v>
      </c>
      <c r="W48" s="8">
        <f t="shared" si="56"/>
        <v>0</v>
      </c>
      <c r="X48" s="8">
        <f t="shared" si="56"/>
        <v>0</v>
      </c>
      <c r="Y48" s="8">
        <f t="shared" si="56"/>
        <v>0</v>
      </c>
      <c r="Z48" s="8">
        <f t="shared" si="56"/>
        <v>0</v>
      </c>
    </row>
    <row r="49" ht="225.0" hidden="1" customHeight="1">
      <c r="A49" s="6">
        <v>4835.0</v>
      </c>
      <c r="B49" s="6" t="s">
        <v>183</v>
      </c>
      <c r="C49" s="6" t="s">
        <v>91</v>
      </c>
      <c r="D49" s="6" t="s">
        <v>37</v>
      </c>
      <c r="E49" s="6" t="s">
        <v>184</v>
      </c>
      <c r="F49" s="6">
        <v>50000.0</v>
      </c>
      <c r="G49" s="6">
        <v>0.0</v>
      </c>
      <c r="H49" s="7" t="s">
        <v>185</v>
      </c>
      <c r="I49" s="7" t="s">
        <v>182</v>
      </c>
      <c r="J49" s="6" t="s">
        <v>32</v>
      </c>
      <c r="K49" s="8">
        <f t="shared" si="2"/>
        <v>1</v>
      </c>
      <c r="L49" s="8">
        <f t="shared" si="3"/>
        <v>11</v>
      </c>
      <c r="M49" s="9" t="str">
        <f t="shared" si="4"/>
        <v>Title: Product Development &amp; Support
Description: We need interns for software product development and support in SCM and Retail domain.
Project domain:	SCM &amp; Retail
Computer Science fundamentals
Communication Skills
Skills:  - 
Students Required: 11
Min CGPA: 0
Max CGPA: 0
</v>
      </c>
      <c r="N49" s="9" t="str">
        <f t="shared" si="5"/>
        <v/>
      </c>
      <c r="O49" s="9" t="str">
        <f t="shared" si="6"/>
        <v/>
      </c>
      <c r="P49" s="9" t="str">
        <f t="shared" si="7"/>
        <v/>
      </c>
      <c r="Q49" s="9" t="str">
        <f t="shared" si="8"/>
        <v/>
      </c>
      <c r="R49" s="9" t="str">
        <f t="shared" si="9"/>
        <v/>
      </c>
      <c r="S49" s="9" t="str">
        <f t="shared" si="10"/>
        <v/>
      </c>
      <c r="T49" s="8">
        <f t="shared" ref="T49:Z49" si="57">IFERROR(VALUE(IFERROR(MID(M49,FIND("Students Required: ",M49)+19,2),0)), VALUE(MID(M49,FIND("Students Required: ",M49)+19,1)))</f>
        <v>11</v>
      </c>
      <c r="U49" s="8">
        <f t="shared" si="57"/>
        <v>0</v>
      </c>
      <c r="V49" s="8">
        <f t="shared" si="57"/>
        <v>0</v>
      </c>
      <c r="W49" s="8">
        <f t="shared" si="57"/>
        <v>0</v>
      </c>
      <c r="X49" s="8">
        <f t="shared" si="57"/>
        <v>0</v>
      </c>
      <c r="Y49" s="8">
        <f t="shared" si="57"/>
        <v>0</v>
      </c>
      <c r="Z49" s="8">
        <f t="shared" si="57"/>
        <v>0</v>
      </c>
    </row>
    <row r="50" ht="225.0" hidden="1" customHeight="1">
      <c r="A50" s="6">
        <v>4942.0</v>
      </c>
      <c r="B50" s="6" t="s">
        <v>186</v>
      </c>
      <c r="C50" s="6" t="s">
        <v>27</v>
      </c>
      <c r="D50" s="6" t="s">
        <v>37</v>
      </c>
      <c r="E50" s="6" t="s">
        <v>29</v>
      </c>
      <c r="F50" s="6">
        <v>7000.0</v>
      </c>
      <c r="G50" s="6">
        <v>0.0</v>
      </c>
      <c r="H50" s="7" t="s">
        <v>187</v>
      </c>
      <c r="I50" s="7" t="s">
        <v>182</v>
      </c>
      <c r="J50" s="6" t="s">
        <v>32</v>
      </c>
      <c r="K50" s="8">
        <f t="shared" si="2"/>
        <v>1</v>
      </c>
      <c r="L50" s="8">
        <f t="shared" si="3"/>
        <v>11</v>
      </c>
      <c r="M50" s="9" t="str">
        <f t="shared" si="4"/>
        <v>Title: Product Development &amp; Support
Description: We need interns for software product development and support in SCM and Retail domain.
Project domain:	SCM &amp; Retail
Computer Science fundamentals
Communication Skills
Skills:  - 
Students Required: 11
Min CGPA: 0
Max CGPA: 0
</v>
      </c>
      <c r="N50" s="9" t="str">
        <f t="shared" si="5"/>
        <v/>
      </c>
      <c r="O50" s="9" t="str">
        <f t="shared" si="6"/>
        <v/>
      </c>
      <c r="P50" s="9" t="str">
        <f t="shared" si="7"/>
        <v/>
      </c>
      <c r="Q50" s="9" t="str">
        <f t="shared" si="8"/>
        <v/>
      </c>
      <c r="R50" s="9" t="str">
        <f t="shared" si="9"/>
        <v/>
      </c>
      <c r="S50" s="9" t="str">
        <f t="shared" si="10"/>
        <v/>
      </c>
      <c r="T50" s="8">
        <f t="shared" ref="T50:Z50" si="58">IFERROR(VALUE(IFERROR(MID(M50,FIND("Students Required: ",M50)+19,2),0)), VALUE(MID(M50,FIND("Students Required: ",M50)+19,1)))</f>
        <v>11</v>
      </c>
      <c r="U50" s="8">
        <f t="shared" si="58"/>
        <v>0</v>
      </c>
      <c r="V50" s="8">
        <f t="shared" si="58"/>
        <v>0</v>
      </c>
      <c r="W50" s="8">
        <f t="shared" si="58"/>
        <v>0</v>
      </c>
      <c r="X50" s="8">
        <f t="shared" si="58"/>
        <v>0</v>
      </c>
      <c r="Y50" s="8">
        <f t="shared" si="58"/>
        <v>0</v>
      </c>
      <c r="Z50" s="8">
        <f t="shared" si="58"/>
        <v>0</v>
      </c>
    </row>
    <row r="51" ht="225.0" hidden="1" customHeight="1">
      <c r="A51" s="6">
        <v>4823.0</v>
      </c>
      <c r="B51" s="6" t="s">
        <v>188</v>
      </c>
      <c r="C51" s="6" t="s">
        <v>142</v>
      </c>
      <c r="D51" s="6" t="s">
        <v>37</v>
      </c>
      <c r="E51" s="6" t="s">
        <v>29</v>
      </c>
      <c r="F51" s="6">
        <v>12000.0</v>
      </c>
      <c r="G51" s="6">
        <v>0.0</v>
      </c>
      <c r="H51" s="7" t="s">
        <v>189</v>
      </c>
      <c r="I51" s="7" t="s">
        <v>182</v>
      </c>
      <c r="J51" s="6" t="s">
        <v>32</v>
      </c>
      <c r="K51" s="8">
        <f t="shared" si="2"/>
        <v>1</v>
      </c>
      <c r="L51" s="8">
        <f t="shared" si="3"/>
        <v>11</v>
      </c>
      <c r="M51" s="9" t="str">
        <f t="shared" si="4"/>
        <v>Title: Product Development &amp; Support
Description: We need interns for software product development and support in SCM and Retail domain.
Project domain:	SCM &amp; Retail
Computer Science fundamentals
Communication Skills
Skills:  - 
Students Required: 11
Min CGPA: 0
Max CGPA: 0
</v>
      </c>
      <c r="N51" s="9" t="str">
        <f t="shared" si="5"/>
        <v/>
      </c>
      <c r="O51" s="9" t="str">
        <f t="shared" si="6"/>
        <v/>
      </c>
      <c r="P51" s="9" t="str">
        <f t="shared" si="7"/>
        <v/>
      </c>
      <c r="Q51" s="9" t="str">
        <f t="shared" si="8"/>
        <v/>
      </c>
      <c r="R51" s="9" t="str">
        <f t="shared" si="9"/>
        <v/>
      </c>
      <c r="S51" s="9" t="str">
        <f t="shared" si="10"/>
        <v/>
      </c>
      <c r="T51" s="8">
        <f t="shared" ref="T51:Z51" si="59">IFERROR(VALUE(IFERROR(MID(M51,FIND("Students Required: ",M51)+19,2),0)), VALUE(MID(M51,FIND("Students Required: ",M51)+19,1)))</f>
        <v>11</v>
      </c>
      <c r="U51" s="8">
        <f t="shared" si="59"/>
        <v>0</v>
      </c>
      <c r="V51" s="8">
        <f t="shared" si="59"/>
        <v>0</v>
      </c>
      <c r="W51" s="8">
        <f t="shared" si="59"/>
        <v>0</v>
      </c>
      <c r="X51" s="8">
        <f t="shared" si="59"/>
        <v>0</v>
      </c>
      <c r="Y51" s="8">
        <f t="shared" si="59"/>
        <v>0</v>
      </c>
      <c r="Z51" s="8">
        <f t="shared" si="59"/>
        <v>0</v>
      </c>
    </row>
    <row r="52" ht="225.0" hidden="1" customHeight="1">
      <c r="A52" s="6">
        <v>3831.0</v>
      </c>
      <c r="B52" s="6" t="s">
        <v>190</v>
      </c>
      <c r="C52" s="6" t="s">
        <v>121</v>
      </c>
      <c r="D52" s="6" t="s">
        <v>81</v>
      </c>
      <c r="E52" s="6" t="s">
        <v>82</v>
      </c>
      <c r="F52" s="6">
        <v>20000.0</v>
      </c>
      <c r="G52" s="6">
        <v>0.0</v>
      </c>
      <c r="H52" s="7" t="s">
        <v>191</v>
      </c>
      <c r="I52" s="7" t="s">
        <v>97</v>
      </c>
      <c r="J52" s="6" t="s">
        <v>32</v>
      </c>
      <c r="K52" s="8">
        <f t="shared" si="2"/>
        <v>3</v>
      </c>
      <c r="L52" s="8">
        <f t="shared" si="3"/>
        <v>3</v>
      </c>
      <c r="M52" s="9" t="str">
        <f t="shared" si="4"/>
        <v>Title: Graphic Design Intern
Description: Create various content for social
media platforms like Instagram,
Facebook, Pinterest etc.
Create vector Illustrations when
required for the app, media, etc
Editing pictures and other visual
content when required
Develop and strengthen brand
assets including style and brand
guidelines
Deliver high-quality, on-brand
graphics to support a superior
customer experience.
Maintain a set of design best
practices and guidelines to
reduce and minimize production
efforts
Produce creative assets including
graphics, templates, and layouts
and visual standards for
marketing activities across
multiple channels. These include
web, social media, events, email
campaigns, and other activations.
Turning ideas into visuals across
media to communicate our brand
to the users.
Researching on latest design
trends to create visuals for our
brand.
Solving the marketing and
business problems through
designing visuals by putting on
your creative hats.
Designing aesthetically pleasing
creatives/animations while
sticking to the brand guidelines
consistently.
Project domain Fintech Digital payments
Skills: Prior internship experience with a
startup or creative agency in
graphic design/ animation related
roles
Understanding for the brand and
brand consistency throughout
Hustlers’ attitude and a knack for
visual storytelling
You have forte in Adobe Creative
Suite: Photoshop, Illustrator,
Premier Pro or similar tools
A portfolio that showcases your
stunning aesthetic sense
Expected learning (in bullet points) A thing of beauty is a joy forever.
And the design is the central pillar
for our company. We are looking
for a candidate with a &amp;Double;Whatever it
takes&amp;Double; personality, who can create
stunning visuals to tell stories that
portray the brand and invite users
to be a part of those stories.
Skills:  - 
Students Required: 1
Min CGPA: 0
Max CGPA: 0
</v>
      </c>
      <c r="N52" s="9" t="str">
        <f t="shared" si="5"/>
        <v>Title: Photography Intern
Description: Photographs can give a visual appeal to a
whole brand. Photography has been a major
factor in positioning brands like Apple for
what they are today. If you are excited to
create a brand of that status through your
photography, this is the place.
Visual content creation for the website, app,
social media, events, etc
Manage end-to-end photoshoot planning,
photography, editing and delivery
Lead product and brand photography for card,
app, office and the team
Work with agencies and production houses
whenever required
Creating in-house video content with creative
team
Setup guidelines, mood boards and brand
campaigns for photography
Project domain Fintech
Digital payments
Skills: 1 year of experience in photography and editing
Understands and has a knack for lifestyle and
product photography
A portfolio that showcases stunning
photography sense
Hands on experience with in Lightroom,
Photoshop, Illustrator, Premier Pro or similar
tools
Experience with handling all equipments for
photography and videography
Expected learning (in bullet points) Work directly with the founders, and get the
best learning experience you can ask for in an
internship.
Skills:  - 
Students Required: 1
Min CGPA: 0
Max CGPA: 0
</v>
      </c>
      <c r="O52" s="9" t="str">
        <f t="shared" si="6"/>
        <v>Title: Product Design Intern
Description: Graduates and undergraduates from any
background can apply
No minimum experience
Preference for students of formal design
depts.
Past internship experience in a startup is a
plus
-User research
-Heuristic evaluation
-Interaction design
-Usability evaluation
Project domain : Fintech Digital payments
Skills: Well-organized, detail-oriented, ability to
multi-task with great follow-up skills
Strong written and verbal communication skills
Proficient in Sketch
Expected learning (in bullet points) Work directly with the founders, and get the
best learning experience you can ask for in an
internship.
Skills:  - 
Students Required: 1
Min CGPA: 0
Max CGPA: 0
</v>
      </c>
      <c r="P52" s="9" t="str">
        <f t="shared" si="7"/>
        <v/>
      </c>
      <c r="Q52" s="9" t="str">
        <f t="shared" si="8"/>
        <v/>
      </c>
      <c r="R52" s="9" t="str">
        <f t="shared" si="9"/>
        <v/>
      </c>
      <c r="S52" s="9" t="str">
        <f t="shared" si="10"/>
        <v/>
      </c>
      <c r="T52" s="8">
        <f t="shared" ref="T52:Z52" si="60">IFERROR(VALUE(IFERROR(MID(M52,FIND("Students Required: ",M52)+19,2),0)), VALUE(MID(M52,FIND("Students Required: ",M52)+19,1)))</f>
        <v>1</v>
      </c>
      <c r="U52" s="8">
        <f t="shared" si="60"/>
        <v>1</v>
      </c>
      <c r="V52" s="8">
        <f t="shared" si="60"/>
        <v>1</v>
      </c>
      <c r="W52" s="8">
        <f t="shared" si="60"/>
        <v>0</v>
      </c>
      <c r="X52" s="8">
        <f t="shared" si="60"/>
        <v>0</v>
      </c>
      <c r="Y52" s="8">
        <f t="shared" si="60"/>
        <v>0</v>
      </c>
      <c r="Z52" s="8">
        <f t="shared" si="60"/>
        <v>0</v>
      </c>
    </row>
    <row r="53" ht="225.0" hidden="1" customHeight="1">
      <c r="A53" s="6">
        <v>4941.0</v>
      </c>
      <c r="B53" s="6" t="s">
        <v>192</v>
      </c>
      <c r="C53" s="6" t="s">
        <v>42</v>
      </c>
      <c r="D53" s="10"/>
      <c r="E53" s="6" t="s">
        <v>29</v>
      </c>
      <c r="F53" s="6">
        <v>12000.0</v>
      </c>
      <c r="G53" s="6">
        <v>0.0</v>
      </c>
      <c r="H53" s="7" t="s">
        <v>193</v>
      </c>
      <c r="I53" s="7" t="s">
        <v>182</v>
      </c>
      <c r="J53" s="6" t="s">
        <v>32</v>
      </c>
      <c r="K53" s="8">
        <f t="shared" si="2"/>
        <v>1</v>
      </c>
      <c r="L53" s="8">
        <f t="shared" si="3"/>
        <v>11</v>
      </c>
      <c r="M53" s="9" t="str">
        <f t="shared" si="4"/>
        <v>Title: Product Development &amp; Support
Description: We need interns for software product development and support in SCM and Retail domain.
Project domain:	SCM &amp; Retail
Computer Science fundamentals
Communication Skills
Skills:  - 
Students Required: 11
Min CGPA: 0
Max CGPA: 0
</v>
      </c>
      <c r="N53" s="9" t="str">
        <f t="shared" si="5"/>
        <v/>
      </c>
      <c r="O53" s="9" t="str">
        <f t="shared" si="6"/>
        <v/>
      </c>
      <c r="P53" s="9" t="str">
        <f t="shared" si="7"/>
        <v/>
      </c>
      <c r="Q53" s="9" t="str">
        <f t="shared" si="8"/>
        <v/>
      </c>
      <c r="R53" s="9" t="str">
        <f t="shared" si="9"/>
        <v/>
      </c>
      <c r="S53" s="9" t="str">
        <f t="shared" si="10"/>
        <v/>
      </c>
      <c r="T53" s="8">
        <f t="shared" ref="T53:Z53" si="61">IFERROR(VALUE(IFERROR(MID(M53,FIND("Students Required: ",M53)+19,2),0)), VALUE(MID(M53,FIND("Students Required: ",M53)+19,1)))</f>
        <v>11</v>
      </c>
      <c r="U53" s="8">
        <f t="shared" si="61"/>
        <v>0</v>
      </c>
      <c r="V53" s="8">
        <f t="shared" si="61"/>
        <v>0</v>
      </c>
      <c r="W53" s="8">
        <f t="shared" si="61"/>
        <v>0</v>
      </c>
      <c r="X53" s="8">
        <f t="shared" si="61"/>
        <v>0</v>
      </c>
      <c r="Y53" s="8">
        <f t="shared" si="61"/>
        <v>0</v>
      </c>
      <c r="Z53" s="8">
        <f t="shared" si="61"/>
        <v>0</v>
      </c>
    </row>
    <row r="54" ht="225.0" hidden="1" customHeight="1">
      <c r="A54" s="6">
        <v>5001.0</v>
      </c>
      <c r="B54" s="6" t="s">
        <v>194</v>
      </c>
      <c r="C54" s="6" t="s">
        <v>27</v>
      </c>
      <c r="D54" s="10"/>
      <c r="E54" s="6" t="s">
        <v>29</v>
      </c>
      <c r="F54" s="6">
        <v>5000.0</v>
      </c>
      <c r="G54" s="6">
        <v>0.0</v>
      </c>
      <c r="H54" s="7" t="s">
        <v>195</v>
      </c>
      <c r="I54" s="7" t="s">
        <v>119</v>
      </c>
      <c r="J54" s="6" t="s">
        <v>32</v>
      </c>
      <c r="K54" s="8">
        <f t="shared" si="2"/>
        <v>1</v>
      </c>
      <c r="L54" s="8">
        <f t="shared" si="3"/>
        <v>2</v>
      </c>
      <c r="M54" s="9" t="str">
        <f t="shared" si="4"/>
        <v>Title: Embedded Systems
Description: The current Systems and Controls engineering team at Timetooth executes the Dynamic System
modelling and virtual control strategy development. Along with this embedded system engineer, the
team will develop, optimize and deploy those control strategies on the real-world system.
Skills:  - 
Students Required: 2
Min CGPA: 0
Max CGPA: 0
</v>
      </c>
      <c r="N54" s="9" t="str">
        <f t="shared" si="5"/>
        <v/>
      </c>
      <c r="O54" s="9" t="str">
        <f t="shared" si="6"/>
        <v/>
      </c>
      <c r="P54" s="9" t="str">
        <f t="shared" si="7"/>
        <v/>
      </c>
      <c r="Q54" s="9" t="str">
        <f t="shared" si="8"/>
        <v/>
      </c>
      <c r="R54" s="9" t="str">
        <f t="shared" si="9"/>
        <v/>
      </c>
      <c r="S54" s="9" t="str">
        <f t="shared" si="10"/>
        <v/>
      </c>
      <c r="T54" s="8">
        <f t="shared" ref="T54:Z54" si="62">IFERROR(VALUE(IFERROR(MID(M54,FIND("Students Required: ",M54)+19,2),0)), VALUE(MID(M54,FIND("Students Required: ",M54)+19,1)))</f>
        <v>2</v>
      </c>
      <c r="U54" s="8">
        <f t="shared" si="62"/>
        <v>0</v>
      </c>
      <c r="V54" s="8">
        <f t="shared" si="62"/>
        <v>0</v>
      </c>
      <c r="W54" s="8">
        <f t="shared" si="62"/>
        <v>0</v>
      </c>
      <c r="X54" s="8">
        <f t="shared" si="62"/>
        <v>0</v>
      </c>
      <c r="Y54" s="8">
        <f t="shared" si="62"/>
        <v>0</v>
      </c>
      <c r="Z54" s="8">
        <f t="shared" si="62"/>
        <v>0</v>
      </c>
    </row>
    <row r="55" ht="225.0" hidden="1" customHeight="1">
      <c r="A55" s="6">
        <v>3486.0</v>
      </c>
      <c r="B55" s="6" t="s">
        <v>196</v>
      </c>
      <c r="C55" s="6" t="s">
        <v>60</v>
      </c>
      <c r="D55" s="6" t="s">
        <v>37</v>
      </c>
      <c r="E55" s="6" t="s">
        <v>29</v>
      </c>
      <c r="F55" s="6">
        <v>40000.0</v>
      </c>
      <c r="G55" s="6">
        <v>0.0</v>
      </c>
      <c r="H55" s="7" t="s">
        <v>197</v>
      </c>
      <c r="I55" s="7" t="s">
        <v>198</v>
      </c>
      <c r="J55" s="6" t="s">
        <v>32</v>
      </c>
      <c r="K55" s="8">
        <f t="shared" si="2"/>
        <v>1</v>
      </c>
      <c r="L55" s="8">
        <f t="shared" si="3"/>
        <v>1</v>
      </c>
      <c r="M55" s="9" t="str">
        <f t="shared" si="4"/>
        <v>Title: -
Description: 1) Highly motivated &amp; self starter
2) Focused on work and achievement.
3) Good verbal &amp; written communication skills.
4) Basic knowledge of digital marketing / social media / survey tools like survey monkey / google forms, google
analytics etc.
Should be excellent in online research.
4a) Good knowledge of coding, innovative design and layout of our client websites. Create website layout/user
interface by using standard HTML/CSS practices.
Integrate data from various back-end services and databases.
Gather and refine specifications and requirements based on technical needs.
5) Excellent academic track record .
6) Good IQ / Analytical reasoning .
7) Team worker.
8) Positive attitude towards learning new things everyday
Skills:  - 
Students Required: 1
Min CGPA: 0
Max CGPA: 0
</v>
      </c>
      <c r="N55" s="9" t="str">
        <f t="shared" si="5"/>
        <v/>
      </c>
      <c r="O55" s="9" t="str">
        <f t="shared" si="6"/>
        <v/>
      </c>
      <c r="P55" s="9" t="str">
        <f t="shared" si="7"/>
        <v/>
      </c>
      <c r="Q55" s="9" t="str">
        <f t="shared" si="8"/>
        <v/>
      </c>
      <c r="R55" s="9" t="str">
        <f t="shared" si="9"/>
        <v/>
      </c>
      <c r="S55" s="9" t="str">
        <f t="shared" si="10"/>
        <v/>
      </c>
      <c r="T55" s="8">
        <f t="shared" ref="T55:Z55" si="63">IFERROR(VALUE(IFERROR(MID(M55,FIND("Students Required: ",M55)+19,2),0)), VALUE(MID(M55,FIND("Students Required: ",M55)+19,1)))</f>
        <v>1</v>
      </c>
      <c r="U55" s="8">
        <f t="shared" si="63"/>
        <v>0</v>
      </c>
      <c r="V55" s="8">
        <f t="shared" si="63"/>
        <v>0</v>
      </c>
      <c r="W55" s="8">
        <f t="shared" si="63"/>
        <v>0</v>
      </c>
      <c r="X55" s="8">
        <f t="shared" si="63"/>
        <v>0</v>
      </c>
      <c r="Y55" s="8">
        <f t="shared" si="63"/>
        <v>0</v>
      </c>
      <c r="Z55" s="8">
        <f t="shared" si="63"/>
        <v>0</v>
      </c>
    </row>
    <row r="56" ht="225.0" hidden="1" customHeight="1">
      <c r="A56" s="6">
        <v>538.0</v>
      </c>
      <c r="B56" s="6" t="s">
        <v>199</v>
      </c>
      <c r="C56" s="6" t="s">
        <v>200</v>
      </c>
      <c r="D56" s="6" t="s">
        <v>81</v>
      </c>
      <c r="E56" s="6" t="s">
        <v>201</v>
      </c>
      <c r="F56" s="6">
        <v>4000.0</v>
      </c>
      <c r="G56" s="6">
        <v>0.0</v>
      </c>
      <c r="H56" s="7" t="s">
        <v>202</v>
      </c>
      <c r="I56" s="7" t="s">
        <v>203</v>
      </c>
      <c r="J56" s="6" t="s">
        <v>32</v>
      </c>
      <c r="K56" s="8">
        <f t="shared" si="2"/>
        <v>2</v>
      </c>
      <c r="L56" s="8">
        <f t="shared" si="3"/>
        <v>9</v>
      </c>
      <c r="M56" s="9" t="str">
        <f t="shared" si="4"/>
        <v>Title: Software development for retail
Description: Software Development Engineers will be responsible for design, development, delivery and support of large-scale, multi-tiered, distributed software applications and tools.
Qualifications:
• Candidates must have a Bachelors/ Masters in Computer Science or Engineering or related field.
• Excellent problem solving skills.
• Possess an extremely sound understanding of areas in the basic areas of Computer Science such as Algorithms, Data Structures, Object Oriented Design, Databases.
• Be able to write Amazon quality code in an object oriented language - preferably in C/C++/Java in a Linux environment.
• Candidate must have good written and oral communication skills, be a fast learner and have the ability to adapt quickly to a fast-paced development environment.
Skillset requirement: Ability to solve complex problems, knowledge on data structures &amp; algorithms, write
product level code.
Skills: Data structures and algorithms ,  Problem Solver, Self-starter 
Students Required: 7
Min CGPA: 0
Max CGPA: 0
</v>
      </c>
      <c r="N56" s="9" t="str">
        <f t="shared" si="5"/>
        <v>Title: Applied Scientist
Description: Major responsibilities
- Use machine learning, data mining and statistical techniques to create new, scalable solutions for business problems
- Analyze and extract relevant information from large amounts of Amazon’s historical business data to help automate and optimize key processes
- Design, develop and evaluate highly innovative models for predictive learning
- Establish scalable, efficient, automated processes for large scale data analyses model development, model validation and model implementation
- Research and implement novel machine learning and statistical approaches
Basic Qualifications
- A Masters and/or PhD in Computer Science, Machine Learning, Operational research, Statistics or in a highly quantitative field
- Experience in predictive modelling and analysis, predictive software development
- Strong problem-solving ability
- Good skills with Java/Scala or C++, Perl/Python (or similar scripting language)
- Experience in using R, Matlab, or any other statistical software
- Strong communication and data presentation skills
Preferred Qualifications
- Experience handling gigabyte and terabyte size datasets
- Experience working with distributed systems and grid computing
- Knowledge of the latest and state of the art ML technology
- Publications or presentation in recognized Machine Learning and Data Mining journals/conferences
Skillset requirement: Machine Learning, Neural Networks and Fuzzy Logic, Ar??ficial Intelligence, Data Mining,
Founda??ons of Data Science, Informa??on Retrieval
Skills: Machine Learning, Artificial Intelligence , Machine Learning, Deep Learning ,  Problem Solver, Self-starter 
Students Required: 2
Min CGPA: 0
Max CGPA: 0
</v>
      </c>
      <c r="O56" s="9" t="str">
        <f t="shared" si="6"/>
        <v/>
      </c>
      <c r="P56" s="9" t="str">
        <f t="shared" si="7"/>
        <v/>
      </c>
      <c r="Q56" s="9" t="str">
        <f t="shared" si="8"/>
        <v/>
      </c>
      <c r="R56" s="9" t="str">
        <f t="shared" si="9"/>
        <v/>
      </c>
      <c r="S56" s="9" t="str">
        <f t="shared" si="10"/>
        <v/>
      </c>
      <c r="T56" s="8">
        <f t="shared" ref="T56:Z56" si="64">IFERROR(VALUE(IFERROR(MID(M56,FIND("Students Required: ",M56)+19,2),0)), VALUE(MID(M56,FIND("Students Required: ",M56)+19,1)))</f>
        <v>7</v>
      </c>
      <c r="U56" s="8">
        <f t="shared" si="64"/>
        <v>2</v>
      </c>
      <c r="V56" s="8">
        <f t="shared" si="64"/>
        <v>0</v>
      </c>
      <c r="W56" s="8">
        <f t="shared" si="64"/>
        <v>0</v>
      </c>
      <c r="X56" s="8">
        <f t="shared" si="64"/>
        <v>0</v>
      </c>
      <c r="Y56" s="8">
        <f t="shared" si="64"/>
        <v>0</v>
      </c>
      <c r="Z56" s="8">
        <f t="shared" si="64"/>
        <v>0</v>
      </c>
    </row>
    <row r="57" ht="225.0" hidden="1" customHeight="1">
      <c r="A57" s="6">
        <v>3911.0</v>
      </c>
      <c r="B57" s="6" t="s">
        <v>204</v>
      </c>
      <c r="C57" s="6" t="s">
        <v>42</v>
      </c>
      <c r="D57" s="6" t="s">
        <v>28</v>
      </c>
      <c r="E57" s="6" t="s">
        <v>205</v>
      </c>
      <c r="F57" s="6">
        <v>42000.0</v>
      </c>
      <c r="G57" s="6">
        <v>0.0</v>
      </c>
      <c r="H57" s="7" t="s">
        <v>206</v>
      </c>
      <c r="I57" s="7" t="s">
        <v>182</v>
      </c>
      <c r="J57" s="6" t="s">
        <v>32</v>
      </c>
      <c r="K57" s="8">
        <f t="shared" si="2"/>
        <v>1</v>
      </c>
      <c r="L57" s="8">
        <f t="shared" si="3"/>
        <v>11</v>
      </c>
      <c r="M57" s="9" t="str">
        <f t="shared" si="4"/>
        <v>Title: Product Development &amp; Support
Description: We need interns for software product development and support in SCM and Retail domain.
Project domain:	SCM &amp; Retail
Computer Science fundamentals
Communication Skills
Skills:  - 
Students Required: 11
Min CGPA: 0
Max CGPA: 0
</v>
      </c>
      <c r="N57" s="9" t="str">
        <f t="shared" si="5"/>
        <v/>
      </c>
      <c r="O57" s="9" t="str">
        <f t="shared" si="6"/>
        <v/>
      </c>
      <c r="P57" s="9" t="str">
        <f t="shared" si="7"/>
        <v/>
      </c>
      <c r="Q57" s="9" t="str">
        <f t="shared" si="8"/>
        <v/>
      </c>
      <c r="R57" s="9" t="str">
        <f t="shared" si="9"/>
        <v/>
      </c>
      <c r="S57" s="9" t="str">
        <f t="shared" si="10"/>
        <v/>
      </c>
      <c r="T57" s="8">
        <f t="shared" ref="T57:Z57" si="65">IFERROR(VALUE(IFERROR(MID(M57,FIND("Students Required: ",M57)+19,2),0)), VALUE(MID(M57,FIND("Students Required: ",M57)+19,1)))</f>
        <v>11</v>
      </c>
      <c r="U57" s="8">
        <f t="shared" si="65"/>
        <v>0</v>
      </c>
      <c r="V57" s="8">
        <f t="shared" si="65"/>
        <v>0</v>
      </c>
      <c r="W57" s="8">
        <f t="shared" si="65"/>
        <v>0</v>
      </c>
      <c r="X57" s="8">
        <f t="shared" si="65"/>
        <v>0</v>
      </c>
      <c r="Y57" s="8">
        <f t="shared" si="65"/>
        <v>0</v>
      </c>
      <c r="Z57" s="8">
        <f t="shared" si="65"/>
        <v>0</v>
      </c>
    </row>
    <row r="58" ht="225.0" hidden="1" customHeight="1">
      <c r="A58" s="6">
        <v>376.0</v>
      </c>
      <c r="B58" s="6" t="s">
        <v>207</v>
      </c>
      <c r="C58" s="6" t="s">
        <v>208</v>
      </c>
      <c r="D58" s="6" t="s">
        <v>125</v>
      </c>
      <c r="E58" s="6" t="s">
        <v>126</v>
      </c>
      <c r="F58" s="6">
        <v>0.0</v>
      </c>
      <c r="G58" s="6">
        <v>0.0</v>
      </c>
      <c r="H58" s="7" t="s">
        <v>209</v>
      </c>
      <c r="I58" s="7" t="s">
        <v>203</v>
      </c>
      <c r="J58" s="6" t="s">
        <v>32</v>
      </c>
      <c r="K58" s="8">
        <f t="shared" si="2"/>
        <v>2</v>
      </c>
      <c r="L58" s="8">
        <f t="shared" si="3"/>
        <v>9</v>
      </c>
      <c r="M58" s="9" t="str">
        <f t="shared" si="4"/>
        <v>Title: Software development for retail
Description: Software Development Engineers will be responsible for design, development, delivery and support of large-scale, multi-tiered, distributed software applications and tools.
Qualifications:
• Candidates must have a Bachelors/ Masters in Computer Science or Engineering or related field.
• Excellent problem solving skills.
• Possess an extremely sound understanding of areas in the basic areas of Computer Science such as Algorithms, Data Structures, Object Oriented Design, Databases.
• Be able to write Amazon quality code in an object oriented language - preferably in C/C++/Java in a Linux environment.
• Candidate must have good written and oral communication skills, be a fast learner and have the ability to adapt quickly to a fast-paced development environment.
Skillset requirement: Ability to solve complex problems, knowledge on data structures &amp; algorithms, write
product level code.
Skills: Data structures and algorithms ,  Problem Solver, Self-starter 
Students Required: 7
Min CGPA: 0
Max CGPA: 0
</v>
      </c>
      <c r="N58" s="9" t="str">
        <f t="shared" si="5"/>
        <v>Title: Applied Scientist
Description: Major responsibilities
- Use machine learning, data mining and statistical techniques to create new, scalable solutions for business problems
- Analyze and extract relevant information from large amounts of Amazon’s historical business data to help automate and optimize key processes
- Design, develop and evaluate highly innovative models for predictive learning
- Establish scalable, efficient, automated processes for large scale data analyses model development, model validation and model implementation
- Research and implement novel machine learning and statistical approaches
Basic Qualifications
- A Masters and/or PhD in Computer Science, Machine Learning, Operational research, Statistics or in a highly quantitative field
- Experience in predictive modelling and analysis, predictive software development
- Strong problem-solving ability
- Good skills with Java/Scala or C++, Perl/Python (or similar scripting language)
- Experience in using R, Matlab, or any other statistical software
- Strong communication and data presentation skills
Preferred Qualifications
- Experience handling gigabyte and terabyte size datasets
- Experience working with distributed systems and grid computing
- Knowledge of the latest and state of the art ML technology
- Publications or presentation in recognized Machine Learning and Data Mining journals/conferences
Skillset requirement: Machine Learning, Neural Networks and Fuzzy Logic, Ar??ficial Intelligence, Data Mining,
Founda??ons of Data Science, Informa??on Retrieval
Skills: Machine Learning, Artificial Intelligence , Machine Learning, Deep Learning ,  Problem Solver, Self-starter 
Students Required: 2
Min CGPA: 0
Max CGPA: 0
</v>
      </c>
      <c r="O58" s="9" t="str">
        <f t="shared" si="6"/>
        <v/>
      </c>
      <c r="P58" s="9" t="str">
        <f t="shared" si="7"/>
        <v/>
      </c>
      <c r="Q58" s="9" t="str">
        <f t="shared" si="8"/>
        <v/>
      </c>
      <c r="R58" s="9" t="str">
        <f t="shared" si="9"/>
        <v/>
      </c>
      <c r="S58" s="9" t="str">
        <f t="shared" si="10"/>
        <v/>
      </c>
      <c r="T58" s="8">
        <f t="shared" ref="T58:Z58" si="66">IFERROR(VALUE(IFERROR(MID(M58,FIND("Students Required: ",M58)+19,2),0)), VALUE(MID(M58,FIND("Students Required: ",M58)+19,1)))</f>
        <v>7</v>
      </c>
      <c r="U58" s="8">
        <f t="shared" si="66"/>
        <v>2</v>
      </c>
      <c r="V58" s="8">
        <f t="shared" si="66"/>
        <v>0</v>
      </c>
      <c r="W58" s="8">
        <f t="shared" si="66"/>
        <v>0</v>
      </c>
      <c r="X58" s="8">
        <f t="shared" si="66"/>
        <v>0</v>
      </c>
      <c r="Y58" s="8">
        <f t="shared" si="66"/>
        <v>0</v>
      </c>
      <c r="Z58" s="8">
        <f t="shared" si="66"/>
        <v>0</v>
      </c>
    </row>
    <row r="59" ht="225.0" hidden="1" customHeight="1">
      <c r="A59" s="6">
        <v>2975.0</v>
      </c>
      <c r="B59" s="6" t="s">
        <v>210</v>
      </c>
      <c r="C59" s="6" t="s">
        <v>27</v>
      </c>
      <c r="D59" s="6" t="s">
        <v>28</v>
      </c>
      <c r="E59" s="6" t="s">
        <v>211</v>
      </c>
      <c r="F59" s="6">
        <v>45000.0</v>
      </c>
      <c r="G59" s="6">
        <v>0.0</v>
      </c>
      <c r="H59" s="7" t="s">
        <v>212</v>
      </c>
      <c r="I59" s="7" t="s">
        <v>140</v>
      </c>
      <c r="J59" s="6" t="s">
        <v>32</v>
      </c>
      <c r="K59" s="8">
        <f t="shared" si="2"/>
        <v>5</v>
      </c>
      <c r="L59" s="8">
        <f t="shared" si="3"/>
        <v>6</v>
      </c>
      <c r="M59" s="9" t="str">
        <f t="shared" si="4"/>
        <v>Title: Supply Chain Innovation
Description: -
Skills:  - 
Students Required: 1
Min CGPA: 0
Max CGPA: 0
</v>
      </c>
      <c r="N59" s="9" t="str">
        <f t="shared" si="5"/>
        <v>Title: Canada Analytics
Description: -
Skills:  - 
Students Required: 2
Min CGPA: 0
Max CGPA: 0
</v>
      </c>
      <c r="O59" s="9" t="str">
        <f t="shared" si="6"/>
        <v>Title: Customer Insights
Description: -
Skills:  - 
Students Required: 1
Min CGPA: 0
Max CGPA: 0
</v>
      </c>
      <c r="P59" s="9" t="str">
        <f t="shared" si="7"/>
        <v>Title: Store Analytics
Description: -
Skills:  - 
Students Required: 1
Min CGPA: 0
Max CGPA: 0
</v>
      </c>
      <c r="Q59" s="9" t="str">
        <f t="shared" si="8"/>
        <v>Title: Pricing &amp; Promotion Analytics
Description: -
Skills:  - 
Students Required: 1
Min CGPA: 0
Max CGPA: 0
</v>
      </c>
      <c r="R59" s="9" t="str">
        <f t="shared" si="9"/>
        <v/>
      </c>
      <c r="S59" s="9" t="str">
        <f t="shared" si="10"/>
        <v/>
      </c>
      <c r="T59" s="8">
        <f t="shared" ref="T59:Z59" si="67">IFERROR(VALUE(IFERROR(MID(M59,FIND("Students Required: ",M59)+19,2),0)), VALUE(MID(M59,FIND("Students Required: ",M59)+19,1)))</f>
        <v>1</v>
      </c>
      <c r="U59" s="8">
        <f t="shared" si="67"/>
        <v>2</v>
      </c>
      <c r="V59" s="8">
        <f t="shared" si="67"/>
        <v>1</v>
      </c>
      <c r="W59" s="8">
        <f t="shared" si="67"/>
        <v>1</v>
      </c>
      <c r="X59" s="8">
        <f t="shared" si="67"/>
        <v>1</v>
      </c>
      <c r="Y59" s="8">
        <f t="shared" si="67"/>
        <v>0</v>
      </c>
      <c r="Z59" s="8">
        <f t="shared" si="67"/>
        <v>0</v>
      </c>
    </row>
    <row r="60" ht="225.0" hidden="1" customHeight="1">
      <c r="A60" s="6">
        <v>4949.0</v>
      </c>
      <c r="B60" s="6" t="s">
        <v>213</v>
      </c>
      <c r="C60" s="6" t="s">
        <v>42</v>
      </c>
      <c r="D60" s="10"/>
      <c r="E60" s="6" t="s">
        <v>34</v>
      </c>
      <c r="F60" s="6">
        <v>21000.0</v>
      </c>
      <c r="G60" s="6">
        <v>0.0</v>
      </c>
      <c r="H60" s="7" t="s">
        <v>214</v>
      </c>
      <c r="I60" s="7" t="s">
        <v>97</v>
      </c>
      <c r="J60" s="6" t="s">
        <v>32</v>
      </c>
      <c r="K60" s="8">
        <f t="shared" si="2"/>
        <v>3</v>
      </c>
      <c r="L60" s="8">
        <f t="shared" si="3"/>
        <v>3</v>
      </c>
      <c r="M60" s="9" t="str">
        <f t="shared" si="4"/>
        <v>Title: Graphic Design Intern
Description: Create various content for social
media platforms like Instagram,
Facebook, Pinterest etc.
Create vector Illustrations when
required for the app, media, etc
Editing pictures and other visual
content when required
Develop and strengthen brand
assets including style and brand
guidelines
Deliver high-quality, on-brand
graphics to support a superior
customer experience.
Maintain a set of design best
practices and guidelines to
reduce and minimize production
efforts
Produce creative assets including
graphics, templates, and layouts
and visual standards for
marketing activities across
multiple channels. These include
web, social media, events, email
campaigns, and other activations.
Turning ideas into visuals across
media to communicate our brand
to the users.
Researching on latest design
trends to create visuals for our
brand.
Solving the marketing and
business problems through
designing visuals by putting on
your creative hats.
Designing aesthetically pleasing
creatives/animations while
sticking to the brand guidelines
consistently.
Project domain Fintech Digital payments
Skills: Prior internship experience with a
startup or creative agency in
graphic design/ animation related
roles
Understanding for the brand and
brand consistency throughout
Hustlers’ attitude and a knack for
visual storytelling
You have forte in Adobe Creative
Suite: Photoshop, Illustrator,
Premier Pro or similar tools
A portfolio that showcases your
stunning aesthetic sense
Expected learning (in bullet points) A thing of beauty is a joy forever.
And the design is the central pillar
for our company. We are looking
for a candidate with a &amp;Double;Whatever it
takes&amp;Double; personality, who can create
stunning visuals to tell stories that
portray the brand and invite users
to be a part of those stories.
Skills:  - 
Students Required: 1
Min CGPA: 0
Max CGPA: 0
</v>
      </c>
      <c r="N60" s="9" t="str">
        <f t="shared" si="5"/>
        <v>Title: Photography Intern
Description: Photographs can give a visual appeal to a
whole brand. Photography has been a major
factor in positioning brands like Apple for
what they are today. If you are excited to
create a brand of that status through your
photography, this is the place.
Visual content creation for the website, app,
social media, events, etc
Manage end-to-end photoshoot planning,
photography, editing and delivery
Lead product and brand photography for card,
app, office and the team
Work with agencies and production houses
whenever required
Creating in-house video content with creative
team
Setup guidelines, mood boards and brand
campaigns for photography
Project domain Fintech
Digital payments
Skills: 1 year of experience in photography and editing
Understands and has a knack for lifestyle and
product photography
A portfolio that showcases stunning
photography sense
Hands on experience with in Lightroom,
Photoshop, Illustrator, Premier Pro or similar
tools
Experience with handling all equipments for
photography and videography
Expected learning (in bullet points) Work directly with the founders, and get the
best learning experience you can ask for in an
internship.
Skills:  - 
Students Required: 1
Min CGPA: 0
Max CGPA: 0
</v>
      </c>
      <c r="O60" s="9" t="str">
        <f t="shared" si="6"/>
        <v>Title: Product Design Intern
Description: Graduates and undergraduates from any
background can apply
No minimum experience
Preference for students of formal design
depts.
Past internship experience in a startup is a
plus
-User research
-Heuristic evaluation
-Interaction design
-Usability evaluation
Project domain : Fintech Digital payments
Skills: Well-organized, detail-oriented, ability to
multi-task with great follow-up skills
Strong written and verbal communication skills
Proficient in Sketch
Expected learning (in bullet points) Work directly with the founders, and get the
best learning experience you can ask for in an
internship.
Skills:  - 
Students Required: 1
Min CGPA: 0
Max CGPA: 0
</v>
      </c>
      <c r="P60" s="9" t="str">
        <f t="shared" si="7"/>
        <v/>
      </c>
      <c r="Q60" s="9" t="str">
        <f t="shared" si="8"/>
        <v/>
      </c>
      <c r="R60" s="9" t="str">
        <f t="shared" si="9"/>
        <v/>
      </c>
      <c r="S60" s="9" t="str">
        <f t="shared" si="10"/>
        <v/>
      </c>
      <c r="T60" s="8">
        <f t="shared" ref="T60:Z60" si="68">IFERROR(VALUE(IFERROR(MID(M60,FIND("Students Required: ",M60)+19,2),0)), VALUE(MID(M60,FIND("Students Required: ",M60)+19,1)))</f>
        <v>1</v>
      </c>
      <c r="U60" s="8">
        <f t="shared" si="68"/>
        <v>1</v>
      </c>
      <c r="V60" s="8">
        <f t="shared" si="68"/>
        <v>1</v>
      </c>
      <c r="W60" s="8">
        <f t="shared" si="68"/>
        <v>0</v>
      </c>
      <c r="X60" s="8">
        <f t="shared" si="68"/>
        <v>0</v>
      </c>
      <c r="Y60" s="8">
        <f t="shared" si="68"/>
        <v>0</v>
      </c>
      <c r="Z60" s="8">
        <f t="shared" si="68"/>
        <v>0</v>
      </c>
    </row>
    <row r="61" ht="225.0" hidden="1" customHeight="1">
      <c r="A61" s="6">
        <v>5036.0</v>
      </c>
      <c r="B61" s="6" t="s">
        <v>215</v>
      </c>
      <c r="C61" s="6" t="s">
        <v>27</v>
      </c>
      <c r="D61" s="10"/>
      <c r="E61" s="6" t="s">
        <v>102</v>
      </c>
      <c r="F61" s="6">
        <v>12000.0</v>
      </c>
      <c r="G61" s="6">
        <v>0.0</v>
      </c>
      <c r="H61" s="7" t="s">
        <v>216</v>
      </c>
      <c r="I61" s="7" t="s">
        <v>217</v>
      </c>
      <c r="J61" s="6" t="s">
        <v>32</v>
      </c>
      <c r="K61" s="8">
        <f t="shared" si="2"/>
        <v>1</v>
      </c>
      <c r="L61" s="8">
        <f t="shared" si="3"/>
        <v>1</v>
      </c>
      <c r="M61" s="9" t="str">
        <f t="shared" si="4"/>
        <v>Title: Tegra – SOC / IP Design Verification 
Description: As a Hardware Engineer at NVIDIA you will design and implement the industry&amp;apos;s leading Graphics, Video and Mobile Communications Processors. Specific areas include 2D and 3D graphics, mpeg, video, audio, network protocols, high-speed IO interfaces and bus protocols, and memory subsystem design. 
Skills: Digital Electronics , Verilog , VHDL
Students Required: 1
Min CGPA: 0
Max CGPA: 0
</v>
      </c>
      <c r="N61" s="9" t="str">
        <f t="shared" si="5"/>
        <v/>
      </c>
      <c r="O61" s="9" t="str">
        <f t="shared" si="6"/>
        <v/>
      </c>
      <c r="P61" s="9" t="str">
        <f t="shared" si="7"/>
        <v/>
      </c>
      <c r="Q61" s="9" t="str">
        <f t="shared" si="8"/>
        <v/>
      </c>
      <c r="R61" s="9" t="str">
        <f t="shared" si="9"/>
        <v/>
      </c>
      <c r="S61" s="9" t="str">
        <f t="shared" si="10"/>
        <v/>
      </c>
      <c r="T61" s="8">
        <f t="shared" ref="T61:Z61" si="69">IFERROR(VALUE(IFERROR(MID(M61,FIND("Students Required: ",M61)+19,2),0)), VALUE(MID(M61,FIND("Students Required: ",M61)+19,1)))</f>
        <v>1</v>
      </c>
      <c r="U61" s="8">
        <f t="shared" si="69"/>
        <v>0</v>
      </c>
      <c r="V61" s="8">
        <f t="shared" si="69"/>
        <v>0</v>
      </c>
      <c r="W61" s="8">
        <f t="shared" si="69"/>
        <v>0</v>
      </c>
      <c r="X61" s="8">
        <f t="shared" si="69"/>
        <v>0</v>
      </c>
      <c r="Y61" s="8">
        <f t="shared" si="69"/>
        <v>0</v>
      </c>
      <c r="Z61" s="8">
        <f t="shared" si="69"/>
        <v>0</v>
      </c>
    </row>
    <row r="62" ht="225.0" hidden="1" customHeight="1">
      <c r="A62" s="6">
        <v>5040.0</v>
      </c>
      <c r="B62" s="6" t="s">
        <v>218</v>
      </c>
      <c r="C62" s="6" t="s">
        <v>219</v>
      </c>
      <c r="D62" s="10"/>
      <c r="E62" s="6" t="s">
        <v>220</v>
      </c>
      <c r="F62" s="6">
        <v>0.0</v>
      </c>
      <c r="G62" s="6">
        <v>0.0</v>
      </c>
      <c r="H62" s="7" t="s">
        <v>221</v>
      </c>
      <c r="I62" s="7" t="s">
        <v>222</v>
      </c>
      <c r="J62" s="6" t="s">
        <v>32</v>
      </c>
      <c r="K62" s="8">
        <f t="shared" si="2"/>
        <v>2</v>
      </c>
      <c r="L62" s="8">
        <f t="shared" si="3"/>
        <v>2</v>
      </c>
      <c r="M62" s="9" t="str">
        <f t="shared" si="4"/>
        <v>Title: Cross Platform Mobile Application  Development
Description: Design and develop cross platform mobile applications while working closely with UX Designers and Backend Engineers. 
Skills required: Native Android/iOS app development or Experience with React or High Proficiency in JavaScript. 
Expected Learning:
(1) Experience end-to-end cycle of developing real world mobile applications: from idea to design, implementation,
deployment and progressive enhancement.
(2)  Understand user focused design by working with UX
Designers to create apps that people love to use.
(3) Develop the ability to craft rich and elegant user
interfaces that work seamlessly across all platforms and devices.
(4) Learn about the best practices in cross platform
mobile app development.
Skills: Android dev, iOS dev , Mobile Application Development , UX / UI
Students Required: 1
Min CGPA: 0
Max CGPA: 0
</v>
      </c>
      <c r="N62" s="9" t="str">
        <f t="shared" si="5"/>
        <v>Title: Backend Development in Python
Description: Design, develop, test and maintain backend services in Python environment.
Skills Required: Proficiency in Python Programming
Language, Experience with Flask/Django Frameworks,
Knowledge of REST APIs.
Expected Learning:
(1) Designing schemas and implementing data models
with SQL databases.
(2) Learn about managing development and
production environments as well as scaling services
to handle variable loads.
(3) Learn about writing reliable code through unit
testing and functional testing.
(4) Learn about best practices in building scalable and
highly available services.
Skills: Django , Flask , Python , REST API
Students Required: 1
Min CGPA: 0
Max CGPA: 0
</v>
      </c>
      <c r="O62" s="9" t="str">
        <f t="shared" si="6"/>
        <v/>
      </c>
      <c r="P62" s="9" t="str">
        <f t="shared" si="7"/>
        <v/>
      </c>
      <c r="Q62" s="9" t="str">
        <f t="shared" si="8"/>
        <v/>
      </c>
      <c r="R62" s="9" t="str">
        <f t="shared" si="9"/>
        <v/>
      </c>
      <c r="S62" s="9" t="str">
        <f t="shared" si="10"/>
        <v/>
      </c>
      <c r="T62" s="8">
        <f t="shared" ref="T62:Z62" si="70">IFERROR(VALUE(IFERROR(MID(M62,FIND("Students Required: ",M62)+19,2),0)), VALUE(MID(M62,FIND("Students Required: ",M62)+19,1)))</f>
        <v>1</v>
      </c>
      <c r="U62" s="8">
        <f t="shared" si="70"/>
        <v>1</v>
      </c>
      <c r="V62" s="8">
        <f t="shared" si="70"/>
        <v>0</v>
      </c>
      <c r="W62" s="8">
        <f t="shared" si="70"/>
        <v>0</v>
      </c>
      <c r="X62" s="8">
        <f t="shared" si="70"/>
        <v>0</v>
      </c>
      <c r="Y62" s="8">
        <f t="shared" si="70"/>
        <v>0</v>
      </c>
      <c r="Z62" s="8">
        <f t="shared" si="70"/>
        <v>0</v>
      </c>
    </row>
    <row r="63" ht="225.0" hidden="1" customHeight="1">
      <c r="A63" s="6">
        <v>488.0</v>
      </c>
      <c r="B63" s="6" t="s">
        <v>46</v>
      </c>
      <c r="C63" s="6" t="s">
        <v>27</v>
      </c>
      <c r="D63" s="6" t="s">
        <v>28</v>
      </c>
      <c r="E63" s="6" t="s">
        <v>29</v>
      </c>
      <c r="F63" s="6">
        <v>25000.0</v>
      </c>
      <c r="G63" s="6">
        <v>0.0</v>
      </c>
      <c r="H63" s="7" t="s">
        <v>223</v>
      </c>
      <c r="I63" s="7" t="s">
        <v>222</v>
      </c>
      <c r="J63" s="6" t="s">
        <v>32</v>
      </c>
      <c r="K63" s="8">
        <f t="shared" si="2"/>
        <v>2</v>
      </c>
      <c r="L63" s="8">
        <f t="shared" si="3"/>
        <v>2</v>
      </c>
      <c r="M63" s="9" t="str">
        <f t="shared" si="4"/>
        <v>Title: Cross Platform Mobile Application  Development
Description: Design and develop cross platform mobile applications while working closely with UX Designers and Backend Engineers. 
Skills required: Native Android/iOS app development or Experience with React or High Proficiency in JavaScript. 
Expected Learning:
(1) Experience end-to-end cycle of developing real world mobile applications: from idea to design, implementation,
deployment and progressive enhancement.
(2)  Understand user focused design by working with UX
Designers to create apps that people love to use.
(3) Develop the ability to craft rich and elegant user
interfaces that work seamlessly across all platforms and devices.
(4) Learn about the best practices in cross platform
mobile app development.
Skills: Android dev, iOS dev , Mobile Application Development , UX / UI
Students Required: 1
Min CGPA: 0
Max CGPA: 0
</v>
      </c>
      <c r="N63" s="9" t="str">
        <f t="shared" si="5"/>
        <v>Title: Backend Development in Python
Description: Design, develop, test and maintain backend services in Python environment.
Skills Required: Proficiency in Python Programming
Language, Experience with Flask/Django Frameworks,
Knowledge of REST APIs.
Expected Learning:
(1) Designing schemas and implementing data models
with SQL databases.
(2) Learn about managing development and
production environments as well as scaling services
to handle variable loads.
(3) Learn about writing reliable code through unit
testing and functional testing.
(4) Learn about best practices in building scalable and
highly available services.
Skills: Django , Flask , Python , REST API
Students Required: 1
Min CGPA: 0
Max CGPA: 0
</v>
      </c>
      <c r="O63" s="9" t="str">
        <f t="shared" si="6"/>
        <v/>
      </c>
      <c r="P63" s="9" t="str">
        <f t="shared" si="7"/>
        <v/>
      </c>
      <c r="Q63" s="9" t="str">
        <f t="shared" si="8"/>
        <v/>
      </c>
      <c r="R63" s="9" t="str">
        <f t="shared" si="9"/>
        <v/>
      </c>
      <c r="S63" s="9" t="str">
        <f t="shared" si="10"/>
        <v/>
      </c>
      <c r="T63" s="8">
        <f t="shared" ref="T63:Z63" si="71">IFERROR(VALUE(IFERROR(MID(M63,FIND("Students Required: ",M63)+19,2),0)), VALUE(MID(M63,FIND("Students Required: ",M63)+19,1)))</f>
        <v>1</v>
      </c>
      <c r="U63" s="8">
        <f t="shared" si="71"/>
        <v>1</v>
      </c>
      <c r="V63" s="8">
        <f t="shared" si="71"/>
        <v>0</v>
      </c>
      <c r="W63" s="8">
        <f t="shared" si="71"/>
        <v>0</v>
      </c>
      <c r="X63" s="8">
        <f t="shared" si="71"/>
        <v>0</v>
      </c>
      <c r="Y63" s="8">
        <f t="shared" si="71"/>
        <v>0</v>
      </c>
      <c r="Z63" s="8">
        <f t="shared" si="71"/>
        <v>0</v>
      </c>
    </row>
    <row r="64" ht="225.0" hidden="1" customHeight="1">
      <c r="A64" s="6">
        <v>678.0</v>
      </c>
      <c r="B64" s="6" t="s">
        <v>224</v>
      </c>
      <c r="C64" s="6" t="s">
        <v>225</v>
      </c>
      <c r="D64" s="6" t="s">
        <v>81</v>
      </c>
      <c r="E64" s="6" t="s">
        <v>168</v>
      </c>
      <c r="F64" s="6">
        <v>0.0</v>
      </c>
      <c r="G64" s="6">
        <v>0.0</v>
      </c>
      <c r="H64" s="7" t="s">
        <v>226</v>
      </c>
      <c r="I64" s="7" t="s">
        <v>222</v>
      </c>
      <c r="J64" s="6" t="s">
        <v>32</v>
      </c>
      <c r="K64" s="8">
        <f t="shared" si="2"/>
        <v>2</v>
      </c>
      <c r="L64" s="8">
        <f t="shared" si="3"/>
        <v>2</v>
      </c>
      <c r="M64" s="9" t="str">
        <f t="shared" si="4"/>
        <v>Title: Cross Platform Mobile Application  Development
Description: Design and develop cross platform mobile applications while working closely with UX Designers and Backend Engineers. 
Skills required: Native Android/iOS app development or Experience with React or High Proficiency in JavaScript. 
Expected Learning:
(1) Experience end-to-end cycle of developing real world mobile applications: from idea to design, implementation,
deployment and progressive enhancement.
(2)  Understand user focused design by working with UX
Designers to create apps that people love to use.
(3) Develop the ability to craft rich and elegant user
interfaces that work seamlessly across all platforms and devices.
(4) Learn about the best practices in cross platform
mobile app development.
Skills: Android dev, iOS dev , Mobile Application Development , UX / UI
Students Required: 1
Min CGPA: 0
Max CGPA: 0
</v>
      </c>
      <c r="N64" s="9" t="str">
        <f t="shared" si="5"/>
        <v>Title: Backend Development in Python
Description: Design, develop, test and maintain backend services in Python environment.
Skills Required: Proficiency in Python Programming
Language, Experience with Flask/Django Frameworks,
Knowledge of REST APIs.
Expected Learning:
(1) Designing schemas and implementing data models
with SQL databases.
(2) Learn about managing development and
production environments as well as scaling services
to handle variable loads.
(3) Learn about writing reliable code through unit
testing and functional testing.
(4) Learn about best practices in building scalable and
highly available services.
Skills: Django , Flask , Python , REST API
Students Required: 1
Min CGPA: 0
Max CGPA: 0
</v>
      </c>
      <c r="O64" s="9" t="str">
        <f t="shared" si="6"/>
        <v/>
      </c>
      <c r="P64" s="9" t="str">
        <f t="shared" si="7"/>
        <v/>
      </c>
      <c r="Q64" s="9" t="str">
        <f t="shared" si="8"/>
        <v/>
      </c>
      <c r="R64" s="9" t="str">
        <f t="shared" si="9"/>
        <v/>
      </c>
      <c r="S64" s="9" t="str">
        <f t="shared" si="10"/>
        <v/>
      </c>
      <c r="T64" s="8">
        <f t="shared" ref="T64:Z64" si="72">IFERROR(VALUE(IFERROR(MID(M64,FIND("Students Required: ",M64)+19,2),0)), VALUE(MID(M64,FIND("Students Required: ",M64)+19,1)))</f>
        <v>1</v>
      </c>
      <c r="U64" s="8">
        <f t="shared" si="72"/>
        <v>1</v>
      </c>
      <c r="V64" s="8">
        <f t="shared" si="72"/>
        <v>0</v>
      </c>
      <c r="W64" s="8">
        <f t="shared" si="72"/>
        <v>0</v>
      </c>
      <c r="X64" s="8">
        <f t="shared" si="72"/>
        <v>0</v>
      </c>
      <c r="Y64" s="8">
        <f t="shared" si="72"/>
        <v>0</v>
      </c>
      <c r="Z64" s="8">
        <f t="shared" si="72"/>
        <v>0</v>
      </c>
    </row>
    <row r="65" ht="225.0" hidden="1" customHeight="1">
      <c r="A65" s="6">
        <v>308.0</v>
      </c>
      <c r="B65" s="6" t="s">
        <v>227</v>
      </c>
      <c r="C65" s="6" t="s">
        <v>60</v>
      </c>
      <c r="D65" s="6" t="s">
        <v>228</v>
      </c>
      <c r="E65" s="6" t="s">
        <v>229</v>
      </c>
      <c r="F65" s="6">
        <v>0.0</v>
      </c>
      <c r="G65" s="6">
        <v>0.0</v>
      </c>
      <c r="H65" s="7" t="s">
        <v>230</v>
      </c>
      <c r="I65" s="7" t="s">
        <v>203</v>
      </c>
      <c r="J65" s="6" t="s">
        <v>32</v>
      </c>
      <c r="K65" s="8">
        <f t="shared" si="2"/>
        <v>2</v>
      </c>
      <c r="L65" s="8">
        <f t="shared" si="3"/>
        <v>9</v>
      </c>
      <c r="M65" s="9" t="str">
        <f t="shared" si="4"/>
        <v>Title: Software development for retail
Description: Software Development Engineers will be responsible for design, development, delivery and support of large-scale, multi-tiered, distributed software applications and tools.
Qualifications:
• Candidates must have a Bachelors/ Masters in Computer Science or Engineering or related field.
• Excellent problem solving skills.
• Possess an extremely sound understanding of areas in the basic areas of Computer Science such as Algorithms, Data Structures, Object Oriented Design, Databases.
• Be able to write Amazon quality code in an object oriented language - preferably in C/C++/Java in a Linux environment.
• Candidate must have good written and oral communication skills, be a fast learner and have the ability to adapt quickly to a fast-paced development environment.
Skillset requirement: Ability to solve complex problems, knowledge on data structures &amp; algorithms, write
product level code.
Skills: Data structures and algorithms ,  Problem Solver, Self-starter 
Students Required: 7
Min CGPA: 0
Max CGPA: 0
</v>
      </c>
      <c r="N65" s="9" t="str">
        <f t="shared" si="5"/>
        <v>Title: Applied Scientist
Description: Major responsibilities
- Use machine learning, data mining and statistical techniques to create new, scalable solutions for business problems
- Analyze and extract relevant information from large amounts of Amazon’s historical business data to help automate and optimize key processes
- Design, develop and evaluate highly innovative models for predictive learning
- Establish scalable, efficient, automated processes for large scale data analyses model development, model validation and model implementation
- Research and implement novel machine learning and statistical approaches
Basic Qualifications
- A Masters and/or PhD in Computer Science, Machine Learning, Operational research, Statistics or in a highly quantitative field
- Experience in predictive modelling and analysis, predictive software development
- Strong problem-solving ability
- Good skills with Java/Scala or C++, Perl/Python (or similar scripting language)
- Experience in using R, Matlab, or any other statistical software
- Strong communication and data presentation skills
Preferred Qualifications
- Experience handling gigabyte and terabyte size datasets
- Experience working with distributed systems and grid computing
- Knowledge of the latest and state of the art ML technology
- Publications or presentation in recognized Machine Learning and Data Mining journals/conferences
Skillset requirement: Machine Learning, Neural Networks and Fuzzy Logic, Ar??ficial Intelligence, Data Mining,
Founda??ons of Data Science, Informa??on Retrieval
Skills: Machine Learning, Artificial Intelligence , Machine Learning, Deep Learning ,  Problem Solver, Self-starter 
Students Required: 2
Min CGPA: 0
Max CGPA: 0
</v>
      </c>
      <c r="O65" s="9" t="str">
        <f t="shared" si="6"/>
        <v/>
      </c>
      <c r="P65" s="9" t="str">
        <f t="shared" si="7"/>
        <v/>
      </c>
      <c r="Q65" s="9" t="str">
        <f t="shared" si="8"/>
        <v/>
      </c>
      <c r="R65" s="9" t="str">
        <f t="shared" si="9"/>
        <v/>
      </c>
      <c r="S65" s="9" t="str">
        <f t="shared" si="10"/>
        <v/>
      </c>
      <c r="T65" s="8">
        <f t="shared" ref="T65:Z65" si="73">IFERROR(VALUE(IFERROR(MID(M65,FIND("Students Required: ",M65)+19,2),0)), VALUE(MID(M65,FIND("Students Required: ",M65)+19,1)))</f>
        <v>7</v>
      </c>
      <c r="U65" s="8">
        <f t="shared" si="73"/>
        <v>2</v>
      </c>
      <c r="V65" s="8">
        <f t="shared" si="73"/>
        <v>0</v>
      </c>
      <c r="W65" s="8">
        <f t="shared" si="73"/>
        <v>0</v>
      </c>
      <c r="X65" s="8">
        <f t="shared" si="73"/>
        <v>0</v>
      </c>
      <c r="Y65" s="8">
        <f t="shared" si="73"/>
        <v>0</v>
      </c>
      <c r="Z65" s="8">
        <f t="shared" si="73"/>
        <v>0</v>
      </c>
    </row>
    <row r="66" ht="225.0" customHeight="1">
      <c r="A66" s="6">
        <v>339.0</v>
      </c>
      <c r="B66" s="6" t="s">
        <v>231</v>
      </c>
      <c r="C66" s="6" t="s">
        <v>27</v>
      </c>
      <c r="D66" s="6" t="s">
        <v>28</v>
      </c>
      <c r="E66" s="6" t="s">
        <v>232</v>
      </c>
      <c r="F66" s="6">
        <v>60000.0</v>
      </c>
      <c r="G66" s="6">
        <v>0.0</v>
      </c>
      <c r="H66" s="7" t="s">
        <v>233</v>
      </c>
      <c r="I66" s="7" t="s">
        <v>222</v>
      </c>
      <c r="J66" s="6" t="s">
        <v>32</v>
      </c>
      <c r="K66" s="8">
        <f t="shared" si="2"/>
        <v>2</v>
      </c>
      <c r="L66" s="8">
        <f t="shared" si="3"/>
        <v>2</v>
      </c>
      <c r="M66" s="9" t="str">
        <f t="shared" si="4"/>
        <v>Title: Cross Platform Mobile Application  Development
Description: Design and develop cross platform mobile applications while working closely with UX Designers and Backend Engineers. 
Skills required: Native Android/iOS app development or Experience with React or High Proficiency in JavaScript. 
Expected Learning:
(1) Experience end-to-end cycle of developing real world mobile applications: from idea to design, implementation,
deployment and progressive enhancement.
(2)  Understand user focused design by working with UX
Designers to create apps that people love to use.
(3) Develop the ability to craft rich and elegant user
interfaces that work seamlessly across all platforms and devices.
(4) Learn about the best practices in cross platform
mobile app development.
Skills: Android dev, iOS dev , Mobile Application Development , UX / UI
Students Required: 1
Min CGPA: 0
Max CGPA: 0
</v>
      </c>
      <c r="N66" s="9" t="str">
        <f t="shared" si="5"/>
        <v>Title: Backend Development in Python
Description: Design, develop, test and maintain backend services in Python environment.
Skills Required: Proficiency in Python Programming
Language, Experience with Flask/Django Frameworks,
Knowledge of REST APIs.
Expected Learning:
(1) Designing schemas and implementing data models
with SQL databases.
(2) Learn about managing development and
production environments as well as scaling services
to handle variable loads.
(3) Learn about writing reliable code through unit
testing and functional testing.
(4) Learn about best practices in building scalable and
highly available services.
Skills: Django , Flask , Python , REST API
Students Required: 1
Min CGPA: 0
Max CGPA: 0
</v>
      </c>
      <c r="O66" s="9" t="str">
        <f t="shared" si="6"/>
        <v/>
      </c>
      <c r="P66" s="9" t="str">
        <f t="shared" si="7"/>
        <v/>
      </c>
      <c r="Q66" s="9" t="str">
        <f t="shared" si="8"/>
        <v/>
      </c>
      <c r="R66" s="9" t="str">
        <f t="shared" si="9"/>
        <v/>
      </c>
      <c r="S66" s="9" t="str">
        <f t="shared" si="10"/>
        <v/>
      </c>
      <c r="T66" s="8">
        <f t="shared" ref="T66:Z66" si="74">IFERROR(VALUE(IFERROR(MID(M66,FIND("Students Required: ",M66)+19,2),0)), VALUE(MID(M66,FIND("Students Required: ",M66)+19,1)))</f>
        <v>1</v>
      </c>
      <c r="U66" s="8">
        <f t="shared" si="74"/>
        <v>1</v>
      </c>
      <c r="V66" s="8">
        <f t="shared" si="74"/>
        <v>0</v>
      </c>
      <c r="W66" s="8">
        <f t="shared" si="74"/>
        <v>0</v>
      </c>
      <c r="X66" s="8">
        <f t="shared" si="74"/>
        <v>0</v>
      </c>
      <c r="Y66" s="8">
        <f t="shared" si="74"/>
        <v>0</v>
      </c>
      <c r="Z66" s="8">
        <f t="shared" si="74"/>
        <v>0</v>
      </c>
    </row>
    <row r="67" ht="225.0" hidden="1" customHeight="1">
      <c r="A67" s="6">
        <v>5045.0</v>
      </c>
      <c r="B67" s="6" t="s">
        <v>234</v>
      </c>
      <c r="C67" s="6" t="s">
        <v>121</v>
      </c>
      <c r="D67" s="10"/>
      <c r="E67" s="6" t="s">
        <v>34</v>
      </c>
      <c r="F67" s="6">
        <v>10000.0</v>
      </c>
      <c r="G67" s="6">
        <v>0.0</v>
      </c>
      <c r="H67" s="7" t="s">
        <v>235</v>
      </c>
      <c r="I67" s="7" t="s">
        <v>236</v>
      </c>
      <c r="J67" s="6" t="s">
        <v>32</v>
      </c>
      <c r="K67" s="8">
        <f t="shared" si="2"/>
        <v>1</v>
      </c>
      <c r="L67" s="8">
        <f t="shared" si="3"/>
        <v>1</v>
      </c>
      <c r="M67" s="9" t="str">
        <f t="shared" si="4"/>
        <v>Title: GR&amp;C Auto Risk Strategy Analytics
Description: Chase Consumer &amp; Community Banking (CCB) serves nearly 66 million consumers and 4 million small businesses with a broad range of financial services through our 137,000 employees.
Consumer &amp; Community Banking Risk Management partners with each CCB sub-line of business to identify, assess, prioritize and remediate risk. Our Risk Management professionals work directly with Consumer Banking, Business Banking, Auto/Student Loan, Card and Commerce Services, Chase Wealth Management and Mortgage Banking to minimize, monitor and control the probability of risk events and mitigate the impact of risk events that do occur.
In this role, you will be a key contributor in a wide variety of business initiatives to develop best-in- class risk capabilities.
•	You will conduct risk-based analytical work to drive profitable decisions and support risk strategies across various CCB sub line of businesses
•	You will work on large datasets of customers to analyze &amp; identify patterns/ customer behavior to help drive accurate business decisions that leads to bottom line benefit for the firm
•	Ability to make policy change decision, for some of the largest portfolios in the world, and work with several stakeholders to bring recommendation to life
•	Work with &amp; learn advanced software/tools to manipulate large volume of data 
•	360 degree contribution &amp; learning, beginning with ideation, followed by analysis, approvals  implementation – providing exposure to every facet of credit risk management 
In this role, you will gain knowledge of risk management, controls and infrastructure, as well as develop a solid understand of risk analysis and how it evolves and impacts the business.
Project domain	Finance/Risk Analytics
Skills: Analytics + Communication + Economics
Sincere, team spirit and innovative
Maths/Eco/Stats/Finance
Skills:  - 
Students Required: 1
Min CGPA: 0
Max CGPA: 0
</v>
      </c>
      <c r="N67" s="9" t="str">
        <f t="shared" si="5"/>
        <v/>
      </c>
      <c r="O67" s="9" t="str">
        <f t="shared" si="6"/>
        <v/>
      </c>
      <c r="P67" s="9" t="str">
        <f t="shared" si="7"/>
        <v/>
      </c>
      <c r="Q67" s="9" t="str">
        <f t="shared" si="8"/>
        <v/>
      </c>
      <c r="R67" s="9" t="str">
        <f t="shared" si="9"/>
        <v/>
      </c>
      <c r="S67" s="9" t="str">
        <f t="shared" si="10"/>
        <v/>
      </c>
      <c r="T67" s="8">
        <f t="shared" ref="T67:Z67" si="75">IFERROR(VALUE(IFERROR(MID(M67,FIND("Students Required: ",M67)+19,2),0)), VALUE(MID(M67,FIND("Students Required: ",M67)+19,1)))</f>
        <v>1</v>
      </c>
      <c r="U67" s="8">
        <f t="shared" si="75"/>
        <v>0</v>
      </c>
      <c r="V67" s="8">
        <f t="shared" si="75"/>
        <v>0</v>
      </c>
      <c r="W67" s="8">
        <f t="shared" si="75"/>
        <v>0</v>
      </c>
      <c r="X67" s="8">
        <f t="shared" si="75"/>
        <v>0</v>
      </c>
      <c r="Y67" s="8">
        <f t="shared" si="75"/>
        <v>0</v>
      </c>
      <c r="Z67" s="8">
        <f t="shared" si="75"/>
        <v>0</v>
      </c>
    </row>
    <row r="68" ht="225.0" hidden="1" customHeight="1">
      <c r="A68" s="6">
        <v>4840.0</v>
      </c>
      <c r="B68" s="6" t="s">
        <v>237</v>
      </c>
      <c r="C68" s="6" t="s">
        <v>27</v>
      </c>
      <c r="D68" s="6" t="s">
        <v>37</v>
      </c>
      <c r="E68" s="6" t="s">
        <v>238</v>
      </c>
      <c r="F68" s="6">
        <v>75000.0</v>
      </c>
      <c r="G68" s="6">
        <v>0.0</v>
      </c>
      <c r="H68" s="7" t="s">
        <v>239</v>
      </c>
      <c r="I68" s="7" t="s">
        <v>182</v>
      </c>
      <c r="J68" s="6" t="s">
        <v>32</v>
      </c>
      <c r="K68" s="8">
        <f t="shared" si="2"/>
        <v>1</v>
      </c>
      <c r="L68" s="8">
        <f t="shared" si="3"/>
        <v>11</v>
      </c>
      <c r="M68" s="9" t="str">
        <f t="shared" si="4"/>
        <v>Title: Product Development &amp; Support
Description: We need interns for software product development and support in SCM and Retail domain.
Project domain:	SCM &amp; Retail
Computer Science fundamentals
Communication Skills
Skills:  - 
Students Required: 11
Min CGPA: 0
Max CGPA: 0
</v>
      </c>
      <c r="N68" s="9" t="str">
        <f t="shared" si="5"/>
        <v/>
      </c>
      <c r="O68" s="9" t="str">
        <f t="shared" si="6"/>
        <v/>
      </c>
      <c r="P68" s="9" t="str">
        <f t="shared" si="7"/>
        <v/>
      </c>
      <c r="Q68" s="9" t="str">
        <f t="shared" si="8"/>
        <v/>
      </c>
      <c r="R68" s="9" t="str">
        <f t="shared" si="9"/>
        <v/>
      </c>
      <c r="S68" s="9" t="str">
        <f t="shared" si="10"/>
        <v/>
      </c>
      <c r="T68" s="8">
        <f t="shared" ref="T68:Z68" si="76">IFERROR(VALUE(IFERROR(MID(M68,FIND("Students Required: ",M68)+19,2),0)), VALUE(MID(M68,FIND("Students Required: ",M68)+19,1)))</f>
        <v>11</v>
      </c>
      <c r="U68" s="8">
        <f t="shared" si="76"/>
        <v>0</v>
      </c>
      <c r="V68" s="8">
        <f t="shared" si="76"/>
        <v>0</v>
      </c>
      <c r="W68" s="8">
        <f t="shared" si="76"/>
        <v>0</v>
      </c>
      <c r="X68" s="8">
        <f t="shared" si="76"/>
        <v>0</v>
      </c>
      <c r="Y68" s="8">
        <f t="shared" si="76"/>
        <v>0</v>
      </c>
      <c r="Z68" s="8">
        <f t="shared" si="76"/>
        <v>0</v>
      </c>
    </row>
    <row r="69" ht="225.0" hidden="1" customHeight="1">
      <c r="A69" s="6">
        <v>4955.0</v>
      </c>
      <c r="B69" s="6" t="s">
        <v>240</v>
      </c>
      <c r="C69" s="6" t="s">
        <v>121</v>
      </c>
      <c r="D69" s="6" t="s">
        <v>37</v>
      </c>
      <c r="E69" s="6" t="s">
        <v>29</v>
      </c>
      <c r="F69" s="6">
        <v>20000.0</v>
      </c>
      <c r="G69" s="6">
        <v>0.0</v>
      </c>
      <c r="H69" s="7" t="s">
        <v>241</v>
      </c>
      <c r="I69" s="7" t="s">
        <v>182</v>
      </c>
      <c r="J69" s="6" t="s">
        <v>32</v>
      </c>
      <c r="K69" s="8">
        <f t="shared" si="2"/>
        <v>1</v>
      </c>
      <c r="L69" s="8">
        <f t="shared" si="3"/>
        <v>11</v>
      </c>
      <c r="M69" s="9" t="str">
        <f t="shared" si="4"/>
        <v>Title: Product Development &amp; Support
Description: We need interns for software product development and support in SCM and Retail domain.
Project domain:	SCM &amp; Retail
Computer Science fundamentals
Communication Skills
Skills:  - 
Students Required: 11
Min CGPA: 0
Max CGPA: 0
</v>
      </c>
      <c r="N69" s="9" t="str">
        <f t="shared" si="5"/>
        <v/>
      </c>
      <c r="O69" s="9" t="str">
        <f t="shared" si="6"/>
        <v/>
      </c>
      <c r="P69" s="9" t="str">
        <f t="shared" si="7"/>
        <v/>
      </c>
      <c r="Q69" s="9" t="str">
        <f t="shared" si="8"/>
        <v/>
      </c>
      <c r="R69" s="9" t="str">
        <f t="shared" si="9"/>
        <v/>
      </c>
      <c r="S69" s="9" t="str">
        <f t="shared" si="10"/>
        <v/>
      </c>
      <c r="T69" s="8">
        <f t="shared" ref="T69:Z69" si="77">IFERROR(VALUE(IFERROR(MID(M69,FIND("Students Required: ",M69)+19,2),0)), VALUE(MID(M69,FIND("Students Required: ",M69)+19,1)))</f>
        <v>11</v>
      </c>
      <c r="U69" s="8">
        <f t="shared" si="77"/>
        <v>0</v>
      </c>
      <c r="V69" s="8">
        <f t="shared" si="77"/>
        <v>0</v>
      </c>
      <c r="W69" s="8">
        <f t="shared" si="77"/>
        <v>0</v>
      </c>
      <c r="X69" s="8">
        <f t="shared" si="77"/>
        <v>0</v>
      </c>
      <c r="Y69" s="8">
        <f t="shared" si="77"/>
        <v>0</v>
      </c>
      <c r="Z69" s="8">
        <f t="shared" si="77"/>
        <v>0</v>
      </c>
    </row>
    <row r="70" ht="225.0" hidden="1" customHeight="1">
      <c r="A70" s="6">
        <v>4842.0</v>
      </c>
      <c r="B70" s="6" t="s">
        <v>242</v>
      </c>
      <c r="C70" s="6" t="s">
        <v>27</v>
      </c>
      <c r="D70" s="6" t="s">
        <v>37</v>
      </c>
      <c r="E70" s="6" t="s">
        <v>243</v>
      </c>
      <c r="F70" s="6">
        <v>75000.0</v>
      </c>
      <c r="G70" s="6">
        <v>0.0</v>
      </c>
      <c r="H70" s="7" t="s">
        <v>244</v>
      </c>
      <c r="I70" s="7" t="s">
        <v>245</v>
      </c>
      <c r="J70" s="6" t="s">
        <v>32</v>
      </c>
      <c r="K70" s="8">
        <f t="shared" si="2"/>
        <v>1</v>
      </c>
      <c r="L70" s="8">
        <f t="shared" si="3"/>
        <v>2</v>
      </c>
      <c r="M70" s="9" t="str">
        <f t="shared" si="4"/>
        <v>Title: People Management and Finance Chatbot based SAAS using AI/ ML
Description: There are 50 mn + small businesses in India alone and they lack the
competence to handle enterprise compliances, finance their payroll and
engage their employees. Asanify (meaning: simplify) is a grand attempt to
solve the huge challenge to simplify the lives for 100s of millions of people
associate with these small businesses. This is a cutting edge project on using
proprietary AI/ ML to develop a Chatbot using latest cloud technologies
that can simultaneously solve these multiple huge challenges around
automating compliances, providing financial guidance/ investments and
motivating the people who account for 40% of India’s workforce.
We want you if you are someone who is entrepreneurial in nature, is not
afraid of taking up technically challenging complex projects without too
much guidance and enjoys learning new and different things every day.
Since we are an early stage startup – there will be immense exposure –
meeting international clients to understand global requirements, directly
working with experienced founder/ CEO, developing products from scratch
using cutting edge cloud technologies and proprietary IPs and optionally
contributing towards building the business itself.
We would ideally want you to eventually join as as a full time employee post
graduation if you believe in our mission.
Project domain : Fin-tech, HR Tech, Personal Finance, SAAS (Software as a Service), Cloud Technology (AWS)
Skills: Python, SQL, Data Structures, React/ Angular/ Vue JS, Javascript, CSS, NLP,
Image recognition [one or more of above]
Creative writing skills preferred for writing technical blogs, and strong in cocurricular
activities
Data Structures, Algorithms, RDBMS, (preferred exposure to image
recognition technologies)
Affinity for small business/ startups and for finance/ investments.
Since we are an early stage startup – there will be immense exposure:
• Directly meeting international clients to capture requirements,
• developing products from scratch using latest cloud technologies
based on AWS
• Micro-services and event driven architecture
• Using cutting edge project management tools (Scrum, Kanban, Jira,
etc.)
• Designing innovative UI/ UX and framing chat workflows
• Search Engine Optimization
• Content marketing/ blogs
• Optional exposure towards building the business itself (marketing,
sales, etc.)
Skills:  - 
Students Required: 2
Min CGPA: 0
Max CGPA: 0
</v>
      </c>
      <c r="N70" s="9" t="str">
        <f t="shared" si="5"/>
        <v/>
      </c>
      <c r="O70" s="9" t="str">
        <f t="shared" si="6"/>
        <v/>
      </c>
      <c r="P70" s="9" t="str">
        <f t="shared" si="7"/>
        <v/>
      </c>
      <c r="Q70" s="9" t="str">
        <f t="shared" si="8"/>
        <v/>
      </c>
      <c r="R70" s="9" t="str">
        <f t="shared" si="9"/>
        <v/>
      </c>
      <c r="S70" s="9" t="str">
        <f t="shared" si="10"/>
        <v/>
      </c>
      <c r="T70" s="8">
        <f t="shared" ref="T70:Z70" si="78">IFERROR(VALUE(IFERROR(MID(M70,FIND("Students Required: ",M70)+19,2),0)), VALUE(MID(M70,FIND("Students Required: ",M70)+19,1)))</f>
        <v>2</v>
      </c>
      <c r="U70" s="8">
        <f t="shared" si="78"/>
        <v>0</v>
      </c>
      <c r="V70" s="8">
        <f t="shared" si="78"/>
        <v>0</v>
      </c>
      <c r="W70" s="8">
        <f t="shared" si="78"/>
        <v>0</v>
      </c>
      <c r="X70" s="8">
        <f t="shared" si="78"/>
        <v>0</v>
      </c>
      <c r="Y70" s="8">
        <f t="shared" si="78"/>
        <v>0</v>
      </c>
      <c r="Z70" s="8">
        <f t="shared" si="78"/>
        <v>0</v>
      </c>
    </row>
    <row r="71" ht="225.0" hidden="1" customHeight="1">
      <c r="A71" s="6">
        <v>243.0</v>
      </c>
      <c r="B71" s="6" t="s">
        <v>246</v>
      </c>
      <c r="C71" s="6" t="s">
        <v>247</v>
      </c>
      <c r="D71" s="6" t="s">
        <v>28</v>
      </c>
      <c r="E71" s="6" t="s">
        <v>34</v>
      </c>
      <c r="F71" s="6">
        <v>0.0</v>
      </c>
      <c r="G71" s="6">
        <v>0.0</v>
      </c>
      <c r="H71" s="7" t="s">
        <v>248</v>
      </c>
      <c r="I71" s="7" t="s">
        <v>203</v>
      </c>
      <c r="J71" s="6" t="s">
        <v>32</v>
      </c>
      <c r="K71" s="8">
        <f t="shared" si="2"/>
        <v>2</v>
      </c>
      <c r="L71" s="8">
        <f t="shared" si="3"/>
        <v>9</v>
      </c>
      <c r="M71" s="9" t="str">
        <f t="shared" si="4"/>
        <v>Title: Software development for retail
Description: Software Development Engineers will be responsible for design, development, delivery and support of large-scale, multi-tiered, distributed software applications and tools.
Qualifications:
• Candidates must have a Bachelors/ Masters in Computer Science or Engineering or related field.
• Excellent problem solving skills.
• Possess an extremely sound understanding of areas in the basic areas of Computer Science such as Algorithms, Data Structures, Object Oriented Design, Databases.
• Be able to write Amazon quality code in an object oriented language - preferably in C/C++/Java in a Linux environment.
• Candidate must have good written and oral communication skills, be a fast learner and have the ability to adapt quickly to a fast-paced development environment.
Skillset requirement: Ability to solve complex problems, knowledge on data structures &amp; algorithms, write
product level code.
Skills: Data structures and algorithms ,  Problem Solver, Self-starter 
Students Required: 7
Min CGPA: 0
Max CGPA: 0
</v>
      </c>
      <c r="N71" s="9" t="str">
        <f t="shared" si="5"/>
        <v>Title: Applied Scientist
Description: Major responsibilities
- Use machine learning, data mining and statistical techniques to create new, scalable solutions for business problems
- Analyze and extract relevant information from large amounts of Amazon’s historical business data to help automate and optimize key processes
- Design, develop and evaluate highly innovative models for predictive learning
- Establish scalable, efficient, automated processes for large scale data analyses model development, model validation and model implementation
- Research and implement novel machine learning and statistical approaches
Basic Qualifications
- A Masters and/or PhD in Computer Science, Machine Learning, Operational research, Statistics or in a highly quantitative field
- Experience in predictive modelling and analysis, predictive software development
- Strong problem-solving ability
- Good skills with Java/Scala or C++, Perl/Python (or similar scripting language)
- Experience in using R, Matlab, or any other statistical software
- Strong communication and data presentation skills
Preferred Qualifications
- Experience handling gigabyte and terabyte size datasets
- Experience working with distributed systems and grid computing
- Knowledge of the latest and state of the art ML technology
- Publications or presentation in recognized Machine Learning and Data Mining journals/conferences
Skillset requirement: Machine Learning, Neural Networks and Fuzzy Logic, Ar??ficial Intelligence, Data Mining,
Founda??ons of Data Science, Informa??on Retrieval
Skills: Machine Learning, Artificial Intelligence , Machine Learning, Deep Learning ,  Problem Solver, Self-starter 
Students Required: 2
Min CGPA: 0
Max CGPA: 0
</v>
      </c>
      <c r="O71" s="9" t="str">
        <f t="shared" si="6"/>
        <v/>
      </c>
      <c r="P71" s="9" t="str">
        <f t="shared" si="7"/>
        <v/>
      </c>
      <c r="Q71" s="9" t="str">
        <f t="shared" si="8"/>
        <v/>
      </c>
      <c r="R71" s="9" t="str">
        <f t="shared" si="9"/>
        <v/>
      </c>
      <c r="S71" s="9" t="str">
        <f t="shared" si="10"/>
        <v/>
      </c>
      <c r="T71" s="8">
        <f t="shared" ref="T71:Z71" si="79">IFERROR(VALUE(IFERROR(MID(M71,FIND("Students Required: ",M71)+19,2),0)), VALUE(MID(M71,FIND("Students Required: ",M71)+19,1)))</f>
        <v>7</v>
      </c>
      <c r="U71" s="8">
        <f t="shared" si="79"/>
        <v>2</v>
      </c>
      <c r="V71" s="8">
        <f t="shared" si="79"/>
        <v>0</v>
      </c>
      <c r="W71" s="8">
        <f t="shared" si="79"/>
        <v>0</v>
      </c>
      <c r="X71" s="8">
        <f t="shared" si="79"/>
        <v>0</v>
      </c>
      <c r="Y71" s="8">
        <f t="shared" si="79"/>
        <v>0</v>
      </c>
      <c r="Z71" s="8">
        <f t="shared" si="79"/>
        <v>0</v>
      </c>
    </row>
    <row r="72" ht="225.0" hidden="1" customHeight="1">
      <c r="A72" s="6">
        <v>4846.0</v>
      </c>
      <c r="B72" s="6" t="s">
        <v>249</v>
      </c>
      <c r="C72" s="6" t="s">
        <v>91</v>
      </c>
      <c r="D72" s="6" t="s">
        <v>37</v>
      </c>
      <c r="E72" s="6" t="s">
        <v>250</v>
      </c>
      <c r="F72" s="6">
        <v>75000.0</v>
      </c>
      <c r="G72" s="6">
        <v>0.0</v>
      </c>
      <c r="H72" s="7" t="s">
        <v>251</v>
      </c>
      <c r="I72" s="7" t="s">
        <v>203</v>
      </c>
      <c r="J72" s="6" t="s">
        <v>32</v>
      </c>
      <c r="K72" s="8">
        <f t="shared" si="2"/>
        <v>2</v>
      </c>
      <c r="L72" s="8">
        <f t="shared" si="3"/>
        <v>9</v>
      </c>
      <c r="M72" s="9" t="str">
        <f t="shared" si="4"/>
        <v>Title: Software development for retail
Description: Software Development Engineers will be responsible for design, development, delivery and support of large-scale, multi-tiered, distributed software applications and tools.
Qualifications:
• Candidates must have a Bachelors/ Masters in Computer Science or Engineering or related field.
• Excellent problem solving skills.
• Possess an extremely sound understanding of areas in the basic areas of Computer Science such as Algorithms, Data Structures, Object Oriented Design, Databases.
• Be able to write Amazon quality code in an object oriented language - preferably in C/C++/Java in a Linux environment.
• Candidate must have good written and oral communication skills, be a fast learner and have the ability to adapt quickly to a fast-paced development environment.
Skillset requirement: Ability to solve complex problems, knowledge on data structures &amp; algorithms, write
product level code.
Skills: Data structures and algorithms ,  Problem Solver, Self-starter 
Students Required: 7
Min CGPA: 0
Max CGPA: 0
</v>
      </c>
      <c r="N72" s="9" t="str">
        <f t="shared" si="5"/>
        <v>Title: Applied Scientist
Description: Major responsibilities
- Use machine learning, data mining and statistical techniques to create new, scalable solutions for business problems
- Analyze and extract relevant information from large amounts of Amazon’s historical business data to help automate and optimize key processes
- Design, develop and evaluate highly innovative models for predictive learning
- Establish scalable, efficient, automated processes for large scale data analyses model development, model validation and model implementation
- Research and implement novel machine learning and statistical approaches
Basic Qualifications
- A Masters and/or PhD in Computer Science, Machine Learning, Operational research, Statistics or in a highly quantitative field
- Experience in predictive modelling and analysis, predictive software development
- Strong problem-solving ability
- Good skills with Java/Scala or C++, Perl/Python (or similar scripting language)
- Experience in using R, Matlab, or any other statistical software
- Strong communication and data presentation skills
Preferred Qualifications
- Experience handling gigabyte and terabyte size datasets
- Experience working with distributed systems and grid computing
- Knowledge of the latest and state of the art ML technology
- Publications or presentation in recognized Machine Learning and Data Mining journals/conferences
Skillset requirement: Machine Learning, Neural Networks and Fuzzy Logic, Ar??ficial Intelligence, Data Mining,
Founda??ons of Data Science, Informa??on Retrieval
Skills: Machine Learning, Artificial Intelligence , Machine Learning, Deep Learning ,  Problem Solver, Self-starter 
Students Required: 2
Min CGPA: 0
Max CGPA: 0
</v>
      </c>
      <c r="O72" s="9" t="str">
        <f t="shared" si="6"/>
        <v/>
      </c>
      <c r="P72" s="9" t="str">
        <f t="shared" si="7"/>
        <v/>
      </c>
      <c r="Q72" s="9" t="str">
        <f t="shared" si="8"/>
        <v/>
      </c>
      <c r="R72" s="9" t="str">
        <f t="shared" si="9"/>
        <v/>
      </c>
      <c r="S72" s="9" t="str">
        <f t="shared" si="10"/>
        <v/>
      </c>
      <c r="T72" s="8">
        <f t="shared" ref="T72:Z72" si="80">IFERROR(VALUE(IFERROR(MID(M72,FIND("Students Required: ",M72)+19,2),0)), VALUE(MID(M72,FIND("Students Required: ",M72)+19,1)))</f>
        <v>7</v>
      </c>
      <c r="U72" s="8">
        <f t="shared" si="80"/>
        <v>2</v>
      </c>
      <c r="V72" s="8">
        <f t="shared" si="80"/>
        <v>0</v>
      </c>
      <c r="W72" s="8">
        <f t="shared" si="80"/>
        <v>0</v>
      </c>
      <c r="X72" s="8">
        <f t="shared" si="80"/>
        <v>0</v>
      </c>
      <c r="Y72" s="8">
        <f t="shared" si="80"/>
        <v>0</v>
      </c>
      <c r="Z72" s="8">
        <f t="shared" si="80"/>
        <v>0</v>
      </c>
    </row>
    <row r="73" ht="225.0" hidden="1" customHeight="1">
      <c r="A73" s="6">
        <v>5020.0</v>
      </c>
      <c r="B73" s="6" t="s">
        <v>252</v>
      </c>
      <c r="C73" s="6" t="s">
        <v>253</v>
      </c>
      <c r="D73" s="10"/>
      <c r="E73" s="6" t="s">
        <v>254</v>
      </c>
      <c r="F73" s="6">
        <v>8000.0</v>
      </c>
      <c r="G73" s="6">
        <v>0.0</v>
      </c>
      <c r="H73" s="7" t="s">
        <v>255</v>
      </c>
      <c r="I73" s="7" t="s">
        <v>256</v>
      </c>
      <c r="J73" s="6" t="s">
        <v>32</v>
      </c>
      <c r="K73" s="8">
        <f t="shared" si="2"/>
        <v>2</v>
      </c>
      <c r="L73" s="8">
        <f t="shared" si="3"/>
        <v>8</v>
      </c>
      <c r="M73" s="9" t="str">
        <f t="shared" si="4"/>
        <v>Title: Predictive Maintenance Using ML and AI
Description: To develop a software program which reads the events and alarms from the DCS/PLC/SCADA system and generate the intimation in case any abnormality in operational parameters is been observed. 
Project domain	Computer Science
Skills:  - 
Students Required: 4
Min CGPA: 0
Max CGPA: 0
</v>
      </c>
      <c r="N73" s="9" t="str">
        <f t="shared" si="5"/>
        <v>Title: Predicting Volume using Image Processing
Description: Material is being transported in manufacturing unit using a belt conveyor, we need to calculate or estimate the volume of the material flowing, considering the characteristics of the material, using IP camera, through image processing.
Project domain	Computer Science
Skills: Basics of Image Processing
Basics of Volumetric Analysis
Skills:  - 
Students Required: 4
Min CGPA: 0
Max CGPA: 0
</v>
      </c>
      <c r="O73" s="9" t="str">
        <f t="shared" si="6"/>
        <v/>
      </c>
      <c r="P73" s="9" t="str">
        <f t="shared" si="7"/>
        <v/>
      </c>
      <c r="Q73" s="9" t="str">
        <f t="shared" si="8"/>
        <v/>
      </c>
      <c r="R73" s="9" t="str">
        <f t="shared" si="9"/>
        <v/>
      </c>
      <c r="S73" s="9" t="str">
        <f t="shared" si="10"/>
        <v/>
      </c>
      <c r="T73" s="8">
        <f t="shared" ref="T73:Z73" si="81">IFERROR(VALUE(IFERROR(MID(M73,FIND("Students Required: ",M73)+19,2),0)), VALUE(MID(M73,FIND("Students Required: ",M73)+19,1)))</f>
        <v>4</v>
      </c>
      <c r="U73" s="8">
        <f t="shared" si="81"/>
        <v>4</v>
      </c>
      <c r="V73" s="8">
        <f t="shared" si="81"/>
        <v>0</v>
      </c>
      <c r="W73" s="8">
        <f t="shared" si="81"/>
        <v>0</v>
      </c>
      <c r="X73" s="8">
        <f t="shared" si="81"/>
        <v>0</v>
      </c>
      <c r="Y73" s="8">
        <f t="shared" si="81"/>
        <v>0</v>
      </c>
      <c r="Z73" s="8">
        <f t="shared" si="81"/>
        <v>0</v>
      </c>
    </row>
    <row r="74" ht="225.0" hidden="1" customHeight="1">
      <c r="A74" s="6">
        <v>4951.0</v>
      </c>
      <c r="B74" s="6" t="s">
        <v>257</v>
      </c>
      <c r="C74" s="6" t="s">
        <v>27</v>
      </c>
      <c r="D74" s="10"/>
      <c r="E74" s="6" t="s">
        <v>29</v>
      </c>
      <c r="F74" s="6">
        <v>25000.0</v>
      </c>
      <c r="G74" s="6">
        <v>0.0</v>
      </c>
      <c r="H74" s="7" t="s">
        <v>258</v>
      </c>
      <c r="I74" s="7" t="s">
        <v>140</v>
      </c>
      <c r="J74" s="6" t="s">
        <v>32</v>
      </c>
      <c r="K74" s="8">
        <f t="shared" si="2"/>
        <v>5</v>
      </c>
      <c r="L74" s="8">
        <f t="shared" si="3"/>
        <v>6</v>
      </c>
      <c r="M74" s="9" t="str">
        <f t="shared" si="4"/>
        <v>Title: Supply Chain Innovation
Description: -
Skills:  - 
Students Required: 1
Min CGPA: 0
Max CGPA: 0
</v>
      </c>
      <c r="N74" s="9" t="str">
        <f t="shared" si="5"/>
        <v>Title: Canada Analytics
Description: -
Skills:  - 
Students Required: 2
Min CGPA: 0
Max CGPA: 0
</v>
      </c>
      <c r="O74" s="9" t="str">
        <f t="shared" si="6"/>
        <v>Title: Customer Insights
Description: -
Skills:  - 
Students Required: 1
Min CGPA: 0
Max CGPA: 0
</v>
      </c>
      <c r="P74" s="9" t="str">
        <f t="shared" si="7"/>
        <v>Title: Store Analytics
Description: -
Skills:  - 
Students Required: 1
Min CGPA: 0
Max CGPA: 0
</v>
      </c>
      <c r="Q74" s="9" t="str">
        <f t="shared" si="8"/>
        <v>Title: Pricing &amp; Promotion Analytics
Description: -
Skills:  - 
Students Required: 1
Min CGPA: 0
Max CGPA: 0
</v>
      </c>
      <c r="R74" s="9" t="str">
        <f t="shared" si="9"/>
        <v/>
      </c>
      <c r="S74" s="9" t="str">
        <f t="shared" si="10"/>
        <v/>
      </c>
      <c r="T74" s="8">
        <f t="shared" ref="T74:Z74" si="82">IFERROR(VALUE(IFERROR(MID(M74,FIND("Students Required: ",M74)+19,2),0)), VALUE(MID(M74,FIND("Students Required: ",M74)+19,1)))</f>
        <v>1</v>
      </c>
      <c r="U74" s="8">
        <f t="shared" si="82"/>
        <v>2</v>
      </c>
      <c r="V74" s="8">
        <f t="shared" si="82"/>
        <v>1</v>
      </c>
      <c r="W74" s="8">
        <f t="shared" si="82"/>
        <v>1</v>
      </c>
      <c r="X74" s="8">
        <f t="shared" si="82"/>
        <v>1</v>
      </c>
      <c r="Y74" s="8">
        <f t="shared" si="82"/>
        <v>0</v>
      </c>
      <c r="Z74" s="8">
        <f t="shared" si="82"/>
        <v>0</v>
      </c>
    </row>
    <row r="75" ht="225.0" hidden="1" customHeight="1">
      <c r="A75" s="6">
        <v>4849.0</v>
      </c>
      <c r="B75" s="6" t="s">
        <v>259</v>
      </c>
      <c r="C75" s="6" t="s">
        <v>260</v>
      </c>
      <c r="D75" s="6" t="s">
        <v>28</v>
      </c>
      <c r="E75" s="6" t="s">
        <v>34</v>
      </c>
      <c r="F75" s="6">
        <v>25000.0</v>
      </c>
      <c r="G75" s="6">
        <v>0.0</v>
      </c>
      <c r="H75" s="7" t="s">
        <v>261</v>
      </c>
      <c r="I75" s="7" t="s">
        <v>262</v>
      </c>
      <c r="J75" s="6" t="s">
        <v>32</v>
      </c>
      <c r="K75" s="8">
        <f t="shared" si="2"/>
        <v>1</v>
      </c>
      <c r="L75" s="8">
        <f t="shared" si="3"/>
        <v>1</v>
      </c>
      <c r="M75" s="9" t="str">
        <f t="shared" si="4"/>
        <v>Title: AnaCredit
Description: AnaCredit is a new regulatory requirement required by European Central Bank (ECB) to provide granular data on credit and credit risk dataset to be submitted on a monthly/quarterly basis to harmonize statistical reporting across the European Union area by financial institutions including Deutsche Bank AG. This project intends to stabilize the monthly reporting alongside automation of the adjustment process.
Project domain : DB Group &amp; subsidiaries
Skills: - Knowhow of automation tools like Python, Visual basic is an added advantage
- Microsoft office
- understanding of regulatory framework
- analytical bent of mind
- Strong teamwork and organizational skills
- Attention to detail
- Highly articulate with strong verbal and written communication skills
IFRS knowhow and exposure to Macros would add value though not mandatory
- Understanding of regulatory framework and methods
- Experience of working with finance and risk systems, IFRS9 etc
For internal use only
- Ability to cope with rapidly changing priorities
- Exposure to complex and technical risk topics
- Engagement with senior stakeholders
Skills:  - 
Students Required: 1
Min CGPA: 0
Max CGPA: 0
</v>
      </c>
      <c r="N75" s="9" t="str">
        <f t="shared" si="5"/>
        <v/>
      </c>
      <c r="O75" s="9" t="str">
        <f t="shared" si="6"/>
        <v/>
      </c>
      <c r="P75" s="9" t="str">
        <f t="shared" si="7"/>
        <v/>
      </c>
      <c r="Q75" s="9" t="str">
        <f t="shared" si="8"/>
        <v/>
      </c>
      <c r="R75" s="9" t="str">
        <f t="shared" si="9"/>
        <v/>
      </c>
      <c r="S75" s="9" t="str">
        <f t="shared" si="10"/>
        <v/>
      </c>
      <c r="T75" s="8">
        <f t="shared" ref="T75:Z75" si="83">IFERROR(VALUE(IFERROR(MID(M75,FIND("Students Required: ",M75)+19,2),0)), VALUE(MID(M75,FIND("Students Required: ",M75)+19,1)))</f>
        <v>1</v>
      </c>
      <c r="U75" s="8">
        <f t="shared" si="83"/>
        <v>0</v>
      </c>
      <c r="V75" s="8">
        <f t="shared" si="83"/>
        <v>0</v>
      </c>
      <c r="W75" s="8">
        <f t="shared" si="83"/>
        <v>0</v>
      </c>
      <c r="X75" s="8">
        <f t="shared" si="83"/>
        <v>0</v>
      </c>
      <c r="Y75" s="8">
        <f t="shared" si="83"/>
        <v>0</v>
      </c>
      <c r="Z75" s="8">
        <f t="shared" si="83"/>
        <v>0</v>
      </c>
    </row>
    <row r="76" ht="225.0" hidden="1" customHeight="1">
      <c r="A76" s="6">
        <v>529.0</v>
      </c>
      <c r="B76" s="6" t="s">
        <v>263</v>
      </c>
      <c r="C76" s="6" t="s">
        <v>42</v>
      </c>
      <c r="D76" s="6" t="s">
        <v>264</v>
      </c>
      <c r="E76" s="6" t="s">
        <v>29</v>
      </c>
      <c r="F76" s="6">
        <v>22000.0</v>
      </c>
      <c r="G76" s="6">
        <v>0.0</v>
      </c>
      <c r="H76" s="7" t="s">
        <v>265</v>
      </c>
      <c r="I76" s="7" t="s">
        <v>262</v>
      </c>
      <c r="J76" s="6" t="s">
        <v>32</v>
      </c>
      <c r="K76" s="8">
        <f t="shared" si="2"/>
        <v>1</v>
      </c>
      <c r="L76" s="8">
        <f t="shared" si="3"/>
        <v>1</v>
      </c>
      <c r="M76" s="9" t="str">
        <f t="shared" si="4"/>
        <v>Title: AnaCredit
Description: AnaCredit is a new regulatory requirement required by European Central Bank (ECB) to provide granular data on credit and credit risk dataset to be submitted on a monthly/quarterly basis to harmonize statistical reporting across the European Union area by financial institutions including Deutsche Bank AG. This project intends to stabilize the monthly reporting alongside automation of the adjustment process.
Project domain : DB Group &amp; subsidiaries
Skills: - Knowhow of automation tools like Python, Visual basic is an added advantage
- Microsoft office
- understanding of regulatory framework
- analytical bent of mind
- Strong teamwork and organizational skills
- Attention to detail
- Highly articulate with strong verbal and written communication skills
IFRS knowhow and exposure to Macros would add value though not mandatory
- Understanding of regulatory framework and methods
- Experience of working with finance and risk systems, IFRS9 etc
For internal use only
- Ability to cope with rapidly changing priorities
- Exposure to complex and technical risk topics
- Engagement with senior stakeholders
Skills:  - 
Students Required: 1
Min CGPA: 0
Max CGPA: 0
</v>
      </c>
      <c r="N76" s="9" t="str">
        <f t="shared" si="5"/>
        <v/>
      </c>
      <c r="O76" s="9" t="str">
        <f t="shared" si="6"/>
        <v/>
      </c>
      <c r="P76" s="9" t="str">
        <f t="shared" si="7"/>
        <v/>
      </c>
      <c r="Q76" s="9" t="str">
        <f t="shared" si="8"/>
        <v/>
      </c>
      <c r="R76" s="9" t="str">
        <f t="shared" si="9"/>
        <v/>
      </c>
      <c r="S76" s="9" t="str">
        <f t="shared" si="10"/>
        <v/>
      </c>
      <c r="T76" s="8">
        <f t="shared" ref="T76:Z76" si="84">IFERROR(VALUE(IFERROR(MID(M76,FIND("Students Required: ",M76)+19,2),0)), VALUE(MID(M76,FIND("Students Required: ",M76)+19,1)))</f>
        <v>1</v>
      </c>
      <c r="U76" s="8">
        <f t="shared" si="84"/>
        <v>0</v>
      </c>
      <c r="V76" s="8">
        <f t="shared" si="84"/>
        <v>0</v>
      </c>
      <c r="W76" s="8">
        <f t="shared" si="84"/>
        <v>0</v>
      </c>
      <c r="X76" s="8">
        <f t="shared" si="84"/>
        <v>0</v>
      </c>
      <c r="Y76" s="8">
        <f t="shared" si="84"/>
        <v>0</v>
      </c>
      <c r="Z76" s="8">
        <f t="shared" si="84"/>
        <v>0</v>
      </c>
    </row>
    <row r="77" ht="225.0" hidden="1" customHeight="1">
      <c r="A77" s="6">
        <v>4081.0</v>
      </c>
      <c r="B77" s="6" t="s">
        <v>266</v>
      </c>
      <c r="C77" s="6" t="s">
        <v>129</v>
      </c>
      <c r="D77" s="6" t="s">
        <v>37</v>
      </c>
      <c r="E77" s="6" t="s">
        <v>267</v>
      </c>
      <c r="F77" s="6">
        <v>60000.0</v>
      </c>
      <c r="G77" s="6">
        <v>0.0</v>
      </c>
      <c r="H77" s="7" t="s">
        <v>268</v>
      </c>
      <c r="I77" s="7" t="s">
        <v>262</v>
      </c>
      <c r="J77" s="6" t="s">
        <v>32</v>
      </c>
      <c r="K77" s="8">
        <f t="shared" si="2"/>
        <v>1</v>
      </c>
      <c r="L77" s="8">
        <f t="shared" si="3"/>
        <v>1</v>
      </c>
      <c r="M77" s="9" t="str">
        <f t="shared" si="4"/>
        <v>Title: AnaCredit
Description: AnaCredit is a new regulatory requirement required by European Central Bank (ECB) to provide granular data on credit and credit risk dataset to be submitted on a monthly/quarterly basis to harmonize statistical reporting across the European Union area by financial institutions including Deutsche Bank AG. This project intends to stabilize the monthly reporting alongside automation of the adjustment process.
Project domain : DB Group &amp; subsidiaries
Skills: - Knowhow of automation tools like Python, Visual basic is an added advantage
- Microsoft office
- understanding of regulatory framework
- analytical bent of mind
- Strong teamwork and organizational skills
- Attention to detail
- Highly articulate with strong verbal and written communication skills
IFRS knowhow and exposure to Macros would add value though not mandatory
- Understanding of regulatory framework and methods
- Experience of working with finance and risk systems, IFRS9 etc
For internal use only
- Ability to cope with rapidly changing priorities
- Exposure to complex and technical risk topics
- Engagement with senior stakeholders
Skills:  - 
Students Required: 1
Min CGPA: 0
Max CGPA: 0
</v>
      </c>
      <c r="N77" s="9" t="str">
        <f t="shared" si="5"/>
        <v/>
      </c>
      <c r="O77" s="9" t="str">
        <f t="shared" si="6"/>
        <v/>
      </c>
      <c r="P77" s="9" t="str">
        <f t="shared" si="7"/>
        <v/>
      </c>
      <c r="Q77" s="9" t="str">
        <f t="shared" si="8"/>
        <v/>
      </c>
      <c r="R77" s="9" t="str">
        <f t="shared" si="9"/>
        <v/>
      </c>
      <c r="S77" s="9" t="str">
        <f t="shared" si="10"/>
        <v/>
      </c>
      <c r="T77" s="8">
        <f t="shared" ref="T77:Z77" si="85">IFERROR(VALUE(IFERROR(MID(M77,FIND("Students Required: ",M77)+19,2),0)), VALUE(MID(M77,FIND("Students Required: ",M77)+19,1)))</f>
        <v>1</v>
      </c>
      <c r="U77" s="8">
        <f t="shared" si="85"/>
        <v>0</v>
      </c>
      <c r="V77" s="8">
        <f t="shared" si="85"/>
        <v>0</v>
      </c>
      <c r="W77" s="8">
        <f t="shared" si="85"/>
        <v>0</v>
      </c>
      <c r="X77" s="8">
        <f t="shared" si="85"/>
        <v>0</v>
      </c>
      <c r="Y77" s="8">
        <f t="shared" si="85"/>
        <v>0</v>
      </c>
      <c r="Z77" s="8">
        <f t="shared" si="85"/>
        <v>0</v>
      </c>
    </row>
    <row r="78" ht="225.0" hidden="1" customHeight="1">
      <c r="A78" s="6">
        <v>5041.0</v>
      </c>
      <c r="B78" s="6" t="s">
        <v>269</v>
      </c>
      <c r="C78" s="6" t="s">
        <v>42</v>
      </c>
      <c r="D78" s="10"/>
      <c r="E78" s="6" t="s">
        <v>95</v>
      </c>
      <c r="F78" s="6">
        <v>30000.0</v>
      </c>
      <c r="G78" s="6">
        <v>0.0</v>
      </c>
      <c r="H78" s="7" t="s">
        <v>270</v>
      </c>
      <c r="I78" s="7" t="s">
        <v>271</v>
      </c>
      <c r="J78" s="6" t="s">
        <v>32</v>
      </c>
      <c r="K78" s="8">
        <f t="shared" si="2"/>
        <v>1</v>
      </c>
      <c r="L78" s="8">
        <f t="shared" si="3"/>
        <v>1</v>
      </c>
      <c r="M78" s="9" t="str">
        <f t="shared" si="4"/>
        <v>Title: Systems
Description: Systems
Skills:  - 
Students Required: 1
Min CGPA: 0
Max CGPA: 0
</v>
      </c>
      <c r="N78" s="9" t="str">
        <f t="shared" si="5"/>
        <v/>
      </c>
      <c r="O78" s="9" t="str">
        <f t="shared" si="6"/>
        <v/>
      </c>
      <c r="P78" s="9" t="str">
        <f t="shared" si="7"/>
        <v/>
      </c>
      <c r="Q78" s="9" t="str">
        <f t="shared" si="8"/>
        <v/>
      </c>
      <c r="R78" s="9" t="str">
        <f t="shared" si="9"/>
        <v/>
      </c>
      <c r="S78" s="9" t="str">
        <f t="shared" si="10"/>
        <v/>
      </c>
      <c r="T78" s="8">
        <f t="shared" ref="T78:Z78" si="86">IFERROR(VALUE(IFERROR(MID(M78,FIND("Students Required: ",M78)+19,2),0)), VALUE(MID(M78,FIND("Students Required: ",M78)+19,1)))</f>
        <v>1</v>
      </c>
      <c r="U78" s="8">
        <f t="shared" si="86"/>
        <v>0</v>
      </c>
      <c r="V78" s="8">
        <f t="shared" si="86"/>
        <v>0</v>
      </c>
      <c r="W78" s="8">
        <f t="shared" si="86"/>
        <v>0</v>
      </c>
      <c r="X78" s="8">
        <f t="shared" si="86"/>
        <v>0</v>
      </c>
      <c r="Y78" s="8">
        <f t="shared" si="86"/>
        <v>0</v>
      </c>
      <c r="Z78" s="8">
        <f t="shared" si="86"/>
        <v>0</v>
      </c>
    </row>
    <row r="79" ht="225.0" hidden="1" customHeight="1">
      <c r="A79" s="6">
        <v>4964.0</v>
      </c>
      <c r="B79" s="6" t="s">
        <v>272</v>
      </c>
      <c r="C79" s="6" t="s">
        <v>273</v>
      </c>
      <c r="D79" s="10"/>
      <c r="E79" s="6" t="s">
        <v>102</v>
      </c>
      <c r="F79" s="6">
        <v>15000.0</v>
      </c>
      <c r="G79" s="6">
        <v>0.0</v>
      </c>
      <c r="H79" s="7" t="s">
        <v>274</v>
      </c>
      <c r="I79" s="7" t="s">
        <v>245</v>
      </c>
      <c r="J79" s="6" t="s">
        <v>32</v>
      </c>
      <c r="K79" s="8">
        <f t="shared" si="2"/>
        <v>1</v>
      </c>
      <c r="L79" s="8">
        <f t="shared" si="3"/>
        <v>2</v>
      </c>
      <c r="M79" s="9" t="str">
        <f t="shared" si="4"/>
        <v>Title: People Management and Finance Chatbot based SAAS using AI/ ML
Description: There are 50 mn + small businesses in India alone and they lack the
competence to handle enterprise compliances, finance their payroll and
engage their employees. Asanify (meaning: simplify) is a grand attempt to
solve the huge challenge to simplify the lives for 100s of millions of people
associate with these small businesses. This is a cutting edge project on using
proprietary AI/ ML to develop a Chatbot using latest cloud technologies
that can simultaneously solve these multiple huge challenges around
automating compliances, providing financial guidance/ investments and
motivating the people who account for 40% of India’s workforce.
We want you if you are someone who is entrepreneurial in nature, is not
afraid of taking up technically challenging complex projects without too
much guidance and enjoys learning new and different things every day.
Since we are an early stage startup – there will be immense exposure –
meeting international clients to understand global requirements, directly
working with experienced founder/ CEO, developing products from scratch
using cutting edge cloud technologies and proprietary IPs and optionally
contributing towards building the business itself.
We would ideally want you to eventually join as as a full time employee post
graduation if you believe in our mission.
Project domain : Fin-tech, HR Tech, Personal Finance, SAAS (Software as a Service), Cloud Technology (AWS)
Skills: Python, SQL, Data Structures, React/ Angular/ Vue JS, Javascript, CSS, NLP,
Image recognition [one or more of above]
Creative writing skills preferred for writing technical blogs, and strong in cocurricular
activities
Data Structures, Algorithms, RDBMS, (preferred exposure to image
recognition technologies)
Affinity for small business/ startups and for finance/ investments.
Since we are an early stage startup – there will be immense exposure:
• Directly meeting international clients to capture requirements,
• developing products from scratch using latest cloud technologies
based on AWS
• Micro-services and event driven architecture
• Using cutting edge project management tools (Scrum, Kanban, Jira,
etc.)
• Designing innovative UI/ UX and framing chat workflows
• Search Engine Optimization
• Content marketing/ blogs
• Optional exposure towards building the business itself (marketing,
sales, etc.)
Skills:  - 
Students Required: 2
Min CGPA: 0
Max CGPA: 0
</v>
      </c>
      <c r="N79" s="9" t="str">
        <f t="shared" si="5"/>
        <v/>
      </c>
      <c r="O79" s="9" t="str">
        <f t="shared" si="6"/>
        <v/>
      </c>
      <c r="P79" s="9" t="str">
        <f t="shared" si="7"/>
        <v/>
      </c>
      <c r="Q79" s="9" t="str">
        <f t="shared" si="8"/>
        <v/>
      </c>
      <c r="R79" s="9" t="str">
        <f t="shared" si="9"/>
        <v/>
      </c>
      <c r="S79" s="9" t="str">
        <f t="shared" si="10"/>
        <v/>
      </c>
      <c r="T79" s="8">
        <f t="shared" ref="T79:Z79" si="87">IFERROR(VALUE(IFERROR(MID(M79,FIND("Students Required: ",M79)+19,2),0)), VALUE(MID(M79,FIND("Students Required: ",M79)+19,1)))</f>
        <v>2</v>
      </c>
      <c r="U79" s="8">
        <f t="shared" si="87"/>
        <v>0</v>
      </c>
      <c r="V79" s="8">
        <f t="shared" si="87"/>
        <v>0</v>
      </c>
      <c r="W79" s="8">
        <f t="shared" si="87"/>
        <v>0</v>
      </c>
      <c r="X79" s="8">
        <f t="shared" si="87"/>
        <v>0</v>
      </c>
      <c r="Y79" s="8">
        <f t="shared" si="87"/>
        <v>0</v>
      </c>
      <c r="Z79" s="8">
        <f t="shared" si="87"/>
        <v>0</v>
      </c>
    </row>
    <row r="80" ht="225.0" hidden="1" customHeight="1">
      <c r="A80" s="6">
        <v>3989.0</v>
      </c>
      <c r="B80" s="6" t="s">
        <v>275</v>
      </c>
      <c r="C80" s="6" t="s">
        <v>60</v>
      </c>
      <c r="D80" s="6" t="s">
        <v>37</v>
      </c>
      <c r="E80" s="6" t="s">
        <v>85</v>
      </c>
      <c r="F80" s="6">
        <v>30000.0</v>
      </c>
      <c r="G80" s="6">
        <v>0.0</v>
      </c>
      <c r="H80" s="7" t="s">
        <v>276</v>
      </c>
      <c r="I80" s="7" t="s">
        <v>277</v>
      </c>
      <c r="J80" s="6" t="s">
        <v>32</v>
      </c>
      <c r="K80" s="8">
        <f t="shared" si="2"/>
        <v>2</v>
      </c>
      <c r="L80" s="8">
        <f t="shared" si="3"/>
        <v>3</v>
      </c>
      <c r="M80" s="9" t="str">
        <f t="shared" si="4"/>
        <v>Title: Petasense ARO Cloud
Description: Students will have the opportunity to be part of an early startup team (first 25 employees) and will play a critical role in laying the technology foundation for the startup. They will also get to work on bleeding edge technology such as connected devices and machine learning. Petasense use the latest tools and technologies in domains like Internet of things (IoT), machine learning, distributed systems.
Skills: Fluent understanding of Python , Java/Python/Javascript/NodeJS , Sincere, team spirit and interest in research
Students Required: 2
Min CGPA: 0
Max CGPA: 0
</v>
      </c>
      <c r="N80" s="9" t="str">
        <f t="shared" si="5"/>
        <v>Title: Petasense Device Software
Description: Do you love tinkering with your Raspberries or Arduinos? Petasense is looking for minds who can help them
build the next generation of IoT solutions. Critical to it is building world-class IoT devices running fast, efficient, smart and power-saving software. Students will have the opportunity to define, drive and execute some of the most interesting problems in IoT involving latest Connectivity technologies, Machine Learning, Edge Computing, Embedded software stacks.
Skills: 16/32 bit Micro-controller architecture , C++ , Sincere, team spirit and interest in research
Students Required: 1
Min CGPA: 0
Max CGPA: 0
</v>
      </c>
      <c r="O80" s="9" t="str">
        <f t="shared" si="6"/>
        <v/>
      </c>
      <c r="P80" s="9" t="str">
        <f t="shared" si="7"/>
        <v/>
      </c>
      <c r="Q80" s="9" t="str">
        <f t="shared" si="8"/>
        <v/>
      </c>
      <c r="R80" s="9" t="str">
        <f t="shared" si="9"/>
        <v/>
      </c>
      <c r="S80" s="9" t="str">
        <f t="shared" si="10"/>
        <v/>
      </c>
      <c r="T80" s="8">
        <f t="shared" ref="T80:Z80" si="88">IFERROR(VALUE(IFERROR(MID(M80,FIND("Students Required: ",M80)+19,2),0)), VALUE(MID(M80,FIND("Students Required: ",M80)+19,1)))</f>
        <v>2</v>
      </c>
      <c r="U80" s="8">
        <f t="shared" si="88"/>
        <v>1</v>
      </c>
      <c r="V80" s="8">
        <f t="shared" si="88"/>
        <v>0</v>
      </c>
      <c r="W80" s="8">
        <f t="shared" si="88"/>
        <v>0</v>
      </c>
      <c r="X80" s="8">
        <f t="shared" si="88"/>
        <v>0</v>
      </c>
      <c r="Y80" s="8">
        <f t="shared" si="88"/>
        <v>0</v>
      </c>
      <c r="Z80" s="8">
        <f t="shared" si="88"/>
        <v>0</v>
      </c>
    </row>
    <row r="81" ht="225.0" hidden="1" customHeight="1">
      <c r="A81" s="6">
        <v>4929.0</v>
      </c>
      <c r="B81" s="6" t="s">
        <v>278</v>
      </c>
      <c r="C81" s="6" t="s">
        <v>56</v>
      </c>
      <c r="D81" s="6" t="s">
        <v>264</v>
      </c>
      <c r="E81" s="6" t="s">
        <v>29</v>
      </c>
      <c r="F81" s="6">
        <v>25000.0</v>
      </c>
      <c r="G81" s="6">
        <v>0.0</v>
      </c>
      <c r="H81" s="7" t="s">
        <v>279</v>
      </c>
      <c r="I81" s="7" t="s">
        <v>280</v>
      </c>
      <c r="J81" s="6" t="s">
        <v>32</v>
      </c>
      <c r="K81" s="8">
        <f t="shared" si="2"/>
        <v>1</v>
      </c>
      <c r="L81" s="8">
        <f t="shared" si="3"/>
        <v>5</v>
      </c>
      <c r="M81" s="9" t="str">
        <f t="shared" si="4"/>
        <v>Title: Product deployment
Description: The key outputs of this project will be to –
• Deploy Goodera enterprise product for clients
• Building CSR templates into the product
• SOPs , common errors documentation
• Any other activity similar in nature
Skills:  - 
Students Required: 5
Min CGPA: 0
Max CGPA: 0
</v>
      </c>
      <c r="N81" s="9" t="str">
        <f t="shared" si="5"/>
        <v/>
      </c>
      <c r="O81" s="9" t="str">
        <f t="shared" si="6"/>
        <v/>
      </c>
      <c r="P81" s="9" t="str">
        <f t="shared" si="7"/>
        <v/>
      </c>
      <c r="Q81" s="9" t="str">
        <f t="shared" si="8"/>
        <v/>
      </c>
      <c r="R81" s="9" t="str">
        <f t="shared" si="9"/>
        <v/>
      </c>
      <c r="S81" s="9" t="str">
        <f t="shared" si="10"/>
        <v/>
      </c>
      <c r="T81" s="8">
        <f t="shared" ref="T81:Z81" si="89">IFERROR(VALUE(IFERROR(MID(M81,FIND("Students Required: ",M81)+19,2),0)), VALUE(MID(M81,FIND("Students Required: ",M81)+19,1)))</f>
        <v>5</v>
      </c>
      <c r="U81" s="8">
        <f t="shared" si="89"/>
        <v>0</v>
      </c>
      <c r="V81" s="8">
        <f t="shared" si="89"/>
        <v>0</v>
      </c>
      <c r="W81" s="8">
        <f t="shared" si="89"/>
        <v>0</v>
      </c>
      <c r="X81" s="8">
        <f t="shared" si="89"/>
        <v>0</v>
      </c>
      <c r="Y81" s="8">
        <f t="shared" si="89"/>
        <v>0</v>
      </c>
      <c r="Z81" s="8">
        <f t="shared" si="89"/>
        <v>0</v>
      </c>
    </row>
    <row r="82" ht="225.0" hidden="1" customHeight="1">
      <c r="A82" s="6">
        <v>1562.0</v>
      </c>
      <c r="B82" s="6" t="s">
        <v>281</v>
      </c>
      <c r="C82" s="6" t="s">
        <v>121</v>
      </c>
      <c r="D82" s="10"/>
      <c r="E82" s="6" t="s">
        <v>131</v>
      </c>
      <c r="F82" s="6">
        <v>30000.0</v>
      </c>
      <c r="G82" s="6">
        <v>0.0</v>
      </c>
      <c r="H82" s="7" t="s">
        <v>282</v>
      </c>
      <c r="I82" s="7" t="s">
        <v>40</v>
      </c>
      <c r="J82" s="6" t="s">
        <v>32</v>
      </c>
      <c r="K82" s="8">
        <f t="shared" si="2"/>
        <v>1</v>
      </c>
      <c r="L82" s="8">
        <f t="shared" si="3"/>
        <v>2</v>
      </c>
      <c r="M82" s="9" t="str">
        <f t="shared" si="4"/>
        <v>Title: GR&amp;C WCS - Credit Portfolio Analytics
Description: •	Primary responsibility of this role is to deliver data driven insights into the credit risk organization using business intelligence tools and big data infrastructure
•	Process both internal and external datasets using SQL and Python for analytics use cases
•	Utilize visualization tools such as Tableau, and prepare presentation materials for various stakeholders including senior management
•	Apply new and emerging analytical methods on real world data for the purposes of building solutions with a direct impact on the business line
•	Engage with stakeholders within credit organization to identify where data can inform / automate decision making
•	Assist with periodic updates to grading template updates and other reporting owned by the team
Project domain	Finance 
Skills: Good quant (stats) skills, number crunching, python coding is a plus and basic knowledge of finance. Good written and verbal communication 
•	Experience and knowledge to write SQL and Python code for data analysis on large datasets is prerequisite - scripting, numpy, scipy, matplotlib, scikit-learn, jupyter notebooks is recommended
•	Experience in data analysis and dealing with large quantities of data
•	Prior experience with Excel and VBA
•	Experience in visualization tools like Tableau
•	Experience with machine learning algorithms, such as neural networks/deep learning, SVM, Random Forest, linear regression, etc.
Sincere, team spirit and interest in research
•	Eagerness to learn about credit risk, risk parameters, stress testing and loss forecasting
It would be helpful if they are pursuing CFA/FRM etc.
Skills:  - 
Students Required: 2
Min CGPA: 0
Max CGPA: 0
</v>
      </c>
      <c r="N82" s="9" t="str">
        <f t="shared" si="5"/>
        <v/>
      </c>
      <c r="O82" s="9" t="str">
        <f t="shared" si="6"/>
        <v/>
      </c>
      <c r="P82" s="9" t="str">
        <f t="shared" si="7"/>
        <v/>
      </c>
      <c r="Q82" s="9" t="str">
        <f t="shared" si="8"/>
        <v/>
      </c>
      <c r="R82" s="9" t="str">
        <f t="shared" si="9"/>
        <v/>
      </c>
      <c r="S82" s="9" t="str">
        <f t="shared" si="10"/>
        <v/>
      </c>
      <c r="T82" s="8">
        <f t="shared" ref="T82:Z82" si="90">IFERROR(VALUE(IFERROR(MID(M82,FIND("Students Required: ",M82)+19,2),0)), VALUE(MID(M82,FIND("Students Required: ",M82)+19,1)))</f>
        <v>2</v>
      </c>
      <c r="U82" s="8">
        <f t="shared" si="90"/>
        <v>0</v>
      </c>
      <c r="V82" s="8">
        <f t="shared" si="90"/>
        <v>0</v>
      </c>
      <c r="W82" s="8">
        <f t="shared" si="90"/>
        <v>0</v>
      </c>
      <c r="X82" s="8">
        <f t="shared" si="90"/>
        <v>0</v>
      </c>
      <c r="Y82" s="8">
        <f t="shared" si="90"/>
        <v>0</v>
      </c>
      <c r="Z82" s="8">
        <f t="shared" si="90"/>
        <v>0</v>
      </c>
    </row>
    <row r="83" ht="225.0" hidden="1" customHeight="1">
      <c r="A83" s="6">
        <v>5002.0</v>
      </c>
      <c r="B83" s="6" t="s">
        <v>283</v>
      </c>
      <c r="C83" s="6" t="s">
        <v>56</v>
      </c>
      <c r="D83" s="10"/>
      <c r="E83" s="6" t="s">
        <v>29</v>
      </c>
      <c r="F83" s="6">
        <v>20000.0</v>
      </c>
      <c r="G83" s="6">
        <v>0.0</v>
      </c>
      <c r="H83" s="7" t="s">
        <v>284</v>
      </c>
      <c r="I83" s="7" t="s">
        <v>262</v>
      </c>
      <c r="J83" s="6" t="s">
        <v>32</v>
      </c>
      <c r="K83" s="8">
        <f t="shared" si="2"/>
        <v>1</v>
      </c>
      <c r="L83" s="8">
        <f t="shared" si="3"/>
        <v>1</v>
      </c>
      <c r="M83" s="9" t="str">
        <f t="shared" si="4"/>
        <v>Title: AnaCredit
Description: AnaCredit is a new regulatory requirement required by European Central Bank (ECB) to provide granular data on credit and credit risk dataset to be submitted on a monthly/quarterly basis to harmonize statistical reporting across the European Union area by financial institutions including Deutsche Bank AG. This project intends to stabilize the monthly reporting alongside automation of the adjustment process.
Project domain : DB Group &amp; subsidiaries
Skills: - Knowhow of automation tools like Python, Visual basic is an added advantage
- Microsoft office
- understanding of regulatory framework
- analytical bent of mind
- Strong teamwork and organizational skills
- Attention to detail
- Highly articulate with strong verbal and written communication skills
IFRS knowhow and exposure to Macros would add value though not mandatory
- Understanding of regulatory framework and methods
- Experience of working with finance and risk systems, IFRS9 etc
For internal use only
- Ability to cope with rapidly changing priorities
- Exposure to complex and technical risk topics
- Engagement with senior stakeholders
Skills:  - 
Students Required: 1
Min CGPA: 0
Max CGPA: 0
</v>
      </c>
      <c r="N83" s="9" t="str">
        <f t="shared" si="5"/>
        <v/>
      </c>
      <c r="O83" s="9" t="str">
        <f t="shared" si="6"/>
        <v/>
      </c>
      <c r="P83" s="9" t="str">
        <f t="shared" si="7"/>
        <v/>
      </c>
      <c r="Q83" s="9" t="str">
        <f t="shared" si="8"/>
        <v/>
      </c>
      <c r="R83" s="9" t="str">
        <f t="shared" si="9"/>
        <v/>
      </c>
      <c r="S83" s="9" t="str">
        <f t="shared" si="10"/>
        <v/>
      </c>
      <c r="T83" s="8">
        <f t="shared" ref="T83:Z83" si="91">IFERROR(VALUE(IFERROR(MID(M83,FIND("Students Required: ",M83)+19,2),0)), VALUE(MID(M83,FIND("Students Required: ",M83)+19,1)))</f>
        <v>1</v>
      </c>
      <c r="U83" s="8">
        <f t="shared" si="91"/>
        <v>0</v>
      </c>
      <c r="V83" s="8">
        <f t="shared" si="91"/>
        <v>0</v>
      </c>
      <c r="W83" s="8">
        <f t="shared" si="91"/>
        <v>0</v>
      </c>
      <c r="X83" s="8">
        <f t="shared" si="91"/>
        <v>0</v>
      </c>
      <c r="Y83" s="8">
        <f t="shared" si="91"/>
        <v>0</v>
      </c>
      <c r="Z83" s="8">
        <f t="shared" si="91"/>
        <v>0</v>
      </c>
    </row>
    <row r="84" ht="225.0" hidden="1" customHeight="1">
      <c r="A84" s="6">
        <v>5032.0</v>
      </c>
      <c r="B84" s="6" t="s">
        <v>285</v>
      </c>
      <c r="C84" s="6" t="s">
        <v>60</v>
      </c>
      <c r="D84" s="10"/>
      <c r="E84" s="6" t="s">
        <v>29</v>
      </c>
      <c r="F84" s="6">
        <v>25000.0</v>
      </c>
      <c r="G84" s="6">
        <v>0.0</v>
      </c>
      <c r="H84" s="7" t="s">
        <v>286</v>
      </c>
      <c r="I84" s="7" t="s">
        <v>140</v>
      </c>
      <c r="J84" s="6" t="s">
        <v>32</v>
      </c>
      <c r="K84" s="8">
        <f t="shared" si="2"/>
        <v>5</v>
      </c>
      <c r="L84" s="8">
        <f t="shared" si="3"/>
        <v>6</v>
      </c>
      <c r="M84" s="9" t="str">
        <f t="shared" si="4"/>
        <v>Title: Supply Chain Innovation
Description: -
Skills:  - 
Students Required: 1
Min CGPA: 0
Max CGPA: 0
</v>
      </c>
      <c r="N84" s="9" t="str">
        <f t="shared" si="5"/>
        <v>Title: Canada Analytics
Description: -
Skills:  - 
Students Required: 2
Min CGPA: 0
Max CGPA: 0
</v>
      </c>
      <c r="O84" s="9" t="str">
        <f t="shared" si="6"/>
        <v>Title: Customer Insights
Description: -
Skills:  - 
Students Required: 1
Min CGPA: 0
Max CGPA: 0
</v>
      </c>
      <c r="P84" s="9" t="str">
        <f t="shared" si="7"/>
        <v>Title: Store Analytics
Description: -
Skills:  - 
Students Required: 1
Min CGPA: 0
Max CGPA: 0
</v>
      </c>
      <c r="Q84" s="9" t="str">
        <f t="shared" si="8"/>
        <v>Title: Pricing &amp; Promotion Analytics
Description: -
Skills:  - 
Students Required: 1
Min CGPA: 0
Max CGPA: 0
</v>
      </c>
      <c r="R84" s="9" t="str">
        <f t="shared" si="9"/>
        <v/>
      </c>
      <c r="S84" s="9" t="str">
        <f t="shared" si="10"/>
        <v/>
      </c>
      <c r="T84" s="8">
        <f t="shared" ref="T84:Z84" si="92">IFERROR(VALUE(IFERROR(MID(M84,FIND("Students Required: ",M84)+19,2),0)), VALUE(MID(M84,FIND("Students Required: ",M84)+19,1)))</f>
        <v>1</v>
      </c>
      <c r="U84" s="8">
        <f t="shared" si="92"/>
        <v>2</v>
      </c>
      <c r="V84" s="8">
        <f t="shared" si="92"/>
        <v>1</v>
      </c>
      <c r="W84" s="8">
        <f t="shared" si="92"/>
        <v>1</v>
      </c>
      <c r="X84" s="8">
        <f t="shared" si="92"/>
        <v>1</v>
      </c>
      <c r="Y84" s="8">
        <f t="shared" si="92"/>
        <v>0</v>
      </c>
      <c r="Z84" s="8">
        <f t="shared" si="92"/>
        <v>0</v>
      </c>
    </row>
    <row r="85" ht="225.0" hidden="1" customHeight="1">
      <c r="A85" s="6">
        <v>4959.0</v>
      </c>
      <c r="B85" s="6" t="s">
        <v>287</v>
      </c>
      <c r="C85" s="6" t="s">
        <v>142</v>
      </c>
      <c r="D85" s="10"/>
      <c r="E85" s="6" t="s">
        <v>29</v>
      </c>
      <c r="F85" s="6">
        <v>15000.0</v>
      </c>
      <c r="G85" s="6">
        <v>0.0</v>
      </c>
      <c r="H85" s="7" t="s">
        <v>288</v>
      </c>
      <c r="I85" s="7" t="s">
        <v>289</v>
      </c>
      <c r="J85" s="6" t="s">
        <v>32</v>
      </c>
      <c r="K85" s="8">
        <f t="shared" si="2"/>
        <v>4</v>
      </c>
      <c r="L85" s="8">
        <f t="shared" si="3"/>
        <v>10</v>
      </c>
      <c r="M85" s="9" t="str">
        <f t="shared" si="4"/>
        <v>Title: Solar thermal calcination of phospho Gypsum for cement manufacture.
Description: Solar thermal calcination of phospho Gypsum for cement manufacture (Chemical/Chemistry)
Process design and integration of RDF Gasification in cement manufacturing process (ChemicalChemistry)
Investigation for Standardization of High Magnesia (MgO) Clinker for the Manufacture of Blended Cement such as PPC and PSC (Chemical/ Chemistry)
Investigations on Development of Portland Composite Cements Based on Fly Ash and Limestone (Chemical/ Chemistry)
Investigations on multi component blended cements using limestone, calcined clay and other mineral additives (Chemical/ Chemistry)
Improving the Performance of Composite Cement By Separate Grinding of Constituents (Chemical/ Chemistry)
Improvement of Fly ash quality, through chemical / mineral doping in coal during its generation in thermal power plant, and study its effects in cement and concrete (Chemical/ Chemistry)
Development of new clinker system using industrial by products and low limestone content (Chemical/ Chemistry)
Sox, NOx reduction technology in cement industry (Chemical)
Skills:  - 
Students Required: 4
Min CGPA: 0
Max CGPA: 0
</v>
      </c>
      <c r="N85" s="9" t="str">
        <f t="shared" si="5"/>
        <v>Title: Experimental Study on Shear &amp; Compression Design of High Strength Concrete including effect of Fibre on enhanced ductility &amp; fire resistance  (Civil) Fresh, Hardened and Durability Performance Evaluation of Concrete made with Portland Limestone Cement (PLC) (Civil)
Description: Experimental Study on Shear &amp; Compression Design of High Strength Concrete including effect of Fibre on enhanced ductility &amp; fire resistance  (Civil)
Fresh, Hardened and Durability Performance Evaluation of Concrete made with Portland Limestone Cement (PLC) (Civil)
Skills:  - 
Students Required: 2
Min CGPA: 0
Max CGPA: 0
</v>
      </c>
      <c r="O85" s="9" t="str">
        <f t="shared" si="6"/>
        <v>Title: Design and Development of Transfer Chute to Handle Alternate Fuels and Their Mix in Indian Cement Plants
Description: Design and Development of Transfer Chute to Handle Alternate Fuels and Their Mix in Indian Cement Plants (Mechanical)
Improving the Performance of Composite Cement By Separate Grinding of Constituents (Mechanical)
Process design and integration of RDF Gasification in cement manufacturing process (Mechanical)
Solar thermal calcination of phospho Gypsum for cement manufacture (Mechanical)
Skills:  - 
Students Required: 2
Min CGPA: 0
Max CGPA: 0
</v>
      </c>
      <c r="P85" s="9" t="str">
        <f t="shared" si="7"/>
        <v>Title: Use of Advanced Electronics in construction and condition assessment of concrete structures 
Description: Use of Advanced Electronics in construction and condition assessment of concrete structures (Electronics &amp; Instrumentation)
Skills:  - 
Students Required: 2
Min CGPA: 0
Max CGPA: 0
</v>
      </c>
      <c r="Q85" s="9" t="str">
        <f t="shared" si="8"/>
        <v/>
      </c>
      <c r="R85" s="9" t="str">
        <f t="shared" si="9"/>
        <v/>
      </c>
      <c r="S85" s="9" t="str">
        <f t="shared" si="10"/>
        <v/>
      </c>
      <c r="T85" s="8">
        <f t="shared" ref="T85:Z85" si="93">IFERROR(VALUE(IFERROR(MID(M85,FIND("Students Required: ",M85)+19,2),0)), VALUE(MID(M85,FIND("Students Required: ",M85)+19,1)))</f>
        <v>4</v>
      </c>
      <c r="U85" s="8">
        <f t="shared" si="93"/>
        <v>2</v>
      </c>
      <c r="V85" s="8">
        <f t="shared" si="93"/>
        <v>2</v>
      </c>
      <c r="W85" s="8">
        <f t="shared" si="93"/>
        <v>2</v>
      </c>
      <c r="X85" s="8">
        <f t="shared" si="93"/>
        <v>0</v>
      </c>
      <c r="Y85" s="8">
        <f t="shared" si="93"/>
        <v>0</v>
      </c>
      <c r="Z85" s="8">
        <f t="shared" si="93"/>
        <v>0</v>
      </c>
    </row>
    <row r="86" ht="225.0" hidden="1" customHeight="1">
      <c r="A86" s="6">
        <v>4966.0</v>
      </c>
      <c r="B86" s="6" t="s">
        <v>290</v>
      </c>
      <c r="C86" s="6" t="s">
        <v>42</v>
      </c>
      <c r="D86" s="10"/>
      <c r="E86" s="6" t="s">
        <v>102</v>
      </c>
      <c r="F86" s="6">
        <v>15000.0</v>
      </c>
      <c r="G86" s="6">
        <v>0.0</v>
      </c>
      <c r="H86" s="7" t="s">
        <v>291</v>
      </c>
      <c r="I86" s="7" t="s">
        <v>271</v>
      </c>
      <c r="J86" s="6" t="s">
        <v>32</v>
      </c>
      <c r="K86" s="8">
        <f t="shared" si="2"/>
        <v>1</v>
      </c>
      <c r="L86" s="8">
        <f t="shared" si="3"/>
        <v>1</v>
      </c>
      <c r="M86" s="9" t="str">
        <f t="shared" si="4"/>
        <v>Title: Systems
Description: Systems
Skills:  - 
Students Required: 1
Min CGPA: 0
Max CGPA: 0
</v>
      </c>
      <c r="N86" s="9" t="str">
        <f t="shared" si="5"/>
        <v/>
      </c>
      <c r="O86" s="9" t="str">
        <f t="shared" si="6"/>
        <v/>
      </c>
      <c r="P86" s="9" t="str">
        <f t="shared" si="7"/>
        <v/>
      </c>
      <c r="Q86" s="9" t="str">
        <f t="shared" si="8"/>
        <v/>
      </c>
      <c r="R86" s="9" t="str">
        <f t="shared" si="9"/>
        <v/>
      </c>
      <c r="S86" s="9" t="str">
        <f t="shared" si="10"/>
        <v/>
      </c>
      <c r="T86" s="8">
        <f t="shared" ref="T86:Z86" si="94">IFERROR(VALUE(IFERROR(MID(M86,FIND("Students Required: ",M86)+19,2),0)), VALUE(MID(M86,FIND("Students Required: ",M86)+19,1)))</f>
        <v>1</v>
      </c>
      <c r="U86" s="8">
        <f t="shared" si="94"/>
        <v>0</v>
      </c>
      <c r="V86" s="8">
        <f t="shared" si="94"/>
        <v>0</v>
      </c>
      <c r="W86" s="8">
        <f t="shared" si="94"/>
        <v>0</v>
      </c>
      <c r="X86" s="8">
        <f t="shared" si="94"/>
        <v>0</v>
      </c>
      <c r="Y86" s="8">
        <f t="shared" si="94"/>
        <v>0</v>
      </c>
      <c r="Z86" s="8">
        <f t="shared" si="94"/>
        <v>0</v>
      </c>
    </row>
    <row r="87" ht="225.0" hidden="1" customHeight="1">
      <c r="A87" s="6">
        <v>5061.0</v>
      </c>
      <c r="B87" s="6" t="s">
        <v>292</v>
      </c>
      <c r="C87" s="6" t="s">
        <v>129</v>
      </c>
      <c r="D87" s="10"/>
      <c r="E87" s="6" t="s">
        <v>293</v>
      </c>
      <c r="F87" s="6">
        <v>20000.0</v>
      </c>
      <c r="G87" s="6">
        <v>0.0</v>
      </c>
      <c r="H87" s="7" t="s">
        <v>294</v>
      </c>
      <c r="I87" s="7" t="s">
        <v>280</v>
      </c>
      <c r="J87" s="6" t="s">
        <v>32</v>
      </c>
      <c r="K87" s="8">
        <f t="shared" si="2"/>
        <v>1</v>
      </c>
      <c r="L87" s="8">
        <f t="shared" si="3"/>
        <v>5</v>
      </c>
      <c r="M87" s="9" t="str">
        <f t="shared" si="4"/>
        <v>Title: Product deployment
Description: The key outputs of this project will be to –
• Deploy Goodera enterprise product for clients
• Building CSR templates into the product
• SOPs , common errors documentation
• Any other activity similar in nature
Skills:  - 
Students Required: 5
Min CGPA: 0
Max CGPA: 0
</v>
      </c>
      <c r="N87" s="9" t="str">
        <f t="shared" si="5"/>
        <v/>
      </c>
      <c r="O87" s="9" t="str">
        <f t="shared" si="6"/>
        <v/>
      </c>
      <c r="P87" s="9" t="str">
        <f t="shared" si="7"/>
        <v/>
      </c>
      <c r="Q87" s="9" t="str">
        <f t="shared" si="8"/>
        <v/>
      </c>
      <c r="R87" s="9" t="str">
        <f t="shared" si="9"/>
        <v/>
      </c>
      <c r="S87" s="9" t="str">
        <f t="shared" si="10"/>
        <v/>
      </c>
      <c r="T87" s="8">
        <f t="shared" ref="T87:Z87" si="95">IFERROR(VALUE(IFERROR(MID(M87,FIND("Students Required: ",M87)+19,2),0)), VALUE(MID(M87,FIND("Students Required: ",M87)+19,1)))</f>
        <v>5</v>
      </c>
      <c r="U87" s="8">
        <f t="shared" si="95"/>
        <v>0</v>
      </c>
      <c r="V87" s="8">
        <f t="shared" si="95"/>
        <v>0</v>
      </c>
      <c r="W87" s="8">
        <f t="shared" si="95"/>
        <v>0</v>
      </c>
      <c r="X87" s="8">
        <f t="shared" si="95"/>
        <v>0</v>
      </c>
      <c r="Y87" s="8">
        <f t="shared" si="95"/>
        <v>0</v>
      </c>
      <c r="Z87" s="8">
        <f t="shared" si="95"/>
        <v>0</v>
      </c>
    </row>
    <row r="88" ht="225.0" hidden="1" customHeight="1">
      <c r="A88" s="6">
        <v>3919.0</v>
      </c>
      <c r="B88" s="6" t="s">
        <v>295</v>
      </c>
      <c r="C88" s="6" t="s">
        <v>27</v>
      </c>
      <c r="D88" s="6" t="s">
        <v>28</v>
      </c>
      <c r="E88" s="6" t="s">
        <v>34</v>
      </c>
      <c r="F88" s="6">
        <v>35000.0</v>
      </c>
      <c r="G88" s="6">
        <v>0.0</v>
      </c>
      <c r="H88" s="7" t="s">
        <v>296</v>
      </c>
      <c r="I88" s="7" t="s">
        <v>289</v>
      </c>
      <c r="J88" s="6" t="s">
        <v>32</v>
      </c>
      <c r="K88" s="8">
        <f t="shared" si="2"/>
        <v>4</v>
      </c>
      <c r="L88" s="8">
        <f t="shared" si="3"/>
        <v>10</v>
      </c>
      <c r="M88" s="9" t="str">
        <f t="shared" si="4"/>
        <v>Title: Solar thermal calcination of phospho Gypsum for cement manufacture.
Description: Solar thermal calcination of phospho Gypsum for cement manufacture (Chemical/Chemistry)
Process design and integration of RDF Gasification in cement manufacturing process (ChemicalChemistry)
Investigation for Standardization of High Magnesia (MgO) Clinker for the Manufacture of Blended Cement such as PPC and PSC (Chemical/ Chemistry)
Investigations on Development of Portland Composite Cements Based on Fly Ash and Limestone (Chemical/ Chemistry)
Investigations on multi component blended cements using limestone, calcined clay and other mineral additives (Chemical/ Chemistry)
Improving the Performance of Composite Cement By Separate Grinding of Constituents (Chemical/ Chemistry)
Improvement of Fly ash quality, through chemical / mineral doping in coal during its generation in thermal power plant, and study its effects in cement and concrete (Chemical/ Chemistry)
Development of new clinker system using industrial by products and low limestone content (Chemical/ Chemistry)
Sox, NOx reduction technology in cement industry (Chemical)
Skills:  - 
Students Required: 4
Min CGPA: 0
Max CGPA: 0
</v>
      </c>
      <c r="N88" s="9" t="str">
        <f t="shared" si="5"/>
        <v>Title: Experimental Study on Shear &amp; Compression Design of High Strength Concrete including effect of Fibre on enhanced ductility &amp; fire resistance  (Civil) Fresh, Hardened and Durability Performance Evaluation of Concrete made with Portland Limestone Cement (PLC) (Civil)
Description: Experimental Study on Shear &amp; Compression Design of High Strength Concrete including effect of Fibre on enhanced ductility &amp; fire resistance  (Civil)
Fresh, Hardened and Durability Performance Evaluation of Concrete made with Portland Limestone Cement (PLC) (Civil)
Skills:  - 
Students Required: 2
Min CGPA: 0
Max CGPA: 0
</v>
      </c>
      <c r="O88" s="9" t="str">
        <f t="shared" si="6"/>
        <v>Title: Design and Development of Transfer Chute to Handle Alternate Fuels and Their Mix in Indian Cement Plants
Description: Design and Development of Transfer Chute to Handle Alternate Fuels and Their Mix in Indian Cement Plants (Mechanical)
Improving the Performance of Composite Cement By Separate Grinding of Constituents (Mechanical)
Process design and integration of RDF Gasification in cement manufacturing process (Mechanical)
Solar thermal calcination of phospho Gypsum for cement manufacture (Mechanical)
Skills:  - 
Students Required: 2
Min CGPA: 0
Max CGPA: 0
</v>
      </c>
      <c r="P88" s="9" t="str">
        <f t="shared" si="7"/>
        <v>Title: Use of Advanced Electronics in construction and condition assessment of concrete structures 
Description: Use of Advanced Electronics in construction and condition assessment of concrete structures (Electronics &amp; Instrumentation)
Skills:  - 
Students Required: 2
Min CGPA: 0
Max CGPA: 0
</v>
      </c>
      <c r="Q88" s="9" t="str">
        <f t="shared" si="8"/>
        <v/>
      </c>
      <c r="R88" s="9" t="str">
        <f t="shared" si="9"/>
        <v/>
      </c>
      <c r="S88" s="9" t="str">
        <f t="shared" si="10"/>
        <v/>
      </c>
      <c r="T88" s="8">
        <f t="shared" ref="T88:Z88" si="96">IFERROR(VALUE(IFERROR(MID(M88,FIND("Students Required: ",M88)+19,2),0)), VALUE(MID(M88,FIND("Students Required: ",M88)+19,1)))</f>
        <v>4</v>
      </c>
      <c r="U88" s="8">
        <f t="shared" si="96"/>
        <v>2</v>
      </c>
      <c r="V88" s="8">
        <f t="shared" si="96"/>
        <v>2</v>
      </c>
      <c r="W88" s="8">
        <f t="shared" si="96"/>
        <v>2</v>
      </c>
      <c r="X88" s="8">
        <f t="shared" si="96"/>
        <v>0</v>
      </c>
      <c r="Y88" s="8">
        <f t="shared" si="96"/>
        <v>0</v>
      </c>
      <c r="Z88" s="8">
        <f t="shared" si="96"/>
        <v>0</v>
      </c>
    </row>
    <row r="89" ht="225.0" hidden="1" customHeight="1">
      <c r="A89" s="6">
        <v>4910.0</v>
      </c>
      <c r="B89" s="6" t="s">
        <v>297</v>
      </c>
      <c r="C89" s="6" t="s">
        <v>27</v>
      </c>
      <c r="D89" s="10"/>
      <c r="E89" s="6" t="s">
        <v>29</v>
      </c>
      <c r="F89" s="6">
        <v>15000.0</v>
      </c>
      <c r="G89" s="6">
        <v>0.0</v>
      </c>
      <c r="H89" s="7" t="s">
        <v>298</v>
      </c>
      <c r="I89" s="7" t="s">
        <v>97</v>
      </c>
      <c r="J89" s="6" t="s">
        <v>32</v>
      </c>
      <c r="K89" s="8">
        <f t="shared" si="2"/>
        <v>3</v>
      </c>
      <c r="L89" s="8">
        <f t="shared" si="3"/>
        <v>3</v>
      </c>
      <c r="M89" s="9" t="str">
        <f t="shared" si="4"/>
        <v>Title: Graphic Design Intern
Description: Create various content for social
media platforms like Instagram,
Facebook, Pinterest etc.
Create vector Illustrations when
required for the app, media, etc
Editing pictures and other visual
content when required
Develop and strengthen brand
assets including style and brand
guidelines
Deliver high-quality, on-brand
graphics to support a superior
customer experience.
Maintain a set of design best
practices and guidelines to
reduce and minimize production
efforts
Produce creative assets including
graphics, templates, and layouts
and visual standards for
marketing activities across
multiple channels. These include
web, social media, events, email
campaigns, and other activations.
Turning ideas into visuals across
media to communicate our brand
to the users.
Researching on latest design
trends to create visuals for our
brand.
Solving the marketing and
business problems through
designing visuals by putting on
your creative hats.
Designing aesthetically pleasing
creatives/animations while
sticking to the brand guidelines
consistently.
Project domain Fintech Digital payments
Skills: Prior internship experience with a
startup or creative agency in
graphic design/ animation related
roles
Understanding for the brand and
brand consistency throughout
Hustlers’ attitude and a knack for
visual storytelling
You have forte in Adobe Creative
Suite: Photoshop, Illustrator,
Premier Pro or similar tools
A portfolio that showcases your
stunning aesthetic sense
Expected learning (in bullet points) A thing of beauty is a joy forever.
And the design is the central pillar
for our company. We are looking
for a candidate with a &amp;Double;Whatever it
takes&amp;Double; personality, who can create
stunning visuals to tell stories that
portray the brand and invite users
to be a part of those stories.
Skills:  - 
Students Required: 1
Min CGPA: 0
Max CGPA: 0
</v>
      </c>
      <c r="N89" s="9" t="str">
        <f t="shared" si="5"/>
        <v>Title: Photography Intern
Description: Photographs can give a visual appeal to a
whole brand. Photography has been a major
factor in positioning brands like Apple for
what they are today. If you are excited to
create a brand of that status through your
photography, this is the place.
Visual content creation for the website, app,
social media, events, etc
Manage end-to-end photoshoot planning,
photography, editing and delivery
Lead product and brand photography for card,
app, office and the team
Work with agencies and production houses
whenever required
Creating in-house video content with creative
team
Setup guidelines, mood boards and brand
campaigns for photography
Project domain Fintech
Digital payments
Skills: 1 year of experience in photography and editing
Understands and has a knack for lifestyle and
product photography
A portfolio that showcases stunning
photography sense
Hands on experience with in Lightroom,
Photoshop, Illustrator, Premier Pro or similar
tools
Experience with handling all equipments for
photography and videography
Expected learning (in bullet points) Work directly with the founders, and get the
best learning experience you can ask for in an
internship.
Skills:  - 
Students Required: 1
Min CGPA: 0
Max CGPA: 0
</v>
      </c>
      <c r="O89" s="9" t="str">
        <f t="shared" si="6"/>
        <v>Title: Product Design Intern
Description: Graduates and undergraduates from any
background can apply
No minimum experience
Preference for students of formal design
depts.
Past internship experience in a startup is a
plus
-User research
-Heuristic evaluation
-Interaction design
-Usability evaluation
Project domain : Fintech Digital payments
Skills: Well-organized, detail-oriented, ability to
multi-task with great follow-up skills
Strong written and verbal communication skills
Proficient in Sketch
Expected learning (in bullet points) Work directly with the founders, and get the
best learning experience you can ask for in an
internship.
Skills:  - 
Students Required: 1
Min CGPA: 0
Max CGPA: 0
</v>
      </c>
      <c r="P89" s="9" t="str">
        <f t="shared" si="7"/>
        <v/>
      </c>
      <c r="Q89" s="9" t="str">
        <f t="shared" si="8"/>
        <v/>
      </c>
      <c r="R89" s="9" t="str">
        <f t="shared" si="9"/>
        <v/>
      </c>
      <c r="S89" s="9" t="str">
        <f t="shared" si="10"/>
        <v/>
      </c>
      <c r="T89" s="8">
        <f t="shared" ref="T89:Z89" si="97">IFERROR(VALUE(IFERROR(MID(M89,FIND("Students Required: ",M89)+19,2),0)), VALUE(MID(M89,FIND("Students Required: ",M89)+19,1)))</f>
        <v>1</v>
      </c>
      <c r="U89" s="8">
        <f t="shared" si="97"/>
        <v>1</v>
      </c>
      <c r="V89" s="8">
        <f t="shared" si="97"/>
        <v>1</v>
      </c>
      <c r="W89" s="8">
        <f t="shared" si="97"/>
        <v>0</v>
      </c>
      <c r="X89" s="8">
        <f t="shared" si="97"/>
        <v>0</v>
      </c>
      <c r="Y89" s="8">
        <f t="shared" si="97"/>
        <v>0</v>
      </c>
      <c r="Z89" s="8">
        <f t="shared" si="97"/>
        <v>0</v>
      </c>
    </row>
    <row r="90" ht="225.0" hidden="1" customHeight="1">
      <c r="A90" s="6">
        <v>3925.0</v>
      </c>
      <c r="B90" s="6" t="s">
        <v>299</v>
      </c>
      <c r="C90" s="6" t="s">
        <v>91</v>
      </c>
      <c r="D90" s="6" t="s">
        <v>37</v>
      </c>
      <c r="E90" s="6" t="s">
        <v>300</v>
      </c>
      <c r="F90" s="6">
        <v>100000.0</v>
      </c>
      <c r="G90" s="6">
        <v>0.0</v>
      </c>
      <c r="H90" s="7" t="s">
        <v>301</v>
      </c>
      <c r="I90" s="7" t="s">
        <v>302</v>
      </c>
      <c r="J90" s="6" t="s">
        <v>32</v>
      </c>
      <c r="K90" s="8">
        <f t="shared" si="2"/>
        <v>1</v>
      </c>
      <c r="L90" s="8">
        <f t="shared" si="3"/>
        <v>7</v>
      </c>
      <c r="M90" s="9" t="str">
        <f t="shared" si="4"/>
        <v>Title: Development of digital Hardness/Moisture measurement system &amp; standardizing it statistically for comparing existing analog Penetrometer System
Description: -
Skills:  - 
Students Required: 7
Min CGPA: 0
Max CGPA: 0
</v>
      </c>
      <c r="N90" s="9" t="str">
        <f t="shared" si="5"/>
        <v/>
      </c>
      <c r="O90" s="9" t="str">
        <f t="shared" si="6"/>
        <v/>
      </c>
      <c r="P90" s="9" t="str">
        <f t="shared" si="7"/>
        <v/>
      </c>
      <c r="Q90" s="9" t="str">
        <f t="shared" si="8"/>
        <v/>
      </c>
      <c r="R90" s="9" t="str">
        <f t="shared" si="9"/>
        <v/>
      </c>
      <c r="S90" s="9" t="str">
        <f t="shared" si="10"/>
        <v/>
      </c>
      <c r="T90" s="8">
        <f t="shared" ref="T90:Z90" si="98">IFERROR(VALUE(IFERROR(MID(M90,FIND("Students Required: ",M90)+19,2),0)), VALUE(MID(M90,FIND("Students Required: ",M90)+19,1)))</f>
        <v>7</v>
      </c>
      <c r="U90" s="8">
        <f t="shared" si="98"/>
        <v>0</v>
      </c>
      <c r="V90" s="8">
        <f t="shared" si="98"/>
        <v>0</v>
      </c>
      <c r="W90" s="8">
        <f t="shared" si="98"/>
        <v>0</v>
      </c>
      <c r="X90" s="8">
        <f t="shared" si="98"/>
        <v>0</v>
      </c>
      <c r="Y90" s="8">
        <f t="shared" si="98"/>
        <v>0</v>
      </c>
      <c r="Z90" s="8">
        <f t="shared" si="98"/>
        <v>0</v>
      </c>
    </row>
    <row r="91" ht="225.0" hidden="1" customHeight="1">
      <c r="A91" s="6">
        <v>3993.0</v>
      </c>
      <c r="B91" s="6" t="s">
        <v>303</v>
      </c>
      <c r="C91" s="6" t="s">
        <v>60</v>
      </c>
      <c r="D91" s="6" t="s">
        <v>37</v>
      </c>
      <c r="E91" s="6" t="s">
        <v>85</v>
      </c>
      <c r="F91" s="6">
        <v>30000.0</v>
      </c>
      <c r="G91" s="6">
        <v>0.0</v>
      </c>
      <c r="H91" s="7" t="s">
        <v>304</v>
      </c>
      <c r="I91" s="7" t="s">
        <v>305</v>
      </c>
      <c r="J91" s="6" t="s">
        <v>32</v>
      </c>
      <c r="K91" s="8">
        <f t="shared" si="2"/>
        <v>1</v>
      </c>
      <c r="L91" s="8">
        <f t="shared" si="3"/>
        <v>1</v>
      </c>
      <c r="M91" s="9" t="str">
        <f t="shared" si="4"/>
        <v>Title: Growth Hacking
Description: Building and growing a brand that is ready to be
seen and heard. Growth will be executed in many
forms including but not limited to - social media
activity, newsletter, campaigns, events (own and
participation), prints, presentations, deep
analytics and PR
Skills:  - 
Students Required: 1
Min CGPA: 0
Max CGPA: 0
</v>
      </c>
      <c r="N91" s="9" t="str">
        <f t="shared" si="5"/>
        <v/>
      </c>
      <c r="O91" s="9" t="str">
        <f t="shared" si="6"/>
        <v/>
      </c>
      <c r="P91" s="9" t="str">
        <f t="shared" si="7"/>
        <v/>
      </c>
      <c r="Q91" s="9" t="str">
        <f t="shared" si="8"/>
        <v/>
      </c>
      <c r="R91" s="9" t="str">
        <f t="shared" si="9"/>
        <v/>
      </c>
      <c r="S91" s="9" t="str">
        <f t="shared" si="10"/>
        <v/>
      </c>
      <c r="T91" s="8">
        <f t="shared" ref="T91:Z91" si="99">IFERROR(VALUE(IFERROR(MID(M91,FIND("Students Required: ",M91)+19,2),0)), VALUE(MID(M91,FIND("Students Required: ",M91)+19,1)))</f>
        <v>1</v>
      </c>
      <c r="U91" s="8">
        <f t="shared" si="99"/>
        <v>0</v>
      </c>
      <c r="V91" s="8">
        <f t="shared" si="99"/>
        <v>0</v>
      </c>
      <c r="W91" s="8">
        <f t="shared" si="99"/>
        <v>0</v>
      </c>
      <c r="X91" s="8">
        <f t="shared" si="99"/>
        <v>0</v>
      </c>
      <c r="Y91" s="8">
        <f t="shared" si="99"/>
        <v>0</v>
      </c>
      <c r="Z91" s="8">
        <f t="shared" si="99"/>
        <v>0</v>
      </c>
    </row>
    <row r="92" ht="225.0" hidden="1" customHeight="1">
      <c r="A92" s="6">
        <v>3310.0</v>
      </c>
      <c r="B92" s="6" t="s">
        <v>306</v>
      </c>
      <c r="C92" s="6" t="s">
        <v>27</v>
      </c>
      <c r="D92" s="6" t="s">
        <v>65</v>
      </c>
      <c r="E92" s="6" t="s">
        <v>105</v>
      </c>
      <c r="F92" s="6">
        <v>45000.0</v>
      </c>
      <c r="G92" s="6">
        <v>45000.0</v>
      </c>
      <c r="H92" s="7" t="s">
        <v>307</v>
      </c>
      <c r="I92" s="7" t="s">
        <v>305</v>
      </c>
      <c r="J92" s="6" t="s">
        <v>32</v>
      </c>
      <c r="K92" s="8">
        <f t="shared" si="2"/>
        <v>1</v>
      </c>
      <c r="L92" s="8">
        <f t="shared" si="3"/>
        <v>1</v>
      </c>
      <c r="M92" s="9" t="str">
        <f t="shared" si="4"/>
        <v>Title: Growth Hacking
Description: Building and growing a brand that is ready to be
seen and heard. Growth will be executed in many
forms including but not limited to - social media
activity, newsletter, campaigns, events (own and
participation), prints, presentations, deep
analytics and PR
Skills:  - 
Students Required: 1
Min CGPA: 0
Max CGPA: 0
</v>
      </c>
      <c r="N92" s="9" t="str">
        <f t="shared" si="5"/>
        <v/>
      </c>
      <c r="O92" s="9" t="str">
        <f t="shared" si="6"/>
        <v/>
      </c>
      <c r="P92" s="9" t="str">
        <f t="shared" si="7"/>
        <v/>
      </c>
      <c r="Q92" s="9" t="str">
        <f t="shared" si="8"/>
        <v/>
      </c>
      <c r="R92" s="9" t="str">
        <f t="shared" si="9"/>
        <v/>
      </c>
      <c r="S92" s="9" t="str">
        <f t="shared" si="10"/>
        <v/>
      </c>
      <c r="T92" s="8">
        <f t="shared" ref="T92:Z92" si="100">IFERROR(VALUE(IFERROR(MID(M92,FIND("Students Required: ",M92)+19,2),0)), VALUE(MID(M92,FIND("Students Required: ",M92)+19,1)))</f>
        <v>1</v>
      </c>
      <c r="U92" s="8">
        <f t="shared" si="100"/>
        <v>0</v>
      </c>
      <c r="V92" s="8">
        <f t="shared" si="100"/>
        <v>0</v>
      </c>
      <c r="W92" s="8">
        <f t="shared" si="100"/>
        <v>0</v>
      </c>
      <c r="X92" s="8">
        <f t="shared" si="100"/>
        <v>0</v>
      </c>
      <c r="Y92" s="8">
        <f t="shared" si="100"/>
        <v>0</v>
      </c>
      <c r="Z92" s="8">
        <f t="shared" si="100"/>
        <v>0</v>
      </c>
    </row>
    <row r="93" ht="225.0" hidden="1" customHeight="1">
      <c r="A93" s="6">
        <v>5005.0</v>
      </c>
      <c r="B93" s="6" t="s">
        <v>308</v>
      </c>
      <c r="C93" s="6" t="s">
        <v>129</v>
      </c>
      <c r="D93" s="10"/>
      <c r="E93" s="6" t="s">
        <v>309</v>
      </c>
      <c r="F93" s="6">
        <v>0.0</v>
      </c>
      <c r="G93" s="6">
        <v>0.0</v>
      </c>
      <c r="H93" s="7" t="s">
        <v>310</v>
      </c>
      <c r="I93" s="7" t="s">
        <v>280</v>
      </c>
      <c r="J93" s="6" t="s">
        <v>32</v>
      </c>
      <c r="K93" s="8">
        <f t="shared" si="2"/>
        <v>1</v>
      </c>
      <c r="L93" s="8">
        <f t="shared" si="3"/>
        <v>5</v>
      </c>
      <c r="M93" s="9" t="str">
        <f t="shared" si="4"/>
        <v>Title: Product deployment
Description: The key outputs of this project will be to –
• Deploy Goodera enterprise product for clients
• Building CSR templates into the product
• SOPs , common errors documentation
• Any other activity similar in nature
Skills:  - 
Students Required: 5
Min CGPA: 0
Max CGPA: 0
</v>
      </c>
      <c r="N93" s="9" t="str">
        <f t="shared" si="5"/>
        <v/>
      </c>
      <c r="O93" s="9" t="str">
        <f t="shared" si="6"/>
        <v/>
      </c>
      <c r="P93" s="9" t="str">
        <f t="shared" si="7"/>
        <v/>
      </c>
      <c r="Q93" s="9" t="str">
        <f t="shared" si="8"/>
        <v/>
      </c>
      <c r="R93" s="9" t="str">
        <f t="shared" si="9"/>
        <v/>
      </c>
      <c r="S93" s="9" t="str">
        <f t="shared" si="10"/>
        <v/>
      </c>
      <c r="T93" s="8">
        <f t="shared" ref="T93:Z93" si="101">IFERROR(VALUE(IFERROR(MID(M93,FIND("Students Required: ",M93)+19,2),0)), VALUE(MID(M93,FIND("Students Required: ",M93)+19,1)))</f>
        <v>5</v>
      </c>
      <c r="U93" s="8">
        <f t="shared" si="101"/>
        <v>0</v>
      </c>
      <c r="V93" s="8">
        <f t="shared" si="101"/>
        <v>0</v>
      </c>
      <c r="W93" s="8">
        <f t="shared" si="101"/>
        <v>0</v>
      </c>
      <c r="X93" s="8">
        <f t="shared" si="101"/>
        <v>0</v>
      </c>
      <c r="Y93" s="8">
        <f t="shared" si="101"/>
        <v>0</v>
      </c>
      <c r="Z93" s="8">
        <f t="shared" si="101"/>
        <v>0</v>
      </c>
    </row>
    <row r="94" ht="225.0" hidden="1" customHeight="1">
      <c r="A94" s="6">
        <v>2864.0</v>
      </c>
      <c r="B94" s="6" t="s">
        <v>311</v>
      </c>
      <c r="C94" s="6" t="s">
        <v>27</v>
      </c>
      <c r="D94" s="6" t="s">
        <v>28</v>
      </c>
      <c r="E94" s="6" t="s">
        <v>312</v>
      </c>
      <c r="F94" s="6">
        <v>42000.0</v>
      </c>
      <c r="G94" s="6">
        <v>42000.0</v>
      </c>
      <c r="H94" s="7" t="s">
        <v>313</v>
      </c>
      <c r="I94" s="7" t="s">
        <v>314</v>
      </c>
      <c r="J94" s="6" t="s">
        <v>32</v>
      </c>
      <c r="K94" s="8">
        <f t="shared" si="2"/>
        <v>1</v>
      </c>
      <c r="L94" s="8">
        <f t="shared" si="3"/>
        <v>0</v>
      </c>
      <c r="M94" s="9" t="str">
        <f t="shared" si="4"/>
        <v>Title: please refer earlier announced station&amp;Double;
Description: -
Skills:  - 
Students Required: 0
Min CGPA: 0
Max CGPA: 0
</v>
      </c>
      <c r="N94" s="9" t="str">
        <f t="shared" si="5"/>
        <v/>
      </c>
      <c r="O94" s="9" t="str">
        <f t="shared" si="6"/>
        <v/>
      </c>
      <c r="P94" s="9" t="str">
        <f t="shared" si="7"/>
        <v/>
      </c>
      <c r="Q94" s="9" t="str">
        <f t="shared" si="8"/>
        <v/>
      </c>
      <c r="R94" s="9" t="str">
        <f t="shared" si="9"/>
        <v/>
      </c>
      <c r="S94" s="9" t="str">
        <f t="shared" si="10"/>
        <v/>
      </c>
      <c r="T94" s="8">
        <f t="shared" ref="T94:Z94" si="102">IFERROR(VALUE(IFERROR(MID(M94,FIND("Students Required: ",M94)+19,2),0)), VALUE(MID(M94,FIND("Students Required: ",M94)+19,1)))</f>
        <v>0</v>
      </c>
      <c r="U94" s="8">
        <f t="shared" si="102"/>
        <v>0</v>
      </c>
      <c r="V94" s="8">
        <f t="shared" si="102"/>
        <v>0</v>
      </c>
      <c r="W94" s="8">
        <f t="shared" si="102"/>
        <v>0</v>
      </c>
      <c r="X94" s="8">
        <f t="shared" si="102"/>
        <v>0</v>
      </c>
      <c r="Y94" s="8">
        <f t="shared" si="102"/>
        <v>0</v>
      </c>
      <c r="Z94" s="8">
        <f t="shared" si="102"/>
        <v>0</v>
      </c>
    </row>
    <row r="95" ht="225.0" hidden="1" customHeight="1">
      <c r="A95" s="6">
        <v>3391.0</v>
      </c>
      <c r="B95" s="6" t="s">
        <v>315</v>
      </c>
      <c r="C95" s="6" t="s">
        <v>316</v>
      </c>
      <c r="D95" s="6" t="s">
        <v>125</v>
      </c>
      <c r="E95" s="6" t="s">
        <v>317</v>
      </c>
      <c r="F95" s="6">
        <v>10000.0</v>
      </c>
      <c r="G95" s="6">
        <v>0.0</v>
      </c>
      <c r="H95" s="7" t="s">
        <v>286</v>
      </c>
      <c r="I95" s="7" t="s">
        <v>305</v>
      </c>
      <c r="J95" s="6" t="s">
        <v>32</v>
      </c>
      <c r="K95" s="8">
        <f t="shared" si="2"/>
        <v>1</v>
      </c>
      <c r="L95" s="8">
        <f t="shared" si="3"/>
        <v>1</v>
      </c>
      <c r="M95" s="9" t="str">
        <f t="shared" si="4"/>
        <v>Title: Growth Hacking
Description: Building and growing a brand that is ready to be
seen and heard. Growth will be executed in many
forms including but not limited to - social media
activity, newsletter, campaigns, events (own and
participation), prints, presentations, deep
analytics and PR
Skills:  - 
Students Required: 1
Min CGPA: 0
Max CGPA: 0
</v>
      </c>
      <c r="N95" s="9" t="str">
        <f t="shared" si="5"/>
        <v/>
      </c>
      <c r="O95" s="9" t="str">
        <f t="shared" si="6"/>
        <v/>
      </c>
      <c r="P95" s="9" t="str">
        <f t="shared" si="7"/>
        <v/>
      </c>
      <c r="Q95" s="9" t="str">
        <f t="shared" si="8"/>
        <v/>
      </c>
      <c r="R95" s="9" t="str">
        <f t="shared" si="9"/>
        <v/>
      </c>
      <c r="S95" s="9" t="str">
        <f t="shared" si="10"/>
        <v/>
      </c>
      <c r="T95" s="8">
        <f t="shared" ref="T95:Z95" si="103">IFERROR(VALUE(IFERROR(MID(M95,FIND("Students Required: ",M95)+19,2),0)), VALUE(MID(M95,FIND("Students Required: ",M95)+19,1)))</f>
        <v>1</v>
      </c>
      <c r="U95" s="8">
        <f t="shared" si="103"/>
        <v>0</v>
      </c>
      <c r="V95" s="8">
        <f t="shared" si="103"/>
        <v>0</v>
      </c>
      <c r="W95" s="8">
        <f t="shared" si="103"/>
        <v>0</v>
      </c>
      <c r="X95" s="8">
        <f t="shared" si="103"/>
        <v>0</v>
      </c>
      <c r="Y95" s="8">
        <f t="shared" si="103"/>
        <v>0</v>
      </c>
      <c r="Z95" s="8">
        <f t="shared" si="103"/>
        <v>0</v>
      </c>
    </row>
    <row r="96" ht="225.0" hidden="1" customHeight="1">
      <c r="A96" s="6">
        <v>4921.0</v>
      </c>
      <c r="B96" s="6" t="s">
        <v>318</v>
      </c>
      <c r="C96" s="6" t="s">
        <v>56</v>
      </c>
      <c r="D96" s="6" t="s">
        <v>37</v>
      </c>
      <c r="E96" s="6" t="s">
        <v>29</v>
      </c>
      <c r="F96" s="6">
        <v>15000.0</v>
      </c>
      <c r="G96" s="6">
        <v>0.0</v>
      </c>
      <c r="H96" s="7" t="s">
        <v>286</v>
      </c>
      <c r="I96" s="7" t="s">
        <v>319</v>
      </c>
      <c r="J96" s="6" t="s">
        <v>32</v>
      </c>
      <c r="K96" s="8">
        <f t="shared" si="2"/>
        <v>2</v>
      </c>
      <c r="L96" s="8">
        <f t="shared" si="3"/>
        <v>2</v>
      </c>
      <c r="M96" s="9" t="str">
        <f t="shared" si="4"/>
        <v>Title: Backend Development
Description: Convenience plays the biggest role
in any ecommerce platform. At
Saveo, we are building the most
convenient and easiest to explore
B2B platform for pharmacies to
procure anything and everything.
Backend needs to be well adaptive
to handle 0.1million+ SKUs being
concurrently called.
Project domain Software Development
Skills: Java, SpringBoot, MongoDB
Expected learning (in bullet points) ? Participate with the senior
developer in the entire application
lifecycle, designing, coding,
testing, debugging to deployment.
? Implementing designs and
coordinating the required backend
for it.
? Work on back-end development
tasks and designing architecture
for the same.
? Efficient usage of database
technologies such as MySQL,
MongoDB, Elasticsearch,
Redis etc. as part of the dev work.
? Perform research and find
opportunities to utilise web
development best practices, form
guidelines to improve system
productivity, and work on scaling
and monitoring.
? Work with cross-functional
teams to maintain and make sure
the product should be
scalable, maintainable and secure.
? Coordinate with multiple junior
team members for the
development of the tasks &amp;
projects.
Skills:  - 
Students Required: 1
Min CGPA: 0
Max CGPA: 0
</v>
      </c>
      <c r="N96" s="9" t="str">
        <f t="shared" si="5"/>
        <v>Title: Android Development
Description: Convenience plays the biggest role
in any ecommerce platform. At
Saveo, we are building the most
convenient and easiest to explore
B2B platform for pharmacies to
procure anything and everything.
Android app needs to be
revamped to make it possible
Project domain Android Development
Skills: Android Development, React
Native
Expected learning (in bullet points) ? Participate with the senior
developer in the entire application
lifecycle, designing, coding, testing,
debugging to deployment.
? Strong understanding of activity
lifecycle, other components
like service, broadcast receiver.
Core knowledge in Rxjava,
Rxandroid, retrofit etc. and can
work with Kotlin programming
language. If React Native, should
be well versed with
React JS and React Native.
? Implementing designs and
coordinating the frontend
development and required
backend for it.
? Work on back-end development
tasks and designing architecture
for the same.
? Perform research and find
opportunities to utilise web
development best practices, form
guidelines to improve system
productivity, and work on scaling
and monitoring.
? Work with cross-functional
teams to maintain and make sure
the product should be
scalable, maintainable and secure.
? Coordinate with multiple junior
team members for the
development of the tasks &amp;
projects.
Skills:  - 
Students Required: 1
Min CGPA: 0
Max CGPA: 0
</v>
      </c>
      <c r="O96" s="9" t="str">
        <f t="shared" si="6"/>
        <v/>
      </c>
      <c r="P96" s="9" t="str">
        <f t="shared" si="7"/>
        <v/>
      </c>
      <c r="Q96" s="9" t="str">
        <f t="shared" si="8"/>
        <v/>
      </c>
      <c r="R96" s="9" t="str">
        <f t="shared" si="9"/>
        <v/>
      </c>
      <c r="S96" s="9" t="str">
        <f t="shared" si="10"/>
        <v/>
      </c>
      <c r="T96" s="8">
        <f t="shared" ref="T96:Z96" si="104">IFERROR(VALUE(IFERROR(MID(M96,FIND("Students Required: ",M96)+19,2),0)), VALUE(MID(M96,FIND("Students Required: ",M96)+19,1)))</f>
        <v>1</v>
      </c>
      <c r="U96" s="8">
        <f t="shared" si="104"/>
        <v>1</v>
      </c>
      <c r="V96" s="8">
        <f t="shared" si="104"/>
        <v>0</v>
      </c>
      <c r="W96" s="8">
        <f t="shared" si="104"/>
        <v>0</v>
      </c>
      <c r="X96" s="8">
        <f t="shared" si="104"/>
        <v>0</v>
      </c>
      <c r="Y96" s="8">
        <f t="shared" si="104"/>
        <v>0</v>
      </c>
      <c r="Z96" s="8">
        <f t="shared" si="104"/>
        <v>0</v>
      </c>
    </row>
    <row r="97" ht="225.0" hidden="1" customHeight="1">
      <c r="A97" s="6">
        <v>196.0</v>
      </c>
      <c r="B97" s="6" t="s">
        <v>320</v>
      </c>
      <c r="C97" s="6" t="s">
        <v>321</v>
      </c>
      <c r="D97" s="6" t="s">
        <v>125</v>
      </c>
      <c r="E97" s="6" t="s">
        <v>34</v>
      </c>
      <c r="F97" s="6">
        <v>25000.0</v>
      </c>
      <c r="G97" s="6">
        <v>0.0</v>
      </c>
      <c r="H97" s="7" t="s">
        <v>286</v>
      </c>
      <c r="I97" s="7" t="s">
        <v>322</v>
      </c>
      <c r="J97" s="6" t="s">
        <v>32</v>
      </c>
      <c r="K97" s="8">
        <f t="shared" si="2"/>
        <v>1</v>
      </c>
      <c r="L97" s="8">
        <f t="shared" si="3"/>
        <v>2</v>
      </c>
      <c r="M97" s="9" t="str">
        <f t="shared" si="4"/>
        <v>Title: Support the development of an evolving SAAS platform built using progressive web applications. 
Description: namaste.fit is a platform that supports the wellness industry in India and abroad to go digital.
Project domain	Wellness
Skills: ReactJS, NodeJS, Flutter, Dart, Dart streams, RxDart, Heroku, WebRTC
Skills:  - 
Students Required: 2
Min CGPA: 0
Max CGPA: 0
</v>
      </c>
      <c r="N97" s="9" t="str">
        <f t="shared" si="5"/>
        <v/>
      </c>
      <c r="O97" s="9" t="str">
        <f t="shared" si="6"/>
        <v/>
      </c>
      <c r="P97" s="9" t="str">
        <f t="shared" si="7"/>
        <v/>
      </c>
      <c r="Q97" s="9" t="str">
        <f t="shared" si="8"/>
        <v/>
      </c>
      <c r="R97" s="9" t="str">
        <f t="shared" si="9"/>
        <v/>
      </c>
      <c r="S97" s="9" t="str">
        <f t="shared" si="10"/>
        <v/>
      </c>
      <c r="T97" s="8">
        <f t="shared" ref="T97:Z97" si="105">IFERROR(VALUE(IFERROR(MID(M97,FIND("Students Required: ",M97)+19,2),0)), VALUE(MID(M97,FIND("Students Required: ",M97)+19,1)))</f>
        <v>2</v>
      </c>
      <c r="U97" s="8">
        <f t="shared" si="105"/>
        <v>0</v>
      </c>
      <c r="V97" s="8">
        <f t="shared" si="105"/>
        <v>0</v>
      </c>
      <c r="W97" s="8">
        <f t="shared" si="105"/>
        <v>0</v>
      </c>
      <c r="X97" s="8">
        <f t="shared" si="105"/>
        <v>0</v>
      </c>
      <c r="Y97" s="8">
        <f t="shared" si="105"/>
        <v>0</v>
      </c>
      <c r="Z97" s="8">
        <f t="shared" si="105"/>
        <v>0</v>
      </c>
    </row>
    <row r="98" ht="225.0" hidden="1" customHeight="1">
      <c r="A98" s="6">
        <v>4850.0</v>
      </c>
      <c r="B98" s="6" t="s">
        <v>323</v>
      </c>
      <c r="C98" s="6" t="s">
        <v>60</v>
      </c>
      <c r="D98" s="6" t="s">
        <v>37</v>
      </c>
      <c r="E98" s="6" t="s">
        <v>324</v>
      </c>
      <c r="F98" s="6">
        <v>40000.0</v>
      </c>
      <c r="G98" s="6">
        <v>0.0</v>
      </c>
      <c r="H98" s="7" t="s">
        <v>286</v>
      </c>
      <c r="I98" s="7" t="s">
        <v>319</v>
      </c>
      <c r="J98" s="6" t="s">
        <v>32</v>
      </c>
      <c r="K98" s="8">
        <f t="shared" si="2"/>
        <v>2</v>
      </c>
      <c r="L98" s="8">
        <f t="shared" si="3"/>
        <v>2</v>
      </c>
      <c r="M98" s="9" t="str">
        <f t="shared" si="4"/>
        <v>Title: Backend Development
Description: Convenience plays the biggest role
in any ecommerce platform. At
Saveo, we are building the most
convenient and easiest to explore
B2B platform for pharmacies to
procure anything and everything.
Backend needs to be well adaptive
to handle 0.1million+ SKUs being
concurrently called.
Project domain Software Development
Skills: Java, SpringBoot, MongoDB
Expected learning (in bullet points) ? Participate with the senior
developer in the entire application
lifecycle, designing, coding,
testing, debugging to deployment.
? Implementing designs and
coordinating the required backend
for it.
? Work on back-end development
tasks and designing architecture
for the same.
? Efficient usage of database
technologies such as MySQL,
MongoDB, Elasticsearch,
Redis etc. as part of the dev work.
? Perform research and find
opportunities to utilise web
development best practices, form
guidelines to improve system
productivity, and work on scaling
and monitoring.
? Work with cross-functional
teams to maintain and make sure
the product should be
scalable, maintainable and secure.
? Coordinate with multiple junior
team members for the
development of the tasks &amp;
projects.
Skills:  - 
Students Required: 1
Min CGPA: 0
Max CGPA: 0
</v>
      </c>
      <c r="N98" s="9" t="str">
        <f t="shared" si="5"/>
        <v>Title: Android Development
Description: Convenience plays the biggest role
in any ecommerce platform. At
Saveo, we are building the most
convenient and easiest to explore
B2B platform for pharmacies to
procure anything and everything.
Android app needs to be
revamped to make it possible
Project domain Android Development
Skills: Android Development, React
Native
Expected learning (in bullet points) ? Participate with the senior
developer in the entire application
lifecycle, designing, coding, testing,
debugging to deployment.
? Strong understanding of activity
lifecycle, other components
like service, broadcast receiver.
Core knowledge in Rxjava,
Rxandroid, retrofit etc. and can
work with Kotlin programming
language. If React Native, should
be well versed with
React JS and React Native.
? Implementing designs and
coordinating the frontend
development and required
backend for it.
? Work on back-end development
tasks and designing architecture
for the same.
? Perform research and find
opportunities to utilise web
development best practices, form
guidelines to improve system
productivity, and work on scaling
and monitoring.
? Work with cross-functional
teams to maintain and make sure
the product should be
scalable, maintainable and secure.
? Coordinate with multiple junior
team members for the
development of the tasks &amp;
projects.
Skills:  - 
Students Required: 1
Min CGPA: 0
Max CGPA: 0
</v>
      </c>
      <c r="O98" s="9" t="str">
        <f t="shared" si="6"/>
        <v/>
      </c>
      <c r="P98" s="9" t="str">
        <f t="shared" si="7"/>
        <v/>
      </c>
      <c r="Q98" s="9" t="str">
        <f t="shared" si="8"/>
        <v/>
      </c>
      <c r="R98" s="9" t="str">
        <f t="shared" si="9"/>
        <v/>
      </c>
      <c r="S98" s="9" t="str">
        <f t="shared" si="10"/>
        <v/>
      </c>
      <c r="T98" s="8">
        <f t="shared" ref="T98:Z98" si="106">IFERROR(VALUE(IFERROR(MID(M98,FIND("Students Required: ",M98)+19,2),0)), VALUE(MID(M98,FIND("Students Required: ",M98)+19,1)))</f>
        <v>1</v>
      </c>
      <c r="U98" s="8">
        <f t="shared" si="106"/>
        <v>1</v>
      </c>
      <c r="V98" s="8">
        <f t="shared" si="106"/>
        <v>0</v>
      </c>
      <c r="W98" s="8">
        <f t="shared" si="106"/>
        <v>0</v>
      </c>
      <c r="X98" s="8">
        <f t="shared" si="106"/>
        <v>0</v>
      </c>
      <c r="Y98" s="8">
        <f t="shared" si="106"/>
        <v>0</v>
      </c>
      <c r="Z98" s="8">
        <f t="shared" si="106"/>
        <v>0</v>
      </c>
    </row>
    <row r="99" ht="225.0" hidden="1" customHeight="1">
      <c r="A99" s="6">
        <v>455.0</v>
      </c>
      <c r="B99" s="6" t="s">
        <v>325</v>
      </c>
      <c r="C99" s="6" t="s">
        <v>91</v>
      </c>
      <c r="D99" s="6" t="s">
        <v>65</v>
      </c>
      <c r="E99" s="6" t="s">
        <v>326</v>
      </c>
      <c r="F99" s="6">
        <v>20000.0</v>
      </c>
      <c r="G99" s="6">
        <v>0.0</v>
      </c>
      <c r="H99" s="7" t="s">
        <v>327</v>
      </c>
      <c r="I99" s="7" t="s">
        <v>289</v>
      </c>
      <c r="J99" s="6" t="s">
        <v>32</v>
      </c>
      <c r="K99" s="8">
        <f t="shared" si="2"/>
        <v>4</v>
      </c>
      <c r="L99" s="8">
        <f t="shared" si="3"/>
        <v>10</v>
      </c>
      <c r="M99" s="9" t="str">
        <f t="shared" si="4"/>
        <v>Title: Solar thermal calcination of phospho Gypsum for cement manufacture.
Description: Solar thermal calcination of phospho Gypsum for cement manufacture (Chemical/Chemistry)
Process design and integration of RDF Gasification in cement manufacturing process (ChemicalChemistry)
Investigation for Standardization of High Magnesia (MgO) Clinker for the Manufacture of Blended Cement such as PPC and PSC (Chemical/ Chemistry)
Investigations on Development of Portland Composite Cements Based on Fly Ash and Limestone (Chemical/ Chemistry)
Investigations on multi component blended cements using limestone, calcined clay and other mineral additives (Chemical/ Chemistry)
Improving the Performance of Composite Cement By Separate Grinding of Constituents (Chemical/ Chemistry)
Improvement of Fly ash quality, through chemical / mineral doping in coal during its generation in thermal power plant, and study its effects in cement and concrete (Chemical/ Chemistry)
Development of new clinker system using industrial by products and low limestone content (Chemical/ Chemistry)
Sox, NOx reduction technology in cement industry (Chemical)
Skills:  - 
Students Required: 4
Min CGPA: 0
Max CGPA: 0
</v>
      </c>
      <c r="N99" s="9" t="str">
        <f t="shared" si="5"/>
        <v>Title: Experimental Study on Shear &amp; Compression Design of High Strength Concrete including effect of Fibre on enhanced ductility &amp; fire resistance  (Civil) Fresh, Hardened and Durability Performance Evaluation of Concrete made with Portland Limestone Cement (PLC) (Civil)
Description: Experimental Study on Shear &amp; Compression Design of High Strength Concrete including effect of Fibre on enhanced ductility &amp; fire resistance  (Civil)
Fresh, Hardened and Durability Performance Evaluation of Concrete made with Portland Limestone Cement (PLC) (Civil)
Skills:  - 
Students Required: 2
Min CGPA: 0
Max CGPA: 0
</v>
      </c>
      <c r="O99" s="9" t="str">
        <f t="shared" si="6"/>
        <v>Title: Design and Development of Transfer Chute to Handle Alternate Fuels and Their Mix in Indian Cement Plants
Description: Design and Development of Transfer Chute to Handle Alternate Fuels and Their Mix in Indian Cement Plants (Mechanical)
Improving the Performance of Composite Cement By Separate Grinding of Constituents (Mechanical)
Process design and integration of RDF Gasification in cement manufacturing process (Mechanical)
Solar thermal calcination of phospho Gypsum for cement manufacture (Mechanical)
Skills:  - 
Students Required: 2
Min CGPA: 0
Max CGPA: 0
</v>
      </c>
      <c r="P99" s="9" t="str">
        <f t="shared" si="7"/>
        <v>Title: Use of Advanced Electronics in construction and condition assessment of concrete structures 
Description: Use of Advanced Electronics in construction and condition assessment of concrete structures (Electronics &amp; Instrumentation)
Skills:  - 
Students Required: 2
Min CGPA: 0
Max CGPA: 0
</v>
      </c>
      <c r="Q99" s="9" t="str">
        <f t="shared" si="8"/>
        <v/>
      </c>
      <c r="R99" s="9" t="str">
        <f t="shared" si="9"/>
        <v/>
      </c>
      <c r="S99" s="9" t="str">
        <f t="shared" si="10"/>
        <v/>
      </c>
      <c r="T99" s="8">
        <f t="shared" ref="T99:Z99" si="107">IFERROR(VALUE(IFERROR(MID(M99,FIND("Students Required: ",M99)+19,2),0)), VALUE(MID(M99,FIND("Students Required: ",M99)+19,1)))</f>
        <v>4</v>
      </c>
      <c r="U99" s="8">
        <f t="shared" si="107"/>
        <v>2</v>
      </c>
      <c r="V99" s="8">
        <f t="shared" si="107"/>
        <v>2</v>
      </c>
      <c r="W99" s="8">
        <f t="shared" si="107"/>
        <v>2</v>
      </c>
      <c r="X99" s="8">
        <f t="shared" si="107"/>
        <v>0</v>
      </c>
      <c r="Y99" s="8">
        <f t="shared" si="107"/>
        <v>0</v>
      </c>
      <c r="Z99" s="8">
        <f t="shared" si="107"/>
        <v>0</v>
      </c>
    </row>
    <row r="100" ht="225.0" hidden="1" customHeight="1">
      <c r="A100" s="6">
        <v>5053.0</v>
      </c>
      <c r="B100" s="6" t="s">
        <v>328</v>
      </c>
      <c r="C100" s="6" t="s">
        <v>27</v>
      </c>
      <c r="D100" s="10"/>
      <c r="E100" s="6" t="s">
        <v>329</v>
      </c>
      <c r="F100" s="6">
        <v>25000.0</v>
      </c>
      <c r="G100" s="6">
        <v>0.0</v>
      </c>
      <c r="H100" s="7" t="s">
        <v>330</v>
      </c>
      <c r="I100" s="7" t="s">
        <v>319</v>
      </c>
      <c r="J100" s="6" t="s">
        <v>32</v>
      </c>
      <c r="K100" s="8">
        <f t="shared" si="2"/>
        <v>2</v>
      </c>
      <c r="L100" s="8">
        <f t="shared" si="3"/>
        <v>2</v>
      </c>
      <c r="M100" s="9" t="str">
        <f t="shared" si="4"/>
        <v>Title: Backend Development
Description: Convenience plays the biggest role
in any ecommerce platform. At
Saveo, we are building the most
convenient and easiest to explore
B2B platform for pharmacies to
procure anything and everything.
Backend needs to be well adaptive
to handle 0.1million+ SKUs being
concurrently called.
Project domain Software Development
Skills: Java, SpringBoot, MongoDB
Expected learning (in bullet points) ? Participate with the senior
developer in the entire application
lifecycle, designing, coding,
testing, debugging to deployment.
? Implementing designs and
coordinating the required backend
for it.
? Work on back-end development
tasks and designing architecture
for the same.
? Efficient usage of database
technologies such as MySQL,
MongoDB, Elasticsearch,
Redis etc. as part of the dev work.
? Perform research and find
opportunities to utilise web
development best practices, form
guidelines to improve system
productivity, and work on scaling
and monitoring.
? Work with cross-functional
teams to maintain and make sure
the product should be
scalable, maintainable and secure.
? Coordinate with multiple junior
team members for the
development of the tasks &amp;
projects.
Skills:  - 
Students Required: 1
Min CGPA: 0
Max CGPA: 0
</v>
      </c>
      <c r="N100" s="9" t="str">
        <f t="shared" si="5"/>
        <v>Title: Android Development
Description: Convenience plays the biggest role
in any ecommerce platform. At
Saveo, we are building the most
convenient and easiest to explore
B2B platform for pharmacies to
procure anything and everything.
Android app needs to be
revamped to make it possible
Project domain Android Development
Skills: Android Development, React
Native
Expected learning (in bullet points) ? Participate with the senior
developer in the entire application
lifecycle, designing, coding, testing,
debugging to deployment.
? Strong understanding of activity
lifecycle, other components
like service, broadcast receiver.
Core knowledge in Rxjava,
Rxandroid, retrofit etc. and can
work with Kotlin programming
language. If React Native, should
be well versed with
React JS and React Native.
? Implementing designs and
coordinating the frontend
development and required
backend for it.
? Work on back-end development
tasks and designing architecture
for the same.
? Perform research and find
opportunities to utilise web
development best practices, form
guidelines to improve system
productivity, and work on scaling
and monitoring.
? Work with cross-functional
teams to maintain and make sure
the product should be
scalable, maintainable and secure.
? Coordinate with multiple junior
team members for the
development of the tasks &amp;
projects.
Skills:  - 
Students Required: 1
Min CGPA: 0
Max CGPA: 0
</v>
      </c>
      <c r="O100" s="9" t="str">
        <f t="shared" si="6"/>
        <v/>
      </c>
      <c r="P100" s="9" t="str">
        <f t="shared" si="7"/>
        <v/>
      </c>
      <c r="Q100" s="9" t="str">
        <f t="shared" si="8"/>
        <v/>
      </c>
      <c r="R100" s="9" t="str">
        <f t="shared" si="9"/>
        <v/>
      </c>
      <c r="S100" s="9" t="str">
        <f t="shared" si="10"/>
        <v/>
      </c>
      <c r="T100" s="8">
        <f t="shared" ref="T100:Z100" si="108">IFERROR(VALUE(IFERROR(MID(M100,FIND("Students Required: ",M100)+19,2),0)), VALUE(MID(M100,FIND("Students Required: ",M100)+19,1)))</f>
        <v>1</v>
      </c>
      <c r="U100" s="8">
        <f t="shared" si="108"/>
        <v>1</v>
      </c>
      <c r="V100" s="8">
        <f t="shared" si="108"/>
        <v>0</v>
      </c>
      <c r="W100" s="8">
        <f t="shared" si="108"/>
        <v>0</v>
      </c>
      <c r="X100" s="8">
        <f t="shared" si="108"/>
        <v>0</v>
      </c>
      <c r="Y100" s="8">
        <f t="shared" si="108"/>
        <v>0</v>
      </c>
      <c r="Z100" s="8">
        <f t="shared" si="108"/>
        <v>0</v>
      </c>
    </row>
    <row r="101" ht="225.0" hidden="1" customHeight="1">
      <c r="A101" s="6">
        <v>4956.0</v>
      </c>
      <c r="B101" s="6" t="s">
        <v>331</v>
      </c>
      <c r="C101" s="6" t="s">
        <v>332</v>
      </c>
      <c r="D101" s="10"/>
      <c r="E101" s="6" t="s">
        <v>333</v>
      </c>
      <c r="F101" s="6">
        <v>10000.0</v>
      </c>
      <c r="G101" s="6">
        <v>0.0</v>
      </c>
      <c r="H101" s="7" t="s">
        <v>334</v>
      </c>
      <c r="I101" s="7" t="s">
        <v>319</v>
      </c>
      <c r="J101" s="6" t="s">
        <v>32</v>
      </c>
      <c r="K101" s="8">
        <f t="shared" si="2"/>
        <v>2</v>
      </c>
      <c r="L101" s="8">
        <f t="shared" si="3"/>
        <v>2</v>
      </c>
      <c r="M101" s="9" t="str">
        <f t="shared" si="4"/>
        <v>Title: Backend Development
Description: Convenience plays the biggest role
in any ecommerce platform. At
Saveo, we are building the most
convenient and easiest to explore
B2B platform for pharmacies to
procure anything and everything.
Backend needs to be well adaptive
to handle 0.1million+ SKUs being
concurrently called.
Project domain Software Development
Skills: Java, SpringBoot, MongoDB
Expected learning (in bullet points) ? Participate with the senior
developer in the entire application
lifecycle, designing, coding,
testing, debugging to deployment.
? Implementing designs and
coordinating the required backend
for it.
? Work on back-end development
tasks and designing architecture
for the same.
? Efficient usage of database
technologies such as MySQL,
MongoDB, Elasticsearch,
Redis etc. as part of the dev work.
? Perform research and find
opportunities to utilise web
development best practices, form
guidelines to improve system
productivity, and work on scaling
and monitoring.
? Work with cross-functional
teams to maintain and make sure
the product should be
scalable, maintainable and secure.
? Coordinate with multiple junior
team members for the
development of the tasks &amp;
projects.
Skills:  - 
Students Required: 1
Min CGPA: 0
Max CGPA: 0
</v>
      </c>
      <c r="N101" s="9" t="str">
        <f t="shared" si="5"/>
        <v>Title: Android Development
Description: Convenience plays the biggest role
in any ecommerce platform. At
Saveo, we are building the most
convenient and easiest to explore
B2B platform for pharmacies to
procure anything and everything.
Android app needs to be
revamped to make it possible
Project domain Android Development
Skills: Android Development, React
Native
Expected learning (in bullet points) ? Participate with the senior
developer in the entire application
lifecycle, designing, coding, testing,
debugging to deployment.
? Strong understanding of activity
lifecycle, other components
like service, broadcast receiver.
Core knowledge in Rxjava,
Rxandroid, retrofit etc. and can
work with Kotlin programming
language. If React Native, should
be well versed with
React JS and React Native.
? Implementing designs and
coordinating the frontend
development and required
backend for it.
? Work on back-end development
tasks and designing architecture
for the same.
? Perform research and find
opportunities to utilise web
development best practices, form
guidelines to improve system
productivity, and work on scaling
and monitoring.
? Work with cross-functional
teams to maintain and make sure
the product should be
scalable, maintainable and secure.
? Coordinate with multiple junior
team members for the
development of the tasks &amp;
projects.
Skills:  - 
Students Required: 1
Min CGPA: 0
Max CGPA: 0
</v>
      </c>
      <c r="O101" s="9" t="str">
        <f t="shared" si="6"/>
        <v/>
      </c>
      <c r="P101" s="9" t="str">
        <f t="shared" si="7"/>
        <v/>
      </c>
      <c r="Q101" s="9" t="str">
        <f t="shared" si="8"/>
        <v/>
      </c>
      <c r="R101" s="9" t="str">
        <f t="shared" si="9"/>
        <v/>
      </c>
      <c r="S101" s="9" t="str">
        <f t="shared" si="10"/>
        <v/>
      </c>
      <c r="T101" s="8">
        <f t="shared" ref="T101:Z101" si="109">IFERROR(VALUE(IFERROR(MID(M101,FIND("Students Required: ",M101)+19,2),0)), VALUE(MID(M101,FIND("Students Required: ",M101)+19,1)))</f>
        <v>1</v>
      </c>
      <c r="U101" s="8">
        <f t="shared" si="109"/>
        <v>1</v>
      </c>
      <c r="V101" s="8">
        <f t="shared" si="109"/>
        <v>0</v>
      </c>
      <c r="W101" s="8">
        <f t="shared" si="109"/>
        <v>0</v>
      </c>
      <c r="X101" s="8">
        <f t="shared" si="109"/>
        <v>0</v>
      </c>
      <c r="Y101" s="8">
        <f t="shared" si="109"/>
        <v>0</v>
      </c>
      <c r="Z101" s="8">
        <f t="shared" si="109"/>
        <v>0</v>
      </c>
    </row>
    <row r="102" ht="225.0" hidden="1" customHeight="1">
      <c r="A102" s="6">
        <v>4219.0</v>
      </c>
      <c r="B102" s="6" t="s">
        <v>335</v>
      </c>
      <c r="C102" s="6" t="s">
        <v>27</v>
      </c>
      <c r="D102" s="6" t="s">
        <v>37</v>
      </c>
      <c r="E102" s="6" t="s">
        <v>29</v>
      </c>
      <c r="F102" s="6">
        <v>15000.0</v>
      </c>
      <c r="G102" s="6">
        <v>0.0</v>
      </c>
      <c r="H102" s="7" t="s">
        <v>336</v>
      </c>
      <c r="I102" s="7" t="s">
        <v>337</v>
      </c>
      <c r="J102" s="6" t="s">
        <v>32</v>
      </c>
      <c r="K102" s="8">
        <f t="shared" si="2"/>
        <v>1</v>
      </c>
      <c r="L102" s="8">
        <f t="shared" si="3"/>
        <v>1</v>
      </c>
      <c r="M102" s="9" t="str">
        <f t="shared" si="4"/>
        <v>Title: Alternative materials for leather, packaging and plastic composites
Description: AltMat manufactures alternative materials from
agriculture waste for textiles and paper industry at scale.
These fibers have applications in other materials like making
sustainable alternatives to Styrofoam, Synthetic non-woven,
Leather, Plastic composites. Researchers with a background in
material science would be working to make prototypes,
portfolios and processes for 1. Packaging Materials 2. Natural
Vegan Leather 3. Replacements of plastic composites for
applications like clothing hanger, buttons etc. A same
researcher would NOT be compulsorily responsible for all the
stated applications. He or she would also be responsible for
testing the assigned application’s materials properties and
mapping the final applications.
AltMat would provide with details of specifications for these
materials. On remarkable execution, company would be open
for hiring the candidate
Project domain : Material Science
Skills: 1.Masters or Final/ Pre-final year Bachelors or PhD
candidate in the field of Materials Science with a focus on
composites.
2. Scientific understanding of making materials, prototypes
and testing for properties would be of importance.
3. He or she should be aware of basic processes, materials
and apparatus needed for making the application listed in
the project description.
4. Understanding of polymers would be appreciated. We
aren’t looking for making polymers but the understanding
would be a good add on.
5. Understanding of reinforced composites would be
valued.
6. A student with a thesis project in any of the fields on
composites, vegan leather, packaging materials, plastic
alternatives etc. would be preferred. However, it is not 
compulsory. 
1. Enthusiasm for prototyping and willingness to do number
of iterations for discovering possibilities.
2. Sense of responsibility to handle confidential
information.
3. Passionate about making materials that are good for
environment while being viable.
4. Agile enough to reach out to right people, ask questions,
learn and apply as and when needed.
5. Ability to explain complex scientific information in
simple layman language.
6. Skill to write scientific papers or a white paper would be
appreciated.
7. Preparedness to accept volatility associated with startups.
8. Ability to conduct effective secondary and primary
research. 
Expected learning (in
bullet points)
- Start-up culture and innovation culture Business Side
of the alternative materials
- Understanding of growing importance of
environmental sustainability backed by viability
- Natural fibres and Agro-waste opportunities
- Art of frugally prototyping and iterating. - Understanding of leather, packaging and sustainable
composites properties, processes
- Art of translating rapid prototyping into
manufacturing processes
- Story Telling and Story Boarding
- Ground challenges between theory, invention and
execution. - Witnessing entrepreneurial spirit and developing the
same in oneself. - It is purely a Gen Z and Millennial company with
strong value sets and lean environment. You would be
found sharing tables with the founder and heads
directly. It would NOT be a very hierarchical system
and would be extremely open to innovative ideas,
science, impact and execution. 
Skills:  - 
Students Required: 1
Min CGPA: 0
Max CGPA: 0
</v>
      </c>
      <c r="N102" s="9" t="str">
        <f t="shared" si="5"/>
        <v/>
      </c>
      <c r="O102" s="9" t="str">
        <f t="shared" si="6"/>
        <v/>
      </c>
      <c r="P102" s="9" t="str">
        <f t="shared" si="7"/>
        <v/>
      </c>
      <c r="Q102" s="9" t="str">
        <f t="shared" si="8"/>
        <v/>
      </c>
      <c r="R102" s="9" t="str">
        <f t="shared" si="9"/>
        <v/>
      </c>
      <c r="S102" s="9" t="str">
        <f t="shared" si="10"/>
        <v/>
      </c>
      <c r="T102" s="8">
        <f t="shared" ref="T102:Z102" si="110">IFERROR(VALUE(IFERROR(MID(M102,FIND("Students Required: ",M102)+19,2),0)), VALUE(MID(M102,FIND("Students Required: ",M102)+19,1)))</f>
        <v>1</v>
      </c>
      <c r="U102" s="8">
        <f t="shared" si="110"/>
        <v>0</v>
      </c>
      <c r="V102" s="8">
        <f t="shared" si="110"/>
        <v>0</v>
      </c>
      <c r="W102" s="8">
        <f t="shared" si="110"/>
        <v>0</v>
      </c>
      <c r="X102" s="8">
        <f t="shared" si="110"/>
        <v>0</v>
      </c>
      <c r="Y102" s="8">
        <f t="shared" si="110"/>
        <v>0</v>
      </c>
      <c r="Z102" s="8">
        <f t="shared" si="110"/>
        <v>0</v>
      </c>
    </row>
    <row r="103" ht="225.0" hidden="1" customHeight="1">
      <c r="A103" s="6">
        <v>4255.0</v>
      </c>
      <c r="B103" s="6" t="s">
        <v>338</v>
      </c>
      <c r="C103" s="6" t="s">
        <v>247</v>
      </c>
      <c r="D103" s="6" t="s">
        <v>264</v>
      </c>
      <c r="E103" s="6" t="s">
        <v>34</v>
      </c>
      <c r="F103" s="6">
        <v>25000.0</v>
      </c>
      <c r="G103" s="6">
        <v>0.0</v>
      </c>
      <c r="H103" s="7" t="s">
        <v>339</v>
      </c>
      <c r="I103" s="7" t="s">
        <v>340</v>
      </c>
      <c r="J103" s="6" t="s">
        <v>32</v>
      </c>
      <c r="K103" s="8">
        <f t="shared" si="2"/>
        <v>1</v>
      </c>
      <c r="L103" s="8">
        <f t="shared" si="3"/>
        <v>1</v>
      </c>
      <c r="M103" s="9" t="str">
        <f t="shared" si="4"/>
        <v>Title: Analysis, Design and Development of Electronic Embedded Systems for Satellite Subsystems
Description: The project entails:
1. Analyzing existing designs and architectures for
specific subsystems of a satellite (EPS, OBC, RF
etc.) 2. Development of an optimized architecture for
our specific requirement. 3. Design of PCB (Schematics, Layout and Release for fabrication)
Skills:  - 
Students Required: 1
Min CGPA: 0
Max CGPA: 0
</v>
      </c>
      <c r="N103" s="9" t="str">
        <f t="shared" si="5"/>
        <v/>
      </c>
      <c r="O103" s="9" t="str">
        <f t="shared" si="6"/>
        <v/>
      </c>
      <c r="P103" s="9" t="str">
        <f t="shared" si="7"/>
        <v/>
      </c>
      <c r="Q103" s="9" t="str">
        <f t="shared" si="8"/>
        <v/>
      </c>
      <c r="R103" s="9" t="str">
        <f t="shared" si="9"/>
        <v/>
      </c>
      <c r="S103" s="9" t="str">
        <f t="shared" si="10"/>
        <v/>
      </c>
      <c r="T103" s="8">
        <f t="shared" ref="T103:Z103" si="111">IFERROR(VALUE(IFERROR(MID(M103,FIND("Students Required: ",M103)+19,2),0)), VALUE(MID(M103,FIND("Students Required: ",M103)+19,1)))</f>
        <v>1</v>
      </c>
      <c r="U103" s="8">
        <f t="shared" si="111"/>
        <v>0</v>
      </c>
      <c r="V103" s="8">
        <f t="shared" si="111"/>
        <v>0</v>
      </c>
      <c r="W103" s="8">
        <f t="shared" si="111"/>
        <v>0</v>
      </c>
      <c r="X103" s="8">
        <f t="shared" si="111"/>
        <v>0</v>
      </c>
      <c r="Y103" s="8">
        <f t="shared" si="111"/>
        <v>0</v>
      </c>
      <c r="Z103" s="8">
        <f t="shared" si="111"/>
        <v>0</v>
      </c>
    </row>
    <row r="104" ht="225.0" hidden="1" customHeight="1">
      <c r="A104" s="6">
        <v>3226.0</v>
      </c>
      <c r="B104" s="6" t="s">
        <v>341</v>
      </c>
      <c r="C104" s="6" t="s">
        <v>27</v>
      </c>
      <c r="D104" s="6" t="s">
        <v>37</v>
      </c>
      <c r="E104" s="6" t="s">
        <v>220</v>
      </c>
      <c r="F104" s="6">
        <v>32000.0</v>
      </c>
      <c r="G104" s="6">
        <v>0.0</v>
      </c>
      <c r="H104" s="7" t="s">
        <v>342</v>
      </c>
      <c r="I104" s="7" t="s">
        <v>343</v>
      </c>
      <c r="J104" s="6" t="s">
        <v>32</v>
      </c>
      <c r="K104" s="8">
        <f t="shared" si="2"/>
        <v>2</v>
      </c>
      <c r="L104" s="8">
        <f t="shared" si="3"/>
        <v>2</v>
      </c>
      <c r="M104" s="9" t="str">
        <f t="shared" si="4"/>
        <v>Title: Business Development and Storytelling
Description: •	Helping delivering stunning pitch Presentations
•	Curating and Designing CEO engaging Learning Session
•	Data-driven storytelling - to make compelling cases for change
•	Making our communication on social media stand out
•	Helping us share phenomenal stories through influential research, video-edits, and well written content (we will publish with your name included)
Project domain	Entrepreneurship
Skills: •	Willingness to learn
•	General smartness and entrepreneurial mindset
•	Tenacity and ability to work hard and push boundaries
Expected learning (in bullet points)	•	Business Development
•	Partnerships
•	Team Work
•	Leadership
•	Perspective Building
Skills:  - 
Students Required: 1
Min CGPA: 0
Max CGPA: 0
</v>
      </c>
      <c r="N104" s="9" t="str">
        <f t="shared" si="5"/>
        <v>Title: Product
Description: •	Help deliver a phenomenal experience to for all our users
•	Engage with users first hand to identify pain points, opportunities and develop product strategy
•	Data Analytics to identify user behaviours
•	Liaising with Tech team to deploy product improvements
•	Optional: Help code the deployments (only if you know technical coding)
Project domain	Entrepreneurship
Skills: •	Willingness to learn
•	General smartness and entrepreneurial mindset
•	Tenacity and ability to work hard and push boundaries
•	Product Development
User Interview
•	Team Work
•	Leadership
•	Perspective Building
Skills:  - 
Students Required: 1
Min CGPA: 0
Max CGPA: 0
</v>
      </c>
      <c r="O104" s="9" t="str">
        <f t="shared" si="6"/>
        <v/>
      </c>
      <c r="P104" s="9" t="str">
        <f t="shared" si="7"/>
        <v/>
      </c>
      <c r="Q104" s="9" t="str">
        <f t="shared" si="8"/>
        <v/>
      </c>
      <c r="R104" s="9" t="str">
        <f t="shared" si="9"/>
        <v/>
      </c>
      <c r="S104" s="9" t="str">
        <f t="shared" si="10"/>
        <v/>
      </c>
      <c r="T104" s="8">
        <f t="shared" ref="T104:Z104" si="112">IFERROR(VALUE(IFERROR(MID(M104,FIND("Students Required: ",M104)+19,2),0)), VALUE(MID(M104,FIND("Students Required: ",M104)+19,1)))</f>
        <v>1</v>
      </c>
      <c r="U104" s="8">
        <f t="shared" si="112"/>
        <v>1</v>
      </c>
      <c r="V104" s="8">
        <f t="shared" si="112"/>
        <v>0</v>
      </c>
      <c r="W104" s="8">
        <f t="shared" si="112"/>
        <v>0</v>
      </c>
      <c r="X104" s="8">
        <f t="shared" si="112"/>
        <v>0</v>
      </c>
      <c r="Y104" s="8">
        <f t="shared" si="112"/>
        <v>0</v>
      </c>
      <c r="Z104" s="8">
        <f t="shared" si="112"/>
        <v>0</v>
      </c>
    </row>
    <row r="105" ht="225.0" hidden="1" customHeight="1">
      <c r="A105" s="6">
        <v>3255.0</v>
      </c>
      <c r="B105" s="6" t="s">
        <v>344</v>
      </c>
      <c r="C105" s="6" t="s">
        <v>42</v>
      </c>
      <c r="D105" s="6" t="s">
        <v>28</v>
      </c>
      <c r="E105" s="6" t="s">
        <v>345</v>
      </c>
      <c r="F105" s="6">
        <v>45000.0</v>
      </c>
      <c r="G105" s="6">
        <v>0.0</v>
      </c>
      <c r="H105" s="7" t="s">
        <v>346</v>
      </c>
      <c r="I105" s="7" t="s">
        <v>347</v>
      </c>
      <c r="J105" s="6" t="s">
        <v>32</v>
      </c>
      <c r="K105" s="8">
        <f t="shared" si="2"/>
        <v>1</v>
      </c>
      <c r="L105" s="8">
        <f t="shared" si="3"/>
        <v>6</v>
      </c>
      <c r="M105" s="9" t="str">
        <f t="shared" si="4"/>
        <v>Title: Projects related to Structural Engineering
Description: Projects related to Structural Engineering
Skills:  - 
Students Required: 6
Min CGPA: 0
Max CGPA: 0
</v>
      </c>
      <c r="N105" s="9" t="str">
        <f t="shared" si="5"/>
        <v/>
      </c>
      <c r="O105" s="9" t="str">
        <f t="shared" si="6"/>
        <v/>
      </c>
      <c r="P105" s="9" t="str">
        <f t="shared" si="7"/>
        <v/>
      </c>
      <c r="Q105" s="9" t="str">
        <f t="shared" si="8"/>
        <v/>
      </c>
      <c r="R105" s="9" t="str">
        <f t="shared" si="9"/>
        <v/>
      </c>
      <c r="S105" s="9" t="str">
        <f t="shared" si="10"/>
        <v/>
      </c>
      <c r="T105" s="8">
        <f t="shared" ref="T105:Z105" si="113">IFERROR(VALUE(IFERROR(MID(M105,FIND("Students Required: ",M105)+19,2),0)), VALUE(MID(M105,FIND("Students Required: ",M105)+19,1)))</f>
        <v>6</v>
      </c>
      <c r="U105" s="8">
        <f t="shared" si="113"/>
        <v>0</v>
      </c>
      <c r="V105" s="8">
        <f t="shared" si="113"/>
        <v>0</v>
      </c>
      <c r="W105" s="8">
        <f t="shared" si="113"/>
        <v>0</v>
      </c>
      <c r="X105" s="8">
        <f t="shared" si="113"/>
        <v>0</v>
      </c>
      <c r="Y105" s="8">
        <f t="shared" si="113"/>
        <v>0</v>
      </c>
      <c r="Z105" s="8">
        <f t="shared" si="113"/>
        <v>0</v>
      </c>
    </row>
    <row r="106" ht="225.0" hidden="1" customHeight="1">
      <c r="A106" s="6">
        <v>4857.0</v>
      </c>
      <c r="B106" s="6" t="s">
        <v>348</v>
      </c>
      <c r="C106" s="6" t="s">
        <v>27</v>
      </c>
      <c r="D106" s="6" t="s">
        <v>28</v>
      </c>
      <c r="E106" s="6" t="s">
        <v>29</v>
      </c>
      <c r="F106" s="6">
        <v>40000.0</v>
      </c>
      <c r="G106" s="6">
        <v>0.0</v>
      </c>
      <c r="H106" s="7" t="s">
        <v>349</v>
      </c>
      <c r="I106" s="7" t="s">
        <v>337</v>
      </c>
      <c r="J106" s="6" t="s">
        <v>32</v>
      </c>
      <c r="K106" s="8">
        <f t="shared" si="2"/>
        <v>1</v>
      </c>
      <c r="L106" s="8">
        <f t="shared" si="3"/>
        <v>1</v>
      </c>
      <c r="M106" s="9" t="str">
        <f t="shared" si="4"/>
        <v>Title: Alternative materials for leather, packaging and plastic composites
Description: AltMat manufactures alternative materials from
agriculture waste for textiles and paper industry at scale.
These fibers have applications in other materials like making
sustainable alternatives to Styrofoam, Synthetic non-woven,
Leather, Plastic composites. Researchers with a background in
material science would be working to make prototypes,
portfolios and processes for 1. Packaging Materials 2. Natural
Vegan Leather 3. Replacements of plastic composites for
applications like clothing hanger, buttons etc. A same
researcher would NOT be compulsorily responsible for all the
stated applications. He or she would also be responsible for
testing the assigned application’s materials properties and
mapping the final applications.
AltMat would provide with details of specifications for these
materials. On remarkable execution, company would be open
for hiring the candidate
Project domain : Material Science
Skills: 1.Masters or Final/ Pre-final year Bachelors or PhD
candidate in the field of Materials Science with a focus on
composites.
2. Scientific understanding of making materials, prototypes
and testing for properties would be of importance.
3. He or she should be aware of basic processes, materials
and apparatus needed for making the application listed in
the project description.
4. Understanding of polymers would be appreciated. We
aren’t looking for making polymers but the understanding
would be a good add on.
5. Understanding of reinforced composites would be
valued.
6. A student with a thesis project in any of the fields on
composites, vegan leather, packaging materials, plastic
alternatives etc. would be preferred. However, it is not 
compulsory. 
1. Enthusiasm for prototyping and willingness to do number
of iterations for discovering possibilities.
2. Sense of responsibility to handle confidential
information.
3. Passionate about making materials that are good for
environment while being viable.
4. Agile enough to reach out to right people, ask questions,
learn and apply as and when needed.
5. Ability to explain complex scientific information in
simple layman language.
6. Skill to write scientific papers or a white paper would be
appreciated.
7. Preparedness to accept volatility associated with startups.
8. Ability to conduct effective secondary and primary
research. 
Expected learning (in
bullet points)
- Start-up culture and innovation culture Business Side
of the alternative materials
- Understanding of growing importance of
environmental sustainability backed by viability
- Natural fibres and Agro-waste opportunities
- Art of frugally prototyping and iterating. - Understanding of leather, packaging and sustainable
composites properties, processes
- Art of translating rapid prototyping into
manufacturing processes
- Story Telling and Story Boarding
- Ground challenges between theory, invention and
execution. - Witnessing entrepreneurial spirit and developing the
same in oneself. - It is purely a Gen Z and Millennial company with
strong value sets and lean environment. You would be
found sharing tables with the founder and heads
directly. It would NOT be a very hierarchical system
and would be extremely open to innovative ideas,
science, impact and execution. 
Skills:  - 
Students Required: 1
Min CGPA: 0
Max CGPA: 0
</v>
      </c>
      <c r="N106" s="9" t="str">
        <f t="shared" si="5"/>
        <v/>
      </c>
      <c r="O106" s="9" t="str">
        <f t="shared" si="6"/>
        <v/>
      </c>
      <c r="P106" s="9" t="str">
        <f t="shared" si="7"/>
        <v/>
      </c>
      <c r="Q106" s="9" t="str">
        <f t="shared" si="8"/>
        <v/>
      </c>
      <c r="R106" s="9" t="str">
        <f t="shared" si="9"/>
        <v/>
      </c>
      <c r="S106" s="9" t="str">
        <f t="shared" si="10"/>
        <v/>
      </c>
      <c r="T106" s="8">
        <f t="shared" ref="T106:Z106" si="114">IFERROR(VALUE(IFERROR(MID(M106,FIND("Students Required: ",M106)+19,2),0)), VALUE(MID(M106,FIND("Students Required: ",M106)+19,1)))</f>
        <v>1</v>
      </c>
      <c r="U106" s="8">
        <f t="shared" si="114"/>
        <v>0</v>
      </c>
      <c r="V106" s="8">
        <f t="shared" si="114"/>
        <v>0</v>
      </c>
      <c r="W106" s="8">
        <f t="shared" si="114"/>
        <v>0</v>
      </c>
      <c r="X106" s="8">
        <f t="shared" si="114"/>
        <v>0</v>
      </c>
      <c r="Y106" s="8">
        <f t="shared" si="114"/>
        <v>0</v>
      </c>
      <c r="Z106" s="8">
        <f t="shared" si="114"/>
        <v>0</v>
      </c>
    </row>
    <row r="107" ht="225.0" hidden="1" customHeight="1">
      <c r="A107" s="6">
        <v>4816.0</v>
      </c>
      <c r="B107" s="6" t="s">
        <v>350</v>
      </c>
      <c r="C107" s="6" t="s">
        <v>27</v>
      </c>
      <c r="D107" s="6" t="s">
        <v>28</v>
      </c>
      <c r="E107" s="6" t="s">
        <v>351</v>
      </c>
      <c r="F107" s="6">
        <v>50000.0</v>
      </c>
      <c r="G107" s="6">
        <v>0.0</v>
      </c>
      <c r="H107" s="7" t="s">
        <v>352</v>
      </c>
      <c r="I107" s="7" t="s">
        <v>353</v>
      </c>
      <c r="J107" s="6" t="s">
        <v>32</v>
      </c>
      <c r="K107" s="8">
        <f t="shared" si="2"/>
        <v>6</v>
      </c>
      <c r="L107" s="8">
        <f t="shared" si="3"/>
        <v>6</v>
      </c>
      <c r="M107" s="9" t="str">
        <f t="shared" si="4"/>
        <v>Title: Smart Recruiter Tool
Description: Build an end to end tool for aggregating resumes sourced from various locations and provide sophisticated search and recommendation capabilities on top to partially automate the job of a recruiter. This tool aggregates profiles collected from various sources such as web-site, LinkedIn, other job portals and third-party vendors. The tool incorporates intelligent features such as Smart Searches, Automatic Recommendations based on JD and a complete analytics dashboard with reporting.
Project domain	Software Tools – Digital Engineering
Skills: Full stack engineer (Java, React Js, Java Script, MySql/Oracle)
Articulation, Documentations, Teamwork
Programing with Java, React JS
Working with Databases and any exposure to front end design would be a big advantage.
Full stack (backend + frontend) development
Skills:  - 
Students Required: 1
Min CGPA: 0
Max CGPA: 0
</v>
      </c>
      <c r="N107" s="9" t="str">
        <f t="shared" si="5"/>
        <v>Title: Safety Gear Identification using AI powered Computer Vision Techniques
Description: Identifying the safety equipment in different domain is a compliance requirement but currently it is manual process; e.g. Helmets and shoes identification in construction areas, Mask, Gloves and face shield for medical workers (and currently for travelers as well), Helmets and Safety lights in Mining personnel etc. This scope of this project is to build a modular platform where we can plug and play various AI models that can be trained for identifying various safety equipment for different domains. This project will develop the end to end pipeline and demonstrate it with a successful deployment for at least 1 industry/domain.
Project domain	•	Computer-vision , •	Deep Learning
Skills: Python, TensorFlow, PyTorch, OpenCV.
Learning Initiative, R&amp;D, Teamwork
Python knowledge would be a huge advantage
Nice to Have: Basic Understanding of Convolutional Neural Networks and Image processing
•	Understating of Computer Vision Space
•	Deployment of deep learning models
•	Agile Development 
Skills:  - 
Students Required: 1
Min CGPA: 0
Max CGPA: 0
</v>
      </c>
      <c r="O107" s="9" t="str">
        <f t="shared" si="6"/>
        <v>Title: Custom Voice Assistant 
Description: Building a voice assistant for any business domain or end user scenario, that will help answer queries in spoken natural language. For example: Personal assistant at office, Customer Service agent, Helpdesk agent, Receptionist etc.
Project domain	•	Natural Language Understanding
•	Deep Learning
Skills: Python, TensorFlow, PyTorch, Spacy, NLTK, Genism.
Learning Initiative, R&amp;D, Teamwork
Python knowledge would be a huge advantage
Nice to Have: Basic Understanding of Natural language processing and Recurrent Neural Networks.
•	Understating of NLP space
•	Deployment of deep learning models
•	Agile Development 
•	Speech-Text-Speech Conversions
Skills:  - 
Students Required: 1
Min CGPA: 0
Max CGPA: 0
</v>
      </c>
      <c r="P107" s="9" t="str">
        <f t="shared" si="7"/>
        <v>Title: 5G User Plane PFCP Proxy Plugins – Connectivity &amp; Communications
Description: PFCP protocol plugin for 5G User Plane configuration. 
Scope of project is to decode all incoming PFCP packets on to standard UDP sockets and convert them into ProtoBuf style messaging.
Also the extracted information has to be stored and program the underlying OpenVSwitch layer for the packet flow. 
 This project will develop an understanding of data plane path and 5G space. The demonstration will include integration of the layer with existing 5G stack (opensource).
Project domain	•	Networking
•	Fast/Data Path
Skills: C/C++/Python, Basic Networking awareness, Linux Platform
Learning Initiative, R&amp;D, Teamwork
C++/Python  in networking space. 
Some awareness of Openvswitch will be nice to have.
•	Understanding Control Plane and Data Plane model in connectivity/networking space
•	Awareness and Integration of code with open source platforms
•	Agile Development 
Skills:  - 
Students Required: 1
Min CGPA: 0
Max CGPA: 0
</v>
      </c>
      <c r="Q107" s="9" t="str">
        <f t="shared" si="8"/>
        <v>Title: Marketing Research, Analytics and Operations
Description: 1.	In marketing, having analytical chops is a highly valued skill. In fact, all marketers should make it a goal to learn how to analyze, interpret, and communicate data. We expect the intern to be able to do some deep data research and analysis to come up with new products, services, and newer ways to revenue for the current and prospective customers of Wavelabs. In our world, that data could come from Facebook Insights, LinkedIn Analytics, HubSpot Sources, Google Analytics, or anything else.
2.	Over the period of 6 months, the intern is expected to design, and execute a marketing campaign independently. He or she could first create a landing page that can be promoted through our LinkedIn page, and then write a blog post to promote the offer on that landing page. Their next step would be to coordinate with team to manage email and social media marketing to plan additional promotion. The intern is expected to track and collect the results from this project and document it in his or her portfolio.
3.	The intern will also need to create a full, ready-to-publish piece of content (e-book, or whitepaper). The intern should research, write, add images, design layout, and make the entire ebook publish-worthy. By managing each piece of the process, the intern will understand all the steps necessary to create the content and feel true ownership of what he or she made!
4.	Presentation skills are crucial in the working world, and every intern should have an opportunity to practice in front of an audience. At the end of their project, the intern is expected to create a presentation from scratch on either something they learned at the company or something interesting that could help the marketing team. Did he/she learn how to use a new tool? Did they uncover some interesting takeaways from the research project they tackled? The intern would be expected to teach everyone else what they discovered.
Project domain	Marketing
1.	Ability to conduct deep market research.
2.	Ability to write/design/present a piece of content
3.	Proof somebody’s work and be able to give valuable feedback
MBA  preferred but anyone keen to pursue career in Management is also fine.
1.	The intern would learn to tackle difficult, independent marketing projects
2.	The intern would understand the inner workings of an IT service company, giving them the opportunity to learn about how business works as a whole and explore all the cogs that go into the machine
3.	The intern would be given the opportunity to take risks, make mistakes, and learn from them. We, as a company strongly believe in “Fail Fast to Learn Fast”
Skills:  - 
Students Required: 1
Min CGPA: 0
Max CGPA: 0
</v>
      </c>
      <c r="R107" s="9" t="str">
        <f t="shared" si="9"/>
        <v>Title: Details awaited
Description: -
Skills:  - 
Students Required: 1
Min CGPA: 0
Max CGPA: 0
</v>
      </c>
      <c r="S107" s="9" t="str">
        <f t="shared" si="10"/>
        <v/>
      </c>
      <c r="T107" s="8">
        <f t="shared" ref="T107:Z107" si="115">IFERROR(VALUE(IFERROR(MID(M107,FIND("Students Required: ",M107)+19,2),0)), VALUE(MID(M107,FIND("Students Required: ",M107)+19,1)))</f>
        <v>1</v>
      </c>
      <c r="U107" s="8">
        <f t="shared" si="115"/>
        <v>1</v>
      </c>
      <c r="V107" s="8">
        <f t="shared" si="115"/>
        <v>1</v>
      </c>
      <c r="W107" s="8">
        <f t="shared" si="115"/>
        <v>1</v>
      </c>
      <c r="X107" s="8">
        <f t="shared" si="115"/>
        <v>1</v>
      </c>
      <c r="Y107" s="8">
        <f t="shared" si="115"/>
        <v>1</v>
      </c>
      <c r="Z107" s="8">
        <f t="shared" si="115"/>
        <v>0</v>
      </c>
    </row>
    <row r="108" ht="225.0" hidden="1" customHeight="1">
      <c r="A108" s="6">
        <v>4889.0</v>
      </c>
      <c r="B108" s="6" t="s">
        <v>354</v>
      </c>
      <c r="C108" s="6" t="s">
        <v>27</v>
      </c>
      <c r="D108" s="6" t="s">
        <v>28</v>
      </c>
      <c r="E108" s="6" t="s">
        <v>34</v>
      </c>
      <c r="F108" s="6">
        <v>15000.0</v>
      </c>
      <c r="G108" s="6">
        <v>0.0</v>
      </c>
      <c r="H108" s="7" t="s">
        <v>355</v>
      </c>
      <c r="I108" s="7" t="s">
        <v>356</v>
      </c>
      <c r="J108" s="6" t="s">
        <v>32</v>
      </c>
      <c r="K108" s="8">
        <f t="shared" si="2"/>
        <v>1</v>
      </c>
      <c r="L108" s="8">
        <f t="shared" si="3"/>
        <v>1</v>
      </c>
      <c r="M108" s="9" t="str">
        <f t="shared" si="4"/>
        <v>Title: (i) HC Data Lake (ii) NLP based application to read medical notes written by doctors and draw inferences out of it
Description: -
Skills:  - 
Students Required: 1
Min CGPA: 0
Max CGPA: 0
</v>
      </c>
      <c r="N108" s="9" t="str">
        <f t="shared" si="5"/>
        <v/>
      </c>
      <c r="O108" s="9" t="str">
        <f t="shared" si="6"/>
        <v/>
      </c>
      <c r="P108" s="9" t="str">
        <f t="shared" si="7"/>
        <v/>
      </c>
      <c r="Q108" s="9" t="str">
        <f t="shared" si="8"/>
        <v/>
      </c>
      <c r="R108" s="9" t="str">
        <f t="shared" si="9"/>
        <v/>
      </c>
      <c r="S108" s="9" t="str">
        <f t="shared" si="10"/>
        <v/>
      </c>
      <c r="T108" s="8">
        <f t="shared" ref="T108:Z108" si="116">IFERROR(VALUE(IFERROR(MID(M108,FIND("Students Required: ",M108)+19,2),0)), VALUE(MID(M108,FIND("Students Required: ",M108)+19,1)))</f>
        <v>1</v>
      </c>
      <c r="U108" s="8">
        <f t="shared" si="116"/>
        <v>0</v>
      </c>
      <c r="V108" s="8">
        <f t="shared" si="116"/>
        <v>0</v>
      </c>
      <c r="W108" s="8">
        <f t="shared" si="116"/>
        <v>0</v>
      </c>
      <c r="X108" s="8">
        <f t="shared" si="116"/>
        <v>0</v>
      </c>
      <c r="Y108" s="8">
        <f t="shared" si="116"/>
        <v>0</v>
      </c>
      <c r="Z108" s="8">
        <f t="shared" si="116"/>
        <v>0</v>
      </c>
    </row>
    <row r="109" ht="225.0" hidden="1" customHeight="1">
      <c r="A109" s="6">
        <v>4118.0</v>
      </c>
      <c r="B109" s="6" t="s">
        <v>357</v>
      </c>
      <c r="C109" s="6" t="s">
        <v>273</v>
      </c>
      <c r="D109" s="6" t="s">
        <v>81</v>
      </c>
      <c r="E109" s="6" t="s">
        <v>358</v>
      </c>
      <c r="F109" s="6">
        <v>0.0</v>
      </c>
      <c r="G109" s="6">
        <v>0.0</v>
      </c>
      <c r="H109" s="7" t="s">
        <v>359</v>
      </c>
      <c r="I109" s="7" t="s">
        <v>356</v>
      </c>
      <c r="J109" s="6" t="s">
        <v>32</v>
      </c>
      <c r="K109" s="8">
        <f t="shared" si="2"/>
        <v>1</v>
      </c>
      <c r="L109" s="8">
        <f t="shared" si="3"/>
        <v>1</v>
      </c>
      <c r="M109" s="9" t="str">
        <f t="shared" si="4"/>
        <v>Title: (i) HC Data Lake (ii) NLP based application to read medical notes written by doctors and draw inferences out of it
Description: -
Skills:  - 
Students Required: 1
Min CGPA: 0
Max CGPA: 0
</v>
      </c>
      <c r="N109" s="9" t="str">
        <f t="shared" si="5"/>
        <v/>
      </c>
      <c r="O109" s="9" t="str">
        <f t="shared" si="6"/>
        <v/>
      </c>
      <c r="P109" s="9" t="str">
        <f t="shared" si="7"/>
        <v/>
      </c>
      <c r="Q109" s="9" t="str">
        <f t="shared" si="8"/>
        <v/>
      </c>
      <c r="R109" s="9" t="str">
        <f t="shared" si="9"/>
        <v/>
      </c>
      <c r="S109" s="9" t="str">
        <f t="shared" si="10"/>
        <v/>
      </c>
      <c r="T109" s="8">
        <f t="shared" ref="T109:Z109" si="117">IFERROR(VALUE(IFERROR(MID(M109,FIND("Students Required: ",M109)+19,2),0)), VALUE(MID(M109,FIND("Students Required: ",M109)+19,1)))</f>
        <v>1</v>
      </c>
      <c r="U109" s="8">
        <f t="shared" si="117"/>
        <v>0</v>
      </c>
      <c r="V109" s="8">
        <f t="shared" si="117"/>
        <v>0</v>
      </c>
      <c r="W109" s="8">
        <f t="shared" si="117"/>
        <v>0</v>
      </c>
      <c r="X109" s="8">
        <f t="shared" si="117"/>
        <v>0</v>
      </c>
      <c r="Y109" s="8">
        <f t="shared" si="117"/>
        <v>0</v>
      </c>
      <c r="Z109" s="8">
        <f t="shared" si="117"/>
        <v>0</v>
      </c>
    </row>
    <row r="110" ht="225.0" hidden="1" customHeight="1">
      <c r="A110" s="6">
        <v>4946.0</v>
      </c>
      <c r="B110" s="6" t="s">
        <v>360</v>
      </c>
      <c r="C110" s="6" t="s">
        <v>27</v>
      </c>
      <c r="D110" s="6" t="s">
        <v>28</v>
      </c>
      <c r="E110" s="6" t="s">
        <v>34</v>
      </c>
      <c r="F110" s="6">
        <v>20000.0</v>
      </c>
      <c r="G110" s="6">
        <v>20000.0</v>
      </c>
      <c r="H110" s="7" t="s">
        <v>361</v>
      </c>
      <c r="I110" s="7" t="s">
        <v>347</v>
      </c>
      <c r="J110" s="6" t="s">
        <v>32</v>
      </c>
      <c r="K110" s="8">
        <f t="shared" si="2"/>
        <v>1</v>
      </c>
      <c r="L110" s="8">
        <f t="shared" si="3"/>
        <v>6</v>
      </c>
      <c r="M110" s="9" t="str">
        <f t="shared" si="4"/>
        <v>Title: Projects related to Structural Engineering
Description: Projects related to Structural Engineering
Skills:  - 
Students Required: 6
Min CGPA: 0
Max CGPA: 0
</v>
      </c>
      <c r="N110" s="9" t="str">
        <f t="shared" si="5"/>
        <v/>
      </c>
      <c r="O110" s="9" t="str">
        <f t="shared" si="6"/>
        <v/>
      </c>
      <c r="P110" s="9" t="str">
        <f t="shared" si="7"/>
        <v/>
      </c>
      <c r="Q110" s="9" t="str">
        <f t="shared" si="8"/>
        <v/>
      </c>
      <c r="R110" s="9" t="str">
        <f t="shared" si="9"/>
        <v/>
      </c>
      <c r="S110" s="9" t="str">
        <f t="shared" si="10"/>
        <v/>
      </c>
      <c r="T110" s="8">
        <f t="shared" ref="T110:Z110" si="118">IFERROR(VALUE(IFERROR(MID(M110,FIND("Students Required: ",M110)+19,2),0)), VALUE(MID(M110,FIND("Students Required: ",M110)+19,1)))</f>
        <v>6</v>
      </c>
      <c r="U110" s="8">
        <f t="shared" si="118"/>
        <v>0</v>
      </c>
      <c r="V110" s="8">
        <f t="shared" si="118"/>
        <v>0</v>
      </c>
      <c r="W110" s="8">
        <f t="shared" si="118"/>
        <v>0</v>
      </c>
      <c r="X110" s="8">
        <f t="shared" si="118"/>
        <v>0</v>
      </c>
      <c r="Y110" s="8">
        <f t="shared" si="118"/>
        <v>0</v>
      </c>
      <c r="Z110" s="8">
        <f t="shared" si="118"/>
        <v>0</v>
      </c>
    </row>
    <row r="111" ht="225.0" hidden="1" customHeight="1">
      <c r="A111" s="6">
        <v>4827.0</v>
      </c>
      <c r="B111" s="6" t="s">
        <v>362</v>
      </c>
      <c r="C111" s="6" t="s">
        <v>27</v>
      </c>
      <c r="D111" s="6" t="s">
        <v>28</v>
      </c>
      <c r="E111" s="6" t="s">
        <v>220</v>
      </c>
      <c r="F111" s="6">
        <v>10000.0</v>
      </c>
      <c r="G111" s="6">
        <v>0.0</v>
      </c>
      <c r="H111" s="7" t="s">
        <v>363</v>
      </c>
      <c r="I111" s="7" t="s">
        <v>356</v>
      </c>
      <c r="J111" s="6" t="s">
        <v>32</v>
      </c>
      <c r="K111" s="8">
        <f t="shared" si="2"/>
        <v>1</v>
      </c>
      <c r="L111" s="8">
        <f t="shared" si="3"/>
        <v>1</v>
      </c>
      <c r="M111" s="9" t="str">
        <f t="shared" si="4"/>
        <v>Title: (i) HC Data Lake (ii) NLP based application to read medical notes written by doctors and draw inferences out of it
Description: -
Skills:  - 
Students Required: 1
Min CGPA: 0
Max CGPA: 0
</v>
      </c>
      <c r="N111" s="9" t="str">
        <f t="shared" si="5"/>
        <v/>
      </c>
      <c r="O111" s="9" t="str">
        <f t="shared" si="6"/>
        <v/>
      </c>
      <c r="P111" s="9" t="str">
        <f t="shared" si="7"/>
        <v/>
      </c>
      <c r="Q111" s="9" t="str">
        <f t="shared" si="8"/>
        <v/>
      </c>
      <c r="R111" s="9" t="str">
        <f t="shared" si="9"/>
        <v/>
      </c>
      <c r="S111" s="9" t="str">
        <f t="shared" si="10"/>
        <v/>
      </c>
      <c r="T111" s="8">
        <f t="shared" ref="T111:Z111" si="119">IFERROR(VALUE(IFERROR(MID(M111,FIND("Students Required: ",M111)+19,2),0)), VALUE(MID(M111,FIND("Students Required: ",M111)+19,1)))</f>
        <v>1</v>
      </c>
      <c r="U111" s="8">
        <f t="shared" si="119"/>
        <v>0</v>
      </c>
      <c r="V111" s="8">
        <f t="shared" si="119"/>
        <v>0</v>
      </c>
      <c r="W111" s="8">
        <f t="shared" si="119"/>
        <v>0</v>
      </c>
      <c r="X111" s="8">
        <f t="shared" si="119"/>
        <v>0</v>
      </c>
      <c r="Y111" s="8">
        <f t="shared" si="119"/>
        <v>0</v>
      </c>
      <c r="Z111" s="8">
        <f t="shared" si="119"/>
        <v>0</v>
      </c>
    </row>
    <row r="112" ht="225.0" hidden="1" customHeight="1">
      <c r="A112" s="6">
        <v>3225.0</v>
      </c>
      <c r="B112" s="6" t="s">
        <v>364</v>
      </c>
      <c r="C112" s="6" t="s">
        <v>27</v>
      </c>
      <c r="D112" s="6" t="s">
        <v>65</v>
      </c>
      <c r="E112" s="6" t="s">
        <v>365</v>
      </c>
      <c r="F112" s="6">
        <v>30000.0</v>
      </c>
      <c r="G112" s="6">
        <v>0.0</v>
      </c>
      <c r="H112" s="7" t="s">
        <v>366</v>
      </c>
      <c r="I112" s="7" t="s">
        <v>367</v>
      </c>
      <c r="J112" s="6" t="s">
        <v>32</v>
      </c>
      <c r="K112" s="8">
        <f t="shared" si="2"/>
        <v>1</v>
      </c>
      <c r="L112" s="8">
        <f t="shared" si="3"/>
        <v>1</v>
      </c>
      <c r="M112" s="9" t="str">
        <f t="shared" si="4"/>
        <v>Title: Sales, Business Development, Account Management
Description: Help ActiveBuildings grow the business by interacting with new and different channel partners.
Skills:  - 
Students Required: 1
Min CGPA: 0
Max CGPA: 0
</v>
      </c>
      <c r="N112" s="9" t="str">
        <f t="shared" si="5"/>
        <v/>
      </c>
      <c r="O112" s="9" t="str">
        <f t="shared" si="6"/>
        <v/>
      </c>
      <c r="P112" s="9" t="str">
        <f t="shared" si="7"/>
        <v/>
      </c>
      <c r="Q112" s="9" t="str">
        <f t="shared" si="8"/>
        <v/>
      </c>
      <c r="R112" s="9" t="str">
        <f t="shared" si="9"/>
        <v/>
      </c>
      <c r="S112" s="9" t="str">
        <f t="shared" si="10"/>
        <v/>
      </c>
      <c r="T112" s="8">
        <f t="shared" ref="T112:Z112" si="120">IFERROR(VALUE(IFERROR(MID(M112,FIND("Students Required: ",M112)+19,2),0)), VALUE(MID(M112,FIND("Students Required: ",M112)+19,1)))</f>
        <v>1</v>
      </c>
      <c r="U112" s="8">
        <f t="shared" si="120"/>
        <v>0</v>
      </c>
      <c r="V112" s="8">
        <f t="shared" si="120"/>
        <v>0</v>
      </c>
      <c r="W112" s="8">
        <f t="shared" si="120"/>
        <v>0</v>
      </c>
      <c r="X112" s="8">
        <f t="shared" si="120"/>
        <v>0</v>
      </c>
      <c r="Y112" s="8">
        <f t="shared" si="120"/>
        <v>0</v>
      </c>
      <c r="Z112" s="8">
        <f t="shared" si="120"/>
        <v>0</v>
      </c>
    </row>
    <row r="113" ht="225.0" hidden="1" customHeight="1">
      <c r="A113" s="6">
        <v>4979.0</v>
      </c>
      <c r="B113" s="6" t="s">
        <v>368</v>
      </c>
      <c r="C113" s="6" t="s">
        <v>369</v>
      </c>
      <c r="D113" s="10"/>
      <c r="E113" s="6" t="s">
        <v>29</v>
      </c>
      <c r="F113" s="6">
        <v>12000.0</v>
      </c>
      <c r="G113" s="6">
        <v>0.0</v>
      </c>
      <c r="H113" s="7" t="s">
        <v>370</v>
      </c>
      <c r="I113" s="7" t="s">
        <v>353</v>
      </c>
      <c r="J113" s="6" t="s">
        <v>32</v>
      </c>
      <c r="K113" s="8">
        <f t="shared" si="2"/>
        <v>6</v>
      </c>
      <c r="L113" s="8">
        <f t="shared" si="3"/>
        <v>6</v>
      </c>
      <c r="M113" s="9" t="str">
        <f t="shared" si="4"/>
        <v>Title: Smart Recruiter Tool
Description: Build an end to end tool for aggregating resumes sourced from various locations and provide sophisticated search and recommendation capabilities on top to partially automate the job of a recruiter. This tool aggregates profiles collected from various sources such as web-site, LinkedIn, other job portals and third-party vendors. The tool incorporates intelligent features such as Smart Searches, Automatic Recommendations based on JD and a complete analytics dashboard with reporting.
Project domain	Software Tools – Digital Engineering
Skills: Full stack engineer (Java, React Js, Java Script, MySql/Oracle)
Articulation, Documentations, Teamwork
Programing with Java, React JS
Working with Databases and any exposure to front end design would be a big advantage.
Full stack (backend + frontend) development
Skills:  - 
Students Required: 1
Min CGPA: 0
Max CGPA: 0
</v>
      </c>
      <c r="N113" s="9" t="str">
        <f t="shared" si="5"/>
        <v>Title: Safety Gear Identification using AI powered Computer Vision Techniques
Description: Identifying the safety equipment in different domain is a compliance requirement but currently it is manual process; e.g. Helmets and shoes identification in construction areas, Mask, Gloves and face shield for medical workers (and currently for travelers as well), Helmets and Safety lights in Mining personnel etc. This scope of this project is to build a modular platform where we can plug and play various AI models that can be trained for identifying various safety equipment for different domains. This project will develop the end to end pipeline and demonstrate it with a successful deployment for at least 1 industry/domain.
Project domain	•	Computer-vision , •	Deep Learning
Skills: Python, TensorFlow, PyTorch, OpenCV.
Learning Initiative, R&amp;D, Teamwork
Python knowledge would be a huge advantage
Nice to Have: Basic Understanding of Convolutional Neural Networks and Image processing
•	Understating of Computer Vision Space
•	Deployment of deep learning models
•	Agile Development 
Skills:  - 
Students Required: 1
Min CGPA: 0
Max CGPA: 0
</v>
      </c>
      <c r="O113" s="9" t="str">
        <f t="shared" si="6"/>
        <v>Title: Custom Voice Assistant 
Description: Building a voice assistant for any business domain or end user scenario, that will help answer queries in spoken natural language. For example: Personal assistant at office, Customer Service agent, Helpdesk agent, Receptionist etc.
Project domain	•	Natural Language Understanding
•	Deep Learning
Skills: Python, TensorFlow, PyTorch, Spacy, NLTK, Genism.
Learning Initiative, R&amp;D, Teamwork
Python knowledge would be a huge advantage
Nice to Have: Basic Understanding of Natural language processing and Recurrent Neural Networks.
•	Understating of NLP space
•	Deployment of deep learning models
•	Agile Development 
•	Speech-Text-Speech Conversions
Skills:  - 
Students Required: 1
Min CGPA: 0
Max CGPA: 0
</v>
      </c>
      <c r="P113" s="9" t="str">
        <f t="shared" si="7"/>
        <v>Title: 5G User Plane PFCP Proxy Plugins – Connectivity &amp; Communications
Description: PFCP protocol plugin for 5G User Plane configuration. 
Scope of project is to decode all incoming PFCP packets on to standard UDP sockets and convert them into ProtoBuf style messaging.
Also the extracted information has to be stored and program the underlying OpenVSwitch layer for the packet flow. 
 This project will develop an understanding of data plane path and 5G space. The demonstration will include integration of the layer with existing 5G stack (opensource).
Project domain	•	Networking
•	Fast/Data Path
Skills: C/C++/Python, Basic Networking awareness, Linux Platform
Learning Initiative, R&amp;D, Teamwork
C++/Python  in networking space. 
Some awareness of Openvswitch will be nice to have.
•	Understanding Control Plane and Data Plane model in connectivity/networking space
•	Awareness and Integration of code with open source platforms
•	Agile Development 
Skills:  - 
Students Required: 1
Min CGPA: 0
Max CGPA: 0
</v>
      </c>
      <c r="Q113" s="9" t="str">
        <f t="shared" si="8"/>
        <v>Title: Marketing Research, Analytics and Operations
Description: 1.	In marketing, having analytical chops is a highly valued skill. In fact, all marketers should make it a goal to learn how to analyze, interpret, and communicate data. We expect the intern to be able to do some deep data research and analysis to come up with new products, services, and newer ways to revenue for the current and prospective customers of Wavelabs. In our world, that data could come from Facebook Insights, LinkedIn Analytics, HubSpot Sources, Google Analytics, or anything else.
2.	Over the period of 6 months, the intern is expected to design, and execute a marketing campaign independently. He or she could first create a landing page that can be promoted through our LinkedIn page, and then write a blog post to promote the offer on that landing page. Their next step would be to coordinate with team to manage email and social media marketing to plan additional promotion. The intern is expected to track and collect the results from this project and document it in his or her portfolio.
3.	The intern will also need to create a full, ready-to-publish piece of content (e-book, or whitepaper). The intern should research, write, add images, design layout, and make the entire ebook publish-worthy. By managing each piece of the process, the intern will understand all the steps necessary to create the content and feel true ownership of what he or she made!
4.	Presentation skills are crucial in the working world, and every intern should have an opportunity to practice in front of an audience. At the end of their project, the intern is expected to create a presentation from scratch on either something they learned at the company or something interesting that could help the marketing team. Did he/she learn how to use a new tool? Did they uncover some interesting takeaways from the research project they tackled? The intern would be expected to teach everyone else what they discovered.
Project domain	Marketing
1.	Ability to conduct deep market research.
2.	Ability to write/design/present a piece of content
3.	Proof somebody’s work and be able to give valuable feedback
MBA  preferred but anyone keen to pursue career in Management is also fine.
1.	The intern would learn to tackle difficult, independent marketing projects
2.	The intern would understand the inner workings of an IT service company, giving them the opportunity to learn about how business works as a whole and explore all the cogs that go into the machine
3.	The intern would be given the opportunity to take risks, make mistakes, and learn from them. We, as a company strongly believe in “Fail Fast to Learn Fast”
Skills:  - 
Students Required: 1
Min CGPA: 0
Max CGPA: 0
</v>
      </c>
      <c r="R113" s="9" t="str">
        <f t="shared" si="9"/>
        <v>Title: Details awaited
Description: -
Skills:  - 
Students Required: 1
Min CGPA: 0
Max CGPA: 0
</v>
      </c>
      <c r="S113" s="9" t="str">
        <f t="shared" si="10"/>
        <v/>
      </c>
      <c r="T113" s="8">
        <f t="shared" ref="T113:Z113" si="121">IFERROR(VALUE(IFERROR(MID(M113,FIND("Students Required: ",M113)+19,2),0)), VALUE(MID(M113,FIND("Students Required: ",M113)+19,1)))</f>
        <v>1</v>
      </c>
      <c r="U113" s="8">
        <f t="shared" si="121"/>
        <v>1</v>
      </c>
      <c r="V113" s="8">
        <f t="shared" si="121"/>
        <v>1</v>
      </c>
      <c r="W113" s="8">
        <f t="shared" si="121"/>
        <v>1</v>
      </c>
      <c r="X113" s="8">
        <f t="shared" si="121"/>
        <v>1</v>
      </c>
      <c r="Y113" s="8">
        <f t="shared" si="121"/>
        <v>1</v>
      </c>
      <c r="Z113" s="8">
        <f t="shared" si="121"/>
        <v>0</v>
      </c>
    </row>
    <row r="114" ht="225.0" hidden="1" customHeight="1">
      <c r="A114" s="6">
        <v>4927.0</v>
      </c>
      <c r="B114" s="6" t="s">
        <v>371</v>
      </c>
      <c r="C114" s="6" t="s">
        <v>42</v>
      </c>
      <c r="D114" s="6" t="s">
        <v>28</v>
      </c>
      <c r="E114" s="6" t="s">
        <v>372</v>
      </c>
      <c r="F114" s="6">
        <v>20000.0</v>
      </c>
      <c r="G114" s="6">
        <v>0.0</v>
      </c>
      <c r="H114" s="7" t="s">
        <v>373</v>
      </c>
      <c r="I114" s="7" t="s">
        <v>374</v>
      </c>
      <c r="J114" s="6" t="s">
        <v>32</v>
      </c>
      <c r="K114" s="8">
        <f t="shared" si="2"/>
        <v>1</v>
      </c>
      <c r="L114" s="8">
        <f t="shared" si="3"/>
        <v>1</v>
      </c>
      <c r="M114" s="9" t="str">
        <f t="shared" si="4"/>
        <v>Title: RISC-V CPU Design and Verification
Description: The team aims to verify the next generation RISC-V based CPU’s being designed at Western Digital. The team plans to verify important aspects of the CPU like Caches, Memory Translation and Coherency in the CPU.
Project domain:	VLSI Domain – CPU Design and Verification.
 Background in Computer Architecture/Processors, Digital Design, Programming Skills ( Verilog/VHDL, Perl, C/C++, Assembly,  )
Strong Problem Solving skills, Strong communication skills , Team Player.
Prefer students who may have taken courses in Computer Organization/Architecture, MicroProcessors/Microcontrollers, Digital Design, Operating Systems.
Ability to well articulate ideas and good problem solving skills.
•	CPU Architecture and Microarchitecture details.
•	Industry relevant Verification approaches and concepts.
•	VLSI related programming languages.
Skills:  - 
Students Required: 1
Min CGPA: 0
Max CGPA: 0
</v>
      </c>
      <c r="N114" s="9" t="str">
        <f t="shared" si="5"/>
        <v/>
      </c>
      <c r="O114" s="9" t="str">
        <f t="shared" si="6"/>
        <v/>
      </c>
      <c r="P114" s="9" t="str">
        <f t="shared" si="7"/>
        <v/>
      </c>
      <c r="Q114" s="9" t="str">
        <f t="shared" si="8"/>
        <v/>
      </c>
      <c r="R114" s="9" t="str">
        <f t="shared" si="9"/>
        <v/>
      </c>
      <c r="S114" s="9" t="str">
        <f t="shared" si="10"/>
        <v/>
      </c>
      <c r="T114" s="8">
        <f t="shared" ref="T114:Z114" si="122">IFERROR(VALUE(IFERROR(MID(M114,FIND("Students Required: ",M114)+19,2),0)), VALUE(MID(M114,FIND("Students Required: ",M114)+19,1)))</f>
        <v>1</v>
      </c>
      <c r="U114" s="8">
        <f t="shared" si="122"/>
        <v>0</v>
      </c>
      <c r="V114" s="8">
        <f t="shared" si="122"/>
        <v>0</v>
      </c>
      <c r="W114" s="8">
        <f t="shared" si="122"/>
        <v>0</v>
      </c>
      <c r="X114" s="8">
        <f t="shared" si="122"/>
        <v>0</v>
      </c>
      <c r="Y114" s="8">
        <f t="shared" si="122"/>
        <v>0</v>
      </c>
      <c r="Z114" s="8">
        <f t="shared" si="122"/>
        <v>0</v>
      </c>
    </row>
    <row r="115" ht="225.0" hidden="1" customHeight="1">
      <c r="A115" s="6">
        <v>4854.0</v>
      </c>
      <c r="B115" s="6" t="s">
        <v>375</v>
      </c>
      <c r="C115" s="6" t="s">
        <v>42</v>
      </c>
      <c r="D115" s="6" t="s">
        <v>28</v>
      </c>
      <c r="E115" s="6" t="s">
        <v>329</v>
      </c>
      <c r="F115" s="6">
        <v>7000.0</v>
      </c>
      <c r="G115" s="6">
        <v>0.0</v>
      </c>
      <c r="H115" s="7" t="s">
        <v>376</v>
      </c>
      <c r="I115" s="7" t="s">
        <v>374</v>
      </c>
      <c r="J115" s="6" t="s">
        <v>32</v>
      </c>
      <c r="K115" s="8">
        <f t="shared" si="2"/>
        <v>1</v>
      </c>
      <c r="L115" s="8">
        <f t="shared" si="3"/>
        <v>1</v>
      </c>
      <c r="M115" s="9" t="str">
        <f t="shared" si="4"/>
        <v>Title: RISC-V CPU Design and Verification
Description: The team aims to verify the next generation RISC-V based CPU’s being designed at Western Digital. The team plans to verify important aspects of the CPU like Caches, Memory Translation and Coherency in the CPU.
Project domain:	VLSI Domain – CPU Design and Verification.
 Background in Computer Architecture/Processors, Digital Design, Programming Skills ( Verilog/VHDL, Perl, C/C++, Assembly,  )
Strong Problem Solving skills, Strong communication skills , Team Player.
Prefer students who may have taken courses in Computer Organization/Architecture, MicroProcessors/Microcontrollers, Digital Design, Operating Systems.
Ability to well articulate ideas and good problem solving skills.
•	CPU Architecture and Microarchitecture details.
•	Industry relevant Verification approaches and concepts.
•	VLSI related programming languages.
Skills:  - 
Students Required: 1
Min CGPA: 0
Max CGPA: 0
</v>
      </c>
      <c r="N115" s="9" t="str">
        <f t="shared" si="5"/>
        <v/>
      </c>
      <c r="O115" s="9" t="str">
        <f t="shared" si="6"/>
        <v/>
      </c>
      <c r="P115" s="9" t="str">
        <f t="shared" si="7"/>
        <v/>
      </c>
      <c r="Q115" s="9" t="str">
        <f t="shared" si="8"/>
        <v/>
      </c>
      <c r="R115" s="9" t="str">
        <f t="shared" si="9"/>
        <v/>
      </c>
      <c r="S115" s="9" t="str">
        <f t="shared" si="10"/>
        <v/>
      </c>
      <c r="T115" s="8">
        <f t="shared" ref="T115:Z115" si="123">IFERROR(VALUE(IFERROR(MID(M115,FIND("Students Required: ",M115)+19,2),0)), VALUE(MID(M115,FIND("Students Required: ",M115)+19,1)))</f>
        <v>1</v>
      </c>
      <c r="U115" s="8">
        <f t="shared" si="123"/>
        <v>0</v>
      </c>
      <c r="V115" s="8">
        <f t="shared" si="123"/>
        <v>0</v>
      </c>
      <c r="W115" s="8">
        <f t="shared" si="123"/>
        <v>0</v>
      </c>
      <c r="X115" s="8">
        <f t="shared" si="123"/>
        <v>0</v>
      </c>
      <c r="Y115" s="8">
        <f t="shared" si="123"/>
        <v>0</v>
      </c>
      <c r="Z115" s="8">
        <f t="shared" si="123"/>
        <v>0</v>
      </c>
    </row>
    <row r="116" ht="225.0" hidden="1" customHeight="1">
      <c r="A116" s="6">
        <v>552.0</v>
      </c>
      <c r="B116" s="6" t="s">
        <v>64</v>
      </c>
      <c r="C116" s="6" t="s">
        <v>42</v>
      </c>
      <c r="D116" s="6" t="s">
        <v>65</v>
      </c>
      <c r="E116" s="6" t="s">
        <v>377</v>
      </c>
      <c r="F116" s="6">
        <v>35000.0</v>
      </c>
      <c r="G116" s="6">
        <v>0.0</v>
      </c>
      <c r="H116" s="7" t="s">
        <v>378</v>
      </c>
      <c r="I116" s="7" t="s">
        <v>379</v>
      </c>
      <c r="J116" s="6" t="s">
        <v>32</v>
      </c>
      <c r="K116" s="8">
        <f t="shared" si="2"/>
        <v>8</v>
      </c>
      <c r="L116" s="8">
        <f t="shared" si="3"/>
        <v>8</v>
      </c>
      <c r="M116" s="9" t="str">
        <f t="shared" si="4"/>
        <v>Title: Digital Marketing Packing Machines 
Description: Plan and Execute Digital Marketing Strategy 
Project domain	Marketing 
Skills: Exposure to concepts of Digital Tools for Marketing  Social Media Awareness
Linkedin- Instagram   
Any specific courses that student should have taken 	Marketing 
Any other requirements	IT Savvy 
Expected learning (in bullet points)	Digital Marketing Strategy – Industrial and Capital Goods Segment 
Skills:  - 
Students Required: 1
Min CGPA: 0
Max CGPA: 0
</v>
      </c>
      <c r="N116" s="9" t="str">
        <f t="shared" si="5"/>
        <v>Title: ENRICO – SOLID WORKS KNOWLEDGE IS MUST
Description: -
Skills:  - 
Students Required: 1
Min CGPA: 0
Max CGPA: 0
</v>
      </c>
      <c r="O116" s="9" t="str">
        <f t="shared" si="6"/>
        <v>Title: CAPL   and SMART FACTORY     AI &amp; ML  knowledge  Solid Work knowledge
Description: -
Skills:  - 
Students Required: 2
Min CGPA: 0
Max CGPA: 0
</v>
      </c>
      <c r="P116" s="9" t="str">
        <f t="shared" si="7"/>
        <v>Title: CAPL FACTORY -  Mechanical Engineering with Design bias
Description: -
Skills:  - 
Students Required: 1
Min CGPA: 0
Max CGPA: 0
</v>
      </c>
      <c r="Q116" s="9" t="str">
        <f t="shared" si="8"/>
        <v>Title: NETWORKING
Description: He will be assisting the SERVER selection, FIREWALLS, data security ,  TESTING &amp; complete Net working of the company .
Project domain	IT
Skills: IT NETWORKING. 
SQL enterprise.
Data Security
Solid Works
Skills:  - 
Students Required: 1
Min CGPA: 0
Max CGPA: 0
</v>
      </c>
      <c r="R116" s="9" t="str">
        <f t="shared" si="9"/>
        <v>Title: Realtime Processing and Visualizing Machine Parameter data; and application for  Manufacturing Processes
Description: Access data using REST API / MongoDB, processing data and develop visualization module to display in various forms of charts and form using UI/UX methods
Skills: Knowledge of developing Front-end and Back-end (Angular, React, Nodejs), MongoD, JSON.
Capable to use and integrate open source tools / libraries for generating charts, reports and other visualization tools.  
Skills:  - 
Students Required: 1
Min CGPA: 0
Max CGPA: 0
</v>
      </c>
      <c r="S116" s="9" t="str">
        <f t="shared" si="10"/>
        <v>Title: Assist in Machine Design
Description: Will be required to work on the design concept ,design calculation,   make 3D models, 2D make &amp; test prototype of the machine 
Project domain	MECHANICAL
Skills: SOLID works 
AUTOCAD
EXCEL, power point ppt.
Good communication
Skills:  - 
Students Required: 1
Min CGPA: 0
Max CGPA: 0
</v>
      </c>
      <c r="T116" s="8">
        <f t="shared" ref="T116:Z116" si="124">IFERROR(VALUE(IFERROR(MID(M116,FIND("Students Required: ",M116)+19,2),0)), VALUE(MID(M116,FIND("Students Required: ",M116)+19,1)))</f>
        <v>1</v>
      </c>
      <c r="U116" s="8">
        <f t="shared" si="124"/>
        <v>1</v>
      </c>
      <c r="V116" s="8">
        <f t="shared" si="124"/>
        <v>2</v>
      </c>
      <c r="W116" s="8">
        <f t="shared" si="124"/>
        <v>1</v>
      </c>
      <c r="X116" s="8">
        <f t="shared" si="124"/>
        <v>1</v>
      </c>
      <c r="Y116" s="8">
        <f t="shared" si="124"/>
        <v>1</v>
      </c>
      <c r="Z116" s="8">
        <f t="shared" si="124"/>
        <v>1</v>
      </c>
    </row>
    <row r="117" ht="225.0" hidden="1" customHeight="1">
      <c r="A117" s="6">
        <v>4876.0</v>
      </c>
      <c r="B117" s="6" t="s">
        <v>380</v>
      </c>
      <c r="C117" s="6" t="s">
        <v>273</v>
      </c>
      <c r="D117" s="6" t="s">
        <v>130</v>
      </c>
      <c r="E117" s="6" t="s">
        <v>381</v>
      </c>
      <c r="F117" s="6">
        <v>10000.0</v>
      </c>
      <c r="G117" s="6">
        <v>0.0</v>
      </c>
      <c r="H117" s="7" t="s">
        <v>382</v>
      </c>
      <c r="I117" s="7" t="s">
        <v>383</v>
      </c>
      <c r="J117" s="6" t="s">
        <v>32</v>
      </c>
      <c r="K117" s="8">
        <f t="shared" si="2"/>
        <v>1</v>
      </c>
      <c r="L117" s="8">
        <f t="shared" si="3"/>
        <v>20</v>
      </c>
      <c r="M117" s="9" t="str">
        <f t="shared" si="4"/>
        <v>Title: Building various features and functionalities for different products we offer
Description: Our internship projects are focused on Software and Systems Design, development, comprehensive testing, Data Science and Analytics, Systems and Infrastructure engineering, etc. The candidate will get an opportunity to be part of the team creating world-class technology products and platforms that are at the forefront of the technology revolution in the Indian healthcare ecosystem. You will be exposed to software development life cycle (SDLC), agile methodologies, open source technologies, and how they are leveraged at Industrial scale and in a practical manner. 
Project domain : 	Healthcare
Skills: ?	Ability to take ownership of projects under the guidance of your mentor
?	Must be an excellent problem solver
?	Must be familiar with one of the languages Java / Python / Javascript/ Ruby / PHP for web development
?	Solid understanding of DS and algorithms, OOP concepts, and MVC architecture
Good knowledge of database technologies and use of relational and non-relational databases. 
Good Communication Skills
?	Exposed to cutting edge and open source technologies
?	Ownership of designing and building products end to end
?	Pace - our results-oriented culture makes you see the impact of your work at amazing pace
?	Real world problem - solve real world and India specific healthcare problems at a massive scale
?	Openness - good ideas win not titles; Flat organisation.
?	Growth - both professionally and personally; grow with one of the fastest growing health-tech companies in the world
?	Trying - innovate and experiment without the fear of failure
?	Flexi-timings - work for your satisfaction; not for the clock
?	Casual settings - informal talk and dress, but do it well
?	Fun - we work really hard, but party harder
Skills:  - 
Students Required: 20
Min CGPA: 0
Max CGPA: 0
</v>
      </c>
      <c r="N117" s="9" t="str">
        <f t="shared" si="5"/>
        <v/>
      </c>
      <c r="O117" s="9" t="str">
        <f t="shared" si="6"/>
        <v/>
      </c>
      <c r="P117" s="9" t="str">
        <f t="shared" si="7"/>
        <v/>
      </c>
      <c r="Q117" s="9" t="str">
        <f t="shared" si="8"/>
        <v/>
      </c>
      <c r="R117" s="9" t="str">
        <f t="shared" si="9"/>
        <v/>
      </c>
      <c r="S117" s="9" t="str">
        <f t="shared" si="10"/>
        <v/>
      </c>
      <c r="T117" s="8">
        <f t="shared" ref="T117:Z117" si="125">IFERROR(VALUE(IFERROR(MID(M117,FIND("Students Required: ",M117)+19,2),0)), VALUE(MID(M117,FIND("Students Required: ",M117)+19,1)))</f>
        <v>20</v>
      </c>
      <c r="U117" s="8">
        <f t="shared" si="125"/>
        <v>0</v>
      </c>
      <c r="V117" s="8">
        <f t="shared" si="125"/>
        <v>0</v>
      </c>
      <c r="W117" s="8">
        <f t="shared" si="125"/>
        <v>0</v>
      </c>
      <c r="X117" s="8">
        <f t="shared" si="125"/>
        <v>0</v>
      </c>
      <c r="Y117" s="8">
        <f t="shared" si="125"/>
        <v>0</v>
      </c>
      <c r="Z117" s="8">
        <f t="shared" si="125"/>
        <v>0</v>
      </c>
    </row>
    <row r="118" ht="225.0" hidden="1" customHeight="1">
      <c r="A118" s="6">
        <v>5044.0</v>
      </c>
      <c r="B118" s="6" t="s">
        <v>384</v>
      </c>
      <c r="C118" s="6" t="s">
        <v>56</v>
      </c>
      <c r="D118" s="10"/>
      <c r="E118" s="6" t="s">
        <v>29</v>
      </c>
      <c r="F118" s="6">
        <v>10000.0</v>
      </c>
      <c r="G118" s="6">
        <v>0.0</v>
      </c>
      <c r="H118" s="7" t="s">
        <v>385</v>
      </c>
      <c r="I118" s="7" t="s">
        <v>374</v>
      </c>
      <c r="J118" s="6" t="s">
        <v>32</v>
      </c>
      <c r="K118" s="8">
        <f t="shared" si="2"/>
        <v>1</v>
      </c>
      <c r="L118" s="8">
        <f t="shared" si="3"/>
        <v>1</v>
      </c>
      <c r="M118" s="9" t="str">
        <f t="shared" si="4"/>
        <v>Title: RISC-V CPU Design and Verification
Description: The team aims to verify the next generation RISC-V based CPU’s being designed at Western Digital. The team plans to verify important aspects of the CPU like Caches, Memory Translation and Coherency in the CPU.
Project domain:	VLSI Domain – CPU Design and Verification.
 Background in Computer Architecture/Processors, Digital Design, Programming Skills ( Verilog/VHDL, Perl, C/C++, Assembly,  )
Strong Problem Solving skills, Strong communication skills , Team Player.
Prefer students who may have taken courses in Computer Organization/Architecture, MicroProcessors/Microcontrollers, Digital Design, Operating Systems.
Ability to well articulate ideas and good problem solving skills.
•	CPU Architecture and Microarchitecture details.
•	Industry relevant Verification approaches and concepts.
•	VLSI related programming languages.
Skills:  - 
Students Required: 1
Min CGPA: 0
Max CGPA: 0
</v>
      </c>
      <c r="N118" s="9" t="str">
        <f t="shared" si="5"/>
        <v/>
      </c>
      <c r="O118" s="9" t="str">
        <f t="shared" si="6"/>
        <v/>
      </c>
      <c r="P118" s="9" t="str">
        <f t="shared" si="7"/>
        <v/>
      </c>
      <c r="Q118" s="9" t="str">
        <f t="shared" si="8"/>
        <v/>
      </c>
      <c r="R118" s="9" t="str">
        <f t="shared" si="9"/>
        <v/>
      </c>
      <c r="S118" s="9" t="str">
        <f t="shared" si="10"/>
        <v/>
      </c>
      <c r="T118" s="8">
        <f t="shared" ref="T118:Z118" si="126">IFERROR(VALUE(IFERROR(MID(M118,FIND("Students Required: ",M118)+19,2),0)), VALUE(MID(M118,FIND("Students Required: ",M118)+19,1)))</f>
        <v>1</v>
      </c>
      <c r="U118" s="8">
        <f t="shared" si="126"/>
        <v>0</v>
      </c>
      <c r="V118" s="8">
        <f t="shared" si="126"/>
        <v>0</v>
      </c>
      <c r="W118" s="8">
        <f t="shared" si="126"/>
        <v>0</v>
      </c>
      <c r="X118" s="8">
        <f t="shared" si="126"/>
        <v>0</v>
      </c>
      <c r="Y118" s="8">
        <f t="shared" si="126"/>
        <v>0</v>
      </c>
      <c r="Z118" s="8">
        <f t="shared" si="126"/>
        <v>0</v>
      </c>
    </row>
    <row r="119" ht="225.0" hidden="1" customHeight="1">
      <c r="A119" s="6">
        <v>3267.0</v>
      </c>
      <c r="B119" s="6" t="s">
        <v>386</v>
      </c>
      <c r="C119" s="6" t="s">
        <v>60</v>
      </c>
      <c r="D119" s="6" t="s">
        <v>37</v>
      </c>
      <c r="E119" s="6" t="s">
        <v>29</v>
      </c>
      <c r="F119" s="6">
        <v>40000.0</v>
      </c>
      <c r="G119" s="6">
        <v>0.0</v>
      </c>
      <c r="H119" s="7" t="s">
        <v>387</v>
      </c>
      <c r="I119" s="7" t="s">
        <v>383</v>
      </c>
      <c r="J119" s="6" t="s">
        <v>32</v>
      </c>
      <c r="K119" s="8">
        <f t="shared" si="2"/>
        <v>1</v>
      </c>
      <c r="L119" s="8">
        <f t="shared" si="3"/>
        <v>20</v>
      </c>
      <c r="M119" s="9" t="str">
        <f t="shared" si="4"/>
        <v>Title: Building various features and functionalities for different products we offer
Description: Our internship projects are focused on Software and Systems Design, development, comprehensive testing, Data Science and Analytics, Systems and Infrastructure engineering, etc. The candidate will get an opportunity to be part of the team creating world-class technology products and platforms that are at the forefront of the technology revolution in the Indian healthcare ecosystem. You will be exposed to software development life cycle (SDLC), agile methodologies, open source technologies, and how they are leveraged at Industrial scale and in a practical manner. 
Project domain : 	Healthcare
Skills: ?	Ability to take ownership of projects under the guidance of your mentor
?	Must be an excellent problem solver
?	Must be familiar with one of the languages Java / Python / Javascript/ Ruby / PHP for web development
?	Solid understanding of DS and algorithms, OOP concepts, and MVC architecture
Good knowledge of database technologies and use of relational and non-relational databases. 
Good Communication Skills
?	Exposed to cutting edge and open source technologies
?	Ownership of designing and building products end to end
?	Pace - our results-oriented culture makes you see the impact of your work at amazing pace
?	Real world problem - solve real world and India specific healthcare problems at a massive scale
?	Openness - good ideas win not titles; Flat organisation.
?	Growth - both professionally and personally; grow with one of the fastest growing health-tech companies in the world
?	Trying - innovate and experiment without the fear of failure
?	Flexi-timings - work for your satisfaction; not for the clock
?	Casual settings - informal talk and dress, but do it well
?	Fun - we work really hard, but party harder
Skills:  - 
Students Required: 20
Min CGPA: 0
Max CGPA: 0
</v>
      </c>
      <c r="N119" s="9" t="str">
        <f t="shared" si="5"/>
        <v/>
      </c>
      <c r="O119" s="9" t="str">
        <f t="shared" si="6"/>
        <v/>
      </c>
      <c r="P119" s="9" t="str">
        <f t="shared" si="7"/>
        <v/>
      </c>
      <c r="Q119" s="9" t="str">
        <f t="shared" si="8"/>
        <v/>
      </c>
      <c r="R119" s="9" t="str">
        <f t="shared" si="9"/>
        <v/>
      </c>
      <c r="S119" s="9" t="str">
        <f t="shared" si="10"/>
        <v/>
      </c>
      <c r="T119" s="8">
        <f t="shared" ref="T119:Z119" si="127">IFERROR(VALUE(IFERROR(MID(M119,FIND("Students Required: ",M119)+19,2),0)), VALUE(MID(M119,FIND("Students Required: ",M119)+19,1)))</f>
        <v>20</v>
      </c>
      <c r="U119" s="8">
        <f t="shared" si="127"/>
        <v>0</v>
      </c>
      <c r="V119" s="8">
        <f t="shared" si="127"/>
        <v>0</v>
      </c>
      <c r="W119" s="8">
        <f t="shared" si="127"/>
        <v>0</v>
      </c>
      <c r="X119" s="8">
        <f t="shared" si="127"/>
        <v>0</v>
      </c>
      <c r="Y119" s="8">
        <f t="shared" si="127"/>
        <v>0</v>
      </c>
      <c r="Z119" s="8">
        <f t="shared" si="127"/>
        <v>0</v>
      </c>
    </row>
    <row r="120" ht="225.0" hidden="1" customHeight="1">
      <c r="A120" s="6">
        <v>5057.0</v>
      </c>
      <c r="B120" s="6" t="s">
        <v>388</v>
      </c>
      <c r="C120" s="6" t="s">
        <v>91</v>
      </c>
      <c r="D120" s="10"/>
      <c r="E120" s="6" t="s">
        <v>61</v>
      </c>
      <c r="F120" s="6">
        <v>12500.0</v>
      </c>
      <c r="G120" s="6">
        <v>0.0</v>
      </c>
      <c r="H120" s="7" t="s">
        <v>389</v>
      </c>
      <c r="I120" s="7" t="s">
        <v>390</v>
      </c>
      <c r="J120" s="6" t="s">
        <v>32</v>
      </c>
      <c r="K120" s="8">
        <f t="shared" si="2"/>
        <v>1</v>
      </c>
      <c r="L120" s="8">
        <f t="shared" si="3"/>
        <v>7</v>
      </c>
      <c r="M120" s="9" t="str">
        <f t="shared" si="4"/>
        <v>Title: Details awaited
Description: -
Skills:  - 
Students Required: 7
Min CGPA: 0
Max CGPA: 0
</v>
      </c>
      <c r="N120" s="9" t="str">
        <f t="shared" si="5"/>
        <v/>
      </c>
      <c r="O120" s="9" t="str">
        <f t="shared" si="6"/>
        <v/>
      </c>
      <c r="P120" s="9" t="str">
        <f t="shared" si="7"/>
        <v/>
      </c>
      <c r="Q120" s="9" t="str">
        <f t="shared" si="8"/>
        <v/>
      </c>
      <c r="R120" s="9" t="str">
        <f t="shared" si="9"/>
        <v/>
      </c>
      <c r="S120" s="9" t="str">
        <f t="shared" si="10"/>
        <v/>
      </c>
      <c r="T120" s="8">
        <f t="shared" ref="T120:Z120" si="128">IFERROR(VALUE(IFERROR(MID(M120,FIND("Students Required: ",M120)+19,2),0)), VALUE(MID(M120,FIND("Students Required: ",M120)+19,1)))</f>
        <v>7</v>
      </c>
      <c r="U120" s="8">
        <f t="shared" si="128"/>
        <v>0</v>
      </c>
      <c r="V120" s="8">
        <f t="shared" si="128"/>
        <v>0</v>
      </c>
      <c r="W120" s="8">
        <f t="shared" si="128"/>
        <v>0</v>
      </c>
      <c r="X120" s="8">
        <f t="shared" si="128"/>
        <v>0</v>
      </c>
      <c r="Y120" s="8">
        <f t="shared" si="128"/>
        <v>0</v>
      </c>
      <c r="Z120" s="8">
        <f t="shared" si="128"/>
        <v>0</v>
      </c>
    </row>
    <row r="121" ht="225.0" hidden="1" customHeight="1">
      <c r="A121" s="6">
        <v>4971.0</v>
      </c>
      <c r="B121" s="6" t="s">
        <v>391</v>
      </c>
      <c r="C121" s="6" t="s">
        <v>91</v>
      </c>
      <c r="D121" s="10"/>
      <c r="E121" s="6" t="s">
        <v>201</v>
      </c>
      <c r="F121" s="6">
        <v>10000.0</v>
      </c>
      <c r="G121" s="6">
        <v>0.0</v>
      </c>
      <c r="H121" s="7" t="s">
        <v>392</v>
      </c>
      <c r="I121" s="7" t="s">
        <v>374</v>
      </c>
      <c r="J121" s="6" t="s">
        <v>32</v>
      </c>
      <c r="K121" s="8">
        <f t="shared" si="2"/>
        <v>1</v>
      </c>
      <c r="L121" s="8">
        <f t="shared" si="3"/>
        <v>1</v>
      </c>
      <c r="M121" s="9" t="str">
        <f t="shared" si="4"/>
        <v>Title: RISC-V CPU Design and Verification
Description: The team aims to verify the next generation RISC-V based CPU’s being designed at Western Digital. The team plans to verify important aspects of the CPU like Caches, Memory Translation and Coherency in the CPU.
Project domain:	VLSI Domain – CPU Design and Verification.
 Background in Computer Architecture/Processors, Digital Design, Programming Skills ( Verilog/VHDL, Perl, C/C++, Assembly,  )
Strong Problem Solving skills, Strong communication skills , Team Player.
Prefer students who may have taken courses in Computer Organization/Architecture, MicroProcessors/Microcontrollers, Digital Design, Operating Systems.
Ability to well articulate ideas and good problem solving skills.
•	CPU Architecture and Microarchitecture details.
•	Industry relevant Verification approaches and concepts.
•	VLSI related programming languages.
Skills:  - 
Students Required: 1
Min CGPA: 0
Max CGPA: 0
</v>
      </c>
      <c r="N121" s="9" t="str">
        <f t="shared" si="5"/>
        <v/>
      </c>
      <c r="O121" s="9" t="str">
        <f t="shared" si="6"/>
        <v/>
      </c>
      <c r="P121" s="9" t="str">
        <f t="shared" si="7"/>
        <v/>
      </c>
      <c r="Q121" s="9" t="str">
        <f t="shared" si="8"/>
        <v/>
      </c>
      <c r="R121" s="9" t="str">
        <f t="shared" si="9"/>
        <v/>
      </c>
      <c r="S121" s="9" t="str">
        <f t="shared" si="10"/>
        <v/>
      </c>
      <c r="T121" s="8">
        <f t="shared" ref="T121:Z121" si="129">IFERROR(VALUE(IFERROR(MID(M121,FIND("Students Required: ",M121)+19,2),0)), VALUE(MID(M121,FIND("Students Required: ",M121)+19,1)))</f>
        <v>1</v>
      </c>
      <c r="U121" s="8">
        <f t="shared" si="129"/>
        <v>0</v>
      </c>
      <c r="V121" s="8">
        <f t="shared" si="129"/>
        <v>0</v>
      </c>
      <c r="W121" s="8">
        <f t="shared" si="129"/>
        <v>0</v>
      </c>
      <c r="X121" s="8">
        <f t="shared" si="129"/>
        <v>0</v>
      </c>
      <c r="Y121" s="8">
        <f t="shared" si="129"/>
        <v>0</v>
      </c>
      <c r="Z121" s="8">
        <f t="shared" si="129"/>
        <v>0</v>
      </c>
    </row>
    <row r="122" ht="225.0" hidden="1" customHeight="1">
      <c r="A122" s="6">
        <v>4877.0</v>
      </c>
      <c r="B122" s="6" t="s">
        <v>393</v>
      </c>
      <c r="C122" s="6" t="s">
        <v>60</v>
      </c>
      <c r="D122" s="6" t="s">
        <v>37</v>
      </c>
      <c r="E122" s="6" t="s">
        <v>29</v>
      </c>
      <c r="F122" s="6">
        <v>25000.0</v>
      </c>
      <c r="G122" s="6">
        <v>0.0</v>
      </c>
      <c r="H122" s="7" t="s">
        <v>394</v>
      </c>
      <c r="I122" s="7" t="s">
        <v>374</v>
      </c>
      <c r="J122" s="6" t="s">
        <v>32</v>
      </c>
      <c r="K122" s="8">
        <f t="shared" si="2"/>
        <v>1</v>
      </c>
      <c r="L122" s="8">
        <f t="shared" si="3"/>
        <v>1</v>
      </c>
      <c r="M122" s="9" t="str">
        <f t="shared" si="4"/>
        <v>Title: RISC-V CPU Design and Verification
Description: The team aims to verify the next generation RISC-V based CPU’s being designed at Western Digital. The team plans to verify important aspects of the CPU like Caches, Memory Translation and Coherency in the CPU.
Project domain:	VLSI Domain – CPU Design and Verification.
 Background in Computer Architecture/Processors, Digital Design, Programming Skills ( Verilog/VHDL, Perl, C/C++, Assembly,  )
Strong Problem Solving skills, Strong communication skills , Team Player.
Prefer students who may have taken courses in Computer Organization/Architecture, MicroProcessors/Microcontrollers, Digital Design, Operating Systems.
Ability to well articulate ideas and good problem solving skills.
•	CPU Architecture and Microarchitecture details.
•	Industry relevant Verification approaches and concepts.
•	VLSI related programming languages.
Skills:  - 
Students Required: 1
Min CGPA: 0
Max CGPA: 0
</v>
      </c>
      <c r="N122" s="9" t="str">
        <f t="shared" si="5"/>
        <v/>
      </c>
      <c r="O122" s="9" t="str">
        <f t="shared" si="6"/>
        <v/>
      </c>
      <c r="P122" s="9" t="str">
        <f t="shared" si="7"/>
        <v/>
      </c>
      <c r="Q122" s="9" t="str">
        <f t="shared" si="8"/>
        <v/>
      </c>
      <c r="R122" s="9" t="str">
        <f t="shared" si="9"/>
        <v/>
      </c>
      <c r="S122" s="9" t="str">
        <f t="shared" si="10"/>
        <v/>
      </c>
      <c r="T122" s="8">
        <f t="shared" ref="T122:Z122" si="130">IFERROR(VALUE(IFERROR(MID(M122,FIND("Students Required: ",M122)+19,2),0)), VALUE(MID(M122,FIND("Students Required: ",M122)+19,1)))</f>
        <v>1</v>
      </c>
      <c r="U122" s="8">
        <f t="shared" si="130"/>
        <v>0</v>
      </c>
      <c r="V122" s="8">
        <f t="shared" si="130"/>
        <v>0</v>
      </c>
      <c r="W122" s="8">
        <f t="shared" si="130"/>
        <v>0</v>
      </c>
      <c r="X122" s="8">
        <f t="shared" si="130"/>
        <v>0</v>
      </c>
      <c r="Y122" s="8">
        <f t="shared" si="130"/>
        <v>0</v>
      </c>
      <c r="Z122" s="8">
        <f t="shared" si="130"/>
        <v>0</v>
      </c>
    </row>
    <row r="123" ht="225.0" hidden="1" customHeight="1">
      <c r="A123" s="6">
        <v>2837.0</v>
      </c>
      <c r="B123" s="6" t="s">
        <v>395</v>
      </c>
      <c r="C123" s="6" t="s">
        <v>27</v>
      </c>
      <c r="D123" s="6" t="s">
        <v>28</v>
      </c>
      <c r="E123" s="6" t="s">
        <v>34</v>
      </c>
      <c r="F123" s="6">
        <v>70000.0</v>
      </c>
      <c r="G123" s="6">
        <v>0.0</v>
      </c>
      <c r="H123" s="7" t="s">
        <v>396</v>
      </c>
      <c r="I123" s="7" t="s">
        <v>397</v>
      </c>
      <c r="J123" s="6" t="s">
        <v>32</v>
      </c>
      <c r="K123" s="8">
        <f t="shared" si="2"/>
        <v>1</v>
      </c>
      <c r="L123" s="8">
        <f t="shared" si="3"/>
        <v>3</v>
      </c>
      <c r="M123" s="9" t="str">
        <f t="shared" si="4"/>
        <v>Title: GR&amp;C Credit Risk – Counterparty Credit Infrastructure &amp; Capital
Description: •	Build up subject matter expertize in and support one or more of the following areas of CCIC work: 
o	Infrastructure &amp; Stress – Ongoing quality assurance and explains/analysis of Gauss exposure results and transaction pricing accuracy; Peak/SRE exposure methodology and implementation; explain/analysis and UAT go-live testing for stress testing, contingent risk, and wrong way risk; CCAR stress production
o	International Capital – validation/explains of Pillar 1 IMM capital calculations (EEPE); managing the Gauss runs for Pillar 2 and stressed capital; support for SA-CCR internationally (ex US); general capital support for JPM PLC and JPM AG
o	Data Governance – work closely with the local CCIC and Credit teams and the global CCIC data governance leads to assist in addressing data quality aspects relevant to counterparty risk
o	BAU Controls – manage control functions for derivatives, securities and F&amp;O products in Credit Risk Infrastructure, including mispricing, fail trades, radar roll back etc.
•	Communicate effectively to multiple levels of management and various stakeholders in Credit Risk, Gauss, Credit Risk Technology, QR and Operations on control gaps, projects, automation of existing processes, issue resolutions etc
•	Close interaction and partnership with other areas of Credit Risk, both in primary locations and locally – Credit Analysts/Officers, Collateral Risk/SIMM team, CRSM etc.
Project domain	Finance 
Skills: Good quant (stats) skills, number crunching, python coding is a plus and basic knowledge of finance. Good written and verbal communication
Sincere, team spirit and innovative
Eco/Finance
Skills:  - 
Students Required: 3
Min CGPA: 0
Max CGPA: 0
</v>
      </c>
      <c r="N123" s="9" t="str">
        <f t="shared" si="5"/>
        <v/>
      </c>
      <c r="O123" s="9" t="str">
        <f t="shared" si="6"/>
        <v/>
      </c>
      <c r="P123" s="9" t="str">
        <f t="shared" si="7"/>
        <v/>
      </c>
      <c r="Q123" s="9" t="str">
        <f t="shared" si="8"/>
        <v/>
      </c>
      <c r="R123" s="9" t="str">
        <f t="shared" si="9"/>
        <v/>
      </c>
      <c r="S123" s="9" t="str">
        <f t="shared" si="10"/>
        <v/>
      </c>
      <c r="T123" s="8">
        <f t="shared" ref="T123:Z123" si="131">IFERROR(VALUE(IFERROR(MID(M123,FIND("Students Required: ",M123)+19,2),0)), VALUE(MID(M123,FIND("Students Required: ",M123)+19,1)))</f>
        <v>3</v>
      </c>
      <c r="U123" s="8">
        <f t="shared" si="131"/>
        <v>0</v>
      </c>
      <c r="V123" s="8">
        <f t="shared" si="131"/>
        <v>0</v>
      </c>
      <c r="W123" s="8">
        <f t="shared" si="131"/>
        <v>0</v>
      </c>
      <c r="X123" s="8">
        <f t="shared" si="131"/>
        <v>0</v>
      </c>
      <c r="Y123" s="8">
        <f t="shared" si="131"/>
        <v>0</v>
      </c>
      <c r="Z123" s="8">
        <f t="shared" si="131"/>
        <v>0</v>
      </c>
    </row>
    <row r="124" ht="225.0" hidden="1" customHeight="1">
      <c r="A124" s="6">
        <v>3872.0</v>
      </c>
      <c r="B124" s="6" t="s">
        <v>398</v>
      </c>
      <c r="C124" s="6" t="s">
        <v>91</v>
      </c>
      <c r="D124" s="6" t="s">
        <v>37</v>
      </c>
      <c r="E124" s="6" t="s">
        <v>399</v>
      </c>
      <c r="F124" s="6">
        <v>20000.0</v>
      </c>
      <c r="G124" s="6">
        <v>0.0</v>
      </c>
      <c r="H124" s="7" t="s">
        <v>400</v>
      </c>
      <c r="I124" s="7" t="s">
        <v>401</v>
      </c>
      <c r="J124" s="6" t="s">
        <v>32</v>
      </c>
      <c r="K124" s="8">
        <f t="shared" si="2"/>
        <v>1</v>
      </c>
      <c r="L124" s="8">
        <f t="shared" si="3"/>
        <v>3</v>
      </c>
      <c r="M124" s="9" t="str">
        <f t="shared" si="4"/>
        <v>Title: Web Development Internship (FullStack)
Description: Each Intern would be developing the various components (backend and frontend) of the 4-way marketplace for candidates, companies, recruiters and interviewers that we are building. 
Project domain	Web Development
Skills: •	 Prior experience working on Node and Vue.
•	Prior Internship in Web
Development in a mid to large size firm (including Unicorn start-ups) is a must for the internship
•	
Good in Communication; Efficient learner with passion for Web Development and building scalable systems  
Prior courses undertaken in Web Development is a plus
Efficient coder
Skills:  - 
Students Required: 3
Min CGPA: 0
Max CGPA: 0
</v>
      </c>
      <c r="N124" s="9" t="str">
        <f t="shared" si="5"/>
        <v/>
      </c>
      <c r="O124" s="9" t="str">
        <f t="shared" si="6"/>
        <v/>
      </c>
      <c r="P124" s="9" t="str">
        <f t="shared" si="7"/>
        <v/>
      </c>
      <c r="Q124" s="9" t="str">
        <f t="shared" si="8"/>
        <v/>
      </c>
      <c r="R124" s="9" t="str">
        <f t="shared" si="9"/>
        <v/>
      </c>
      <c r="S124" s="9" t="str">
        <f t="shared" si="10"/>
        <v/>
      </c>
      <c r="T124" s="8">
        <f t="shared" ref="T124:Z124" si="132">IFERROR(VALUE(IFERROR(MID(M124,FIND("Students Required: ",M124)+19,2),0)), VALUE(MID(M124,FIND("Students Required: ",M124)+19,1)))</f>
        <v>3</v>
      </c>
      <c r="U124" s="8">
        <f t="shared" si="132"/>
        <v>0</v>
      </c>
      <c r="V124" s="8">
        <f t="shared" si="132"/>
        <v>0</v>
      </c>
      <c r="W124" s="8">
        <f t="shared" si="132"/>
        <v>0</v>
      </c>
      <c r="X124" s="8">
        <f t="shared" si="132"/>
        <v>0</v>
      </c>
      <c r="Y124" s="8">
        <f t="shared" si="132"/>
        <v>0</v>
      </c>
      <c r="Z124" s="8">
        <f t="shared" si="132"/>
        <v>0</v>
      </c>
    </row>
    <row r="125" ht="225.0" hidden="1" customHeight="1">
      <c r="A125" s="6">
        <v>3076.0</v>
      </c>
      <c r="B125" s="6" t="s">
        <v>402</v>
      </c>
      <c r="C125" s="6" t="s">
        <v>27</v>
      </c>
      <c r="D125" s="6" t="s">
        <v>28</v>
      </c>
      <c r="E125" s="6" t="s">
        <v>403</v>
      </c>
      <c r="F125" s="6">
        <v>50000.0</v>
      </c>
      <c r="G125" s="6">
        <v>0.0</v>
      </c>
      <c r="H125" s="7" t="s">
        <v>404</v>
      </c>
      <c r="I125" s="7" t="s">
        <v>340</v>
      </c>
      <c r="J125" s="6" t="s">
        <v>32</v>
      </c>
      <c r="K125" s="8">
        <f t="shared" si="2"/>
        <v>1</v>
      </c>
      <c r="L125" s="8">
        <f t="shared" si="3"/>
        <v>1</v>
      </c>
      <c r="M125" s="9" t="str">
        <f t="shared" si="4"/>
        <v>Title: Analysis, Design and Development of Electronic Embedded Systems for Satellite Subsystems
Description: The project entails:
1. Analyzing existing designs and architectures for
specific subsystems of a satellite (EPS, OBC, RF
etc.) 2. Development of an optimized architecture for
our specific requirement. 3. Design of PCB (Schematics, Layout and Release for fabrication)
Skills:  - 
Students Required: 1
Min CGPA: 0
Max CGPA: 0
</v>
      </c>
      <c r="N125" s="9" t="str">
        <f t="shared" si="5"/>
        <v/>
      </c>
      <c r="O125" s="9" t="str">
        <f t="shared" si="6"/>
        <v/>
      </c>
      <c r="P125" s="9" t="str">
        <f t="shared" si="7"/>
        <v/>
      </c>
      <c r="Q125" s="9" t="str">
        <f t="shared" si="8"/>
        <v/>
      </c>
      <c r="R125" s="9" t="str">
        <f t="shared" si="9"/>
        <v/>
      </c>
      <c r="S125" s="9" t="str">
        <f t="shared" si="10"/>
        <v/>
      </c>
      <c r="T125" s="8">
        <f t="shared" ref="T125:Z125" si="133">IFERROR(VALUE(IFERROR(MID(M125,FIND("Students Required: ",M125)+19,2),0)), VALUE(MID(M125,FIND("Students Required: ",M125)+19,1)))</f>
        <v>1</v>
      </c>
      <c r="U125" s="8">
        <f t="shared" si="133"/>
        <v>0</v>
      </c>
      <c r="V125" s="8">
        <f t="shared" si="133"/>
        <v>0</v>
      </c>
      <c r="W125" s="8">
        <f t="shared" si="133"/>
        <v>0</v>
      </c>
      <c r="X125" s="8">
        <f t="shared" si="133"/>
        <v>0</v>
      </c>
      <c r="Y125" s="8">
        <f t="shared" si="133"/>
        <v>0</v>
      </c>
      <c r="Z125" s="8">
        <f t="shared" si="133"/>
        <v>0</v>
      </c>
    </row>
    <row r="126" ht="225.0" hidden="1" customHeight="1">
      <c r="A126" s="6">
        <v>4825.0</v>
      </c>
      <c r="B126" s="6" t="s">
        <v>405</v>
      </c>
      <c r="C126" s="6" t="s">
        <v>27</v>
      </c>
      <c r="D126" s="6" t="s">
        <v>28</v>
      </c>
      <c r="E126" s="6" t="s">
        <v>34</v>
      </c>
      <c r="F126" s="6">
        <v>50000.0</v>
      </c>
      <c r="G126" s="6">
        <v>0.0</v>
      </c>
      <c r="H126" s="7" t="s">
        <v>406</v>
      </c>
      <c r="I126" s="7" t="s">
        <v>407</v>
      </c>
      <c r="J126" s="6" t="s">
        <v>32</v>
      </c>
      <c r="K126" s="8">
        <f t="shared" si="2"/>
        <v>1</v>
      </c>
      <c r="L126" s="8">
        <f t="shared" si="3"/>
        <v>3</v>
      </c>
      <c r="M126" s="9" t="str">
        <f t="shared" si="4"/>
        <v>Title: Data Analytics kind of role and the rest would be preferring non-tech roles
Description: -
Skills:  - 
Students Required: 3
Min CGPA: 0
Max CGPA: 0
</v>
      </c>
      <c r="N126" s="9" t="str">
        <f t="shared" si="5"/>
        <v/>
      </c>
      <c r="O126" s="9" t="str">
        <f t="shared" si="6"/>
        <v/>
      </c>
      <c r="P126" s="9" t="str">
        <f t="shared" si="7"/>
        <v/>
      </c>
      <c r="Q126" s="9" t="str">
        <f t="shared" si="8"/>
        <v/>
      </c>
      <c r="R126" s="9" t="str">
        <f t="shared" si="9"/>
        <v/>
      </c>
      <c r="S126" s="9" t="str">
        <f t="shared" si="10"/>
        <v/>
      </c>
      <c r="T126" s="8">
        <f t="shared" ref="T126:Z126" si="134">IFERROR(VALUE(IFERROR(MID(M126,FIND("Students Required: ",M126)+19,2),0)), VALUE(MID(M126,FIND("Students Required: ",M126)+19,1)))</f>
        <v>3</v>
      </c>
      <c r="U126" s="8">
        <f t="shared" si="134"/>
        <v>0</v>
      </c>
      <c r="V126" s="8">
        <f t="shared" si="134"/>
        <v>0</v>
      </c>
      <c r="W126" s="8">
        <f t="shared" si="134"/>
        <v>0</v>
      </c>
      <c r="X126" s="8">
        <f t="shared" si="134"/>
        <v>0</v>
      </c>
      <c r="Y126" s="8">
        <f t="shared" si="134"/>
        <v>0</v>
      </c>
      <c r="Z126" s="8">
        <f t="shared" si="134"/>
        <v>0</v>
      </c>
    </row>
    <row r="127" ht="225.0" hidden="1" customHeight="1">
      <c r="A127" s="6">
        <v>4997.0</v>
      </c>
      <c r="B127" s="6" t="s">
        <v>408</v>
      </c>
      <c r="C127" s="6" t="s">
        <v>273</v>
      </c>
      <c r="D127" s="10"/>
      <c r="E127" s="6" t="s">
        <v>29</v>
      </c>
      <c r="F127" s="6">
        <v>12000.0</v>
      </c>
      <c r="G127" s="6">
        <v>0.0</v>
      </c>
      <c r="H127" s="7" t="s">
        <v>409</v>
      </c>
      <c r="I127" s="7" t="s">
        <v>407</v>
      </c>
      <c r="J127" s="6" t="s">
        <v>32</v>
      </c>
      <c r="K127" s="8">
        <f t="shared" si="2"/>
        <v>1</v>
      </c>
      <c r="L127" s="8">
        <f t="shared" si="3"/>
        <v>3</v>
      </c>
      <c r="M127" s="9" t="str">
        <f t="shared" si="4"/>
        <v>Title: Data Analytics kind of role and the rest would be preferring non-tech roles
Description: -
Skills:  - 
Students Required: 3
Min CGPA: 0
Max CGPA: 0
</v>
      </c>
      <c r="N127" s="9" t="str">
        <f t="shared" si="5"/>
        <v/>
      </c>
      <c r="O127" s="9" t="str">
        <f t="shared" si="6"/>
        <v/>
      </c>
      <c r="P127" s="9" t="str">
        <f t="shared" si="7"/>
        <v/>
      </c>
      <c r="Q127" s="9" t="str">
        <f t="shared" si="8"/>
        <v/>
      </c>
      <c r="R127" s="9" t="str">
        <f t="shared" si="9"/>
        <v/>
      </c>
      <c r="S127" s="9" t="str">
        <f t="shared" si="10"/>
        <v/>
      </c>
      <c r="T127" s="8">
        <f t="shared" ref="T127:Z127" si="135">IFERROR(VALUE(IFERROR(MID(M127,FIND("Students Required: ",M127)+19,2),0)), VALUE(MID(M127,FIND("Students Required: ",M127)+19,1)))</f>
        <v>3</v>
      </c>
      <c r="U127" s="8">
        <f t="shared" si="135"/>
        <v>0</v>
      </c>
      <c r="V127" s="8">
        <f t="shared" si="135"/>
        <v>0</v>
      </c>
      <c r="W127" s="8">
        <f t="shared" si="135"/>
        <v>0</v>
      </c>
      <c r="X127" s="8">
        <f t="shared" si="135"/>
        <v>0</v>
      </c>
      <c r="Y127" s="8">
        <f t="shared" si="135"/>
        <v>0</v>
      </c>
      <c r="Z127" s="8">
        <f t="shared" si="135"/>
        <v>0</v>
      </c>
    </row>
    <row r="128" ht="225.0" hidden="1" customHeight="1">
      <c r="A128" s="6">
        <v>4947.0</v>
      </c>
      <c r="B128" s="6" t="s">
        <v>410</v>
      </c>
      <c r="C128" s="6" t="s">
        <v>27</v>
      </c>
      <c r="D128" s="10"/>
      <c r="E128" s="6" t="s">
        <v>411</v>
      </c>
      <c r="F128" s="6">
        <v>10000.0</v>
      </c>
      <c r="G128" s="6">
        <v>0.0</v>
      </c>
      <c r="H128" s="7" t="s">
        <v>412</v>
      </c>
      <c r="I128" s="7" t="s">
        <v>383</v>
      </c>
      <c r="J128" s="6" t="s">
        <v>32</v>
      </c>
      <c r="K128" s="8">
        <f t="shared" si="2"/>
        <v>1</v>
      </c>
      <c r="L128" s="8">
        <f t="shared" si="3"/>
        <v>20</v>
      </c>
      <c r="M128" s="9" t="str">
        <f t="shared" si="4"/>
        <v>Title: Building various features and functionalities for different products we offer
Description: Our internship projects are focused on Software and Systems Design, development, comprehensive testing, Data Science and Analytics, Systems and Infrastructure engineering, etc. The candidate will get an opportunity to be part of the team creating world-class technology products and platforms that are at the forefront of the technology revolution in the Indian healthcare ecosystem. You will be exposed to software development life cycle (SDLC), agile methodologies, open source technologies, and how they are leveraged at Industrial scale and in a practical manner. 
Project domain : 	Healthcare
Skills: ?	Ability to take ownership of projects under the guidance of your mentor
?	Must be an excellent problem solver
?	Must be familiar with one of the languages Java / Python / Javascript/ Ruby / PHP for web development
?	Solid understanding of DS and algorithms, OOP concepts, and MVC architecture
Good knowledge of database technologies and use of relational and non-relational databases. 
Good Communication Skills
?	Exposed to cutting edge and open source technologies
?	Ownership of designing and building products end to end
?	Pace - our results-oriented culture makes you see the impact of your work at amazing pace
?	Real world problem - solve real world and India specific healthcare problems at a massive scale
?	Openness - good ideas win not titles; Flat organisation.
?	Growth - both professionally and personally; grow with one of the fastest growing health-tech companies in the world
?	Trying - innovate and experiment without the fear of failure
?	Flexi-timings - work for your satisfaction; not for the clock
?	Casual settings - informal talk and dress, but do it well
?	Fun - we work really hard, but party harder
Skills:  - 
Students Required: 20
Min CGPA: 0
Max CGPA: 0
</v>
      </c>
      <c r="N128" s="9" t="str">
        <f t="shared" si="5"/>
        <v/>
      </c>
      <c r="O128" s="9" t="str">
        <f t="shared" si="6"/>
        <v/>
      </c>
      <c r="P128" s="9" t="str">
        <f t="shared" si="7"/>
        <v/>
      </c>
      <c r="Q128" s="9" t="str">
        <f t="shared" si="8"/>
        <v/>
      </c>
      <c r="R128" s="9" t="str">
        <f t="shared" si="9"/>
        <v/>
      </c>
      <c r="S128" s="9" t="str">
        <f t="shared" si="10"/>
        <v/>
      </c>
      <c r="T128" s="8">
        <f t="shared" ref="T128:Z128" si="136">IFERROR(VALUE(IFERROR(MID(M128,FIND("Students Required: ",M128)+19,2),0)), VALUE(MID(M128,FIND("Students Required: ",M128)+19,1)))</f>
        <v>20</v>
      </c>
      <c r="U128" s="8">
        <f t="shared" si="136"/>
        <v>0</v>
      </c>
      <c r="V128" s="8">
        <f t="shared" si="136"/>
        <v>0</v>
      </c>
      <c r="W128" s="8">
        <f t="shared" si="136"/>
        <v>0</v>
      </c>
      <c r="X128" s="8">
        <f t="shared" si="136"/>
        <v>0</v>
      </c>
      <c r="Y128" s="8">
        <f t="shared" si="136"/>
        <v>0</v>
      </c>
      <c r="Z128" s="8">
        <f t="shared" si="136"/>
        <v>0</v>
      </c>
    </row>
    <row r="129" ht="225.0" hidden="1" customHeight="1">
      <c r="A129" s="6">
        <v>4867.0</v>
      </c>
      <c r="B129" s="6" t="s">
        <v>413</v>
      </c>
      <c r="C129" s="6" t="s">
        <v>27</v>
      </c>
      <c r="D129" s="6" t="s">
        <v>28</v>
      </c>
      <c r="E129" s="6" t="s">
        <v>34</v>
      </c>
      <c r="F129" s="6">
        <v>40000.0</v>
      </c>
      <c r="G129" s="6">
        <v>0.0</v>
      </c>
      <c r="H129" s="7" t="s">
        <v>414</v>
      </c>
      <c r="I129" s="7" t="s">
        <v>383</v>
      </c>
      <c r="J129" s="6" t="s">
        <v>32</v>
      </c>
      <c r="K129" s="8">
        <f t="shared" si="2"/>
        <v>1</v>
      </c>
      <c r="L129" s="8">
        <f t="shared" si="3"/>
        <v>20</v>
      </c>
      <c r="M129" s="9" t="str">
        <f t="shared" si="4"/>
        <v>Title: Building various features and functionalities for different products we offer
Description: Our internship projects are focused on Software and Systems Design, development, comprehensive testing, Data Science and Analytics, Systems and Infrastructure engineering, etc. The candidate will get an opportunity to be part of the team creating world-class technology products and platforms that are at the forefront of the technology revolution in the Indian healthcare ecosystem. You will be exposed to software development life cycle (SDLC), agile methodologies, open source technologies, and how they are leveraged at Industrial scale and in a practical manner. 
Project domain : 	Healthcare
Skills: ?	Ability to take ownership of projects under the guidance of your mentor
?	Must be an excellent problem solver
?	Must be familiar with one of the languages Java / Python / Javascript/ Ruby / PHP for web development
?	Solid understanding of DS and algorithms, OOP concepts, and MVC architecture
Good knowledge of database technologies and use of relational and non-relational databases. 
Good Communication Skills
?	Exposed to cutting edge and open source technologies
?	Ownership of designing and building products end to end
?	Pace - our results-oriented culture makes you see the impact of your work at amazing pace
?	Real world problem - solve real world and India specific healthcare problems at a massive scale
?	Openness - good ideas win not titles; Flat organisation.
?	Growth - both professionally and personally; grow with one of the fastest growing health-tech companies in the world
?	Trying - innovate and experiment without the fear of failure
?	Flexi-timings - work for your satisfaction; not for the clock
?	Casual settings - informal talk and dress, but do it well
?	Fun - we work really hard, but party harder
Skills:  - 
Students Required: 20
Min CGPA: 0
Max CGPA: 0
</v>
      </c>
      <c r="N129" s="9" t="str">
        <f t="shared" si="5"/>
        <v/>
      </c>
      <c r="O129" s="9" t="str">
        <f t="shared" si="6"/>
        <v/>
      </c>
      <c r="P129" s="9" t="str">
        <f t="shared" si="7"/>
        <v/>
      </c>
      <c r="Q129" s="9" t="str">
        <f t="shared" si="8"/>
        <v/>
      </c>
      <c r="R129" s="9" t="str">
        <f t="shared" si="9"/>
        <v/>
      </c>
      <c r="S129" s="9" t="str">
        <f t="shared" si="10"/>
        <v/>
      </c>
      <c r="T129" s="8">
        <f t="shared" ref="T129:Z129" si="137">IFERROR(VALUE(IFERROR(MID(M129,FIND("Students Required: ",M129)+19,2),0)), VALUE(MID(M129,FIND("Students Required: ",M129)+19,1)))</f>
        <v>20</v>
      </c>
      <c r="U129" s="8">
        <f t="shared" si="137"/>
        <v>0</v>
      </c>
      <c r="V129" s="8">
        <f t="shared" si="137"/>
        <v>0</v>
      </c>
      <c r="W129" s="8">
        <f t="shared" si="137"/>
        <v>0</v>
      </c>
      <c r="X129" s="8">
        <f t="shared" si="137"/>
        <v>0</v>
      </c>
      <c r="Y129" s="8">
        <f t="shared" si="137"/>
        <v>0</v>
      </c>
      <c r="Z129" s="8">
        <f t="shared" si="137"/>
        <v>0</v>
      </c>
    </row>
    <row r="130" ht="225.0" hidden="1" customHeight="1">
      <c r="A130" s="6">
        <v>445.0</v>
      </c>
      <c r="B130" s="6" t="s">
        <v>415</v>
      </c>
      <c r="C130" s="6" t="s">
        <v>416</v>
      </c>
      <c r="D130" s="6" t="s">
        <v>130</v>
      </c>
      <c r="E130" s="6" t="s">
        <v>417</v>
      </c>
      <c r="F130" s="6">
        <v>0.0</v>
      </c>
      <c r="G130" s="6">
        <v>0.0</v>
      </c>
      <c r="H130" s="7" t="s">
        <v>418</v>
      </c>
      <c r="I130" s="7" t="s">
        <v>374</v>
      </c>
      <c r="J130" s="6" t="s">
        <v>32</v>
      </c>
      <c r="K130" s="8">
        <f t="shared" si="2"/>
        <v>1</v>
      </c>
      <c r="L130" s="8">
        <f t="shared" si="3"/>
        <v>1</v>
      </c>
      <c r="M130" s="9" t="str">
        <f t="shared" si="4"/>
        <v>Title: RISC-V CPU Design and Verification
Description: The team aims to verify the next generation RISC-V based CPU’s being designed at Western Digital. The team plans to verify important aspects of the CPU like Caches, Memory Translation and Coherency in the CPU.
Project domain:	VLSI Domain – CPU Design and Verification.
 Background in Computer Architecture/Processors, Digital Design, Programming Skills ( Verilog/VHDL, Perl, C/C++, Assembly,  )
Strong Problem Solving skills, Strong communication skills , Team Player.
Prefer students who may have taken courses in Computer Organization/Architecture, MicroProcessors/Microcontrollers, Digital Design, Operating Systems.
Ability to well articulate ideas and good problem solving skills.
•	CPU Architecture and Microarchitecture details.
•	Industry relevant Verification approaches and concepts.
•	VLSI related programming languages.
Skills:  - 
Students Required: 1
Min CGPA: 0
Max CGPA: 0
</v>
      </c>
      <c r="N130" s="9" t="str">
        <f t="shared" si="5"/>
        <v/>
      </c>
      <c r="O130" s="9" t="str">
        <f t="shared" si="6"/>
        <v/>
      </c>
      <c r="P130" s="9" t="str">
        <f t="shared" si="7"/>
        <v/>
      </c>
      <c r="Q130" s="9" t="str">
        <f t="shared" si="8"/>
        <v/>
      </c>
      <c r="R130" s="9" t="str">
        <f t="shared" si="9"/>
        <v/>
      </c>
      <c r="S130" s="9" t="str">
        <f t="shared" si="10"/>
        <v/>
      </c>
      <c r="T130" s="8">
        <f t="shared" ref="T130:Z130" si="138">IFERROR(VALUE(IFERROR(MID(M130,FIND("Students Required: ",M130)+19,2),0)), VALUE(MID(M130,FIND("Students Required: ",M130)+19,1)))</f>
        <v>1</v>
      </c>
      <c r="U130" s="8">
        <f t="shared" si="138"/>
        <v>0</v>
      </c>
      <c r="V130" s="8">
        <f t="shared" si="138"/>
        <v>0</v>
      </c>
      <c r="W130" s="8">
        <f t="shared" si="138"/>
        <v>0</v>
      </c>
      <c r="X130" s="8">
        <f t="shared" si="138"/>
        <v>0</v>
      </c>
      <c r="Y130" s="8">
        <f t="shared" si="138"/>
        <v>0</v>
      </c>
      <c r="Z130" s="8">
        <f t="shared" si="138"/>
        <v>0</v>
      </c>
    </row>
    <row r="131" ht="225.0" hidden="1" customHeight="1">
      <c r="A131" s="6">
        <v>5023.0</v>
      </c>
      <c r="B131" s="6" t="s">
        <v>419</v>
      </c>
      <c r="C131" s="6" t="s">
        <v>121</v>
      </c>
      <c r="D131" s="10"/>
      <c r="E131" s="6" t="s">
        <v>420</v>
      </c>
      <c r="F131" s="6">
        <v>25000.0</v>
      </c>
      <c r="G131" s="6">
        <v>0.0</v>
      </c>
      <c r="H131" s="7" t="s">
        <v>421</v>
      </c>
      <c r="I131" s="7" t="s">
        <v>422</v>
      </c>
      <c r="J131" s="6" t="s">
        <v>32</v>
      </c>
      <c r="K131" s="8">
        <f t="shared" si="2"/>
        <v>1</v>
      </c>
      <c r="L131" s="8">
        <f t="shared" si="3"/>
        <v>2</v>
      </c>
      <c r="M131" s="9" t="str">
        <f t="shared" si="4"/>
        <v>Title: Virtualized 4G/5G core
Description: Containerization, performance enhancement and enchmarking of 4G/5G core services and integration with MANO
Project domain	Wireless core
Skills: Language: C/C++
OS: Linux, with exposure to transport layer and kernel modules
Expected learning : Knowledge of cloud native/container technologies
Skills:  - 
Students Required: 2
Min CGPA: 0
Max CGPA: 0
</v>
      </c>
      <c r="N131" s="9" t="str">
        <f t="shared" si="5"/>
        <v/>
      </c>
      <c r="O131" s="9" t="str">
        <f t="shared" si="6"/>
        <v/>
      </c>
      <c r="P131" s="9" t="str">
        <f t="shared" si="7"/>
        <v/>
      </c>
      <c r="Q131" s="9" t="str">
        <f t="shared" si="8"/>
        <v/>
      </c>
      <c r="R131" s="9" t="str">
        <f t="shared" si="9"/>
        <v/>
      </c>
      <c r="S131" s="9" t="str">
        <f t="shared" si="10"/>
        <v/>
      </c>
      <c r="T131" s="8">
        <f t="shared" ref="T131:Z131" si="139">IFERROR(VALUE(IFERROR(MID(M131,FIND("Students Required: ",M131)+19,2),0)), VALUE(MID(M131,FIND("Students Required: ",M131)+19,1)))</f>
        <v>2</v>
      </c>
      <c r="U131" s="8">
        <f t="shared" si="139"/>
        <v>0</v>
      </c>
      <c r="V131" s="8">
        <f t="shared" si="139"/>
        <v>0</v>
      </c>
      <c r="W131" s="8">
        <f t="shared" si="139"/>
        <v>0</v>
      </c>
      <c r="X131" s="8">
        <f t="shared" si="139"/>
        <v>0</v>
      </c>
      <c r="Y131" s="8">
        <f t="shared" si="139"/>
        <v>0</v>
      </c>
      <c r="Z131" s="8">
        <f t="shared" si="139"/>
        <v>0</v>
      </c>
    </row>
    <row r="132" ht="225.0" hidden="1" customHeight="1">
      <c r="A132" s="6">
        <v>2561.0</v>
      </c>
      <c r="B132" s="6" t="s">
        <v>423</v>
      </c>
      <c r="C132" s="6" t="s">
        <v>208</v>
      </c>
      <c r="D132" s="6" t="s">
        <v>28</v>
      </c>
      <c r="E132" s="6" t="s">
        <v>131</v>
      </c>
      <c r="F132" s="6">
        <v>0.0</v>
      </c>
      <c r="G132" s="6">
        <v>0.0</v>
      </c>
      <c r="H132" s="7" t="s">
        <v>424</v>
      </c>
      <c r="I132" s="7" t="s">
        <v>422</v>
      </c>
      <c r="J132" s="6" t="s">
        <v>32</v>
      </c>
      <c r="K132" s="8">
        <f t="shared" si="2"/>
        <v>1</v>
      </c>
      <c r="L132" s="8">
        <f t="shared" si="3"/>
        <v>2</v>
      </c>
      <c r="M132" s="9" t="str">
        <f t="shared" si="4"/>
        <v>Title: Virtualized 4G/5G core
Description: Containerization, performance enhancement and enchmarking of 4G/5G core services and integration with MANO
Project domain	Wireless core
Skills: Language: C/C++
OS: Linux, with exposure to transport layer and kernel modules
Expected learning : Knowledge of cloud native/container technologies
Skills:  - 
Students Required: 2
Min CGPA: 0
Max CGPA: 0
</v>
      </c>
      <c r="N132" s="9" t="str">
        <f t="shared" si="5"/>
        <v/>
      </c>
      <c r="O132" s="9" t="str">
        <f t="shared" si="6"/>
        <v/>
      </c>
      <c r="P132" s="9" t="str">
        <f t="shared" si="7"/>
        <v/>
      </c>
      <c r="Q132" s="9" t="str">
        <f t="shared" si="8"/>
        <v/>
      </c>
      <c r="R132" s="9" t="str">
        <f t="shared" si="9"/>
        <v/>
      </c>
      <c r="S132" s="9" t="str">
        <f t="shared" si="10"/>
        <v/>
      </c>
      <c r="T132" s="8">
        <f t="shared" ref="T132:Z132" si="140">IFERROR(VALUE(IFERROR(MID(M132,FIND("Students Required: ",M132)+19,2),0)), VALUE(MID(M132,FIND("Students Required: ",M132)+19,1)))</f>
        <v>2</v>
      </c>
      <c r="U132" s="8">
        <f t="shared" si="140"/>
        <v>0</v>
      </c>
      <c r="V132" s="8">
        <f t="shared" si="140"/>
        <v>0</v>
      </c>
      <c r="W132" s="8">
        <f t="shared" si="140"/>
        <v>0</v>
      </c>
      <c r="X132" s="8">
        <f t="shared" si="140"/>
        <v>0</v>
      </c>
      <c r="Y132" s="8">
        <f t="shared" si="140"/>
        <v>0</v>
      </c>
      <c r="Z132" s="8">
        <f t="shared" si="140"/>
        <v>0</v>
      </c>
    </row>
    <row r="133" ht="225.0" hidden="1" customHeight="1">
      <c r="A133" s="6">
        <v>1482.0</v>
      </c>
      <c r="B133" s="6" t="s">
        <v>425</v>
      </c>
      <c r="C133" s="6" t="s">
        <v>121</v>
      </c>
      <c r="D133" s="6" t="s">
        <v>65</v>
      </c>
      <c r="E133" s="6" t="s">
        <v>426</v>
      </c>
      <c r="F133" s="6">
        <v>40000.0</v>
      </c>
      <c r="G133" s="6">
        <v>0.0</v>
      </c>
      <c r="H133" s="7" t="s">
        <v>427</v>
      </c>
      <c r="I133" s="7" t="s">
        <v>422</v>
      </c>
      <c r="J133" s="6" t="s">
        <v>32</v>
      </c>
      <c r="K133" s="8">
        <f t="shared" si="2"/>
        <v>1</v>
      </c>
      <c r="L133" s="8">
        <f t="shared" si="3"/>
        <v>2</v>
      </c>
      <c r="M133" s="9" t="str">
        <f t="shared" si="4"/>
        <v>Title: Virtualized 4G/5G core
Description: Containerization, performance enhancement and enchmarking of 4G/5G core services and integration with MANO
Project domain	Wireless core
Skills: Language: C/C++
OS: Linux, with exposure to transport layer and kernel modules
Expected learning : Knowledge of cloud native/container technologies
Skills:  - 
Students Required: 2
Min CGPA: 0
Max CGPA: 0
</v>
      </c>
      <c r="N133" s="9" t="str">
        <f t="shared" si="5"/>
        <v/>
      </c>
      <c r="O133" s="9" t="str">
        <f t="shared" si="6"/>
        <v/>
      </c>
      <c r="P133" s="9" t="str">
        <f t="shared" si="7"/>
        <v/>
      </c>
      <c r="Q133" s="9" t="str">
        <f t="shared" si="8"/>
        <v/>
      </c>
      <c r="R133" s="9" t="str">
        <f t="shared" si="9"/>
        <v/>
      </c>
      <c r="S133" s="9" t="str">
        <f t="shared" si="10"/>
        <v/>
      </c>
      <c r="T133" s="8">
        <f t="shared" ref="T133:Z133" si="141">IFERROR(VALUE(IFERROR(MID(M133,FIND("Students Required: ",M133)+19,2),0)), VALUE(MID(M133,FIND("Students Required: ",M133)+19,1)))</f>
        <v>2</v>
      </c>
      <c r="U133" s="8">
        <f t="shared" si="141"/>
        <v>0</v>
      </c>
      <c r="V133" s="8">
        <f t="shared" si="141"/>
        <v>0</v>
      </c>
      <c r="W133" s="8">
        <f t="shared" si="141"/>
        <v>0</v>
      </c>
      <c r="X133" s="8">
        <f t="shared" si="141"/>
        <v>0</v>
      </c>
      <c r="Y133" s="8">
        <f t="shared" si="141"/>
        <v>0</v>
      </c>
      <c r="Z133" s="8">
        <f t="shared" si="141"/>
        <v>0</v>
      </c>
    </row>
    <row r="134" ht="225.0" hidden="1" customHeight="1">
      <c r="A134" s="6">
        <v>5027.0</v>
      </c>
      <c r="B134" s="6" t="s">
        <v>428</v>
      </c>
      <c r="C134" s="6" t="s">
        <v>27</v>
      </c>
      <c r="D134" s="10"/>
      <c r="E134" s="6" t="s">
        <v>429</v>
      </c>
      <c r="F134" s="6">
        <v>20000.0</v>
      </c>
      <c r="G134" s="6">
        <v>0.0</v>
      </c>
      <c r="H134" s="7" t="s">
        <v>430</v>
      </c>
      <c r="I134" s="7" t="s">
        <v>431</v>
      </c>
      <c r="J134" s="6" t="s">
        <v>32</v>
      </c>
      <c r="K134" s="8">
        <f t="shared" si="2"/>
        <v>1</v>
      </c>
      <c r="L134" s="8">
        <f t="shared" si="3"/>
        <v>5</v>
      </c>
      <c r="M134" s="9" t="str">
        <f t="shared" si="4"/>
        <v>Title: Tvami
Description: -
Skills:  - 
Students Required: 5
Min CGPA: 0
Max CGPA: 0
</v>
      </c>
      <c r="N134" s="9" t="str">
        <f t="shared" si="5"/>
        <v/>
      </c>
      <c r="O134" s="9" t="str">
        <f t="shared" si="6"/>
        <v/>
      </c>
      <c r="P134" s="9" t="str">
        <f t="shared" si="7"/>
        <v/>
      </c>
      <c r="Q134" s="9" t="str">
        <f t="shared" si="8"/>
        <v/>
      </c>
      <c r="R134" s="9" t="str">
        <f t="shared" si="9"/>
        <v/>
      </c>
      <c r="S134" s="9" t="str">
        <f t="shared" si="10"/>
        <v/>
      </c>
      <c r="T134" s="8">
        <f t="shared" ref="T134:Z134" si="142">IFERROR(VALUE(IFERROR(MID(M134,FIND("Students Required: ",M134)+19,2),0)), VALUE(MID(M134,FIND("Students Required: ",M134)+19,1)))</f>
        <v>5</v>
      </c>
      <c r="U134" s="8">
        <f t="shared" si="142"/>
        <v>0</v>
      </c>
      <c r="V134" s="8">
        <f t="shared" si="142"/>
        <v>0</v>
      </c>
      <c r="W134" s="8">
        <f t="shared" si="142"/>
        <v>0</v>
      </c>
      <c r="X134" s="8">
        <f t="shared" si="142"/>
        <v>0</v>
      </c>
      <c r="Y134" s="8">
        <f t="shared" si="142"/>
        <v>0</v>
      </c>
      <c r="Z134" s="8">
        <f t="shared" si="142"/>
        <v>0</v>
      </c>
    </row>
    <row r="135" ht="225.0" hidden="1" customHeight="1">
      <c r="A135" s="6">
        <v>4841.0</v>
      </c>
      <c r="B135" s="6" t="s">
        <v>432</v>
      </c>
      <c r="C135" s="6" t="s">
        <v>27</v>
      </c>
      <c r="D135" s="6" t="s">
        <v>37</v>
      </c>
      <c r="E135" s="6" t="s">
        <v>238</v>
      </c>
      <c r="F135" s="6">
        <v>75000.0</v>
      </c>
      <c r="G135" s="6">
        <v>0.0</v>
      </c>
      <c r="H135" s="7" t="s">
        <v>433</v>
      </c>
      <c r="I135" s="7" t="s">
        <v>262</v>
      </c>
      <c r="J135" s="6" t="s">
        <v>32</v>
      </c>
      <c r="K135" s="8">
        <f t="shared" si="2"/>
        <v>1</v>
      </c>
      <c r="L135" s="8">
        <f t="shared" si="3"/>
        <v>1</v>
      </c>
      <c r="M135" s="9" t="str">
        <f t="shared" si="4"/>
        <v>Title: AnaCredit
Description: AnaCredit is a new regulatory requirement required by European Central Bank (ECB) to provide granular data on credit and credit risk dataset to be submitted on a monthly/quarterly basis to harmonize statistical reporting across the European Union area by financial institutions including Deutsche Bank AG. This project intends to stabilize the monthly reporting alongside automation of the adjustment process.
Project domain : DB Group &amp; subsidiaries
Skills: - Knowhow of automation tools like Python, Visual basic is an added advantage
- Microsoft office
- understanding of regulatory framework
- analytical bent of mind
- Strong teamwork and organizational skills
- Attention to detail
- Highly articulate with strong verbal and written communication skills
IFRS knowhow and exposure to Macros would add value though not mandatory
- Understanding of regulatory framework and methods
- Experience of working with finance and risk systems, IFRS9 etc
For internal use only
- Ability to cope with rapidly changing priorities
- Exposure to complex and technical risk topics
- Engagement with senior stakeholders
Skills:  - 
Students Required: 1
Min CGPA: 0
Max CGPA: 0
</v>
      </c>
      <c r="N135" s="9" t="str">
        <f t="shared" si="5"/>
        <v/>
      </c>
      <c r="O135" s="9" t="str">
        <f t="shared" si="6"/>
        <v/>
      </c>
      <c r="P135" s="9" t="str">
        <f t="shared" si="7"/>
        <v/>
      </c>
      <c r="Q135" s="9" t="str">
        <f t="shared" si="8"/>
        <v/>
      </c>
      <c r="R135" s="9" t="str">
        <f t="shared" si="9"/>
        <v/>
      </c>
      <c r="S135" s="9" t="str">
        <f t="shared" si="10"/>
        <v/>
      </c>
      <c r="T135" s="8">
        <f t="shared" ref="T135:Z135" si="143">IFERROR(VALUE(IFERROR(MID(M135,FIND("Students Required: ",M135)+19,2),0)), VALUE(MID(M135,FIND("Students Required: ",M135)+19,1)))</f>
        <v>1</v>
      </c>
      <c r="U135" s="8">
        <f t="shared" si="143"/>
        <v>0</v>
      </c>
      <c r="V135" s="8">
        <f t="shared" si="143"/>
        <v>0</v>
      </c>
      <c r="W135" s="8">
        <f t="shared" si="143"/>
        <v>0</v>
      </c>
      <c r="X135" s="8">
        <f t="shared" si="143"/>
        <v>0</v>
      </c>
      <c r="Y135" s="8">
        <f t="shared" si="143"/>
        <v>0</v>
      </c>
      <c r="Z135" s="8">
        <f t="shared" si="143"/>
        <v>0</v>
      </c>
    </row>
    <row r="136" ht="225.0" hidden="1" customHeight="1">
      <c r="A136" s="6">
        <v>5030.0</v>
      </c>
      <c r="B136" s="6" t="s">
        <v>434</v>
      </c>
      <c r="C136" s="6" t="s">
        <v>42</v>
      </c>
      <c r="D136" s="10"/>
      <c r="E136" s="6" t="s">
        <v>105</v>
      </c>
      <c r="F136" s="6">
        <v>8000.0</v>
      </c>
      <c r="G136" s="6">
        <v>0.0</v>
      </c>
      <c r="H136" s="7" t="s">
        <v>435</v>
      </c>
      <c r="I136" s="7" t="s">
        <v>431</v>
      </c>
      <c r="J136" s="6" t="s">
        <v>32</v>
      </c>
      <c r="K136" s="8">
        <f t="shared" si="2"/>
        <v>1</v>
      </c>
      <c r="L136" s="8">
        <f t="shared" si="3"/>
        <v>5</v>
      </c>
      <c r="M136" s="9" t="str">
        <f t="shared" si="4"/>
        <v>Title: Tvami
Description: -
Skills:  - 
Students Required: 5
Min CGPA: 0
Max CGPA: 0
</v>
      </c>
      <c r="N136" s="9" t="str">
        <f t="shared" si="5"/>
        <v/>
      </c>
      <c r="O136" s="9" t="str">
        <f t="shared" si="6"/>
        <v/>
      </c>
      <c r="P136" s="9" t="str">
        <f t="shared" si="7"/>
        <v/>
      </c>
      <c r="Q136" s="9" t="str">
        <f t="shared" si="8"/>
        <v/>
      </c>
      <c r="R136" s="9" t="str">
        <f t="shared" si="9"/>
        <v/>
      </c>
      <c r="S136" s="9" t="str">
        <f t="shared" si="10"/>
        <v/>
      </c>
      <c r="T136" s="8">
        <f t="shared" ref="T136:Z136" si="144">IFERROR(VALUE(IFERROR(MID(M136,FIND("Students Required: ",M136)+19,2),0)), VALUE(MID(M136,FIND("Students Required: ",M136)+19,1)))</f>
        <v>5</v>
      </c>
      <c r="U136" s="8">
        <f t="shared" si="144"/>
        <v>0</v>
      </c>
      <c r="V136" s="8">
        <f t="shared" si="144"/>
        <v>0</v>
      </c>
      <c r="W136" s="8">
        <f t="shared" si="144"/>
        <v>0</v>
      </c>
      <c r="X136" s="8">
        <f t="shared" si="144"/>
        <v>0</v>
      </c>
      <c r="Y136" s="8">
        <f t="shared" si="144"/>
        <v>0</v>
      </c>
      <c r="Z136" s="8">
        <f t="shared" si="144"/>
        <v>0</v>
      </c>
    </row>
    <row r="137" ht="225.0" hidden="1" customHeight="1">
      <c r="A137" s="6">
        <v>4935.0</v>
      </c>
      <c r="B137" s="6" t="s">
        <v>124</v>
      </c>
      <c r="C137" s="6" t="s">
        <v>436</v>
      </c>
      <c r="D137" s="6" t="s">
        <v>125</v>
      </c>
      <c r="E137" s="6" t="s">
        <v>126</v>
      </c>
      <c r="F137" s="6">
        <v>5000.0</v>
      </c>
      <c r="G137" s="6">
        <v>0.0</v>
      </c>
      <c r="H137" s="7" t="s">
        <v>437</v>
      </c>
      <c r="I137" s="7" t="s">
        <v>367</v>
      </c>
      <c r="J137" s="6" t="s">
        <v>32</v>
      </c>
      <c r="K137" s="8">
        <f t="shared" si="2"/>
        <v>1</v>
      </c>
      <c r="L137" s="8">
        <f t="shared" si="3"/>
        <v>1</v>
      </c>
      <c r="M137" s="9" t="str">
        <f t="shared" si="4"/>
        <v>Title: Sales, Business Development, Account Management
Description: Help ActiveBuildings grow the business by interacting with new and different channel partners.
Skills:  - 
Students Required: 1
Min CGPA: 0
Max CGPA: 0
</v>
      </c>
      <c r="N137" s="9" t="str">
        <f t="shared" si="5"/>
        <v/>
      </c>
      <c r="O137" s="9" t="str">
        <f t="shared" si="6"/>
        <v/>
      </c>
      <c r="P137" s="9" t="str">
        <f t="shared" si="7"/>
        <v/>
      </c>
      <c r="Q137" s="9" t="str">
        <f t="shared" si="8"/>
        <v/>
      </c>
      <c r="R137" s="9" t="str">
        <f t="shared" si="9"/>
        <v/>
      </c>
      <c r="S137" s="9" t="str">
        <f t="shared" si="10"/>
        <v/>
      </c>
      <c r="T137" s="8">
        <f t="shared" ref="T137:Z137" si="145">IFERROR(VALUE(IFERROR(MID(M137,FIND("Students Required: ",M137)+19,2),0)), VALUE(MID(M137,FIND("Students Required: ",M137)+19,1)))</f>
        <v>1</v>
      </c>
      <c r="U137" s="8">
        <f t="shared" si="145"/>
        <v>0</v>
      </c>
      <c r="V137" s="8">
        <f t="shared" si="145"/>
        <v>0</v>
      </c>
      <c r="W137" s="8">
        <f t="shared" si="145"/>
        <v>0</v>
      </c>
      <c r="X137" s="8">
        <f t="shared" si="145"/>
        <v>0</v>
      </c>
      <c r="Y137" s="8">
        <f t="shared" si="145"/>
        <v>0</v>
      </c>
      <c r="Z137" s="8">
        <f t="shared" si="145"/>
        <v>0</v>
      </c>
    </row>
    <row r="138" ht="225.0" hidden="1" customHeight="1">
      <c r="A138" s="6">
        <v>532.0</v>
      </c>
      <c r="B138" s="6" t="s">
        <v>438</v>
      </c>
      <c r="C138" s="6" t="s">
        <v>208</v>
      </c>
      <c r="D138" s="6" t="s">
        <v>37</v>
      </c>
      <c r="E138" s="6" t="s">
        <v>439</v>
      </c>
      <c r="F138" s="6">
        <v>15000.0</v>
      </c>
      <c r="G138" s="6">
        <v>0.0</v>
      </c>
      <c r="H138" s="7" t="s">
        <v>440</v>
      </c>
      <c r="I138" s="7" t="s">
        <v>72</v>
      </c>
      <c r="J138" s="6" t="s">
        <v>32</v>
      </c>
      <c r="K138" s="8">
        <f t="shared" si="2"/>
        <v>1</v>
      </c>
      <c r="L138" s="8">
        <f t="shared" si="3"/>
        <v>1</v>
      </c>
      <c r="M138" s="9" t="str">
        <f t="shared" si="4"/>
        <v>Title: Game Development
Description: A PC game built using the Unity3D engine with the provided assets. 
Expected Outcome - Development of games using unity.
• Programming in C# and C++.
Skills:  - 
Students Required: 1
Min CGPA: 0
Max CGPA: 0
</v>
      </c>
      <c r="N138" s="9" t="str">
        <f t="shared" si="5"/>
        <v/>
      </c>
      <c r="O138" s="9" t="str">
        <f t="shared" si="6"/>
        <v/>
      </c>
      <c r="P138" s="9" t="str">
        <f t="shared" si="7"/>
        <v/>
      </c>
      <c r="Q138" s="9" t="str">
        <f t="shared" si="8"/>
        <v/>
      </c>
      <c r="R138" s="9" t="str">
        <f t="shared" si="9"/>
        <v/>
      </c>
      <c r="S138" s="9" t="str">
        <f t="shared" si="10"/>
        <v/>
      </c>
      <c r="T138" s="8">
        <f t="shared" ref="T138:Z138" si="146">IFERROR(VALUE(IFERROR(MID(M138,FIND("Students Required: ",M138)+19,2),0)), VALUE(MID(M138,FIND("Students Required: ",M138)+19,1)))</f>
        <v>1</v>
      </c>
      <c r="U138" s="8">
        <f t="shared" si="146"/>
        <v>0</v>
      </c>
      <c r="V138" s="8">
        <f t="shared" si="146"/>
        <v>0</v>
      </c>
      <c r="W138" s="8">
        <f t="shared" si="146"/>
        <v>0</v>
      </c>
      <c r="X138" s="8">
        <f t="shared" si="146"/>
        <v>0</v>
      </c>
      <c r="Y138" s="8">
        <f t="shared" si="146"/>
        <v>0</v>
      </c>
      <c r="Z138" s="8">
        <f t="shared" si="146"/>
        <v>0</v>
      </c>
    </row>
    <row r="139" ht="225.0" hidden="1" customHeight="1">
      <c r="A139" s="6">
        <v>3530.0</v>
      </c>
      <c r="B139" s="6" t="s">
        <v>441</v>
      </c>
      <c r="C139" s="6" t="s">
        <v>27</v>
      </c>
      <c r="D139" s="6" t="s">
        <v>28</v>
      </c>
      <c r="E139" s="6" t="s">
        <v>105</v>
      </c>
      <c r="F139" s="6">
        <v>35000.0</v>
      </c>
      <c r="G139" s="6">
        <v>0.0</v>
      </c>
      <c r="H139" s="7" t="s">
        <v>442</v>
      </c>
      <c r="I139" s="7" t="s">
        <v>374</v>
      </c>
      <c r="J139" s="6" t="s">
        <v>32</v>
      </c>
      <c r="K139" s="8">
        <f t="shared" si="2"/>
        <v>1</v>
      </c>
      <c r="L139" s="8">
        <f t="shared" si="3"/>
        <v>1</v>
      </c>
      <c r="M139" s="9" t="str">
        <f t="shared" si="4"/>
        <v>Title: RISC-V CPU Design and Verification
Description: The team aims to verify the next generation RISC-V based CPU’s being designed at Western Digital. The team plans to verify important aspects of the CPU like Caches, Memory Translation and Coherency in the CPU.
Project domain:	VLSI Domain – CPU Design and Verification.
 Background in Computer Architecture/Processors, Digital Design, Programming Skills ( Verilog/VHDL, Perl, C/C++, Assembly,  )
Strong Problem Solving skills, Strong communication skills , Team Player.
Prefer students who may have taken courses in Computer Organization/Architecture, MicroProcessors/Microcontrollers, Digital Design, Operating Systems.
Ability to well articulate ideas and good problem solving skills.
•	CPU Architecture and Microarchitecture details.
•	Industry relevant Verification approaches and concepts.
•	VLSI related programming languages.
Skills:  - 
Students Required: 1
Min CGPA: 0
Max CGPA: 0
</v>
      </c>
      <c r="N139" s="9" t="str">
        <f t="shared" si="5"/>
        <v/>
      </c>
      <c r="O139" s="9" t="str">
        <f t="shared" si="6"/>
        <v/>
      </c>
      <c r="P139" s="9" t="str">
        <f t="shared" si="7"/>
        <v/>
      </c>
      <c r="Q139" s="9" t="str">
        <f t="shared" si="8"/>
        <v/>
      </c>
      <c r="R139" s="9" t="str">
        <f t="shared" si="9"/>
        <v/>
      </c>
      <c r="S139" s="9" t="str">
        <f t="shared" si="10"/>
        <v/>
      </c>
      <c r="T139" s="8">
        <f t="shared" ref="T139:Z139" si="147">IFERROR(VALUE(IFERROR(MID(M139,FIND("Students Required: ",M139)+19,2),0)), VALUE(MID(M139,FIND("Students Required: ",M139)+19,1)))</f>
        <v>1</v>
      </c>
      <c r="U139" s="8">
        <f t="shared" si="147"/>
        <v>0</v>
      </c>
      <c r="V139" s="8">
        <f t="shared" si="147"/>
        <v>0</v>
      </c>
      <c r="W139" s="8">
        <f t="shared" si="147"/>
        <v>0</v>
      </c>
      <c r="X139" s="8">
        <f t="shared" si="147"/>
        <v>0</v>
      </c>
      <c r="Y139" s="8">
        <f t="shared" si="147"/>
        <v>0</v>
      </c>
      <c r="Z139" s="8">
        <f t="shared" si="147"/>
        <v>0</v>
      </c>
    </row>
    <row r="140" ht="225.0" hidden="1" customHeight="1">
      <c r="A140" s="6">
        <v>4847.0</v>
      </c>
      <c r="B140" s="6" t="s">
        <v>443</v>
      </c>
      <c r="C140" s="6" t="s">
        <v>91</v>
      </c>
      <c r="D140" s="6" t="s">
        <v>37</v>
      </c>
      <c r="E140" s="6" t="s">
        <v>38</v>
      </c>
      <c r="F140" s="6">
        <v>75000.0</v>
      </c>
      <c r="G140" s="6">
        <v>0.0</v>
      </c>
      <c r="H140" s="7" t="s">
        <v>444</v>
      </c>
      <c r="I140" s="7" t="s">
        <v>445</v>
      </c>
      <c r="J140" s="6" t="s">
        <v>32</v>
      </c>
      <c r="K140" s="8">
        <f t="shared" si="2"/>
        <v>5</v>
      </c>
      <c r="L140" s="8">
        <f t="shared" si="3"/>
        <v>10</v>
      </c>
      <c r="M140" s="9" t="str">
        <f t="shared" si="4"/>
        <v>Title: Building an UI library for implementing re-usable components to build different types of KPI&amp;apos;s. 
Description: We would need to build KPI&amp;apos;s for different use cases/measurement profiles, hence there is a need to make re-usable components which can be configured. KPI&amp;apos;s                          consists of different types of charts (Pivot/bar/indicator/pie/.....) connected to data source via interface (eg : GraphQL), there should also be provision for different                            filtering options(eg :  filter by date/range/input parameters etc). 
Skills: Front End Development - using react  , Front-end Technologies (HTML, JS and CSS)
Students Required: 2
Min CGPA: 0
Max CGPA: 0
</v>
      </c>
      <c r="N140" s="9" t="str">
        <f t="shared" si="5"/>
        <v>Title: Service debugging application
Description: o facilitate debugging for developers/admins, we would need to build an application which will assist viewing different debug information of our platform. This could be implementing an application where all docker container logs of our platform can be viewed(live) +  showing different resource usage (docker component&amp;apos;s  memory usage, CPU status - health check) etc. Knowledge on web app development, front end (preferably react-js) is MUST. The extension of  integration of health status notifications on cliq which can be beneficial for us in future.
Skills: Front End Technologies - React Js , Front-end Technologies (HTML, JS and CSS)
Students Required: 2
Min CGPA: 0
Max CGPA: 0
</v>
      </c>
      <c r="O140" s="9" t="str">
        <f t="shared" si="6"/>
        <v>Title: Test automation
Description: Currently team relies of manual automation, need of automating same with integration on CI-CD pipeline in coming days. Main focus is to build the same for our web based applications - can further be extended to platform or mobile apps as well. 
Skills: Automation Tools like Selenium,
Students Required: 2
Min CGPA: 0
Max CGPA: 0
</v>
      </c>
      <c r="P140" s="9" t="str">
        <f t="shared" si="7"/>
        <v>Title: Building open source based analytic tool
Description: Our platform capture various data sets on logistic area, currently on PostGreSQL database with GraphQL interface exposed for clients. Need to evaluate if there exists any available open source solutions which can help us building different views of data which can be customised for different possible use cases, can further be extended to realise solutions to optimise different work flows of logistics using AI/ML technologies.
Skills: PostGreSQL database with GraphQL interface
Students Required: 2
Min CGPA: 0
Max CGPA: 0
</v>
      </c>
      <c r="Q140" s="9" t="str">
        <f t="shared" si="8"/>
        <v>Title: Mobile app development
Description: Clutter based application development for different logistics need. Knowledge on flutter (android/iOS) is MUST. 
Skills:  Android/IOS systems
Students Required: 2
Min CGPA: 0
Max CGPA: 0
</v>
      </c>
      <c r="R140" s="9" t="str">
        <f t="shared" si="9"/>
        <v/>
      </c>
      <c r="S140" s="9" t="str">
        <f t="shared" si="10"/>
        <v/>
      </c>
      <c r="T140" s="8">
        <f t="shared" ref="T140:Z140" si="148">IFERROR(VALUE(IFERROR(MID(M140,FIND("Students Required: ",M140)+19,2),0)), VALUE(MID(M140,FIND("Students Required: ",M140)+19,1)))</f>
        <v>2</v>
      </c>
      <c r="U140" s="8">
        <f t="shared" si="148"/>
        <v>2</v>
      </c>
      <c r="V140" s="8">
        <f t="shared" si="148"/>
        <v>2</v>
      </c>
      <c r="W140" s="8">
        <f t="shared" si="148"/>
        <v>2</v>
      </c>
      <c r="X140" s="8">
        <f t="shared" si="148"/>
        <v>2</v>
      </c>
      <c r="Y140" s="8">
        <f t="shared" si="148"/>
        <v>0</v>
      </c>
      <c r="Z140" s="8">
        <f t="shared" si="148"/>
        <v>0</v>
      </c>
    </row>
    <row r="141" ht="225.0" hidden="1" customHeight="1">
      <c r="A141" s="6">
        <v>4982.0</v>
      </c>
      <c r="B141" s="6" t="s">
        <v>446</v>
      </c>
      <c r="C141" s="6" t="s">
        <v>56</v>
      </c>
      <c r="D141" s="10"/>
      <c r="E141" s="6" t="s">
        <v>29</v>
      </c>
      <c r="F141" s="6">
        <v>8000.0</v>
      </c>
      <c r="G141" s="6">
        <v>0.0</v>
      </c>
      <c r="H141" s="7" t="s">
        <v>447</v>
      </c>
      <c r="I141" s="7" t="s">
        <v>445</v>
      </c>
      <c r="J141" s="6" t="s">
        <v>32</v>
      </c>
      <c r="K141" s="8">
        <f t="shared" si="2"/>
        <v>5</v>
      </c>
      <c r="L141" s="8">
        <f t="shared" si="3"/>
        <v>10</v>
      </c>
      <c r="M141" s="9" t="str">
        <f t="shared" si="4"/>
        <v>Title: Building an UI library for implementing re-usable components to build different types of KPI&amp;apos;s. 
Description: We would need to build KPI&amp;apos;s for different use cases/measurement profiles, hence there is a need to make re-usable components which can be configured. KPI&amp;apos;s                          consists of different types of charts (Pivot/bar/indicator/pie/.....) connected to data source via interface (eg : GraphQL), there should also be provision for different                            filtering options(eg :  filter by date/range/input parameters etc). 
Skills: Front End Development - using react  , Front-end Technologies (HTML, JS and CSS)
Students Required: 2
Min CGPA: 0
Max CGPA: 0
</v>
      </c>
      <c r="N141" s="9" t="str">
        <f t="shared" si="5"/>
        <v>Title: Service debugging application
Description: o facilitate debugging for developers/admins, we would need to build an application which will assist viewing different debug information of our platform. This could be implementing an application where all docker container logs of our platform can be viewed(live) +  showing different resource usage (docker component&amp;apos;s  memory usage, CPU status - health check) etc. Knowledge on web app development, front end (preferably react-js) is MUST. The extension of  integration of health status notifications on cliq which can be beneficial for us in future.
Skills: Front End Technologies - React Js , Front-end Technologies (HTML, JS and CSS)
Students Required: 2
Min CGPA: 0
Max CGPA: 0
</v>
      </c>
      <c r="O141" s="9" t="str">
        <f t="shared" si="6"/>
        <v>Title: Test automation
Description: Currently team relies of manual automation, need of automating same with integration on CI-CD pipeline in coming days. Main focus is to build the same for our web based applications - can further be extended to platform or mobile apps as well. 
Skills: Automation Tools like Selenium,
Students Required: 2
Min CGPA: 0
Max CGPA: 0
</v>
      </c>
      <c r="P141" s="9" t="str">
        <f t="shared" si="7"/>
        <v>Title: Building open source based analytic tool
Description: Our platform capture various data sets on logistic area, currently on PostGreSQL database with GraphQL interface exposed for clients. Need to evaluate if there exists any available open source solutions which can help us building different views of data which can be customised for different possible use cases, can further be extended to realise solutions to optimise different work flows of logistics using AI/ML technologies.
Skills: PostGreSQL database with GraphQL interface
Students Required: 2
Min CGPA: 0
Max CGPA: 0
</v>
      </c>
      <c r="Q141" s="9" t="str">
        <f t="shared" si="8"/>
        <v>Title: Mobile app development
Description: Clutter based application development for different logistics need. Knowledge on flutter (android/iOS) is MUST. 
Skills:  Android/IOS systems
Students Required: 2
Min CGPA: 0
Max CGPA: 0
</v>
      </c>
      <c r="R141" s="9" t="str">
        <f t="shared" si="9"/>
        <v/>
      </c>
      <c r="S141" s="9" t="str">
        <f t="shared" si="10"/>
        <v/>
      </c>
      <c r="T141" s="8">
        <f t="shared" ref="T141:Z141" si="149">IFERROR(VALUE(IFERROR(MID(M141,FIND("Students Required: ",M141)+19,2),0)), VALUE(MID(M141,FIND("Students Required: ",M141)+19,1)))</f>
        <v>2</v>
      </c>
      <c r="U141" s="8">
        <f t="shared" si="149"/>
        <v>2</v>
      </c>
      <c r="V141" s="8">
        <f t="shared" si="149"/>
        <v>2</v>
      </c>
      <c r="W141" s="8">
        <f t="shared" si="149"/>
        <v>2</v>
      </c>
      <c r="X141" s="8">
        <f t="shared" si="149"/>
        <v>2</v>
      </c>
      <c r="Y141" s="8">
        <f t="shared" si="149"/>
        <v>0</v>
      </c>
      <c r="Z141" s="8">
        <f t="shared" si="149"/>
        <v>0</v>
      </c>
    </row>
    <row r="142" ht="225.0" hidden="1" customHeight="1">
      <c r="A142" s="6">
        <v>4994.0</v>
      </c>
      <c r="B142" s="6" t="s">
        <v>448</v>
      </c>
      <c r="C142" s="6" t="s">
        <v>27</v>
      </c>
      <c r="D142" s="10"/>
      <c r="E142" s="6" t="s">
        <v>29</v>
      </c>
      <c r="F142" s="6">
        <v>30000.0</v>
      </c>
      <c r="G142" s="6">
        <v>0.0</v>
      </c>
      <c r="H142" s="7" t="s">
        <v>449</v>
      </c>
      <c r="I142" s="7" t="s">
        <v>347</v>
      </c>
      <c r="J142" s="6" t="s">
        <v>32</v>
      </c>
      <c r="K142" s="8">
        <f t="shared" si="2"/>
        <v>1</v>
      </c>
      <c r="L142" s="8">
        <f t="shared" si="3"/>
        <v>6</v>
      </c>
      <c r="M142" s="9" t="str">
        <f t="shared" si="4"/>
        <v>Title: Projects related to Structural Engineering
Description: Projects related to Structural Engineering
Skills:  - 
Students Required: 6
Min CGPA: 0
Max CGPA: 0
</v>
      </c>
      <c r="N142" s="9" t="str">
        <f t="shared" si="5"/>
        <v/>
      </c>
      <c r="O142" s="9" t="str">
        <f t="shared" si="6"/>
        <v/>
      </c>
      <c r="P142" s="9" t="str">
        <f t="shared" si="7"/>
        <v/>
      </c>
      <c r="Q142" s="9" t="str">
        <f t="shared" si="8"/>
        <v/>
      </c>
      <c r="R142" s="9" t="str">
        <f t="shared" si="9"/>
        <v/>
      </c>
      <c r="S142" s="9" t="str">
        <f t="shared" si="10"/>
        <v/>
      </c>
      <c r="T142" s="8">
        <f t="shared" ref="T142:Z142" si="150">IFERROR(VALUE(IFERROR(MID(M142,FIND("Students Required: ",M142)+19,2),0)), VALUE(MID(M142,FIND("Students Required: ",M142)+19,1)))</f>
        <v>6</v>
      </c>
      <c r="U142" s="8">
        <f t="shared" si="150"/>
        <v>0</v>
      </c>
      <c r="V142" s="8">
        <f t="shared" si="150"/>
        <v>0</v>
      </c>
      <c r="W142" s="8">
        <f t="shared" si="150"/>
        <v>0</v>
      </c>
      <c r="X142" s="8">
        <f t="shared" si="150"/>
        <v>0</v>
      </c>
      <c r="Y142" s="8">
        <f t="shared" si="150"/>
        <v>0</v>
      </c>
      <c r="Z142" s="8">
        <f t="shared" si="150"/>
        <v>0</v>
      </c>
    </row>
    <row r="143" ht="225.0" hidden="1" customHeight="1">
      <c r="A143" s="6">
        <v>4030.0</v>
      </c>
      <c r="B143" s="6" t="s">
        <v>450</v>
      </c>
      <c r="C143" s="6" t="s">
        <v>27</v>
      </c>
      <c r="D143" s="6" t="s">
        <v>28</v>
      </c>
      <c r="E143" s="6" t="s">
        <v>57</v>
      </c>
      <c r="F143" s="6">
        <v>10000.0</v>
      </c>
      <c r="G143" s="6">
        <v>0.0</v>
      </c>
      <c r="H143" s="7" t="s">
        <v>451</v>
      </c>
      <c r="I143" s="7" t="s">
        <v>452</v>
      </c>
      <c r="J143" s="6" t="s">
        <v>32</v>
      </c>
      <c r="K143" s="8">
        <f t="shared" si="2"/>
        <v>3</v>
      </c>
      <c r="L143" s="8">
        <f t="shared" si="3"/>
        <v>5</v>
      </c>
      <c r="M143" s="9" t="str">
        <f t="shared" si="4"/>
        <v>Title: Change Management Team
Description: Project Scope: Large to Medium
? Participate in the analysis and planning for projects
? Liaise with different teams as required and coordinate all activities related to the project
? Elicit and document requirements, specifications, business processes and recommendations for a proposed to-be state
? Conduct front to back review of processes and demonstrate ability to analyse captured data
? Develop functional specifications and system design specifications based on elicited requirements.
? Facilitate end user acceptance tests and track improvements/errors and document plans of action
? Provide regular updates to the Project/Program Managers and track reported project risks &amp; issues
? Deliver informative and organised presentations
? Analytical skills
? Ability to thoroughly analyse a problem and come up with solutions
? Handle large volume of data and identify patterns, issues in it
? Present the findings to senior management and other stakeholders to drive decisions
? Critically analyse and document changes in processes and systems
? Interpersonal and Communication Skills
? Ability to work with a varied set of individuals across levels
? Initiates and develops business relationships positively with regional stakeholders
? Positive Persuasion and assertiveness
? Excellent email writing skills
? Planning, Organizing and reviewing skills
? Strong planning, organizing &amp; reviewing skills
? Decision Making &amp; Influencing Skills
? Financial Knowledge
? Basic understanding of financial products - equity, derivatives assets, fixed income, FX
? Educational or working background in accounting and finance.
? Certification (like NCFM etc.) will be a plus.
? Technical Skills
? Good knowledge of MS Excel/ MS PowerPoint
? Understanding of database structures, knowledge of SQL queries
? Ability to analyse data using R, Python or any other data analysis tool will be a plus
? Familiarity with Business Intelligence tools like Power BI, Tableau will be a plus
? Flexibility (Open to Change)
? Adapts effectively to changing plans and priorities.
? Stays on target to complete goals regardless of obstacles or adverse circumstances.
? Rigorous follow through on all commitments to achieve results.
Skills:  - 
Students Required: 2
Min CGPA: 0
Max CGPA: 0
</v>
      </c>
      <c r="N143" s="9" t="str">
        <f t="shared" si="5"/>
        <v>Title: -
Description: Reporting to CAO for the Change Management Division (CMT) in Powai
? Assisting in Financial Planning and Analysis, preparation of Divisional Budgets, Cost control, Resource
allocations, Headcount control and billing.
? Analysing cost trends and indicate opportunities to efficiently manage overall cost and communicate in a timely
manner the deviations/variations in cost trends
? Collaborate with CMT leadership in constantly identifying opportunities to generate efficiency and project
manage to achieve the objectives
? Working with CMT leadership in preparing detailed business plans and taking ownership on delivery timeline -
Understanding/Mapping business requirements, outlining problems, opportunities and solutions for a business -
transformation, budget monitoring, business management, change management, data analytics and highlight
any deviations appropriately.
? Assisting with Divisional CAO and keep track of upcoming commitments and responsibilities, following up
appropriately.
? Co-ordinate with internal and Regional stakeholders
? Preparing of presentation materials for senior management on periodic Business reviews, Divisional Town halls,
Newsletters, Team performance data points to support the Head of Division and CAO on monthly reviews and
drive analytics.
? Researches, prioritizes, and follows up on incoming issues and concerns addressed to/by the Head of Division
and CAO, including those of a sensitive or confidential nature. Determines appropriate course of action, referral,
or response
? Excellent communication skills (verbal and written)
? High proficiency in MS Excel, MS Word, PowerPoint and Power BI
? Strong organizational skills that reflect ability to perform and prioritize multiple tasks seamlessly with excellent attention to detail
? Excellent presentation skills
? Analytical mind-set
? Proven ability to handle confidential information with discretion
? Highly resourceful team-player, with the ability to also be extremely effective independently
? Demonstrated proactive approaches to problem-solving with strong decision-making capability
? Very strong interpersonal skills and the ability to build relationships with internal and external stakeholders
? Demonstrated ability to achieve high performance goals and meet deadlines in a fast paced environment
? Forward looking thinker, who actively seeks opportunities and proposes solutions
Skills:  - 
Students Required: 1
Min CGPA: 0
Max CGPA: 0
</v>
      </c>
      <c r="O143" s="9" t="str">
        <f t="shared" si="6"/>
        <v>Title: Change Management Team
Description: Project Scope: Large to Medium
? Participate in the analysis and planning for projects
? Liaise with different teams as required and coordinate all activities related to the project
? Elicit and document requirements, specifications, business processes and
recommendations for a proposed to-be state
? Conduct front to back review of processes and demonstrate ability to analyse captured
data
? Develop functional specifications and system design specifications based on elicited
requirements.
? Facilitate end user acceptance tests and track improvements/errors and document plans
of action
? Provide regular updates to the Project/Program Managers and track reported project risks
&amp; issues
? Deliver informative and organised presentations
? Analytical skills
? Ability to thoroughly analyse a problem and come up with solutions
? Handle large volume of data and identify patterns, issues in it
? Present the findings to senior management and other stakeholders to drive
decisions
? Critically analyse and document changes in processes and systems
? Interpersonal and Communication Skills
? Ability to work with a varied set of individuals across levels
? Initiates and develops business relationships positively with regional stakeholders
? Positive Persuasion and assertiveness
? Excellent email writing skills
? Planning, Organizing and reviewing skills
? Strong planning, organizing &amp; reviewing skills
? Decision Making &amp; Influencing Skills
? Financial Knowledge
? Basic understanding of financial products - equity, derivatives assets, fixed income,
FX
? Educational or working background in accounting and finance.
? Certification (like NCFM etc.) will be a plus.
? Technical Skills
? Good knowledge of MS Excel/ MS PowerPoint
? Understanding of database structures, knowledge of SQL queries
? Ability to analyse data using R, Python or any other data analysis tool will be a plus
? Familiarity with Business Intelligence tools like Power BI, Tableau will be a plus
? Flexibility (Open to Change)
? Adapts effectively to changing plans and priorities.
? Stays on target to complete goals regardless of obstacles or adverse
circumstances.
? Rigorous follow through on all commitments to achieve results.
Skills:  - 
Students Required: 2
Min CGPA: 0
Max CGPA: 0
</v>
      </c>
      <c r="P143" s="9" t="str">
        <f t="shared" si="7"/>
        <v/>
      </c>
      <c r="Q143" s="9" t="str">
        <f t="shared" si="8"/>
        <v/>
      </c>
      <c r="R143" s="9" t="str">
        <f t="shared" si="9"/>
        <v/>
      </c>
      <c r="S143" s="9" t="str">
        <f t="shared" si="10"/>
        <v/>
      </c>
      <c r="T143" s="8">
        <f t="shared" ref="T143:Z143" si="151">IFERROR(VALUE(IFERROR(MID(M143,FIND("Students Required: ",M143)+19,2),0)), VALUE(MID(M143,FIND("Students Required: ",M143)+19,1)))</f>
        <v>2</v>
      </c>
      <c r="U143" s="8">
        <f t="shared" si="151"/>
        <v>1</v>
      </c>
      <c r="V143" s="8">
        <f t="shared" si="151"/>
        <v>2</v>
      </c>
      <c r="W143" s="8">
        <f t="shared" si="151"/>
        <v>0</v>
      </c>
      <c r="X143" s="8">
        <f t="shared" si="151"/>
        <v>0</v>
      </c>
      <c r="Y143" s="8">
        <f t="shared" si="151"/>
        <v>0</v>
      </c>
      <c r="Z143" s="8">
        <f t="shared" si="151"/>
        <v>0</v>
      </c>
    </row>
    <row r="144" ht="225.0" hidden="1" customHeight="1">
      <c r="A144" s="6">
        <v>215.0</v>
      </c>
      <c r="B144" s="6" t="s">
        <v>453</v>
      </c>
      <c r="C144" s="6" t="s">
        <v>60</v>
      </c>
      <c r="D144" s="6" t="s">
        <v>81</v>
      </c>
      <c r="E144" s="6" t="s">
        <v>82</v>
      </c>
      <c r="F144" s="6">
        <v>0.0</v>
      </c>
      <c r="G144" s="6">
        <v>0.0</v>
      </c>
      <c r="H144" s="7" t="s">
        <v>454</v>
      </c>
      <c r="I144" s="7" t="s">
        <v>343</v>
      </c>
      <c r="J144" s="6" t="s">
        <v>32</v>
      </c>
      <c r="K144" s="8">
        <f t="shared" si="2"/>
        <v>2</v>
      </c>
      <c r="L144" s="8">
        <f t="shared" si="3"/>
        <v>2</v>
      </c>
      <c r="M144" s="9" t="str">
        <f t="shared" si="4"/>
        <v>Title: Business Development and Storytelling
Description: •	Helping delivering stunning pitch Presentations
•	Curating and Designing CEO engaging Learning Session
•	Data-driven storytelling - to make compelling cases for change
•	Making our communication on social media stand out
•	Helping us share phenomenal stories through influential research, video-edits, and well written content (we will publish with your name included)
Project domain	Entrepreneurship
Skills: •	Willingness to learn
•	General smartness and entrepreneurial mindset
•	Tenacity and ability to work hard and push boundaries
Expected learning (in bullet points)	•	Business Development
•	Partnerships
•	Team Work
•	Leadership
•	Perspective Building
Skills:  - 
Students Required: 1
Min CGPA: 0
Max CGPA: 0
</v>
      </c>
      <c r="N144" s="9" t="str">
        <f t="shared" si="5"/>
        <v>Title: Product
Description: •	Help deliver a phenomenal experience to for all our users
•	Engage with users first hand to identify pain points, opportunities and develop product strategy
•	Data Analytics to identify user behaviours
•	Liaising with Tech team to deploy product improvements
•	Optional: Help code the deployments (only if you know technical coding)
Project domain	Entrepreneurship
Skills: •	Willingness to learn
•	General smartness and entrepreneurial mindset
•	Tenacity and ability to work hard and push boundaries
•	Product Development
User Interview
•	Team Work
•	Leadership
•	Perspective Building
Skills:  - 
Students Required: 1
Min CGPA: 0
Max CGPA: 0
</v>
      </c>
      <c r="O144" s="9" t="str">
        <f t="shared" si="6"/>
        <v/>
      </c>
      <c r="P144" s="9" t="str">
        <f t="shared" si="7"/>
        <v/>
      </c>
      <c r="Q144" s="9" t="str">
        <f t="shared" si="8"/>
        <v/>
      </c>
      <c r="R144" s="9" t="str">
        <f t="shared" si="9"/>
        <v/>
      </c>
      <c r="S144" s="9" t="str">
        <f t="shared" si="10"/>
        <v/>
      </c>
      <c r="T144" s="8">
        <f t="shared" ref="T144:Z144" si="152">IFERROR(VALUE(IFERROR(MID(M144,FIND("Students Required: ",M144)+19,2),0)), VALUE(MID(M144,FIND("Students Required: ",M144)+19,1)))</f>
        <v>1</v>
      </c>
      <c r="U144" s="8">
        <f t="shared" si="152"/>
        <v>1</v>
      </c>
      <c r="V144" s="8">
        <f t="shared" si="152"/>
        <v>0</v>
      </c>
      <c r="W144" s="8">
        <f t="shared" si="152"/>
        <v>0</v>
      </c>
      <c r="X144" s="8">
        <f t="shared" si="152"/>
        <v>0</v>
      </c>
      <c r="Y144" s="8">
        <f t="shared" si="152"/>
        <v>0</v>
      </c>
      <c r="Z144" s="8">
        <f t="shared" si="152"/>
        <v>0</v>
      </c>
    </row>
    <row r="145" ht="225.0" hidden="1" customHeight="1">
      <c r="A145" s="6">
        <v>4939.0</v>
      </c>
      <c r="B145" s="6" t="s">
        <v>455</v>
      </c>
      <c r="C145" s="6" t="s">
        <v>219</v>
      </c>
      <c r="D145" s="6" t="s">
        <v>65</v>
      </c>
      <c r="E145" s="6" t="s">
        <v>220</v>
      </c>
      <c r="F145" s="6">
        <v>8000.0</v>
      </c>
      <c r="G145" s="6">
        <v>0.0</v>
      </c>
      <c r="H145" s="7" t="s">
        <v>456</v>
      </c>
      <c r="I145" s="7" t="s">
        <v>457</v>
      </c>
      <c r="J145" s="6" t="s">
        <v>32</v>
      </c>
      <c r="K145" s="8">
        <f t="shared" si="2"/>
        <v>1</v>
      </c>
      <c r="L145" s="8">
        <f t="shared" si="3"/>
        <v>5</v>
      </c>
      <c r="M145" s="9" t="str">
        <f t="shared" si="4"/>
        <v>Title: SDE Intern
Description: Intern Software Development Engineer (SDE) - We are building an Education based product from scratch. It’s a 2 way platform where we will be developing flows for both tutors and children. 
i. SDE interns are expected to work on high-quality multiple consumer and stakeholder applications.
ii.  Ideate and develop flows which will be direct touchpoints for consumers and users
iii. Creating feedback-led improvement loops
iv. Automating various product processes for scalability and efficiency.
As a member of this team, you’ll collaborate closely with Product Owners, Designers and Engineers to create innovative solutions for our customers. &amp; you’ll play an important role in product development from concept to launch
Project domain	Software Development
Skills: PHP/ Python/ Java, MySQL. Frontend frameworks are added advantages.
Expected learning (in bullet points)	i. Learn to understand technical specifications and translate the same into reusable, maintainable and executable codes within specified timelines and parameters of quality.
ii. development of robust, scalable, extensible software applications used by millions of users.
Skills:  - 
Students Required: 5
Min CGPA: 0
Max CGPA: 0
</v>
      </c>
      <c r="N145" s="9" t="str">
        <f t="shared" si="5"/>
        <v/>
      </c>
      <c r="O145" s="9" t="str">
        <f t="shared" si="6"/>
        <v/>
      </c>
      <c r="P145" s="9" t="str">
        <f t="shared" si="7"/>
        <v/>
      </c>
      <c r="Q145" s="9" t="str">
        <f t="shared" si="8"/>
        <v/>
      </c>
      <c r="R145" s="9" t="str">
        <f t="shared" si="9"/>
        <v/>
      </c>
      <c r="S145" s="9" t="str">
        <f t="shared" si="10"/>
        <v/>
      </c>
      <c r="T145" s="8">
        <f t="shared" ref="T145:Z145" si="153">IFERROR(VALUE(IFERROR(MID(M145,FIND("Students Required: ",M145)+19,2),0)), VALUE(MID(M145,FIND("Students Required: ",M145)+19,1)))</f>
        <v>5</v>
      </c>
      <c r="U145" s="8">
        <f t="shared" si="153"/>
        <v>0</v>
      </c>
      <c r="V145" s="8">
        <f t="shared" si="153"/>
        <v>0</v>
      </c>
      <c r="W145" s="8">
        <f t="shared" si="153"/>
        <v>0</v>
      </c>
      <c r="X145" s="8">
        <f t="shared" si="153"/>
        <v>0</v>
      </c>
      <c r="Y145" s="8">
        <f t="shared" si="153"/>
        <v>0</v>
      </c>
      <c r="Z145" s="8">
        <f t="shared" si="153"/>
        <v>0</v>
      </c>
    </row>
    <row r="146" ht="225.0" hidden="1" customHeight="1">
      <c r="A146" s="6">
        <v>4985.0</v>
      </c>
      <c r="B146" s="6" t="s">
        <v>458</v>
      </c>
      <c r="C146" s="6" t="s">
        <v>142</v>
      </c>
      <c r="D146" s="10"/>
      <c r="E146" s="6" t="s">
        <v>29</v>
      </c>
      <c r="F146" s="6">
        <v>7500.0</v>
      </c>
      <c r="G146" s="6">
        <v>0.0</v>
      </c>
      <c r="H146" s="7" t="s">
        <v>459</v>
      </c>
      <c r="I146" s="7" t="s">
        <v>356</v>
      </c>
      <c r="J146" s="6" t="s">
        <v>32</v>
      </c>
      <c r="K146" s="8">
        <f t="shared" si="2"/>
        <v>1</v>
      </c>
      <c r="L146" s="8">
        <f t="shared" si="3"/>
        <v>1</v>
      </c>
      <c r="M146" s="9" t="str">
        <f t="shared" si="4"/>
        <v>Title: (i) HC Data Lake (ii) NLP based application to read medical notes written by doctors and draw inferences out of it
Description: -
Skills:  - 
Students Required: 1
Min CGPA: 0
Max CGPA: 0
</v>
      </c>
      <c r="N146" s="9" t="str">
        <f t="shared" si="5"/>
        <v/>
      </c>
      <c r="O146" s="9" t="str">
        <f t="shared" si="6"/>
        <v/>
      </c>
      <c r="P146" s="9" t="str">
        <f t="shared" si="7"/>
        <v/>
      </c>
      <c r="Q146" s="9" t="str">
        <f t="shared" si="8"/>
        <v/>
      </c>
      <c r="R146" s="9" t="str">
        <f t="shared" si="9"/>
        <v/>
      </c>
      <c r="S146" s="9" t="str">
        <f t="shared" si="10"/>
        <v/>
      </c>
      <c r="T146" s="8">
        <f t="shared" ref="T146:Z146" si="154">IFERROR(VALUE(IFERROR(MID(M146,FIND("Students Required: ",M146)+19,2),0)), VALUE(MID(M146,FIND("Students Required: ",M146)+19,1)))</f>
        <v>1</v>
      </c>
      <c r="U146" s="8">
        <f t="shared" si="154"/>
        <v>0</v>
      </c>
      <c r="V146" s="8">
        <f t="shared" si="154"/>
        <v>0</v>
      </c>
      <c r="W146" s="8">
        <f t="shared" si="154"/>
        <v>0</v>
      </c>
      <c r="X146" s="8">
        <f t="shared" si="154"/>
        <v>0</v>
      </c>
      <c r="Y146" s="8">
        <f t="shared" si="154"/>
        <v>0</v>
      </c>
      <c r="Z146" s="8">
        <f t="shared" si="154"/>
        <v>0</v>
      </c>
    </row>
    <row r="147" ht="225.0" hidden="1" customHeight="1">
      <c r="A147" s="6">
        <v>328.0</v>
      </c>
      <c r="B147" s="6" t="s">
        <v>460</v>
      </c>
      <c r="C147" s="6" t="s">
        <v>91</v>
      </c>
      <c r="D147" s="6" t="s">
        <v>130</v>
      </c>
      <c r="E147" s="6" t="s">
        <v>461</v>
      </c>
      <c r="F147" s="6">
        <v>0.0</v>
      </c>
      <c r="G147" s="6">
        <v>0.0</v>
      </c>
      <c r="H147" s="7" t="s">
        <v>462</v>
      </c>
      <c r="I147" s="7" t="s">
        <v>356</v>
      </c>
      <c r="J147" s="6" t="s">
        <v>32</v>
      </c>
      <c r="K147" s="8">
        <f t="shared" si="2"/>
        <v>1</v>
      </c>
      <c r="L147" s="8">
        <f t="shared" si="3"/>
        <v>1</v>
      </c>
      <c r="M147" s="9" t="str">
        <f t="shared" si="4"/>
        <v>Title: (i) HC Data Lake (ii) NLP based application to read medical notes written by doctors and draw inferences out of it
Description: -
Skills:  - 
Students Required: 1
Min CGPA: 0
Max CGPA: 0
</v>
      </c>
      <c r="N147" s="9" t="str">
        <f t="shared" si="5"/>
        <v/>
      </c>
      <c r="O147" s="9" t="str">
        <f t="shared" si="6"/>
        <v/>
      </c>
      <c r="P147" s="9" t="str">
        <f t="shared" si="7"/>
        <v/>
      </c>
      <c r="Q147" s="9" t="str">
        <f t="shared" si="8"/>
        <v/>
      </c>
      <c r="R147" s="9" t="str">
        <f t="shared" si="9"/>
        <v/>
      </c>
      <c r="S147" s="9" t="str">
        <f t="shared" si="10"/>
        <v/>
      </c>
      <c r="T147" s="8">
        <f t="shared" ref="T147:Z147" si="155">IFERROR(VALUE(IFERROR(MID(M147,FIND("Students Required: ",M147)+19,2),0)), VALUE(MID(M147,FIND("Students Required: ",M147)+19,1)))</f>
        <v>1</v>
      </c>
      <c r="U147" s="8">
        <f t="shared" si="155"/>
        <v>0</v>
      </c>
      <c r="V147" s="8">
        <f t="shared" si="155"/>
        <v>0</v>
      </c>
      <c r="W147" s="8">
        <f t="shared" si="155"/>
        <v>0</v>
      </c>
      <c r="X147" s="8">
        <f t="shared" si="155"/>
        <v>0</v>
      </c>
      <c r="Y147" s="8">
        <f t="shared" si="155"/>
        <v>0</v>
      </c>
      <c r="Z147" s="8">
        <f t="shared" si="155"/>
        <v>0</v>
      </c>
    </row>
    <row r="148" ht="225.0" hidden="1" customHeight="1">
      <c r="A148" s="6">
        <v>3385.0</v>
      </c>
      <c r="B148" s="6" t="s">
        <v>463</v>
      </c>
      <c r="C148" s="6" t="s">
        <v>27</v>
      </c>
      <c r="D148" s="6" t="s">
        <v>37</v>
      </c>
      <c r="E148" s="6" t="s">
        <v>29</v>
      </c>
      <c r="F148" s="6">
        <v>20000.0</v>
      </c>
      <c r="G148" s="6">
        <v>0.0</v>
      </c>
      <c r="H148" s="7" t="s">
        <v>464</v>
      </c>
      <c r="I148" s="7" t="s">
        <v>374</v>
      </c>
      <c r="J148" s="6" t="s">
        <v>32</v>
      </c>
      <c r="K148" s="8">
        <f t="shared" si="2"/>
        <v>1</v>
      </c>
      <c r="L148" s="8">
        <f t="shared" si="3"/>
        <v>1</v>
      </c>
      <c r="M148" s="9" t="str">
        <f t="shared" si="4"/>
        <v>Title: RISC-V CPU Design and Verification
Description: The team aims to verify the next generation RISC-V based CPU’s being designed at Western Digital. The team plans to verify important aspects of the CPU like Caches, Memory Translation and Coherency in the CPU.
Project domain:	VLSI Domain – CPU Design and Verification.
 Background in Computer Architecture/Processors, Digital Design, Programming Skills ( Verilog/VHDL, Perl, C/C++, Assembly,  )
Strong Problem Solving skills, Strong communication skills , Team Player.
Prefer students who may have taken courses in Computer Organization/Architecture, MicroProcessors/Microcontrollers, Digital Design, Operating Systems.
Ability to well articulate ideas and good problem solving skills.
•	CPU Architecture and Microarchitecture details.
•	Industry relevant Verification approaches and concepts.
•	VLSI related programming languages.
Skills:  - 
Students Required: 1
Min CGPA: 0
Max CGPA: 0
</v>
      </c>
      <c r="N148" s="9" t="str">
        <f t="shared" si="5"/>
        <v/>
      </c>
      <c r="O148" s="9" t="str">
        <f t="shared" si="6"/>
        <v/>
      </c>
      <c r="P148" s="9" t="str">
        <f t="shared" si="7"/>
        <v/>
      </c>
      <c r="Q148" s="9" t="str">
        <f t="shared" si="8"/>
        <v/>
      </c>
      <c r="R148" s="9" t="str">
        <f t="shared" si="9"/>
        <v/>
      </c>
      <c r="S148" s="9" t="str">
        <f t="shared" si="10"/>
        <v/>
      </c>
      <c r="T148" s="8">
        <f t="shared" ref="T148:Z148" si="156">IFERROR(VALUE(IFERROR(MID(M148,FIND("Students Required: ",M148)+19,2),0)), VALUE(MID(M148,FIND("Students Required: ",M148)+19,1)))</f>
        <v>1</v>
      </c>
      <c r="U148" s="8">
        <f t="shared" si="156"/>
        <v>0</v>
      </c>
      <c r="V148" s="8">
        <f t="shared" si="156"/>
        <v>0</v>
      </c>
      <c r="W148" s="8">
        <f t="shared" si="156"/>
        <v>0</v>
      </c>
      <c r="X148" s="8">
        <f t="shared" si="156"/>
        <v>0</v>
      </c>
      <c r="Y148" s="8">
        <f t="shared" si="156"/>
        <v>0</v>
      </c>
      <c r="Z148" s="8">
        <f t="shared" si="156"/>
        <v>0</v>
      </c>
    </row>
    <row r="149" ht="225.0" hidden="1" customHeight="1">
      <c r="A149" s="6">
        <v>4924.0</v>
      </c>
      <c r="B149" s="6" t="s">
        <v>465</v>
      </c>
      <c r="C149" s="6" t="s">
        <v>91</v>
      </c>
      <c r="D149" s="6" t="s">
        <v>37</v>
      </c>
      <c r="E149" s="6" t="s">
        <v>29</v>
      </c>
      <c r="F149" s="6">
        <v>0.0</v>
      </c>
      <c r="G149" s="6">
        <v>0.0</v>
      </c>
      <c r="H149" s="7" t="s">
        <v>466</v>
      </c>
      <c r="I149" s="7" t="s">
        <v>347</v>
      </c>
      <c r="J149" s="6" t="s">
        <v>32</v>
      </c>
      <c r="K149" s="8">
        <f t="shared" si="2"/>
        <v>1</v>
      </c>
      <c r="L149" s="8">
        <f t="shared" si="3"/>
        <v>6</v>
      </c>
      <c r="M149" s="9" t="str">
        <f t="shared" si="4"/>
        <v>Title: Projects related to Structural Engineering
Description: Projects related to Structural Engineering
Skills:  - 
Students Required: 6
Min CGPA: 0
Max CGPA: 0
</v>
      </c>
      <c r="N149" s="9" t="str">
        <f t="shared" si="5"/>
        <v/>
      </c>
      <c r="O149" s="9" t="str">
        <f t="shared" si="6"/>
        <v/>
      </c>
      <c r="P149" s="9" t="str">
        <f t="shared" si="7"/>
        <v/>
      </c>
      <c r="Q149" s="9" t="str">
        <f t="shared" si="8"/>
        <v/>
      </c>
      <c r="R149" s="9" t="str">
        <f t="shared" si="9"/>
        <v/>
      </c>
      <c r="S149" s="9" t="str">
        <f t="shared" si="10"/>
        <v/>
      </c>
      <c r="T149" s="8">
        <f t="shared" ref="T149:Z149" si="157">IFERROR(VALUE(IFERROR(MID(M149,FIND("Students Required: ",M149)+19,2),0)), VALUE(MID(M149,FIND("Students Required: ",M149)+19,1)))</f>
        <v>6</v>
      </c>
      <c r="U149" s="8">
        <f t="shared" si="157"/>
        <v>0</v>
      </c>
      <c r="V149" s="8">
        <f t="shared" si="157"/>
        <v>0</v>
      </c>
      <c r="W149" s="8">
        <f t="shared" si="157"/>
        <v>0</v>
      </c>
      <c r="X149" s="8">
        <f t="shared" si="157"/>
        <v>0</v>
      </c>
      <c r="Y149" s="8">
        <f t="shared" si="157"/>
        <v>0</v>
      </c>
      <c r="Z149" s="8">
        <f t="shared" si="157"/>
        <v>0</v>
      </c>
    </row>
    <row r="150" ht="225.0" hidden="1" customHeight="1">
      <c r="A150" s="6">
        <v>4926.0</v>
      </c>
      <c r="B150" s="6" t="s">
        <v>467</v>
      </c>
      <c r="C150" s="6" t="s">
        <v>42</v>
      </c>
      <c r="D150" s="6" t="s">
        <v>28</v>
      </c>
      <c r="E150" s="6" t="s">
        <v>220</v>
      </c>
      <c r="F150" s="6">
        <v>20000.0</v>
      </c>
      <c r="G150" s="6">
        <v>0.0</v>
      </c>
      <c r="H150" s="7" t="s">
        <v>468</v>
      </c>
      <c r="I150" s="7" t="s">
        <v>469</v>
      </c>
      <c r="J150" s="6" t="s">
        <v>32</v>
      </c>
      <c r="K150" s="8">
        <f t="shared" si="2"/>
        <v>1</v>
      </c>
      <c r="L150" s="8">
        <f t="shared" si="3"/>
        <v>1</v>
      </c>
      <c r="M150" s="9" t="str">
        <f t="shared" si="4"/>
        <v>Title: GR&amp;C Wealth Management  – Data Science – Credit Risk
Description: This role will be part of the Innovation Team that has been tasked to develop value added risk analytics solutions through the deployment of advanced analytical frameworks and Machine Learning algorithms on top of the firm’s big data resources. In particular, the role will focus on leveraging data to enhance the current End-to-End credit risk process across Wealth Management credit.  
Responsibilities Include but not limited to: 
•	Analyze structured/unstructured data from internal and external data sources to drive actionable insights in credit risk.  
•	Develop and implement machine learning models to deliver risk monitoring capabilities and improve productivity within credit risk processes.
•	Perform ad-hoc exploratory analysis and data mining tasks on diverse datasets from small scale to “big data”.
•	Develop data visualization and summarization techniques to convey key findings in dashboards and presentations to senior management.
•	Code your solutions (this is a hands-on position requiring strong programming skills on Day-1).
Project domain	Technology/Data Science
Skills: Computer Programming, Software Engineering, Machine Learning &amp; Databases. Good written and verbal communication
Python is a must.
Sincere, team spirit and innovative
Python
Machine Learning
Artificial Intelligence
Data Mining
Neural Networks and Fuzzy Logic
Course requirements:
Data Structures &amp; Algo : A-/A
Data Base Systems – A-/A
Object Oriented Programming – B/A-/A
Design and Analysis of Algorithms – B/A-/A
background with experience in Python
Python (must) and R (optional) Programming knowledge expected
Skills:  - 
Students Required: 1
Min CGPA: 0
Max CGPA: 0
</v>
      </c>
      <c r="N150" s="9" t="str">
        <f t="shared" si="5"/>
        <v/>
      </c>
      <c r="O150" s="9" t="str">
        <f t="shared" si="6"/>
        <v/>
      </c>
      <c r="P150" s="9" t="str">
        <f t="shared" si="7"/>
        <v/>
      </c>
      <c r="Q150" s="9" t="str">
        <f t="shared" si="8"/>
        <v/>
      </c>
      <c r="R150" s="9" t="str">
        <f t="shared" si="9"/>
        <v/>
      </c>
      <c r="S150" s="9" t="str">
        <f t="shared" si="10"/>
        <v/>
      </c>
      <c r="T150" s="8">
        <f t="shared" ref="T150:Z150" si="158">IFERROR(VALUE(IFERROR(MID(M150,FIND("Students Required: ",M150)+19,2),0)), VALUE(MID(M150,FIND("Students Required: ",M150)+19,1)))</f>
        <v>1</v>
      </c>
      <c r="U150" s="8">
        <f t="shared" si="158"/>
        <v>0</v>
      </c>
      <c r="V150" s="8">
        <f t="shared" si="158"/>
        <v>0</v>
      </c>
      <c r="W150" s="8">
        <f t="shared" si="158"/>
        <v>0</v>
      </c>
      <c r="X150" s="8">
        <f t="shared" si="158"/>
        <v>0</v>
      </c>
      <c r="Y150" s="8">
        <f t="shared" si="158"/>
        <v>0</v>
      </c>
      <c r="Z150" s="8">
        <f t="shared" si="158"/>
        <v>0</v>
      </c>
    </row>
    <row r="151" ht="225.0" hidden="1" customHeight="1">
      <c r="A151" s="6">
        <v>4838.0</v>
      </c>
      <c r="B151" s="6" t="s">
        <v>470</v>
      </c>
      <c r="C151" s="6" t="s">
        <v>91</v>
      </c>
      <c r="D151" s="6" t="s">
        <v>37</v>
      </c>
      <c r="E151" s="6" t="s">
        <v>131</v>
      </c>
      <c r="F151" s="6">
        <v>100000.0</v>
      </c>
      <c r="G151" s="6">
        <v>0.0</v>
      </c>
      <c r="H151" s="7" t="s">
        <v>471</v>
      </c>
      <c r="I151" s="7" t="s">
        <v>469</v>
      </c>
      <c r="J151" s="6" t="s">
        <v>32</v>
      </c>
      <c r="K151" s="8">
        <f t="shared" si="2"/>
        <v>1</v>
      </c>
      <c r="L151" s="8">
        <f t="shared" si="3"/>
        <v>1</v>
      </c>
      <c r="M151" s="9" t="str">
        <f t="shared" si="4"/>
        <v>Title: GR&amp;C Wealth Management  – Data Science – Credit Risk
Description: This role will be part of the Innovation Team that has been tasked to develop value added risk analytics solutions through the deployment of advanced analytical frameworks and Machine Learning algorithms on top of the firm’s big data resources. In particular, the role will focus on leveraging data to enhance the current End-to-End credit risk process across Wealth Management credit.  
Responsibilities Include but not limited to: 
•	Analyze structured/unstructured data from internal and external data sources to drive actionable insights in credit risk.  
•	Develop and implement machine learning models to deliver risk monitoring capabilities and improve productivity within credit risk processes.
•	Perform ad-hoc exploratory analysis and data mining tasks on diverse datasets from small scale to “big data”.
•	Develop data visualization and summarization techniques to convey key findings in dashboards and presentations to senior management.
•	Code your solutions (this is a hands-on position requiring strong programming skills on Day-1).
Project domain	Technology/Data Science
Skills: Computer Programming, Software Engineering, Machine Learning &amp; Databases. Good written and verbal communication
Python is a must.
Sincere, team spirit and innovative
Python
Machine Learning
Artificial Intelligence
Data Mining
Neural Networks and Fuzzy Logic
Course requirements:
Data Structures &amp; Algo : A-/A
Data Base Systems – A-/A
Object Oriented Programming – B/A-/A
Design and Analysis of Algorithms – B/A-/A
background with experience in Python
Python (must) and R (optional) Programming knowledge expected
Skills:  - 
Students Required: 1
Min CGPA: 0
Max CGPA: 0
</v>
      </c>
      <c r="N151" s="9" t="str">
        <f t="shared" si="5"/>
        <v/>
      </c>
      <c r="O151" s="9" t="str">
        <f t="shared" si="6"/>
        <v/>
      </c>
      <c r="P151" s="9" t="str">
        <f t="shared" si="7"/>
        <v/>
      </c>
      <c r="Q151" s="9" t="str">
        <f t="shared" si="8"/>
        <v/>
      </c>
      <c r="R151" s="9" t="str">
        <f t="shared" si="9"/>
        <v/>
      </c>
      <c r="S151" s="9" t="str">
        <f t="shared" si="10"/>
        <v/>
      </c>
      <c r="T151" s="8">
        <f t="shared" ref="T151:Z151" si="159">IFERROR(VALUE(IFERROR(MID(M151,FIND("Students Required: ",M151)+19,2),0)), VALUE(MID(M151,FIND("Students Required: ",M151)+19,1)))</f>
        <v>1</v>
      </c>
      <c r="U151" s="8">
        <f t="shared" si="159"/>
        <v>0</v>
      </c>
      <c r="V151" s="8">
        <f t="shared" si="159"/>
        <v>0</v>
      </c>
      <c r="W151" s="8">
        <f t="shared" si="159"/>
        <v>0</v>
      </c>
      <c r="X151" s="8">
        <f t="shared" si="159"/>
        <v>0</v>
      </c>
      <c r="Y151" s="8">
        <f t="shared" si="159"/>
        <v>0</v>
      </c>
      <c r="Z151" s="8">
        <f t="shared" si="159"/>
        <v>0</v>
      </c>
    </row>
    <row r="152" ht="225.0" hidden="1" customHeight="1">
      <c r="A152" s="6">
        <v>4863.0</v>
      </c>
      <c r="B152" s="6" t="s">
        <v>472</v>
      </c>
      <c r="C152" s="6" t="s">
        <v>91</v>
      </c>
      <c r="D152" s="6" t="s">
        <v>37</v>
      </c>
      <c r="E152" s="6" t="s">
        <v>473</v>
      </c>
      <c r="F152" s="6">
        <v>75000.0</v>
      </c>
      <c r="G152" s="6">
        <v>0.0</v>
      </c>
      <c r="H152" s="7" t="s">
        <v>474</v>
      </c>
      <c r="I152" s="7" t="s">
        <v>469</v>
      </c>
      <c r="J152" s="6" t="s">
        <v>32</v>
      </c>
      <c r="K152" s="8">
        <f t="shared" si="2"/>
        <v>1</v>
      </c>
      <c r="L152" s="8">
        <f t="shared" si="3"/>
        <v>1</v>
      </c>
      <c r="M152" s="9" t="str">
        <f t="shared" si="4"/>
        <v>Title: GR&amp;C Wealth Management  – Data Science – Credit Risk
Description: This role will be part of the Innovation Team that has been tasked to develop value added risk analytics solutions through the deployment of advanced analytical frameworks and Machine Learning algorithms on top of the firm’s big data resources. In particular, the role will focus on leveraging data to enhance the current End-to-End credit risk process across Wealth Management credit.  
Responsibilities Include but not limited to: 
•	Analyze structured/unstructured data from internal and external data sources to drive actionable insights in credit risk.  
•	Develop and implement machine learning models to deliver risk monitoring capabilities and improve productivity within credit risk processes.
•	Perform ad-hoc exploratory analysis and data mining tasks on diverse datasets from small scale to “big data”.
•	Develop data visualization and summarization techniques to convey key findings in dashboards and presentations to senior management.
•	Code your solutions (this is a hands-on position requiring strong programming skills on Day-1).
Project domain	Technology/Data Science
Skills: Computer Programming, Software Engineering, Machine Learning &amp; Databases. Good written and verbal communication
Python is a must.
Sincere, team spirit and innovative
Python
Machine Learning
Artificial Intelligence
Data Mining
Neural Networks and Fuzzy Logic
Course requirements:
Data Structures &amp; Algo : A-/A
Data Base Systems – A-/A
Object Oriented Programming – B/A-/A
Design and Analysis of Algorithms – B/A-/A
background with experience in Python
Python (must) and R (optional) Programming knowledge expected
Skills:  - 
Students Required: 1
Min CGPA: 0
Max CGPA: 0
</v>
      </c>
      <c r="N152" s="9" t="str">
        <f t="shared" si="5"/>
        <v/>
      </c>
      <c r="O152" s="9" t="str">
        <f t="shared" si="6"/>
        <v/>
      </c>
      <c r="P152" s="9" t="str">
        <f t="shared" si="7"/>
        <v/>
      </c>
      <c r="Q152" s="9" t="str">
        <f t="shared" si="8"/>
        <v/>
      </c>
      <c r="R152" s="9" t="str">
        <f t="shared" si="9"/>
        <v/>
      </c>
      <c r="S152" s="9" t="str">
        <f t="shared" si="10"/>
        <v/>
      </c>
      <c r="T152" s="8">
        <f t="shared" ref="T152:Z152" si="160">IFERROR(VALUE(IFERROR(MID(M152,FIND("Students Required: ",M152)+19,2),0)), VALUE(MID(M152,FIND("Students Required: ",M152)+19,1)))</f>
        <v>1</v>
      </c>
      <c r="U152" s="8">
        <f t="shared" si="160"/>
        <v>0</v>
      </c>
      <c r="V152" s="8">
        <f t="shared" si="160"/>
        <v>0</v>
      </c>
      <c r="W152" s="8">
        <f t="shared" si="160"/>
        <v>0</v>
      </c>
      <c r="X152" s="8">
        <f t="shared" si="160"/>
        <v>0</v>
      </c>
      <c r="Y152" s="8">
        <f t="shared" si="160"/>
        <v>0</v>
      </c>
      <c r="Z152" s="8">
        <f t="shared" si="160"/>
        <v>0</v>
      </c>
    </row>
    <row r="153" ht="225.0" hidden="1" customHeight="1">
      <c r="A153" s="6">
        <v>4866.0</v>
      </c>
      <c r="B153" s="6" t="s">
        <v>475</v>
      </c>
      <c r="C153" s="6" t="s">
        <v>27</v>
      </c>
      <c r="D153" s="6" t="s">
        <v>476</v>
      </c>
      <c r="E153" s="6" t="s">
        <v>477</v>
      </c>
      <c r="F153" s="6">
        <v>25000.0</v>
      </c>
      <c r="G153" s="6">
        <v>0.0</v>
      </c>
      <c r="H153" s="7" t="s">
        <v>478</v>
      </c>
      <c r="I153" s="7" t="s">
        <v>407</v>
      </c>
      <c r="J153" s="6" t="s">
        <v>32</v>
      </c>
      <c r="K153" s="8">
        <f t="shared" si="2"/>
        <v>1</v>
      </c>
      <c r="L153" s="8">
        <f t="shared" si="3"/>
        <v>3</v>
      </c>
      <c r="M153" s="9" t="str">
        <f t="shared" si="4"/>
        <v>Title: Data Analytics kind of role and the rest would be preferring non-tech roles
Description: -
Skills:  - 
Students Required: 3
Min CGPA: 0
Max CGPA: 0
</v>
      </c>
      <c r="N153" s="9" t="str">
        <f t="shared" si="5"/>
        <v/>
      </c>
      <c r="O153" s="9" t="str">
        <f t="shared" si="6"/>
        <v/>
      </c>
      <c r="P153" s="9" t="str">
        <f t="shared" si="7"/>
        <v/>
      </c>
      <c r="Q153" s="9" t="str">
        <f t="shared" si="8"/>
        <v/>
      </c>
      <c r="R153" s="9" t="str">
        <f t="shared" si="9"/>
        <v/>
      </c>
      <c r="S153" s="9" t="str">
        <f t="shared" si="10"/>
        <v/>
      </c>
      <c r="T153" s="8">
        <f t="shared" ref="T153:Z153" si="161">IFERROR(VALUE(IFERROR(MID(M153,FIND("Students Required: ",M153)+19,2),0)), VALUE(MID(M153,FIND("Students Required: ",M153)+19,1)))</f>
        <v>3</v>
      </c>
      <c r="U153" s="8">
        <f t="shared" si="161"/>
        <v>0</v>
      </c>
      <c r="V153" s="8">
        <f t="shared" si="161"/>
        <v>0</v>
      </c>
      <c r="W153" s="8">
        <f t="shared" si="161"/>
        <v>0</v>
      </c>
      <c r="X153" s="8">
        <f t="shared" si="161"/>
        <v>0</v>
      </c>
      <c r="Y153" s="8">
        <f t="shared" si="161"/>
        <v>0</v>
      </c>
      <c r="Z153" s="8">
        <f t="shared" si="161"/>
        <v>0</v>
      </c>
    </row>
    <row r="154" ht="225.0" hidden="1" customHeight="1">
      <c r="A154" s="6">
        <v>4865.0</v>
      </c>
      <c r="B154" s="6" t="s">
        <v>479</v>
      </c>
      <c r="C154" s="6" t="s">
        <v>42</v>
      </c>
      <c r="D154" s="6" t="s">
        <v>37</v>
      </c>
      <c r="E154" s="6" t="s">
        <v>29</v>
      </c>
      <c r="F154" s="6">
        <v>15000.0</v>
      </c>
      <c r="G154" s="6">
        <v>0.0</v>
      </c>
      <c r="H154" s="7" t="s">
        <v>480</v>
      </c>
      <c r="I154" s="7" t="s">
        <v>79</v>
      </c>
      <c r="J154" s="6" t="s">
        <v>32</v>
      </c>
      <c r="K154" s="8">
        <f t="shared" si="2"/>
        <v>1</v>
      </c>
      <c r="L154" s="8">
        <f t="shared" si="3"/>
        <v>3</v>
      </c>
      <c r="M154" s="9" t="str">
        <f t="shared" si="4"/>
        <v>Title: Software development and UI / UX development of Fintech platform
Description: Work with our tech team across our diverse set of internal and consumer products to build next generation Fintech platform for India
Project domain :  IT and Analytics
Skills: Backend projects - Python / Django
Frontend projects - React JS, React Native
Expected learning (in bullet points) - Get trained in latest frameworks to
build web and mobile platforms
- Understand the lifecycle of software
development
- Understand microservices architecture
to build and deploy complex software
systems at scale
Skills:  - 
Students Required: 3
Min CGPA: 0
Max CGPA: 0
</v>
      </c>
      <c r="N154" s="9" t="str">
        <f t="shared" si="5"/>
        <v/>
      </c>
      <c r="O154" s="9" t="str">
        <f t="shared" si="6"/>
        <v/>
      </c>
      <c r="P154" s="9" t="str">
        <f t="shared" si="7"/>
        <v/>
      </c>
      <c r="Q154" s="9" t="str">
        <f t="shared" si="8"/>
        <v/>
      </c>
      <c r="R154" s="9" t="str">
        <f t="shared" si="9"/>
        <v/>
      </c>
      <c r="S154" s="9" t="str">
        <f t="shared" si="10"/>
        <v/>
      </c>
      <c r="T154" s="8">
        <f t="shared" ref="T154:Z154" si="162">IFERROR(VALUE(IFERROR(MID(M154,FIND("Students Required: ",M154)+19,2),0)), VALUE(MID(M154,FIND("Students Required: ",M154)+19,1)))</f>
        <v>3</v>
      </c>
      <c r="U154" s="8">
        <f t="shared" si="162"/>
        <v>0</v>
      </c>
      <c r="V154" s="8">
        <f t="shared" si="162"/>
        <v>0</v>
      </c>
      <c r="W154" s="8">
        <f t="shared" si="162"/>
        <v>0</v>
      </c>
      <c r="X154" s="8">
        <f t="shared" si="162"/>
        <v>0</v>
      </c>
      <c r="Y154" s="8">
        <f t="shared" si="162"/>
        <v>0</v>
      </c>
      <c r="Z154" s="8">
        <f t="shared" si="162"/>
        <v>0</v>
      </c>
    </row>
    <row r="155" ht="225.0" hidden="1" customHeight="1">
      <c r="A155" s="6">
        <v>4065.0</v>
      </c>
      <c r="B155" s="6" t="s">
        <v>481</v>
      </c>
      <c r="C155" s="6" t="s">
        <v>42</v>
      </c>
      <c r="D155" s="6" t="s">
        <v>28</v>
      </c>
      <c r="E155" s="6" t="s">
        <v>29</v>
      </c>
      <c r="F155" s="6">
        <v>15000.0</v>
      </c>
      <c r="G155" s="6">
        <v>0.0</v>
      </c>
      <c r="H155" s="7" t="s">
        <v>482</v>
      </c>
      <c r="I155" s="7" t="s">
        <v>483</v>
      </c>
      <c r="J155" s="6" t="s">
        <v>32</v>
      </c>
      <c r="K155" s="8">
        <f t="shared" si="2"/>
        <v>1</v>
      </c>
      <c r="L155" s="8">
        <f t="shared" si="3"/>
        <v>2</v>
      </c>
      <c r="M155" s="9" t="str">
        <f t="shared" si="4"/>
        <v>Title: Cloud based product building and developing the core capabilities of the platform
Description: Aurigo helps state agencies, cities, counties, water authorities, airports and facility owners plan, build and maintain capital assets, infrastructure and facilities safely and efficiently. 
The Aurigo Masterworks Cloud is an integrated suite of enterprise software products for planning, building and maintaining large capital assets, infrastructure and facilities. Aurigo offers the most comprehensive industry-ready solution that automates every phase of the plan-build-maintain-operate lifecycle
Project domain : Coding in C#, ASP.NET, .Net Core, MVC, HTML, CSS, Javascript, Angular, Azure DevOps, AWS, Cordova for Mobile	
We are looking only for students who can intern with us for 1 year (2 semester internship) as we are potentially looking at offering a PPO.
1.	Developing Product new features using the existing in house technology frameworks and deploy it over AWS cloud
2.	Resolve complex technical debts and be a part of active product releases
3.	Data Analytics, AI and ML
4.	Build in house tools and utilities which in turn would be part of product
5.	Active member in the architecture team to design and develop performance and security practices
6.	Product usability (UI/UX) initiatives
Skills:  - 
Students Required: 2
Min CGPA: 0
Max CGPA: 0
</v>
      </c>
      <c r="N155" s="9" t="str">
        <f t="shared" si="5"/>
        <v/>
      </c>
      <c r="O155" s="9" t="str">
        <f t="shared" si="6"/>
        <v/>
      </c>
      <c r="P155" s="9" t="str">
        <f t="shared" si="7"/>
        <v/>
      </c>
      <c r="Q155" s="9" t="str">
        <f t="shared" si="8"/>
        <v/>
      </c>
      <c r="R155" s="9" t="str">
        <f t="shared" si="9"/>
        <v/>
      </c>
      <c r="S155" s="9" t="str">
        <f t="shared" si="10"/>
        <v/>
      </c>
      <c r="T155" s="8">
        <f t="shared" ref="T155:Z155" si="163">IFERROR(VALUE(IFERROR(MID(M155,FIND("Students Required: ",M155)+19,2),0)), VALUE(MID(M155,FIND("Students Required: ",M155)+19,1)))</f>
        <v>2</v>
      </c>
      <c r="U155" s="8">
        <f t="shared" si="163"/>
        <v>0</v>
      </c>
      <c r="V155" s="8">
        <f t="shared" si="163"/>
        <v>0</v>
      </c>
      <c r="W155" s="8">
        <f t="shared" si="163"/>
        <v>0</v>
      </c>
      <c r="X155" s="8">
        <f t="shared" si="163"/>
        <v>0</v>
      </c>
      <c r="Y155" s="8">
        <f t="shared" si="163"/>
        <v>0</v>
      </c>
      <c r="Z155" s="8">
        <f t="shared" si="163"/>
        <v>0</v>
      </c>
    </row>
    <row r="156" ht="225.0" hidden="1" customHeight="1">
      <c r="A156" s="6">
        <v>4986.0</v>
      </c>
      <c r="B156" s="6" t="s">
        <v>484</v>
      </c>
      <c r="C156" s="6" t="s">
        <v>27</v>
      </c>
      <c r="D156" s="10"/>
      <c r="E156" s="6" t="s">
        <v>300</v>
      </c>
      <c r="F156" s="6">
        <v>40000.0</v>
      </c>
      <c r="G156" s="6">
        <v>0.0</v>
      </c>
      <c r="H156" s="7" t="s">
        <v>485</v>
      </c>
      <c r="I156" s="7" t="s">
        <v>469</v>
      </c>
      <c r="J156" s="6" t="s">
        <v>32</v>
      </c>
      <c r="K156" s="8">
        <f t="shared" si="2"/>
        <v>1</v>
      </c>
      <c r="L156" s="8">
        <f t="shared" si="3"/>
        <v>1</v>
      </c>
      <c r="M156" s="9" t="str">
        <f t="shared" si="4"/>
        <v>Title: GR&amp;C Wealth Management  – Data Science – Credit Risk
Description: This role will be part of the Innovation Team that has been tasked to develop value added risk analytics solutions through the deployment of advanced analytical frameworks and Machine Learning algorithms on top of the firm’s big data resources. In particular, the role will focus on leveraging data to enhance the current End-to-End credit risk process across Wealth Management credit.  
Responsibilities Include but not limited to: 
•	Analyze structured/unstructured data from internal and external data sources to drive actionable insights in credit risk.  
•	Develop and implement machine learning models to deliver risk monitoring capabilities and improve productivity within credit risk processes.
•	Perform ad-hoc exploratory analysis and data mining tasks on diverse datasets from small scale to “big data”.
•	Develop data visualization and summarization techniques to convey key findings in dashboards and presentations to senior management.
•	Code your solutions (this is a hands-on position requiring strong programming skills on Day-1).
Project domain	Technology/Data Science
Skills: Computer Programming, Software Engineering, Machine Learning &amp; Databases. Good written and verbal communication
Python is a must.
Sincere, team spirit and innovative
Python
Machine Learning
Artificial Intelligence
Data Mining
Neural Networks and Fuzzy Logic
Course requirements:
Data Structures &amp; Algo : A-/A
Data Base Systems – A-/A
Object Oriented Programming – B/A-/A
Design and Analysis of Algorithms – B/A-/A
background with experience in Python
Python (must) and R (optional) Programming knowledge expected
Skills:  - 
Students Required: 1
Min CGPA: 0
Max CGPA: 0
</v>
      </c>
      <c r="N156" s="9" t="str">
        <f t="shared" si="5"/>
        <v/>
      </c>
      <c r="O156" s="9" t="str">
        <f t="shared" si="6"/>
        <v/>
      </c>
      <c r="P156" s="9" t="str">
        <f t="shared" si="7"/>
        <v/>
      </c>
      <c r="Q156" s="9" t="str">
        <f t="shared" si="8"/>
        <v/>
      </c>
      <c r="R156" s="9" t="str">
        <f t="shared" si="9"/>
        <v/>
      </c>
      <c r="S156" s="9" t="str">
        <f t="shared" si="10"/>
        <v/>
      </c>
      <c r="T156" s="8">
        <f t="shared" ref="T156:Z156" si="164">IFERROR(VALUE(IFERROR(MID(M156,FIND("Students Required: ",M156)+19,2),0)), VALUE(MID(M156,FIND("Students Required: ",M156)+19,1)))</f>
        <v>1</v>
      </c>
      <c r="U156" s="8">
        <f t="shared" si="164"/>
        <v>0</v>
      </c>
      <c r="V156" s="8">
        <f t="shared" si="164"/>
        <v>0</v>
      </c>
      <c r="W156" s="8">
        <f t="shared" si="164"/>
        <v>0</v>
      </c>
      <c r="X156" s="8">
        <f t="shared" si="164"/>
        <v>0</v>
      </c>
      <c r="Y156" s="8">
        <f t="shared" si="164"/>
        <v>0</v>
      </c>
      <c r="Z156" s="8">
        <f t="shared" si="164"/>
        <v>0</v>
      </c>
    </row>
    <row r="157" ht="225.0" hidden="1" customHeight="1">
      <c r="A157" s="6">
        <v>4888.0</v>
      </c>
      <c r="B157" s="6" t="s">
        <v>486</v>
      </c>
      <c r="C157" s="6" t="s">
        <v>27</v>
      </c>
      <c r="D157" s="6" t="s">
        <v>28</v>
      </c>
      <c r="E157" s="6" t="s">
        <v>487</v>
      </c>
      <c r="F157" s="6">
        <v>40000.0</v>
      </c>
      <c r="G157" s="6">
        <v>0.0</v>
      </c>
      <c r="H157" s="7" t="s">
        <v>488</v>
      </c>
      <c r="I157" s="7" t="s">
        <v>489</v>
      </c>
      <c r="J157" s="6" t="s">
        <v>32</v>
      </c>
      <c r="K157" s="8">
        <f t="shared" si="2"/>
        <v>2</v>
      </c>
      <c r="L157" s="8">
        <f t="shared" si="3"/>
        <v>2</v>
      </c>
      <c r="M157" s="9" t="str">
        <f t="shared" si="4"/>
        <v>Title: Business development intern
Description: ?	Identifying potential partners and collaborate with them to drive user acquisition
?	Analysing data and measuring the performance of various campaigns of the growth team
?	Planning end to end strategies and experiments to acquire more teens
?	Interacting with teens and parents, understanding their problems and solving them
?	End-to-end execution of projects and measurement of impact
Project domain	: Fintech Digital payments
Any specific courses that student should have taken 	Essentials of Strategic Management(BITS F428), Human-Computer Interaction(BITS F364), Supply Chain Management(MF F421), Optimization(MATH F212) 
Skills:  - 
Students Required: 1
Min CGPA: 0
Max CGPA: 0
</v>
      </c>
      <c r="N157" s="9" t="str">
        <f t="shared" si="5"/>
        <v>Title: Content Writing Intern
Description: ?	Creating and drafting content for FamPay&amp;apos;s content properties such as blogs, websites, e-books and social media
?	Ideating and drafting content for sales collaterals such as brochures, leaflets, handouts
?	Follow and implement best practices for content optimization such as finding and using relevant keywords, etc
?	Ability to contribute to content &amp; communication strategies
?	Writing content for all customer communication within the brand and channel guidelines.
?	Work and collaborate with the relevant people across departments to source information
?	Contribute towards developing and executing the monthly content calendar 
Project domain	Fintech
Digital payments
Skills: We need students who can write on topics covering the courses mentioned below
Leadership, writing, storytelling
Any specific courses that student should have taken 	1.	PRINCIPLES OF ECONOMICS - (ECON F211)
2.	Linguistics - 
(HSS F222)
3.	DYN OF SOCIAL CHANGE - 
(GS F231)
4.	 SUPPLY CHAIN MANAGEMENT - (MF  F421)
5.	CHEMISTRY OF MATERIALS  (CHEM F333)
Skills:  - 
Students Required: 1
Min CGPA: 0
Max CGPA: 0
</v>
      </c>
      <c r="O157" s="9" t="str">
        <f t="shared" si="6"/>
        <v/>
      </c>
      <c r="P157" s="9" t="str">
        <f t="shared" si="7"/>
        <v/>
      </c>
      <c r="Q157" s="9" t="str">
        <f t="shared" si="8"/>
        <v/>
      </c>
      <c r="R157" s="9" t="str">
        <f t="shared" si="9"/>
        <v/>
      </c>
      <c r="S157" s="9" t="str">
        <f t="shared" si="10"/>
        <v/>
      </c>
      <c r="T157" s="8">
        <f t="shared" ref="T157:Z157" si="165">IFERROR(VALUE(IFERROR(MID(M157,FIND("Students Required: ",M157)+19,2),0)), VALUE(MID(M157,FIND("Students Required: ",M157)+19,1)))</f>
        <v>1</v>
      </c>
      <c r="U157" s="8">
        <f t="shared" si="165"/>
        <v>1</v>
      </c>
      <c r="V157" s="8">
        <f t="shared" si="165"/>
        <v>0</v>
      </c>
      <c r="W157" s="8">
        <f t="shared" si="165"/>
        <v>0</v>
      </c>
      <c r="X157" s="8">
        <f t="shared" si="165"/>
        <v>0</v>
      </c>
      <c r="Y157" s="8">
        <f t="shared" si="165"/>
        <v>0</v>
      </c>
      <c r="Z157" s="8">
        <f t="shared" si="165"/>
        <v>0</v>
      </c>
    </row>
    <row r="158" ht="225.0" hidden="1" customHeight="1">
      <c r="A158" s="6">
        <v>4883.0</v>
      </c>
      <c r="B158" s="6" t="s">
        <v>490</v>
      </c>
      <c r="C158" s="6" t="s">
        <v>27</v>
      </c>
      <c r="D158" s="6" t="s">
        <v>37</v>
      </c>
      <c r="E158" s="6" t="s">
        <v>491</v>
      </c>
      <c r="F158" s="6">
        <v>8000.0</v>
      </c>
      <c r="G158" s="6">
        <v>0.0</v>
      </c>
      <c r="H158" s="7" t="s">
        <v>492</v>
      </c>
      <c r="I158" s="7" t="s">
        <v>489</v>
      </c>
      <c r="J158" s="6" t="s">
        <v>32</v>
      </c>
      <c r="K158" s="8">
        <f t="shared" si="2"/>
        <v>2</v>
      </c>
      <c r="L158" s="8">
        <f t="shared" si="3"/>
        <v>2</v>
      </c>
      <c r="M158" s="9" t="str">
        <f t="shared" si="4"/>
        <v>Title: Business development intern
Description: ?	Identifying potential partners and collaborate with them to drive user acquisition
?	Analysing data and measuring the performance of various campaigns of the growth team
?	Planning end to end strategies and experiments to acquire more teens
?	Interacting with teens and parents, understanding their problems and solving them
?	End-to-end execution of projects and measurement of impact
Project domain	: Fintech Digital payments
Any specific courses that student should have taken 	Essentials of Strategic Management(BITS F428), Human-Computer Interaction(BITS F364), Supply Chain Management(MF F421), Optimization(MATH F212) 
Skills:  - 
Students Required: 1
Min CGPA: 0
Max CGPA: 0
</v>
      </c>
      <c r="N158" s="9" t="str">
        <f t="shared" si="5"/>
        <v>Title: Content Writing Intern
Description: ?	Creating and drafting content for FamPay&amp;apos;s content properties such as blogs, websites, e-books and social media
?	Ideating and drafting content for sales collaterals such as brochures, leaflets, handouts
?	Follow and implement best practices for content optimization such as finding and using relevant keywords, etc
?	Ability to contribute to content &amp; communication strategies
?	Writing content for all customer communication within the brand and channel guidelines.
?	Work and collaborate with the relevant people across departments to source information
?	Contribute towards developing and executing the monthly content calendar 
Project domain	Fintech
Digital payments
Skills: We need students who can write on topics covering the courses mentioned below
Leadership, writing, storytelling
Any specific courses that student should have taken 	1.	PRINCIPLES OF ECONOMICS - (ECON F211)
2.	Linguistics - 
(HSS F222)
3.	DYN OF SOCIAL CHANGE - 
(GS F231)
4.	 SUPPLY CHAIN MANAGEMENT - (MF  F421)
5.	CHEMISTRY OF MATERIALS  (CHEM F333)
Skills:  - 
Students Required: 1
Min CGPA: 0
Max CGPA: 0
</v>
      </c>
      <c r="O158" s="9" t="str">
        <f t="shared" si="6"/>
        <v/>
      </c>
      <c r="P158" s="9" t="str">
        <f t="shared" si="7"/>
        <v/>
      </c>
      <c r="Q158" s="9" t="str">
        <f t="shared" si="8"/>
        <v/>
      </c>
      <c r="R158" s="9" t="str">
        <f t="shared" si="9"/>
        <v/>
      </c>
      <c r="S158" s="9" t="str">
        <f t="shared" si="10"/>
        <v/>
      </c>
      <c r="T158" s="8">
        <f t="shared" ref="T158:Z158" si="166">IFERROR(VALUE(IFERROR(MID(M158,FIND("Students Required: ",M158)+19,2),0)), VALUE(MID(M158,FIND("Students Required: ",M158)+19,1)))</f>
        <v>1</v>
      </c>
      <c r="U158" s="8">
        <f t="shared" si="166"/>
        <v>1</v>
      </c>
      <c r="V158" s="8">
        <f t="shared" si="166"/>
        <v>0</v>
      </c>
      <c r="W158" s="8">
        <f t="shared" si="166"/>
        <v>0</v>
      </c>
      <c r="X158" s="8">
        <f t="shared" si="166"/>
        <v>0</v>
      </c>
      <c r="Y158" s="8">
        <f t="shared" si="166"/>
        <v>0</v>
      </c>
      <c r="Z158" s="8">
        <f t="shared" si="166"/>
        <v>0</v>
      </c>
    </row>
    <row r="159" ht="225.0" hidden="1" customHeight="1">
      <c r="A159" s="6">
        <v>3778.0</v>
      </c>
      <c r="B159" s="6" t="s">
        <v>493</v>
      </c>
      <c r="C159" s="6" t="s">
        <v>27</v>
      </c>
      <c r="D159" s="6" t="s">
        <v>28</v>
      </c>
      <c r="E159" s="6" t="s">
        <v>494</v>
      </c>
      <c r="F159" s="6">
        <v>40000.0</v>
      </c>
      <c r="G159" s="6">
        <v>0.0</v>
      </c>
      <c r="H159" s="7" t="s">
        <v>286</v>
      </c>
      <c r="I159" s="7" t="s">
        <v>495</v>
      </c>
      <c r="J159" s="6" t="s">
        <v>32</v>
      </c>
      <c r="K159" s="8">
        <f t="shared" si="2"/>
        <v>1</v>
      </c>
      <c r="L159" s="8">
        <f t="shared" si="3"/>
        <v>4</v>
      </c>
      <c r="M159" s="9" t="str">
        <f t="shared" si="4"/>
        <v>Title: Digital Transformation Platform
Description: Digital transformation platform consists of various services m towards digitizing current manual processes as well as enhancing assistant digital solutions. Another goal of digital transformation is to venture clean data collection and hand making kit available for taking and informed decisions.
This will need excellent design, programming skills and ability to understand various business processes. Necessary training will be imparted depending upon the nature of component your building and the application architecture.
Project domain : Digital transformation, software product engineering and data engineering
Skills: • Very good programming skills with any one of these languages
(Python / Java / JavaScript) are a must
• Skills of web frameworks such as React / Angular are a plus
• SQL / NoSQL database knowledge / skills are a plus
• Having knowledge of Dockers as well as Kubernetes is a plus
• Understanding of Microservices Architecture is a plus
Familiarity with at least one of the cloud ecosystems (E.g. Azure / AWS / GCP / Openstack) is a plus
Very good team player, good communication software technology Enthusiasts
Any programming languages from following Python / Java / JavaScript
Good English communication skills is must
Ability to design components of enterprise software solutions
• Digital transformation stages
• Applying technology, processes, and people together to solve techno-commercial problems
• Python / Java / MEARN
• SQL / NoSQL database skills
• Microservices based architecture design and development
• UI frameworks like React / Angular
• Dockers and Kubernetes
Azure / AWS / GCP / Openstack
Skills:  - 
Students Required: 4
Min CGPA: 0
Max CGPA: 0
</v>
      </c>
      <c r="N159" s="9" t="str">
        <f t="shared" si="5"/>
        <v/>
      </c>
      <c r="O159" s="9" t="str">
        <f t="shared" si="6"/>
        <v/>
      </c>
      <c r="P159" s="9" t="str">
        <f t="shared" si="7"/>
        <v/>
      </c>
      <c r="Q159" s="9" t="str">
        <f t="shared" si="8"/>
        <v/>
      </c>
      <c r="R159" s="9" t="str">
        <f t="shared" si="9"/>
        <v/>
      </c>
      <c r="S159" s="9" t="str">
        <f t="shared" si="10"/>
        <v/>
      </c>
      <c r="T159" s="8">
        <f t="shared" ref="T159:Z159" si="167">IFERROR(VALUE(IFERROR(MID(M159,FIND("Students Required: ",M159)+19,2),0)), VALUE(MID(M159,FIND("Students Required: ",M159)+19,1)))</f>
        <v>4</v>
      </c>
      <c r="U159" s="8">
        <f t="shared" si="167"/>
        <v>0</v>
      </c>
      <c r="V159" s="8">
        <f t="shared" si="167"/>
        <v>0</v>
      </c>
      <c r="W159" s="8">
        <f t="shared" si="167"/>
        <v>0</v>
      </c>
      <c r="X159" s="8">
        <f t="shared" si="167"/>
        <v>0</v>
      </c>
      <c r="Y159" s="8">
        <f t="shared" si="167"/>
        <v>0</v>
      </c>
      <c r="Z159" s="8">
        <f t="shared" si="167"/>
        <v>0</v>
      </c>
    </row>
    <row r="160" ht="225.0" hidden="1" customHeight="1">
      <c r="A160" s="6">
        <v>4940.0</v>
      </c>
      <c r="B160" s="6" t="s">
        <v>496</v>
      </c>
      <c r="C160" s="6" t="s">
        <v>253</v>
      </c>
      <c r="D160" s="6" t="s">
        <v>28</v>
      </c>
      <c r="E160" s="6" t="s">
        <v>34</v>
      </c>
      <c r="F160" s="6">
        <v>17000.0</v>
      </c>
      <c r="G160" s="6">
        <v>0.0</v>
      </c>
      <c r="H160" s="7" t="s">
        <v>286</v>
      </c>
      <c r="I160" s="7" t="s">
        <v>495</v>
      </c>
      <c r="J160" s="6" t="s">
        <v>32</v>
      </c>
      <c r="K160" s="8">
        <f t="shared" si="2"/>
        <v>1</v>
      </c>
      <c r="L160" s="8">
        <f t="shared" si="3"/>
        <v>4</v>
      </c>
      <c r="M160" s="9" t="str">
        <f t="shared" si="4"/>
        <v>Title: Digital Transformation Platform
Description: Digital transformation platform consists of various services m towards digitizing current manual processes as well as enhancing assistant digital solutions. Another goal of digital transformation is to venture clean data collection and hand making kit available for taking and informed decisions.
This will need excellent design, programming skills and ability to understand various business processes. Necessary training will be imparted depending upon the nature of component your building and the application architecture.
Project domain : Digital transformation, software product engineering and data engineering
Skills: • Very good programming skills with any one of these languages
(Python / Java / JavaScript) are a must
• Skills of web frameworks such as React / Angular are a plus
• SQL / NoSQL database knowledge / skills are a plus
• Having knowledge of Dockers as well as Kubernetes is a plus
• Understanding of Microservices Architecture is a plus
Familiarity with at least one of the cloud ecosystems (E.g. Azure / AWS / GCP / Openstack) is a plus
Very good team player, good communication software technology Enthusiasts
Any programming languages from following Python / Java / JavaScript
Good English communication skills is must
Ability to design components of enterprise software solutions
• Digital transformation stages
• Applying technology, processes, and people together to solve techno-commercial problems
• Python / Java / MEARN
• SQL / NoSQL database skills
• Microservices based architecture design and development
• UI frameworks like React / Angular
• Dockers and Kubernetes
Azure / AWS / GCP / Openstack
Skills:  - 
Students Required: 4
Min CGPA: 0
Max CGPA: 0
</v>
      </c>
      <c r="N160" s="9" t="str">
        <f t="shared" si="5"/>
        <v/>
      </c>
      <c r="O160" s="9" t="str">
        <f t="shared" si="6"/>
        <v/>
      </c>
      <c r="P160" s="9" t="str">
        <f t="shared" si="7"/>
        <v/>
      </c>
      <c r="Q160" s="9" t="str">
        <f t="shared" si="8"/>
        <v/>
      </c>
      <c r="R160" s="9" t="str">
        <f t="shared" si="9"/>
        <v/>
      </c>
      <c r="S160" s="9" t="str">
        <f t="shared" si="10"/>
        <v/>
      </c>
      <c r="T160" s="8">
        <f t="shared" ref="T160:Z160" si="168">IFERROR(VALUE(IFERROR(MID(M160,FIND("Students Required: ",M160)+19,2),0)), VALUE(MID(M160,FIND("Students Required: ",M160)+19,1)))</f>
        <v>4</v>
      </c>
      <c r="U160" s="8">
        <f t="shared" si="168"/>
        <v>0</v>
      </c>
      <c r="V160" s="8">
        <f t="shared" si="168"/>
        <v>0</v>
      </c>
      <c r="W160" s="8">
        <f t="shared" si="168"/>
        <v>0</v>
      </c>
      <c r="X160" s="8">
        <f t="shared" si="168"/>
        <v>0</v>
      </c>
      <c r="Y160" s="8">
        <f t="shared" si="168"/>
        <v>0</v>
      </c>
      <c r="Z160" s="8">
        <f t="shared" si="168"/>
        <v>0</v>
      </c>
    </row>
    <row r="161" ht="225.0" hidden="1" customHeight="1">
      <c r="A161" s="6">
        <v>5013.0</v>
      </c>
      <c r="B161" s="6" t="s">
        <v>497</v>
      </c>
      <c r="C161" s="6" t="s">
        <v>498</v>
      </c>
      <c r="D161" s="10"/>
      <c r="E161" s="6" t="s">
        <v>494</v>
      </c>
      <c r="F161" s="6">
        <v>35000.0</v>
      </c>
      <c r="G161" s="6">
        <v>0.0</v>
      </c>
      <c r="H161" s="7" t="s">
        <v>286</v>
      </c>
      <c r="I161" s="7" t="s">
        <v>499</v>
      </c>
      <c r="J161" s="6" t="s">
        <v>32</v>
      </c>
      <c r="K161" s="8">
        <f t="shared" si="2"/>
        <v>1</v>
      </c>
      <c r="L161" s="8">
        <f t="shared" si="3"/>
        <v>20</v>
      </c>
      <c r="M161" s="9" t="str">
        <f t="shared" si="4"/>
        <v>Title: Will be updated
Description: Will be updated
Skills:  - 
Students Required: 20
Min CGPA: 0
Max CGPA: 0
</v>
      </c>
      <c r="N161" s="9" t="str">
        <f t="shared" si="5"/>
        <v/>
      </c>
      <c r="O161" s="9" t="str">
        <f t="shared" si="6"/>
        <v/>
      </c>
      <c r="P161" s="9" t="str">
        <f t="shared" si="7"/>
        <v/>
      </c>
      <c r="Q161" s="9" t="str">
        <f t="shared" si="8"/>
        <v/>
      </c>
      <c r="R161" s="9" t="str">
        <f t="shared" si="9"/>
        <v/>
      </c>
      <c r="S161" s="9" t="str">
        <f t="shared" si="10"/>
        <v/>
      </c>
      <c r="T161" s="8">
        <f t="shared" ref="T161:Z161" si="169">IFERROR(VALUE(IFERROR(MID(M161,FIND("Students Required: ",M161)+19,2),0)), VALUE(MID(M161,FIND("Students Required: ",M161)+19,1)))</f>
        <v>20</v>
      </c>
      <c r="U161" s="8">
        <f t="shared" si="169"/>
        <v>0</v>
      </c>
      <c r="V161" s="8">
        <f t="shared" si="169"/>
        <v>0</v>
      </c>
      <c r="W161" s="8">
        <f t="shared" si="169"/>
        <v>0</v>
      </c>
      <c r="X161" s="8">
        <f t="shared" si="169"/>
        <v>0</v>
      </c>
      <c r="Y161" s="8">
        <f t="shared" si="169"/>
        <v>0</v>
      </c>
      <c r="Z161" s="8">
        <f t="shared" si="169"/>
        <v>0</v>
      </c>
    </row>
    <row r="162" ht="225.0" hidden="1" customHeight="1">
      <c r="A162" s="6">
        <v>3964.0</v>
      </c>
      <c r="B162" s="6" t="s">
        <v>500</v>
      </c>
      <c r="C162" s="6" t="s">
        <v>42</v>
      </c>
      <c r="D162" s="6" t="s">
        <v>65</v>
      </c>
      <c r="E162" s="6" t="s">
        <v>131</v>
      </c>
      <c r="F162" s="6">
        <v>0.0</v>
      </c>
      <c r="G162" s="6">
        <v>0.0</v>
      </c>
      <c r="H162" s="7" t="s">
        <v>286</v>
      </c>
      <c r="I162" s="7" t="s">
        <v>499</v>
      </c>
      <c r="J162" s="6" t="s">
        <v>32</v>
      </c>
      <c r="K162" s="8">
        <f t="shared" si="2"/>
        <v>1</v>
      </c>
      <c r="L162" s="8">
        <f t="shared" si="3"/>
        <v>20</v>
      </c>
      <c r="M162" s="9" t="str">
        <f t="shared" si="4"/>
        <v>Title: Will be updated
Description: Will be updated
Skills:  - 
Students Required: 20
Min CGPA: 0
Max CGPA: 0
</v>
      </c>
      <c r="N162" s="9" t="str">
        <f t="shared" si="5"/>
        <v/>
      </c>
      <c r="O162" s="9" t="str">
        <f t="shared" si="6"/>
        <v/>
      </c>
      <c r="P162" s="9" t="str">
        <f t="shared" si="7"/>
        <v/>
      </c>
      <c r="Q162" s="9" t="str">
        <f t="shared" si="8"/>
        <v/>
      </c>
      <c r="R162" s="9" t="str">
        <f t="shared" si="9"/>
        <v/>
      </c>
      <c r="S162" s="9" t="str">
        <f t="shared" si="10"/>
        <v/>
      </c>
      <c r="T162" s="8">
        <f t="shared" ref="T162:Z162" si="170">IFERROR(VALUE(IFERROR(MID(M162,FIND("Students Required: ",M162)+19,2),0)), VALUE(MID(M162,FIND("Students Required: ",M162)+19,1)))</f>
        <v>20</v>
      </c>
      <c r="U162" s="8">
        <f t="shared" si="170"/>
        <v>0</v>
      </c>
      <c r="V162" s="8">
        <f t="shared" si="170"/>
        <v>0</v>
      </c>
      <c r="W162" s="8">
        <f t="shared" si="170"/>
        <v>0</v>
      </c>
      <c r="X162" s="8">
        <f t="shared" si="170"/>
        <v>0</v>
      </c>
      <c r="Y162" s="8">
        <f t="shared" si="170"/>
        <v>0</v>
      </c>
      <c r="Z162" s="8">
        <f t="shared" si="170"/>
        <v>0</v>
      </c>
    </row>
    <row r="163" ht="225.0" hidden="1" customHeight="1">
      <c r="A163" s="6">
        <v>4829.0</v>
      </c>
      <c r="B163" s="6" t="s">
        <v>501</v>
      </c>
      <c r="C163" s="6" t="s">
        <v>27</v>
      </c>
      <c r="D163" s="6" t="s">
        <v>37</v>
      </c>
      <c r="E163" s="6" t="s">
        <v>502</v>
      </c>
      <c r="F163" s="6">
        <v>15000.0</v>
      </c>
      <c r="G163" s="6">
        <v>0.0</v>
      </c>
      <c r="H163" s="7" t="s">
        <v>503</v>
      </c>
      <c r="I163" s="7" t="s">
        <v>504</v>
      </c>
      <c r="J163" s="6" t="s">
        <v>32</v>
      </c>
      <c r="K163" s="8">
        <f t="shared" si="2"/>
        <v>2</v>
      </c>
      <c r="L163" s="8">
        <f t="shared" si="3"/>
        <v>3</v>
      </c>
      <c r="M163" s="9" t="str">
        <f t="shared" si="4"/>
        <v>Title: Hands-on experience of executing strategy &amp; running operations in an internationally recognized medical startup
Description: -
Skills:  - 
Students Required: 1
Min CGPA: 0
Max CGPA: 0
</v>
      </c>
      <c r="N163" s="9" t="str">
        <f t="shared" si="5"/>
        <v>Title: Anonymization of video-based medical data using advanced computer vision, deep learning and image processing algorithms.
Description: -
Skills:  - 
Students Required: 2
Min CGPA: 0
Max CGPA: 0
</v>
      </c>
      <c r="O163" s="9" t="str">
        <f t="shared" si="6"/>
        <v/>
      </c>
      <c r="P163" s="9" t="str">
        <f t="shared" si="7"/>
        <v/>
      </c>
      <c r="Q163" s="9" t="str">
        <f t="shared" si="8"/>
        <v/>
      </c>
      <c r="R163" s="9" t="str">
        <f t="shared" si="9"/>
        <v/>
      </c>
      <c r="S163" s="9" t="str">
        <f t="shared" si="10"/>
        <v/>
      </c>
      <c r="T163" s="8">
        <f t="shared" ref="T163:Z163" si="171">IFERROR(VALUE(IFERROR(MID(M163,FIND("Students Required: ",M163)+19,2),0)), VALUE(MID(M163,FIND("Students Required: ",M163)+19,1)))</f>
        <v>1</v>
      </c>
      <c r="U163" s="8">
        <f t="shared" si="171"/>
        <v>2</v>
      </c>
      <c r="V163" s="8">
        <f t="shared" si="171"/>
        <v>0</v>
      </c>
      <c r="W163" s="8">
        <f t="shared" si="171"/>
        <v>0</v>
      </c>
      <c r="X163" s="8">
        <f t="shared" si="171"/>
        <v>0</v>
      </c>
      <c r="Y163" s="8">
        <f t="shared" si="171"/>
        <v>0</v>
      </c>
      <c r="Z163" s="8">
        <f t="shared" si="171"/>
        <v>0</v>
      </c>
    </row>
    <row r="164" ht="225.0" hidden="1" customHeight="1">
      <c r="A164" s="6">
        <v>5054.0</v>
      </c>
      <c r="B164" s="6" t="s">
        <v>505</v>
      </c>
      <c r="C164" s="6" t="s">
        <v>506</v>
      </c>
      <c r="D164" s="10"/>
      <c r="E164" s="6" t="s">
        <v>461</v>
      </c>
      <c r="F164" s="6">
        <v>15000.0</v>
      </c>
      <c r="G164" s="6">
        <v>0.0</v>
      </c>
      <c r="H164" s="7" t="s">
        <v>507</v>
      </c>
      <c r="I164" s="7" t="s">
        <v>508</v>
      </c>
      <c r="J164" s="6" t="s">
        <v>32</v>
      </c>
      <c r="K164" s="8">
        <f t="shared" si="2"/>
        <v>1</v>
      </c>
      <c r="L164" s="8">
        <f t="shared" si="3"/>
        <v>2</v>
      </c>
      <c r="M164" s="9" t="str">
        <f t="shared" si="4"/>
        <v>Title: Predictive Analytics for Logistics Delivery Experience
Description: Predictive Analytics for Logistics Delivery Experience
Project domain :  Analytics in Logistics
Skills: Proficient in Python
Programming &amp; Basics
of AI / ML concepts,
Proficient with Data
Structures &amp;
Algorithms,
Understanding of Web
Development &amp; Good
Problem-Solving Skills
Skills:  - 
Students Required: 2
Min CGPA: 0
Max CGPA: 0
</v>
      </c>
      <c r="N164" s="9" t="str">
        <f t="shared" si="5"/>
        <v/>
      </c>
      <c r="O164" s="9" t="str">
        <f t="shared" si="6"/>
        <v/>
      </c>
      <c r="P164" s="9" t="str">
        <f t="shared" si="7"/>
        <v/>
      </c>
      <c r="Q164" s="9" t="str">
        <f t="shared" si="8"/>
        <v/>
      </c>
      <c r="R164" s="9" t="str">
        <f t="shared" si="9"/>
        <v/>
      </c>
      <c r="S164" s="9" t="str">
        <f t="shared" si="10"/>
        <v/>
      </c>
      <c r="T164" s="8">
        <f t="shared" ref="T164:Z164" si="172">IFERROR(VALUE(IFERROR(MID(M164,FIND("Students Required: ",M164)+19,2),0)), VALUE(MID(M164,FIND("Students Required: ",M164)+19,1)))</f>
        <v>2</v>
      </c>
      <c r="U164" s="8">
        <f t="shared" si="172"/>
        <v>0</v>
      </c>
      <c r="V164" s="8">
        <f t="shared" si="172"/>
        <v>0</v>
      </c>
      <c r="W164" s="8">
        <f t="shared" si="172"/>
        <v>0</v>
      </c>
      <c r="X164" s="8">
        <f t="shared" si="172"/>
        <v>0</v>
      </c>
      <c r="Y164" s="8">
        <f t="shared" si="172"/>
        <v>0</v>
      </c>
      <c r="Z164" s="8">
        <f t="shared" si="172"/>
        <v>0</v>
      </c>
    </row>
    <row r="165" ht="225.0" hidden="1" customHeight="1">
      <c r="A165" s="6">
        <v>2767.0</v>
      </c>
      <c r="B165" s="6" t="s">
        <v>509</v>
      </c>
      <c r="C165" s="6" t="s">
        <v>60</v>
      </c>
      <c r="D165" s="6" t="s">
        <v>28</v>
      </c>
      <c r="E165" s="6" t="s">
        <v>29</v>
      </c>
      <c r="F165" s="6">
        <v>30000.0</v>
      </c>
      <c r="G165" s="6">
        <v>0.0</v>
      </c>
      <c r="H165" s="7" t="s">
        <v>510</v>
      </c>
      <c r="I165" s="7" t="s">
        <v>504</v>
      </c>
      <c r="J165" s="6" t="s">
        <v>32</v>
      </c>
      <c r="K165" s="8">
        <f t="shared" si="2"/>
        <v>2</v>
      </c>
      <c r="L165" s="8">
        <f t="shared" si="3"/>
        <v>3</v>
      </c>
      <c r="M165" s="9" t="str">
        <f t="shared" si="4"/>
        <v>Title: Hands-on experience of executing strategy &amp; running operations in an internationally recognized medical startup
Description: -
Skills:  - 
Students Required: 1
Min CGPA: 0
Max CGPA: 0
</v>
      </c>
      <c r="N165" s="9" t="str">
        <f t="shared" si="5"/>
        <v>Title: Anonymization of video-based medical data using advanced computer vision, deep learning and image processing algorithms.
Description: -
Skills:  - 
Students Required: 2
Min CGPA: 0
Max CGPA: 0
</v>
      </c>
      <c r="O165" s="9" t="str">
        <f t="shared" si="6"/>
        <v/>
      </c>
      <c r="P165" s="9" t="str">
        <f t="shared" si="7"/>
        <v/>
      </c>
      <c r="Q165" s="9" t="str">
        <f t="shared" si="8"/>
        <v/>
      </c>
      <c r="R165" s="9" t="str">
        <f t="shared" si="9"/>
        <v/>
      </c>
      <c r="S165" s="9" t="str">
        <f t="shared" si="10"/>
        <v/>
      </c>
      <c r="T165" s="8">
        <f t="shared" ref="T165:Z165" si="173">IFERROR(VALUE(IFERROR(MID(M165,FIND("Students Required: ",M165)+19,2),0)), VALUE(MID(M165,FIND("Students Required: ",M165)+19,1)))</f>
        <v>1</v>
      </c>
      <c r="U165" s="8">
        <f t="shared" si="173"/>
        <v>2</v>
      </c>
      <c r="V165" s="8">
        <f t="shared" si="173"/>
        <v>0</v>
      </c>
      <c r="W165" s="8">
        <f t="shared" si="173"/>
        <v>0</v>
      </c>
      <c r="X165" s="8">
        <f t="shared" si="173"/>
        <v>0</v>
      </c>
      <c r="Y165" s="8">
        <f t="shared" si="173"/>
        <v>0</v>
      </c>
      <c r="Z165" s="8">
        <f t="shared" si="173"/>
        <v>0</v>
      </c>
    </row>
    <row r="166" ht="225.0" hidden="1" customHeight="1">
      <c r="A166" s="6">
        <v>494.0</v>
      </c>
      <c r="B166" s="6" t="s">
        <v>511</v>
      </c>
      <c r="C166" s="6" t="s">
        <v>27</v>
      </c>
      <c r="D166" s="6" t="s">
        <v>28</v>
      </c>
      <c r="E166" s="6" t="s">
        <v>34</v>
      </c>
      <c r="F166" s="6">
        <v>25000.0</v>
      </c>
      <c r="G166" s="6">
        <v>0.0</v>
      </c>
      <c r="H166" s="7" t="s">
        <v>512</v>
      </c>
      <c r="I166" s="7" t="s">
        <v>513</v>
      </c>
      <c r="J166" s="6" t="s">
        <v>32</v>
      </c>
      <c r="K166" s="8">
        <f t="shared" si="2"/>
        <v>3</v>
      </c>
      <c r="L166" s="8">
        <f t="shared" si="3"/>
        <v>6</v>
      </c>
      <c r="M166" s="9" t="str">
        <f t="shared" si="4"/>
        <v>Title: EE Cloud Web Application
Description: As an Energy Exemplar customer, you would have to build my geo-enriched power system (or gas, hydro) data model on cloud and further collaborate with other team members. Further, you would have to trigger parallel simulation on cloud on various scenarios. You need to study with expectations of performant execution with options to configure the run based on over 200 parameters that Plexosprovides. We would want a simple way of visualizing the gigabytes of solution data from the simulation output over geo maps and time series animations. The end to end process would enable you to study and improve the model more efficiently consequently saving both cost and time.
Project domain : Software Development
OOPS, data structures and algorithms, DBMS
Good Communication Skills
Data Structure &amp; algorithms, OOPS
Software Product Development, Best Practices, Understanding of cloud, VueJs, C# and NetCore languages
Skills:  - 
Students Required: 4
Min CGPA: 0
Max CGPA: 0
</v>
      </c>
      <c r="N166" s="9" t="str">
        <f t="shared" si="5"/>
        <v>Title: Modelling in Plexos
Description: Candidate will be asked to make small models and document them explaining what features have been used and hand calculate the answers. As a member of Data Team, you are expected to build data models in Plexos and fine tune them to closely represent the real world data set. This would serve as a boiler plate to customers helping them jump start their model study. You will be running simulations and data pipelines on your model to help your gain insights on the deviances with real world data set, and then working out power systems equations, solve and do the necessary changes in your model to bring it closer to the data set. You’d also be providing insights and feedbacks to the simulation engine team to optimize or improve the engine, helping entire world save valuable resources.
Project domain: Power System, Economics and Optimization
Power Systems, Electricity Markets
Good Communication Skills
Skills:  - 
Students Required: 1
Min CGPA: 0
Max CGPA: 0
</v>
      </c>
      <c r="O166" s="9" t="str">
        <f t="shared" si="6"/>
        <v>Title: Study Convex Optimization and Theory
Description: This is a study project that is to study and analyze all proofs in Optimization field- Book Dimitri Berstekas and Yuri Nestorov and implement LP solver Simplex
Project domain: Optimization and Maths
Skills: .vb NET or c#
Good Communication Skills
Skills:  - 
Students Required: 1
Min CGPA: 0
Max CGPA: 0
</v>
      </c>
      <c r="P166" s="9" t="str">
        <f t="shared" si="7"/>
        <v/>
      </c>
      <c r="Q166" s="9" t="str">
        <f t="shared" si="8"/>
        <v/>
      </c>
      <c r="R166" s="9" t="str">
        <f t="shared" si="9"/>
        <v/>
      </c>
      <c r="S166" s="9" t="str">
        <f t="shared" si="10"/>
        <v/>
      </c>
      <c r="T166" s="8">
        <f t="shared" ref="T166:Z166" si="174">IFERROR(VALUE(IFERROR(MID(M166,FIND("Students Required: ",M166)+19,2),0)), VALUE(MID(M166,FIND("Students Required: ",M166)+19,1)))</f>
        <v>4</v>
      </c>
      <c r="U166" s="8">
        <f t="shared" si="174"/>
        <v>1</v>
      </c>
      <c r="V166" s="8">
        <f t="shared" si="174"/>
        <v>1</v>
      </c>
      <c r="W166" s="8">
        <f t="shared" si="174"/>
        <v>0</v>
      </c>
      <c r="X166" s="8">
        <f t="shared" si="174"/>
        <v>0</v>
      </c>
      <c r="Y166" s="8">
        <f t="shared" si="174"/>
        <v>0</v>
      </c>
      <c r="Z166" s="8">
        <f t="shared" si="174"/>
        <v>0</v>
      </c>
    </row>
    <row r="167" ht="225.0" hidden="1" customHeight="1">
      <c r="A167" s="6">
        <v>4025.0</v>
      </c>
      <c r="B167" s="6" t="s">
        <v>514</v>
      </c>
      <c r="C167" s="6" t="s">
        <v>60</v>
      </c>
      <c r="D167" s="6" t="s">
        <v>28</v>
      </c>
      <c r="E167" s="6" t="s">
        <v>515</v>
      </c>
      <c r="F167" s="6">
        <v>40000.0</v>
      </c>
      <c r="G167" s="6">
        <v>0.0</v>
      </c>
      <c r="H167" s="7" t="s">
        <v>516</v>
      </c>
      <c r="I167" s="7" t="s">
        <v>513</v>
      </c>
      <c r="J167" s="6" t="s">
        <v>32</v>
      </c>
      <c r="K167" s="8">
        <f t="shared" si="2"/>
        <v>3</v>
      </c>
      <c r="L167" s="8">
        <f t="shared" si="3"/>
        <v>6</v>
      </c>
      <c r="M167" s="9" t="str">
        <f t="shared" si="4"/>
        <v>Title: EE Cloud Web Application
Description: As an Energy Exemplar customer, you would have to build my geo-enriched power system (or gas, hydro) data model on cloud and further collaborate with other team members. Further, you would have to trigger parallel simulation on cloud on various scenarios. You need to study with expectations of performant execution with options to configure the run based on over 200 parameters that Plexosprovides. We would want a simple way of visualizing the gigabytes of solution data from the simulation output over geo maps and time series animations. The end to end process would enable you to study and improve the model more efficiently consequently saving both cost and time.
Project domain : Software Development
OOPS, data structures and algorithms, DBMS
Good Communication Skills
Data Structure &amp; algorithms, OOPS
Software Product Development, Best Practices, Understanding of cloud, VueJs, C# and NetCore languages
Skills:  - 
Students Required: 4
Min CGPA: 0
Max CGPA: 0
</v>
      </c>
      <c r="N167" s="9" t="str">
        <f t="shared" si="5"/>
        <v>Title: Modelling in Plexos
Description: Candidate will be asked to make small models and document them explaining what features have been used and hand calculate the answers. As a member of Data Team, you are expected to build data models in Plexos and fine tune them to closely represent the real world data set. This would serve as a boiler plate to customers helping them jump start their model study. You will be running simulations and data pipelines on your model to help your gain insights on the deviances with real world data set, and then working out power systems equations, solve and do the necessary changes in your model to bring it closer to the data set. You’d also be providing insights and feedbacks to the simulation engine team to optimize or improve the engine, helping entire world save valuable resources.
Project domain: Power System, Economics and Optimization
Power Systems, Electricity Markets
Good Communication Skills
Skills:  - 
Students Required: 1
Min CGPA: 0
Max CGPA: 0
</v>
      </c>
      <c r="O167" s="9" t="str">
        <f t="shared" si="6"/>
        <v>Title: Study Convex Optimization and Theory
Description: This is a study project that is to study and analyze all proofs in Optimization field- Book Dimitri Berstekas and Yuri Nestorov and implement LP solver Simplex
Project domain: Optimization and Maths
Skills: .vb NET or c#
Good Communication Skills
Skills:  - 
Students Required: 1
Min CGPA: 0
Max CGPA: 0
</v>
      </c>
      <c r="P167" s="9" t="str">
        <f t="shared" si="7"/>
        <v/>
      </c>
      <c r="Q167" s="9" t="str">
        <f t="shared" si="8"/>
        <v/>
      </c>
      <c r="R167" s="9" t="str">
        <f t="shared" si="9"/>
        <v/>
      </c>
      <c r="S167" s="9" t="str">
        <f t="shared" si="10"/>
        <v/>
      </c>
      <c r="T167" s="8">
        <f t="shared" ref="T167:Z167" si="175">IFERROR(VALUE(IFERROR(MID(M167,FIND("Students Required: ",M167)+19,2),0)), VALUE(MID(M167,FIND("Students Required: ",M167)+19,1)))</f>
        <v>4</v>
      </c>
      <c r="U167" s="8">
        <f t="shared" si="175"/>
        <v>1</v>
      </c>
      <c r="V167" s="8">
        <f t="shared" si="175"/>
        <v>1</v>
      </c>
      <c r="W167" s="8">
        <f t="shared" si="175"/>
        <v>0</v>
      </c>
      <c r="X167" s="8">
        <f t="shared" si="175"/>
        <v>0</v>
      </c>
      <c r="Y167" s="8">
        <f t="shared" si="175"/>
        <v>0</v>
      </c>
      <c r="Z167" s="8">
        <f t="shared" si="175"/>
        <v>0</v>
      </c>
    </row>
    <row r="168" ht="225.0" hidden="1" customHeight="1">
      <c r="A168" s="6">
        <v>3949.0</v>
      </c>
      <c r="B168" s="6" t="s">
        <v>517</v>
      </c>
      <c r="C168" s="6" t="s">
        <v>42</v>
      </c>
      <c r="D168" s="6" t="s">
        <v>37</v>
      </c>
      <c r="E168" s="6" t="s">
        <v>29</v>
      </c>
      <c r="F168" s="6">
        <v>18000.0</v>
      </c>
      <c r="G168" s="6">
        <v>0.0</v>
      </c>
      <c r="H168" s="7" t="s">
        <v>518</v>
      </c>
      <c r="I168" s="7" t="s">
        <v>513</v>
      </c>
      <c r="J168" s="6" t="s">
        <v>32</v>
      </c>
      <c r="K168" s="8">
        <f t="shared" si="2"/>
        <v>3</v>
      </c>
      <c r="L168" s="8">
        <f t="shared" si="3"/>
        <v>6</v>
      </c>
      <c r="M168" s="9" t="str">
        <f t="shared" si="4"/>
        <v>Title: EE Cloud Web Application
Description: As an Energy Exemplar customer, you would have to build my geo-enriched power system (or gas, hydro) data model on cloud and further collaborate with other team members. Further, you would have to trigger parallel simulation on cloud on various scenarios. You need to study with expectations of performant execution with options to configure the run based on over 200 parameters that Plexosprovides. We would want a simple way of visualizing the gigabytes of solution data from the simulation output over geo maps and time series animations. The end to end process would enable you to study and improve the model more efficiently consequently saving both cost and time.
Project domain : Software Development
OOPS, data structures and algorithms, DBMS
Good Communication Skills
Data Structure &amp; algorithms, OOPS
Software Product Development, Best Practices, Understanding of cloud, VueJs, C# and NetCore languages
Skills:  - 
Students Required: 4
Min CGPA: 0
Max CGPA: 0
</v>
      </c>
      <c r="N168" s="9" t="str">
        <f t="shared" si="5"/>
        <v>Title: Modelling in Plexos
Description: Candidate will be asked to make small models and document them explaining what features have been used and hand calculate the answers. As a member of Data Team, you are expected to build data models in Plexos and fine tune them to closely represent the real world data set. This would serve as a boiler plate to customers helping them jump start their model study. You will be running simulations and data pipelines on your model to help your gain insights on the deviances with real world data set, and then working out power systems equations, solve and do the necessary changes in your model to bring it closer to the data set. You’d also be providing insights and feedbacks to the simulation engine team to optimize or improve the engine, helping entire world save valuable resources.
Project domain: Power System, Economics and Optimization
Power Systems, Electricity Markets
Good Communication Skills
Skills:  - 
Students Required: 1
Min CGPA: 0
Max CGPA: 0
</v>
      </c>
      <c r="O168" s="9" t="str">
        <f t="shared" si="6"/>
        <v>Title: Study Convex Optimization and Theory
Description: This is a study project that is to study and analyze all proofs in Optimization field- Book Dimitri Berstekas and Yuri Nestorov and implement LP solver Simplex
Project domain: Optimization and Maths
Skills: .vb NET or c#
Good Communication Skills
Skills:  - 
Students Required: 1
Min CGPA: 0
Max CGPA: 0
</v>
      </c>
      <c r="P168" s="9" t="str">
        <f t="shared" si="7"/>
        <v/>
      </c>
      <c r="Q168" s="9" t="str">
        <f t="shared" si="8"/>
        <v/>
      </c>
      <c r="R168" s="9" t="str">
        <f t="shared" si="9"/>
        <v/>
      </c>
      <c r="S168" s="9" t="str">
        <f t="shared" si="10"/>
        <v/>
      </c>
      <c r="T168" s="8">
        <f t="shared" ref="T168:Z168" si="176">IFERROR(VALUE(IFERROR(MID(M168,FIND("Students Required: ",M168)+19,2),0)), VALUE(MID(M168,FIND("Students Required: ",M168)+19,1)))</f>
        <v>4</v>
      </c>
      <c r="U168" s="8">
        <f t="shared" si="176"/>
        <v>1</v>
      </c>
      <c r="V168" s="8">
        <f t="shared" si="176"/>
        <v>1</v>
      </c>
      <c r="W168" s="8">
        <f t="shared" si="176"/>
        <v>0</v>
      </c>
      <c r="X168" s="8">
        <f t="shared" si="176"/>
        <v>0</v>
      </c>
      <c r="Y168" s="8">
        <f t="shared" si="176"/>
        <v>0</v>
      </c>
      <c r="Z168" s="8">
        <f t="shared" si="176"/>
        <v>0</v>
      </c>
    </row>
    <row r="169" ht="225.0" hidden="1" customHeight="1">
      <c r="A169" s="6">
        <v>3253.0</v>
      </c>
      <c r="B169" s="6" t="s">
        <v>519</v>
      </c>
      <c r="C169" s="6" t="s">
        <v>27</v>
      </c>
      <c r="D169" s="6" t="s">
        <v>28</v>
      </c>
      <c r="E169" s="6" t="s">
        <v>131</v>
      </c>
      <c r="F169" s="6">
        <v>0.0</v>
      </c>
      <c r="G169" s="6">
        <v>0.0</v>
      </c>
      <c r="H169" s="7" t="s">
        <v>520</v>
      </c>
      <c r="I169" s="7" t="s">
        <v>521</v>
      </c>
      <c r="J169" s="6" t="s">
        <v>32</v>
      </c>
      <c r="K169" s="8">
        <f t="shared" si="2"/>
        <v>1</v>
      </c>
      <c r="L169" s="8">
        <f t="shared" si="3"/>
        <v>2</v>
      </c>
      <c r="M169" s="9" t="str">
        <f t="shared" si="4"/>
        <v>Title: MARKET STRATEGY AND PLAN FOR GROWTH OF SPECIALTY COMPOSITES RESIN
Description:  Understand critical applications in the composite segment by grasping its unique advantages over conventional material with a focus on 1) The application segments matching with Crest&amp;apos;s core technical competency.   2) Comparison, Testing and evaluation of Crest products and matching with the Global Market leaders to identify &amp;Double;Product range gaps&amp;Double; and &amp;Double; Product Market application&amp;Double; development opportunities.  3) End user and consultant identification on the basis of application areas.                                                          4) New Product - Market and Application development strategy 
Skills:  - 
Students Required: 2
Min CGPA: 0
Max CGPA: 0
</v>
      </c>
      <c r="N169" s="9" t="str">
        <f t="shared" si="5"/>
        <v/>
      </c>
      <c r="O169" s="9" t="str">
        <f t="shared" si="6"/>
        <v/>
      </c>
      <c r="P169" s="9" t="str">
        <f t="shared" si="7"/>
        <v/>
      </c>
      <c r="Q169" s="9" t="str">
        <f t="shared" si="8"/>
        <v/>
      </c>
      <c r="R169" s="9" t="str">
        <f t="shared" si="9"/>
        <v/>
      </c>
      <c r="S169" s="9" t="str">
        <f t="shared" si="10"/>
        <v/>
      </c>
      <c r="T169" s="8">
        <f t="shared" ref="T169:Z169" si="177">IFERROR(VALUE(IFERROR(MID(M169,FIND("Students Required: ",M169)+19,2),0)), VALUE(MID(M169,FIND("Students Required: ",M169)+19,1)))</f>
        <v>2</v>
      </c>
      <c r="U169" s="8">
        <f t="shared" si="177"/>
        <v>0</v>
      </c>
      <c r="V169" s="8">
        <f t="shared" si="177"/>
        <v>0</v>
      </c>
      <c r="W169" s="8">
        <f t="shared" si="177"/>
        <v>0</v>
      </c>
      <c r="X169" s="8">
        <f t="shared" si="177"/>
        <v>0</v>
      </c>
      <c r="Y169" s="8">
        <f t="shared" si="177"/>
        <v>0</v>
      </c>
      <c r="Z169" s="8">
        <f t="shared" si="177"/>
        <v>0</v>
      </c>
    </row>
    <row r="170" ht="225.0" hidden="1" customHeight="1">
      <c r="A170" s="6">
        <v>4834.0</v>
      </c>
      <c r="B170" s="6" t="s">
        <v>183</v>
      </c>
      <c r="C170" s="6" t="s">
        <v>27</v>
      </c>
      <c r="D170" s="6" t="s">
        <v>37</v>
      </c>
      <c r="E170" s="6" t="s">
        <v>184</v>
      </c>
      <c r="F170" s="6">
        <v>50000.0</v>
      </c>
      <c r="G170" s="6">
        <v>0.0</v>
      </c>
      <c r="H170" s="7" t="s">
        <v>522</v>
      </c>
      <c r="I170" s="7" t="s">
        <v>513</v>
      </c>
      <c r="J170" s="6" t="s">
        <v>32</v>
      </c>
      <c r="K170" s="8">
        <f t="shared" si="2"/>
        <v>3</v>
      </c>
      <c r="L170" s="8">
        <f t="shared" si="3"/>
        <v>6</v>
      </c>
      <c r="M170" s="9" t="str">
        <f t="shared" si="4"/>
        <v>Title: EE Cloud Web Application
Description: As an Energy Exemplar customer, you would have to build my geo-enriched power system (or gas, hydro) data model on cloud and further collaborate with other team members. Further, you would have to trigger parallel simulation on cloud on various scenarios. You need to study with expectations of performant execution with options to configure the run based on over 200 parameters that Plexosprovides. We would want a simple way of visualizing the gigabytes of solution data from the simulation output over geo maps and time series animations. The end to end process would enable you to study and improve the model more efficiently consequently saving both cost and time.
Project domain : Software Development
OOPS, data structures and algorithms, DBMS
Good Communication Skills
Data Structure &amp; algorithms, OOPS
Software Product Development, Best Practices, Understanding of cloud, VueJs, C# and NetCore languages
Skills:  - 
Students Required: 4
Min CGPA: 0
Max CGPA: 0
</v>
      </c>
      <c r="N170" s="9" t="str">
        <f t="shared" si="5"/>
        <v>Title: Modelling in Plexos
Description: Candidate will be asked to make small models and document them explaining what features have been used and hand calculate the answers. As a member of Data Team, you are expected to build data models in Plexos and fine tune them to closely represent the real world data set. This would serve as a boiler plate to customers helping them jump start their model study. You will be running simulations and data pipelines on your model to help your gain insights on the deviances with real world data set, and then working out power systems equations, solve and do the necessary changes in your model to bring it closer to the data set. You’d also be providing insights and feedbacks to the simulation engine team to optimize or improve the engine, helping entire world save valuable resources.
Project domain: Power System, Economics and Optimization
Power Systems, Electricity Markets
Good Communication Skills
Skills:  - 
Students Required: 1
Min CGPA: 0
Max CGPA: 0
</v>
      </c>
      <c r="O170" s="9" t="str">
        <f t="shared" si="6"/>
        <v>Title: Study Convex Optimization and Theory
Description: This is a study project that is to study and analyze all proofs in Optimization field- Book Dimitri Berstekas and Yuri Nestorov and implement LP solver Simplex
Project domain: Optimization and Maths
Skills: .vb NET or c#
Good Communication Skills
Skills:  - 
Students Required: 1
Min CGPA: 0
Max CGPA: 0
</v>
      </c>
      <c r="P170" s="9" t="str">
        <f t="shared" si="7"/>
        <v/>
      </c>
      <c r="Q170" s="9" t="str">
        <f t="shared" si="8"/>
        <v/>
      </c>
      <c r="R170" s="9" t="str">
        <f t="shared" si="9"/>
        <v/>
      </c>
      <c r="S170" s="9" t="str">
        <f t="shared" si="10"/>
        <v/>
      </c>
      <c r="T170" s="8">
        <f t="shared" ref="T170:Z170" si="178">IFERROR(VALUE(IFERROR(MID(M170,FIND("Students Required: ",M170)+19,2),0)), VALUE(MID(M170,FIND("Students Required: ",M170)+19,1)))</f>
        <v>4</v>
      </c>
      <c r="U170" s="8">
        <f t="shared" si="178"/>
        <v>1</v>
      </c>
      <c r="V170" s="8">
        <f t="shared" si="178"/>
        <v>1</v>
      </c>
      <c r="W170" s="8">
        <f t="shared" si="178"/>
        <v>0</v>
      </c>
      <c r="X170" s="8">
        <f t="shared" si="178"/>
        <v>0</v>
      </c>
      <c r="Y170" s="8">
        <f t="shared" si="178"/>
        <v>0</v>
      </c>
      <c r="Z170" s="8">
        <f t="shared" si="178"/>
        <v>0</v>
      </c>
    </row>
    <row r="171" ht="225.0" hidden="1" customHeight="1">
      <c r="A171" s="6">
        <v>466.0</v>
      </c>
      <c r="B171" s="6" t="s">
        <v>523</v>
      </c>
      <c r="C171" s="6" t="s">
        <v>524</v>
      </c>
      <c r="D171" s="6" t="s">
        <v>130</v>
      </c>
      <c r="E171" s="6" t="s">
        <v>461</v>
      </c>
      <c r="F171" s="6">
        <v>0.0</v>
      </c>
      <c r="G171" s="6">
        <v>0.0</v>
      </c>
      <c r="H171" s="7" t="s">
        <v>525</v>
      </c>
      <c r="I171" s="7" t="s">
        <v>513</v>
      </c>
      <c r="J171" s="6" t="s">
        <v>32</v>
      </c>
      <c r="K171" s="8">
        <f t="shared" si="2"/>
        <v>3</v>
      </c>
      <c r="L171" s="8">
        <f t="shared" si="3"/>
        <v>6</v>
      </c>
      <c r="M171" s="9" t="str">
        <f t="shared" si="4"/>
        <v>Title: EE Cloud Web Application
Description: As an Energy Exemplar customer, you would have to build my geo-enriched power system (or gas, hydro) data model on cloud and further collaborate with other team members. Further, you would have to trigger parallel simulation on cloud on various scenarios. You need to study with expectations of performant execution with options to configure the run based on over 200 parameters that Plexosprovides. We would want a simple way of visualizing the gigabytes of solution data from the simulation output over geo maps and time series animations. The end to end process would enable you to study and improve the model more efficiently consequently saving both cost and time.
Project domain : Software Development
OOPS, data structures and algorithms, DBMS
Good Communication Skills
Data Structure &amp; algorithms, OOPS
Software Product Development, Best Practices, Understanding of cloud, VueJs, C# and NetCore languages
Skills:  - 
Students Required: 4
Min CGPA: 0
Max CGPA: 0
</v>
      </c>
      <c r="N171" s="9" t="str">
        <f t="shared" si="5"/>
        <v>Title: Modelling in Plexos
Description: Candidate will be asked to make small models and document them explaining what features have been used and hand calculate the answers. As a member of Data Team, you are expected to build data models in Plexos and fine tune them to closely represent the real world data set. This would serve as a boiler plate to customers helping them jump start their model study. You will be running simulations and data pipelines on your model to help your gain insights on the deviances with real world data set, and then working out power systems equations, solve and do the necessary changes in your model to bring it closer to the data set. You’d also be providing insights and feedbacks to the simulation engine team to optimize or improve the engine, helping entire world save valuable resources.
Project domain: Power System, Economics and Optimization
Power Systems, Electricity Markets
Good Communication Skills
Skills:  - 
Students Required: 1
Min CGPA: 0
Max CGPA: 0
</v>
      </c>
      <c r="O171" s="9" t="str">
        <f t="shared" si="6"/>
        <v>Title: Study Convex Optimization and Theory
Description: This is a study project that is to study and analyze all proofs in Optimization field- Book Dimitri Berstekas and Yuri Nestorov and implement LP solver Simplex
Project domain: Optimization and Maths
Skills: .vb NET or c#
Good Communication Skills
Skills:  - 
Students Required: 1
Min CGPA: 0
Max CGPA: 0
</v>
      </c>
      <c r="P171" s="9" t="str">
        <f t="shared" si="7"/>
        <v/>
      </c>
      <c r="Q171" s="9" t="str">
        <f t="shared" si="8"/>
        <v/>
      </c>
      <c r="R171" s="9" t="str">
        <f t="shared" si="9"/>
        <v/>
      </c>
      <c r="S171" s="9" t="str">
        <f t="shared" si="10"/>
        <v/>
      </c>
      <c r="T171" s="8">
        <f t="shared" ref="T171:Z171" si="179">IFERROR(VALUE(IFERROR(MID(M171,FIND("Students Required: ",M171)+19,2),0)), VALUE(MID(M171,FIND("Students Required: ",M171)+19,1)))</f>
        <v>4</v>
      </c>
      <c r="U171" s="8">
        <f t="shared" si="179"/>
        <v>1</v>
      </c>
      <c r="V171" s="8">
        <f t="shared" si="179"/>
        <v>1</v>
      </c>
      <c r="W171" s="8">
        <f t="shared" si="179"/>
        <v>0</v>
      </c>
      <c r="X171" s="8">
        <f t="shared" si="179"/>
        <v>0</v>
      </c>
      <c r="Y171" s="8">
        <f t="shared" si="179"/>
        <v>0</v>
      </c>
      <c r="Z171" s="8">
        <f t="shared" si="179"/>
        <v>0</v>
      </c>
    </row>
    <row r="172" ht="225.0" hidden="1" customHeight="1">
      <c r="A172" s="6">
        <v>4821.0</v>
      </c>
      <c r="B172" s="6" t="s">
        <v>526</v>
      </c>
      <c r="C172" s="6" t="s">
        <v>27</v>
      </c>
      <c r="D172" s="6" t="s">
        <v>28</v>
      </c>
      <c r="E172" s="6" t="s">
        <v>494</v>
      </c>
      <c r="F172" s="6">
        <v>20000.0</v>
      </c>
      <c r="G172" s="6">
        <v>0.0</v>
      </c>
      <c r="H172" s="7" t="s">
        <v>527</v>
      </c>
      <c r="I172" s="7" t="s">
        <v>513</v>
      </c>
      <c r="J172" s="6" t="s">
        <v>32</v>
      </c>
      <c r="K172" s="8">
        <f t="shared" si="2"/>
        <v>3</v>
      </c>
      <c r="L172" s="8">
        <f t="shared" si="3"/>
        <v>6</v>
      </c>
      <c r="M172" s="9" t="str">
        <f t="shared" si="4"/>
        <v>Title: EE Cloud Web Application
Description: As an Energy Exemplar customer, you would have to build my geo-enriched power system (or gas, hydro) data model on cloud and further collaborate with other team members. Further, you would have to trigger parallel simulation on cloud on various scenarios. You need to study with expectations of performant execution with options to configure the run based on over 200 parameters that Plexosprovides. We would want a simple way of visualizing the gigabytes of solution data from the simulation output over geo maps and time series animations. The end to end process would enable you to study and improve the model more efficiently consequently saving both cost and time.
Project domain : Software Development
OOPS, data structures and algorithms, DBMS
Good Communication Skills
Data Structure &amp; algorithms, OOPS
Software Product Development, Best Practices, Understanding of cloud, VueJs, C# and NetCore languages
Skills:  - 
Students Required: 4
Min CGPA: 0
Max CGPA: 0
</v>
      </c>
      <c r="N172" s="9" t="str">
        <f t="shared" si="5"/>
        <v>Title: Modelling in Plexos
Description: Candidate will be asked to make small models and document them explaining what features have been used and hand calculate the answers. As a member of Data Team, you are expected to build data models in Plexos and fine tune them to closely represent the real world data set. This would serve as a boiler plate to customers helping them jump start their model study. You will be running simulations and data pipelines on your model to help your gain insights on the deviances with real world data set, and then working out power systems equations, solve and do the necessary changes in your model to bring it closer to the data set. You’d also be providing insights and feedbacks to the simulation engine team to optimize or improve the engine, helping entire world save valuable resources.
Project domain: Power System, Economics and Optimization
Power Systems, Electricity Markets
Good Communication Skills
Skills:  - 
Students Required: 1
Min CGPA: 0
Max CGPA: 0
</v>
      </c>
      <c r="O172" s="9" t="str">
        <f t="shared" si="6"/>
        <v>Title: Study Convex Optimization and Theory
Description: This is a study project that is to study and analyze all proofs in Optimization field- Book Dimitri Berstekas and Yuri Nestorov and implement LP solver Simplex
Project domain: Optimization and Maths
Skills: .vb NET or c#
Good Communication Skills
Skills:  - 
Students Required: 1
Min CGPA: 0
Max CGPA: 0
</v>
      </c>
      <c r="P172" s="9" t="str">
        <f t="shared" si="7"/>
        <v/>
      </c>
      <c r="Q172" s="9" t="str">
        <f t="shared" si="8"/>
        <v/>
      </c>
      <c r="R172" s="9" t="str">
        <f t="shared" si="9"/>
        <v/>
      </c>
      <c r="S172" s="9" t="str">
        <f t="shared" si="10"/>
        <v/>
      </c>
      <c r="T172" s="8">
        <f t="shared" ref="T172:Z172" si="180">IFERROR(VALUE(IFERROR(MID(M172,FIND("Students Required: ",M172)+19,2),0)), VALUE(MID(M172,FIND("Students Required: ",M172)+19,1)))</f>
        <v>4</v>
      </c>
      <c r="U172" s="8">
        <f t="shared" si="180"/>
        <v>1</v>
      </c>
      <c r="V172" s="8">
        <f t="shared" si="180"/>
        <v>1</v>
      </c>
      <c r="W172" s="8">
        <f t="shared" si="180"/>
        <v>0</v>
      </c>
      <c r="X172" s="8">
        <f t="shared" si="180"/>
        <v>0</v>
      </c>
      <c r="Y172" s="8">
        <f t="shared" si="180"/>
        <v>0</v>
      </c>
      <c r="Z172" s="8">
        <f t="shared" si="180"/>
        <v>0</v>
      </c>
    </row>
    <row r="173" ht="225.0" hidden="1" customHeight="1">
      <c r="A173" s="6">
        <v>4855.0</v>
      </c>
      <c r="B173" s="6" t="s">
        <v>528</v>
      </c>
      <c r="C173" s="6" t="s">
        <v>498</v>
      </c>
      <c r="D173" s="6" t="s">
        <v>37</v>
      </c>
      <c r="E173" s="6" t="s">
        <v>220</v>
      </c>
      <c r="F173" s="6">
        <v>40000.0</v>
      </c>
      <c r="G173" s="6">
        <v>0.0</v>
      </c>
      <c r="H173" s="7" t="s">
        <v>529</v>
      </c>
      <c r="I173" s="7" t="s">
        <v>530</v>
      </c>
      <c r="J173" s="6" t="s">
        <v>32</v>
      </c>
      <c r="K173" s="8">
        <f t="shared" si="2"/>
        <v>1</v>
      </c>
      <c r="L173" s="8">
        <f t="shared" si="3"/>
        <v>1</v>
      </c>
      <c r="M173" s="9" t="str">
        <f t="shared" si="4"/>
        <v>Title: Indexes – Data and Content
Description: •	Coordinate client support for new data requests across various channels including liaising with multiple stakeholders.
•	Request ticker creation and set up Morningstar indexes on third party platforms like Bloomberg, etc.
•	Generate historical content with accurate reference data and disseminate onto FTP accounts.
•	Provide support for third parties to onboard the index on their platforms with details like index rulebook, file format, frequency, holiday calendar and historical data.
•	Work with internal developers to set-up ongoing delivery and collaborate with support team for daily file monitoring.
•	Oversee queries related to missing data, data accuracy or set-up delivery for new data-points across Morningstar products.
Project domain	Implementation Support
Skills: Python/SQL
Keen attention to detail and strong writing and interpersonal skills.
Basic level understanding of SQL and Python 
None
•	Change and Implementation Management
•	Data Analysis
•	Co-ordination with Global Teams
Skills:  - 
Students Required: 1
Min CGPA: 0
Max CGPA: 0
</v>
      </c>
      <c r="N173" s="9" t="str">
        <f t="shared" si="5"/>
        <v/>
      </c>
      <c r="O173" s="9" t="str">
        <f t="shared" si="6"/>
        <v/>
      </c>
      <c r="P173" s="9" t="str">
        <f t="shared" si="7"/>
        <v/>
      </c>
      <c r="Q173" s="9" t="str">
        <f t="shared" si="8"/>
        <v/>
      </c>
      <c r="R173" s="9" t="str">
        <f t="shared" si="9"/>
        <v/>
      </c>
      <c r="S173" s="9" t="str">
        <f t="shared" si="10"/>
        <v/>
      </c>
      <c r="T173" s="8">
        <f t="shared" ref="T173:Z173" si="181">IFERROR(VALUE(IFERROR(MID(M173,FIND("Students Required: ",M173)+19,2),0)), VALUE(MID(M173,FIND("Students Required: ",M173)+19,1)))</f>
        <v>1</v>
      </c>
      <c r="U173" s="8">
        <f t="shared" si="181"/>
        <v>0</v>
      </c>
      <c r="V173" s="8">
        <f t="shared" si="181"/>
        <v>0</v>
      </c>
      <c r="W173" s="8">
        <f t="shared" si="181"/>
        <v>0</v>
      </c>
      <c r="X173" s="8">
        <f t="shared" si="181"/>
        <v>0</v>
      </c>
      <c r="Y173" s="8">
        <f t="shared" si="181"/>
        <v>0</v>
      </c>
      <c r="Z173" s="8">
        <f t="shared" si="181"/>
        <v>0</v>
      </c>
    </row>
    <row r="174" ht="225.0" hidden="1" customHeight="1">
      <c r="A174" s="6">
        <v>5011.0</v>
      </c>
      <c r="B174" s="11" t="s">
        <v>531</v>
      </c>
      <c r="C174" s="6" t="s">
        <v>27</v>
      </c>
      <c r="D174" s="10"/>
      <c r="E174" s="6" t="s">
        <v>29</v>
      </c>
      <c r="F174" s="6">
        <v>10000.0</v>
      </c>
      <c r="G174" s="6">
        <v>0.0</v>
      </c>
      <c r="H174" s="7" t="s">
        <v>532</v>
      </c>
      <c r="I174" s="7" t="s">
        <v>530</v>
      </c>
      <c r="J174" s="6" t="s">
        <v>32</v>
      </c>
      <c r="K174" s="8">
        <f t="shared" si="2"/>
        <v>1</v>
      </c>
      <c r="L174" s="8">
        <f t="shared" si="3"/>
        <v>1</v>
      </c>
      <c r="M174" s="9" t="str">
        <f t="shared" si="4"/>
        <v>Title: Indexes – Data and Content
Description: •	Coordinate client support for new data requests across various channels including liaising with multiple stakeholders.
•	Request ticker creation and set up Morningstar indexes on third party platforms like Bloomberg, etc.
•	Generate historical content with accurate reference data and disseminate onto FTP accounts.
•	Provide support for third parties to onboard the index on their platforms with details like index rulebook, file format, frequency, holiday calendar and historical data.
•	Work with internal developers to set-up ongoing delivery and collaborate with support team for daily file monitoring.
•	Oversee queries related to missing data, data accuracy or set-up delivery for new data-points across Morningstar products.
Project domain	Implementation Support
Skills: Python/SQL
Keen attention to detail and strong writing and interpersonal skills.
Basic level understanding of SQL and Python 
None
•	Change and Implementation Management
•	Data Analysis
•	Co-ordination with Global Teams
Skills:  - 
Students Required: 1
Min CGPA: 0
Max CGPA: 0
</v>
      </c>
      <c r="N174" s="9" t="str">
        <f t="shared" si="5"/>
        <v/>
      </c>
      <c r="O174" s="9" t="str">
        <f t="shared" si="6"/>
        <v/>
      </c>
      <c r="P174" s="9" t="str">
        <f t="shared" si="7"/>
        <v/>
      </c>
      <c r="Q174" s="9" t="str">
        <f t="shared" si="8"/>
        <v/>
      </c>
      <c r="R174" s="9" t="str">
        <f t="shared" si="9"/>
        <v/>
      </c>
      <c r="S174" s="9" t="str">
        <f t="shared" si="10"/>
        <v/>
      </c>
      <c r="T174" s="8">
        <f t="shared" ref="T174:Z174" si="182">IFERROR(VALUE(IFERROR(MID(M174,FIND("Students Required: ",M174)+19,2),0)), VALUE(MID(M174,FIND("Students Required: ",M174)+19,1)))</f>
        <v>1</v>
      </c>
      <c r="U174" s="8">
        <f t="shared" si="182"/>
        <v>0</v>
      </c>
      <c r="V174" s="8">
        <f t="shared" si="182"/>
        <v>0</v>
      </c>
      <c r="W174" s="8">
        <f t="shared" si="182"/>
        <v>0</v>
      </c>
      <c r="X174" s="8">
        <f t="shared" si="182"/>
        <v>0</v>
      </c>
      <c r="Y174" s="8">
        <f t="shared" si="182"/>
        <v>0</v>
      </c>
      <c r="Z174" s="8">
        <f t="shared" si="182"/>
        <v>0</v>
      </c>
    </row>
    <row r="175" ht="225.0" hidden="1" customHeight="1">
      <c r="A175" s="6">
        <v>4836.0</v>
      </c>
      <c r="B175" s="6" t="s">
        <v>533</v>
      </c>
      <c r="C175" s="6" t="s">
        <v>27</v>
      </c>
      <c r="D175" s="6" t="s">
        <v>37</v>
      </c>
      <c r="E175" s="6" t="s">
        <v>358</v>
      </c>
      <c r="F175" s="6">
        <v>50000.0</v>
      </c>
      <c r="G175" s="6">
        <v>0.0</v>
      </c>
      <c r="H175" s="7" t="s">
        <v>534</v>
      </c>
      <c r="I175" s="7" t="s">
        <v>535</v>
      </c>
      <c r="J175" s="6" t="s">
        <v>32</v>
      </c>
      <c r="K175" s="8">
        <f t="shared" si="2"/>
        <v>1</v>
      </c>
      <c r="L175" s="8">
        <f t="shared" si="3"/>
        <v>5</v>
      </c>
      <c r="M175" s="9" t="str">
        <f t="shared" si="4"/>
        <v>Title: -
Description: Everwell (spin-off from Microsoft Research) innovates, designs, builds and deploys user-centric technology
for large scale healthcare programs across the world. We have a diverse team representing domain
specialists in system architecture, technical development, program engagement, product design,
organizational capacity building, research and data analysis. Our products are deployed in 14 countries
supporting adherence and patient management for Tuberculosis (TB) programs - and are actively being
scaled up.
We have a deep engagement as the technical partner for Nikshay (in India), the world’s largest integrated
platform for TB program management. In the last 5 years, using Nikshay and in partnership with the Ministry
in India (and other stakeholders) we have scaled up the platform to all of India&amp;apos;s TB population (&amp;tg; 2 million
patients per year). Adherence technologies (including 99DOTS) have been scaled up for more than 250,000
patients. We have rich experience in scaling up such innovations and understand the importance of having
robust scalable technical systems and to have close collaboration with in-country partners.
Skills:  - 
Students Required: 5
Min CGPA: 0
Max CGPA: 0
</v>
      </c>
      <c r="N175" s="9" t="str">
        <f t="shared" si="5"/>
        <v/>
      </c>
      <c r="O175" s="9" t="str">
        <f t="shared" si="6"/>
        <v/>
      </c>
      <c r="P175" s="9" t="str">
        <f t="shared" si="7"/>
        <v/>
      </c>
      <c r="Q175" s="9" t="str">
        <f t="shared" si="8"/>
        <v/>
      </c>
      <c r="R175" s="9" t="str">
        <f t="shared" si="9"/>
        <v/>
      </c>
      <c r="S175" s="9" t="str">
        <f t="shared" si="10"/>
        <v/>
      </c>
      <c r="T175" s="8">
        <f t="shared" ref="T175:Z175" si="183">IFERROR(VALUE(IFERROR(MID(M175,FIND("Students Required: ",M175)+19,2),0)), VALUE(MID(M175,FIND("Students Required: ",M175)+19,1)))</f>
        <v>5</v>
      </c>
      <c r="U175" s="8">
        <f t="shared" si="183"/>
        <v>0</v>
      </c>
      <c r="V175" s="8">
        <f t="shared" si="183"/>
        <v>0</v>
      </c>
      <c r="W175" s="8">
        <f t="shared" si="183"/>
        <v>0</v>
      </c>
      <c r="X175" s="8">
        <f t="shared" si="183"/>
        <v>0</v>
      </c>
      <c r="Y175" s="8">
        <f t="shared" si="183"/>
        <v>0</v>
      </c>
      <c r="Z175" s="8">
        <f t="shared" si="183"/>
        <v>0</v>
      </c>
    </row>
    <row r="176" ht="225.0" hidden="1" customHeight="1">
      <c r="A176" s="6">
        <v>2811.0</v>
      </c>
      <c r="B176" s="6" t="s">
        <v>536</v>
      </c>
      <c r="C176" s="6" t="s">
        <v>91</v>
      </c>
      <c r="D176" s="6" t="s">
        <v>130</v>
      </c>
      <c r="E176" s="6" t="s">
        <v>29</v>
      </c>
      <c r="F176" s="6">
        <v>17000.0</v>
      </c>
      <c r="G176" s="6">
        <v>0.0</v>
      </c>
      <c r="H176" s="7" t="s">
        <v>537</v>
      </c>
      <c r="I176" s="7" t="s">
        <v>538</v>
      </c>
      <c r="J176" s="6" t="s">
        <v>32</v>
      </c>
      <c r="K176" s="8">
        <f t="shared" si="2"/>
        <v>3</v>
      </c>
      <c r="L176" s="8">
        <f t="shared" si="3"/>
        <v>4</v>
      </c>
      <c r="M176" s="9" t="str">
        <f t="shared" si="4"/>
        <v>Title: Data ingestion
Description: Publish for big data systems and cloud data
warehouses (like snowflake or redshift etc)
Skills: programming languages like java, node js etc
Good communication skills
-learning around design and arch of backend
systems
- understanding of clouds like aws, azure
Skills:  - 
Students Required: 2
Min CGPA: 0
Max CGPA: 0
</v>
      </c>
      <c r="N176" s="9" t="str">
        <f t="shared" si="5"/>
        <v>Title: Microservices in trifacta product/ platform
Description: (REST APIs, big data backend like spark, web
backend kind of areas)
Skills: programming languages like java, node js etc
Good communication skills
-learning around design and arch of backend
systems
- understanding of clouds like aws, azure
Skills:  - 
Students Required: 1
Min CGPA: 0
Max CGPA: 0
</v>
      </c>
      <c r="O176" s="9" t="str">
        <f t="shared" si="6"/>
        <v>Title: Devops
Description: Build and release systems in Docker,
Kubernetes etc
Skills: programming languages like java, node js
etc
Good communication skills
-learning around design and arch of
backend systems
- understanding of clouds like aws, azure
Skills:  - 
Students Required: 1
Min CGPA: 0
Max CGPA: 0
</v>
      </c>
      <c r="P176" s="9" t="str">
        <f t="shared" si="7"/>
        <v/>
      </c>
      <c r="Q176" s="9" t="str">
        <f t="shared" si="8"/>
        <v/>
      </c>
      <c r="R176" s="9" t="str">
        <f t="shared" si="9"/>
        <v/>
      </c>
      <c r="S176" s="9" t="str">
        <f t="shared" si="10"/>
        <v/>
      </c>
      <c r="T176" s="8">
        <f t="shared" ref="T176:Z176" si="184">IFERROR(VALUE(IFERROR(MID(M176,FIND("Students Required: ",M176)+19,2),0)), VALUE(MID(M176,FIND("Students Required: ",M176)+19,1)))</f>
        <v>2</v>
      </c>
      <c r="U176" s="8">
        <f t="shared" si="184"/>
        <v>1</v>
      </c>
      <c r="V176" s="8">
        <f t="shared" si="184"/>
        <v>1</v>
      </c>
      <c r="W176" s="8">
        <f t="shared" si="184"/>
        <v>0</v>
      </c>
      <c r="X176" s="8">
        <f t="shared" si="184"/>
        <v>0</v>
      </c>
      <c r="Y176" s="8">
        <f t="shared" si="184"/>
        <v>0</v>
      </c>
      <c r="Z176" s="8">
        <f t="shared" si="184"/>
        <v>0</v>
      </c>
    </row>
    <row r="177" ht="225.0" hidden="1" customHeight="1">
      <c r="A177" s="6">
        <v>4001.0</v>
      </c>
      <c r="B177" s="6" t="s">
        <v>539</v>
      </c>
      <c r="C177" s="6" t="s">
        <v>27</v>
      </c>
      <c r="D177" s="6" t="s">
        <v>65</v>
      </c>
      <c r="E177" s="6" t="s">
        <v>540</v>
      </c>
      <c r="F177" s="6">
        <v>50000.0</v>
      </c>
      <c r="G177" s="6">
        <v>50000.0</v>
      </c>
      <c r="H177" s="7" t="s">
        <v>541</v>
      </c>
      <c r="I177" s="7" t="s">
        <v>538</v>
      </c>
      <c r="J177" s="6" t="s">
        <v>32</v>
      </c>
      <c r="K177" s="8">
        <f t="shared" si="2"/>
        <v>3</v>
      </c>
      <c r="L177" s="8">
        <f t="shared" si="3"/>
        <v>4</v>
      </c>
      <c r="M177" s="9" t="str">
        <f t="shared" si="4"/>
        <v>Title: Data ingestion
Description: Publish for big data systems and cloud data
warehouses (like snowflake or redshift etc)
Skills: programming languages like java, node js etc
Good communication skills
-learning around design and arch of backend
systems
- understanding of clouds like aws, azure
Skills:  - 
Students Required: 2
Min CGPA: 0
Max CGPA: 0
</v>
      </c>
      <c r="N177" s="9" t="str">
        <f t="shared" si="5"/>
        <v>Title: Microservices in trifacta product/ platform
Description: (REST APIs, big data backend like spark, web
backend kind of areas)
Skills: programming languages like java, node js etc
Good communication skills
-learning around design and arch of backend
systems
- understanding of clouds like aws, azure
Skills:  - 
Students Required: 1
Min CGPA: 0
Max CGPA: 0
</v>
      </c>
      <c r="O177" s="9" t="str">
        <f t="shared" si="6"/>
        <v>Title: Devops
Description: Build and release systems in Docker,
Kubernetes etc
Skills: programming languages like java, node js
etc
Good communication skills
-learning around design and arch of
backend systems
- understanding of clouds like aws, azure
Skills:  - 
Students Required: 1
Min CGPA: 0
Max CGPA: 0
</v>
      </c>
      <c r="P177" s="9" t="str">
        <f t="shared" si="7"/>
        <v/>
      </c>
      <c r="Q177" s="9" t="str">
        <f t="shared" si="8"/>
        <v/>
      </c>
      <c r="R177" s="9" t="str">
        <f t="shared" si="9"/>
        <v/>
      </c>
      <c r="S177" s="9" t="str">
        <f t="shared" si="10"/>
        <v/>
      </c>
      <c r="T177" s="8">
        <f t="shared" ref="T177:Z177" si="185">IFERROR(VALUE(IFERROR(MID(M177,FIND("Students Required: ",M177)+19,2),0)), VALUE(MID(M177,FIND("Students Required: ",M177)+19,1)))</f>
        <v>2</v>
      </c>
      <c r="U177" s="8">
        <f t="shared" si="185"/>
        <v>1</v>
      </c>
      <c r="V177" s="8">
        <f t="shared" si="185"/>
        <v>1</v>
      </c>
      <c r="W177" s="8">
        <f t="shared" si="185"/>
        <v>0</v>
      </c>
      <c r="X177" s="8">
        <f t="shared" si="185"/>
        <v>0</v>
      </c>
      <c r="Y177" s="8">
        <f t="shared" si="185"/>
        <v>0</v>
      </c>
      <c r="Z177" s="8">
        <f t="shared" si="185"/>
        <v>0</v>
      </c>
    </row>
    <row r="178" ht="225.0" hidden="1" customHeight="1">
      <c r="A178" s="6">
        <v>5037.0</v>
      </c>
      <c r="B178" s="6" t="s">
        <v>542</v>
      </c>
      <c r="C178" s="6" t="s">
        <v>27</v>
      </c>
      <c r="D178" s="10"/>
      <c r="E178" s="6" t="s">
        <v>102</v>
      </c>
      <c r="F178" s="6">
        <v>12000.0</v>
      </c>
      <c r="G178" s="6">
        <v>0.0</v>
      </c>
      <c r="H178" s="7" t="s">
        <v>543</v>
      </c>
      <c r="I178" s="7" t="s">
        <v>538</v>
      </c>
      <c r="J178" s="6" t="s">
        <v>32</v>
      </c>
      <c r="K178" s="8">
        <f t="shared" si="2"/>
        <v>3</v>
      </c>
      <c r="L178" s="8">
        <f t="shared" si="3"/>
        <v>4</v>
      </c>
      <c r="M178" s="9" t="str">
        <f t="shared" si="4"/>
        <v>Title: Data ingestion
Description: Publish for big data systems and cloud data
warehouses (like snowflake or redshift etc)
Skills: programming languages like java, node js etc
Good communication skills
-learning around design and arch of backend
systems
- understanding of clouds like aws, azure
Skills:  - 
Students Required: 2
Min CGPA: 0
Max CGPA: 0
</v>
      </c>
      <c r="N178" s="9" t="str">
        <f t="shared" si="5"/>
        <v>Title: Microservices in trifacta product/ platform
Description: (REST APIs, big data backend like spark, web
backend kind of areas)
Skills: programming languages like java, node js etc
Good communication skills
-learning around design and arch of backend
systems
- understanding of clouds like aws, azure
Skills:  - 
Students Required: 1
Min CGPA: 0
Max CGPA: 0
</v>
      </c>
      <c r="O178" s="9" t="str">
        <f t="shared" si="6"/>
        <v>Title: Devops
Description: Build and release systems in Docker,
Kubernetes etc
Skills: programming languages like java, node js
etc
Good communication skills
-learning around design and arch of
backend systems
- understanding of clouds like aws, azure
Skills:  - 
Students Required: 1
Min CGPA: 0
Max CGPA: 0
</v>
      </c>
      <c r="P178" s="9" t="str">
        <f t="shared" si="7"/>
        <v/>
      </c>
      <c r="Q178" s="9" t="str">
        <f t="shared" si="8"/>
        <v/>
      </c>
      <c r="R178" s="9" t="str">
        <f t="shared" si="9"/>
        <v/>
      </c>
      <c r="S178" s="9" t="str">
        <f t="shared" si="10"/>
        <v/>
      </c>
      <c r="T178" s="8">
        <f t="shared" ref="T178:Z178" si="186">IFERROR(VALUE(IFERROR(MID(M178,FIND("Students Required: ",M178)+19,2),0)), VALUE(MID(M178,FIND("Students Required: ",M178)+19,1)))</f>
        <v>2</v>
      </c>
      <c r="U178" s="8">
        <f t="shared" si="186"/>
        <v>1</v>
      </c>
      <c r="V178" s="8">
        <f t="shared" si="186"/>
        <v>1</v>
      </c>
      <c r="W178" s="8">
        <f t="shared" si="186"/>
        <v>0</v>
      </c>
      <c r="X178" s="8">
        <f t="shared" si="186"/>
        <v>0</v>
      </c>
      <c r="Y178" s="8">
        <f t="shared" si="186"/>
        <v>0</v>
      </c>
      <c r="Z178" s="8">
        <f t="shared" si="186"/>
        <v>0</v>
      </c>
    </row>
    <row r="179" ht="225.0" hidden="1" customHeight="1">
      <c r="A179" s="6">
        <v>833.0</v>
      </c>
      <c r="B179" s="6" t="s">
        <v>544</v>
      </c>
      <c r="C179" s="6" t="s">
        <v>27</v>
      </c>
      <c r="D179" s="6" t="s">
        <v>37</v>
      </c>
      <c r="E179" s="6" t="s">
        <v>545</v>
      </c>
      <c r="F179" s="6">
        <v>18000.0</v>
      </c>
      <c r="G179" s="6">
        <v>0.0</v>
      </c>
      <c r="H179" s="7" t="s">
        <v>286</v>
      </c>
      <c r="I179" s="7" t="s">
        <v>546</v>
      </c>
      <c r="J179" s="6" t="s">
        <v>32</v>
      </c>
      <c r="K179" s="8">
        <f t="shared" si="2"/>
        <v>1</v>
      </c>
      <c r="L179" s="8">
        <f t="shared" si="3"/>
        <v>10</v>
      </c>
      <c r="M179" s="9" t="str">
        <f t="shared" si="4"/>
        <v>Title: Civil Engineering &amp; Cement Industry
Description: Civil Engineering &amp; Cement Industry
Skills:  - 
Students Required: 10
Min CGPA: 0
Max CGPA: 0
</v>
      </c>
      <c r="N179" s="9" t="str">
        <f t="shared" si="5"/>
        <v/>
      </c>
      <c r="O179" s="9" t="str">
        <f t="shared" si="6"/>
        <v/>
      </c>
      <c r="P179" s="9" t="str">
        <f t="shared" si="7"/>
        <v/>
      </c>
      <c r="Q179" s="9" t="str">
        <f t="shared" si="8"/>
        <v/>
      </c>
      <c r="R179" s="9" t="str">
        <f t="shared" si="9"/>
        <v/>
      </c>
      <c r="S179" s="9" t="str">
        <f t="shared" si="10"/>
        <v/>
      </c>
      <c r="T179" s="8">
        <f t="shared" ref="T179:Z179" si="187">IFERROR(VALUE(IFERROR(MID(M179,FIND("Students Required: ",M179)+19,2),0)), VALUE(MID(M179,FIND("Students Required: ",M179)+19,1)))</f>
        <v>10</v>
      </c>
      <c r="U179" s="8">
        <f t="shared" si="187"/>
        <v>0</v>
      </c>
      <c r="V179" s="8">
        <f t="shared" si="187"/>
        <v>0</v>
      </c>
      <c r="W179" s="8">
        <f t="shared" si="187"/>
        <v>0</v>
      </c>
      <c r="X179" s="8">
        <f t="shared" si="187"/>
        <v>0</v>
      </c>
      <c r="Y179" s="8">
        <f t="shared" si="187"/>
        <v>0</v>
      </c>
      <c r="Z179" s="8">
        <f t="shared" si="187"/>
        <v>0</v>
      </c>
    </row>
    <row r="180" ht="225.0" hidden="1" customHeight="1">
      <c r="A180" s="6">
        <v>4820.0</v>
      </c>
      <c r="B180" s="6" t="s">
        <v>547</v>
      </c>
      <c r="C180" s="6" t="s">
        <v>27</v>
      </c>
      <c r="D180" s="6" t="s">
        <v>28</v>
      </c>
      <c r="E180" s="6" t="s">
        <v>34</v>
      </c>
      <c r="F180" s="6">
        <v>60000.0</v>
      </c>
      <c r="G180" s="6">
        <v>0.0</v>
      </c>
      <c r="H180" s="7" t="s">
        <v>286</v>
      </c>
      <c r="I180" s="7" t="s">
        <v>546</v>
      </c>
      <c r="J180" s="6" t="s">
        <v>32</v>
      </c>
      <c r="K180" s="8">
        <f t="shared" si="2"/>
        <v>1</v>
      </c>
      <c r="L180" s="8">
        <f t="shared" si="3"/>
        <v>10</v>
      </c>
      <c r="M180" s="9" t="str">
        <f t="shared" si="4"/>
        <v>Title: Civil Engineering &amp; Cement Industry
Description: Civil Engineering &amp; Cement Industry
Skills:  - 
Students Required: 10
Min CGPA: 0
Max CGPA: 0
</v>
      </c>
      <c r="N180" s="9" t="str">
        <f t="shared" si="5"/>
        <v/>
      </c>
      <c r="O180" s="9" t="str">
        <f t="shared" si="6"/>
        <v/>
      </c>
      <c r="P180" s="9" t="str">
        <f t="shared" si="7"/>
        <v/>
      </c>
      <c r="Q180" s="9" t="str">
        <f t="shared" si="8"/>
        <v/>
      </c>
      <c r="R180" s="9" t="str">
        <f t="shared" si="9"/>
        <v/>
      </c>
      <c r="S180" s="9" t="str">
        <f t="shared" si="10"/>
        <v/>
      </c>
      <c r="T180" s="8">
        <f t="shared" ref="T180:Z180" si="188">IFERROR(VALUE(IFERROR(MID(M180,FIND("Students Required: ",M180)+19,2),0)), VALUE(MID(M180,FIND("Students Required: ",M180)+19,1)))</f>
        <v>10</v>
      </c>
      <c r="U180" s="8">
        <f t="shared" si="188"/>
        <v>0</v>
      </c>
      <c r="V180" s="8">
        <f t="shared" si="188"/>
        <v>0</v>
      </c>
      <c r="W180" s="8">
        <f t="shared" si="188"/>
        <v>0</v>
      </c>
      <c r="X180" s="8">
        <f t="shared" si="188"/>
        <v>0</v>
      </c>
      <c r="Y180" s="8">
        <f t="shared" si="188"/>
        <v>0</v>
      </c>
      <c r="Z180" s="8">
        <f t="shared" si="188"/>
        <v>0</v>
      </c>
    </row>
    <row r="181" ht="225.0" hidden="1" customHeight="1">
      <c r="A181" s="6">
        <v>4078.0</v>
      </c>
      <c r="B181" s="6" t="s">
        <v>548</v>
      </c>
      <c r="C181" s="6" t="s">
        <v>27</v>
      </c>
      <c r="D181" s="6" t="s">
        <v>28</v>
      </c>
      <c r="E181" s="6" t="s">
        <v>34</v>
      </c>
      <c r="F181" s="6">
        <v>40000.0</v>
      </c>
      <c r="G181" s="6">
        <v>0.0</v>
      </c>
      <c r="H181" s="7" t="s">
        <v>549</v>
      </c>
      <c r="I181" s="7" t="s">
        <v>550</v>
      </c>
      <c r="J181" s="6" t="s">
        <v>32</v>
      </c>
      <c r="K181" s="8">
        <f t="shared" si="2"/>
        <v>1</v>
      </c>
      <c r="L181" s="8">
        <f t="shared" si="3"/>
        <v>10</v>
      </c>
      <c r="M181" s="9" t="str">
        <f t="shared" si="4"/>
        <v>Title: Software Projects - SSIR
Description: System Programming - Kernel, device drivers, Linux, Android, RTOS, WiFi, MODEM like GSM/GPRS/CDMA/3GPP/LTE(4G)/5G, IMS RCS, IOT Platform, TCP/IP, ADAS, NPU SW. Details will be shared upon joining with the student directly as these are live projects. Students should have taken any course related to the Semiconductor industry – Digital / Analog / Embedded / Computer Sc
Skills: Good Communication Skills
Students Required: 10
Min CGPA: 0
Max CGPA: 0
</v>
      </c>
      <c r="N181" s="9" t="str">
        <f t="shared" si="5"/>
        <v/>
      </c>
      <c r="O181" s="9" t="str">
        <f t="shared" si="6"/>
        <v/>
      </c>
      <c r="P181" s="9" t="str">
        <f t="shared" si="7"/>
        <v/>
      </c>
      <c r="Q181" s="9" t="str">
        <f t="shared" si="8"/>
        <v/>
      </c>
      <c r="R181" s="9" t="str">
        <f t="shared" si="9"/>
        <v/>
      </c>
      <c r="S181" s="9" t="str">
        <f t="shared" si="10"/>
        <v/>
      </c>
      <c r="T181" s="8">
        <f t="shared" ref="T181:Z181" si="189">IFERROR(VALUE(IFERROR(MID(M181,FIND("Students Required: ",M181)+19,2),0)), VALUE(MID(M181,FIND("Students Required: ",M181)+19,1)))</f>
        <v>10</v>
      </c>
      <c r="U181" s="8">
        <f t="shared" si="189"/>
        <v>0</v>
      </c>
      <c r="V181" s="8">
        <f t="shared" si="189"/>
        <v>0</v>
      </c>
      <c r="W181" s="8">
        <f t="shared" si="189"/>
        <v>0</v>
      </c>
      <c r="X181" s="8">
        <f t="shared" si="189"/>
        <v>0</v>
      </c>
      <c r="Y181" s="8">
        <f t="shared" si="189"/>
        <v>0</v>
      </c>
      <c r="Z181" s="8">
        <f t="shared" si="189"/>
        <v>0</v>
      </c>
    </row>
    <row r="182" ht="225.0" hidden="1" customHeight="1">
      <c r="A182" s="6">
        <v>5021.0</v>
      </c>
      <c r="B182" s="6" t="s">
        <v>551</v>
      </c>
      <c r="C182" s="6" t="s">
        <v>552</v>
      </c>
      <c r="D182" s="10"/>
      <c r="E182" s="6" t="s">
        <v>553</v>
      </c>
      <c r="F182" s="6">
        <v>8000.0</v>
      </c>
      <c r="G182" s="6">
        <v>0.0</v>
      </c>
      <c r="H182" s="7" t="s">
        <v>554</v>
      </c>
      <c r="I182" s="7" t="s">
        <v>555</v>
      </c>
      <c r="J182" s="6" t="s">
        <v>32</v>
      </c>
      <c r="K182" s="8">
        <f t="shared" si="2"/>
        <v>2</v>
      </c>
      <c r="L182" s="8">
        <f t="shared" si="3"/>
        <v>8</v>
      </c>
      <c r="M182" s="9" t="str">
        <f t="shared" si="4"/>
        <v>Title: Robotic Arm at Conveyor Belt
Description: We have conveyor belts installed in packaging area, where in we need a mechanism to be installed at the tail of the conveyor belt, to dump the cement bags into the body of the transporting vehicle, without any human intervention.
Project domain	Mechanical, Instrumentation
Skills: Understanding of Conveyor Belts, mechanical screws
Understanding of motors, pullies
Operation of sensors
Skills:  - 
Students Required: 4
Min CGPA: 0
Max CGPA: 0
</v>
      </c>
      <c r="N182" s="9" t="str">
        <f t="shared" si="5"/>
        <v>Title: KIOSK for Fitness Checking
Description: Development of a contact less KIOSK which measures all medical parameters, such as body temperature, yellowness in eyes through retina, body weight, etc. and mark the attendance of the employee only if find FIT.
Project domain	Computer Science
Skills: Operations of various sensors
Integration of various sensors into one system
Skills:  - 
Students Required: 4
Min CGPA: 0
Max CGPA: 0
</v>
      </c>
      <c r="O182" s="9" t="str">
        <f t="shared" si="6"/>
        <v/>
      </c>
      <c r="P182" s="9" t="str">
        <f t="shared" si="7"/>
        <v/>
      </c>
      <c r="Q182" s="9" t="str">
        <f t="shared" si="8"/>
        <v/>
      </c>
      <c r="R182" s="9" t="str">
        <f t="shared" si="9"/>
        <v/>
      </c>
      <c r="S182" s="9" t="str">
        <f t="shared" si="10"/>
        <v/>
      </c>
      <c r="T182" s="8">
        <f t="shared" ref="T182:Z182" si="190">IFERROR(VALUE(IFERROR(MID(M182,FIND("Students Required: ",M182)+19,2),0)), VALUE(MID(M182,FIND("Students Required: ",M182)+19,1)))</f>
        <v>4</v>
      </c>
      <c r="U182" s="8">
        <f t="shared" si="190"/>
        <v>4</v>
      </c>
      <c r="V182" s="8">
        <f t="shared" si="190"/>
        <v>0</v>
      </c>
      <c r="W182" s="8">
        <f t="shared" si="190"/>
        <v>0</v>
      </c>
      <c r="X182" s="8">
        <f t="shared" si="190"/>
        <v>0</v>
      </c>
      <c r="Y182" s="8">
        <f t="shared" si="190"/>
        <v>0</v>
      </c>
      <c r="Z182" s="8">
        <f t="shared" si="190"/>
        <v>0</v>
      </c>
    </row>
    <row r="183" ht="225.0" hidden="1" customHeight="1">
      <c r="A183" s="6">
        <v>4884.0</v>
      </c>
      <c r="B183" s="6" t="s">
        <v>556</v>
      </c>
      <c r="C183" s="6" t="s">
        <v>91</v>
      </c>
      <c r="D183" s="6" t="s">
        <v>37</v>
      </c>
      <c r="E183" s="6" t="s">
        <v>557</v>
      </c>
      <c r="F183" s="6">
        <v>75000.0</v>
      </c>
      <c r="G183" s="6">
        <v>0.0</v>
      </c>
      <c r="H183" s="7" t="s">
        <v>558</v>
      </c>
      <c r="I183" s="7" t="s">
        <v>555</v>
      </c>
      <c r="J183" s="6" t="s">
        <v>32</v>
      </c>
      <c r="K183" s="8">
        <f t="shared" si="2"/>
        <v>2</v>
      </c>
      <c r="L183" s="8">
        <f t="shared" si="3"/>
        <v>8</v>
      </c>
      <c r="M183" s="9" t="str">
        <f t="shared" si="4"/>
        <v>Title: Robotic Arm at Conveyor Belt
Description: We have conveyor belts installed in packaging area, where in we need a mechanism to be installed at the tail of the conveyor belt, to dump the cement bags into the body of the transporting vehicle, without any human intervention.
Project domain	Mechanical, Instrumentation
Skills: Understanding of Conveyor Belts, mechanical screws
Understanding of motors, pullies
Operation of sensors
Skills:  - 
Students Required: 4
Min CGPA: 0
Max CGPA: 0
</v>
      </c>
      <c r="N183" s="9" t="str">
        <f t="shared" si="5"/>
        <v>Title: KIOSK for Fitness Checking
Description: Development of a contact less KIOSK which measures all medical parameters, such as body temperature, yellowness in eyes through retina, body weight, etc. and mark the attendance of the employee only if find FIT.
Project domain	Computer Science
Skills: Operations of various sensors
Integration of various sensors into one system
Skills:  - 
Students Required: 4
Min CGPA: 0
Max CGPA: 0
</v>
      </c>
      <c r="O183" s="9" t="str">
        <f t="shared" si="6"/>
        <v/>
      </c>
      <c r="P183" s="9" t="str">
        <f t="shared" si="7"/>
        <v/>
      </c>
      <c r="Q183" s="9" t="str">
        <f t="shared" si="8"/>
        <v/>
      </c>
      <c r="R183" s="9" t="str">
        <f t="shared" si="9"/>
        <v/>
      </c>
      <c r="S183" s="9" t="str">
        <f t="shared" si="10"/>
        <v/>
      </c>
      <c r="T183" s="8">
        <f t="shared" ref="T183:Z183" si="191">IFERROR(VALUE(IFERROR(MID(M183,FIND("Students Required: ",M183)+19,2),0)), VALUE(MID(M183,FIND("Students Required: ",M183)+19,1)))</f>
        <v>4</v>
      </c>
      <c r="U183" s="8">
        <f t="shared" si="191"/>
        <v>4</v>
      </c>
      <c r="V183" s="8">
        <f t="shared" si="191"/>
        <v>0</v>
      </c>
      <c r="W183" s="8">
        <f t="shared" si="191"/>
        <v>0</v>
      </c>
      <c r="X183" s="8">
        <f t="shared" si="191"/>
        <v>0</v>
      </c>
      <c r="Y183" s="8">
        <f t="shared" si="191"/>
        <v>0</v>
      </c>
      <c r="Z183" s="8">
        <f t="shared" si="191"/>
        <v>0</v>
      </c>
    </row>
    <row r="184" ht="225.0" hidden="1" customHeight="1">
      <c r="A184" s="6">
        <v>4957.0</v>
      </c>
      <c r="B184" s="6" t="s">
        <v>559</v>
      </c>
      <c r="C184" s="6" t="s">
        <v>42</v>
      </c>
      <c r="D184" s="10"/>
      <c r="E184" s="6" t="s">
        <v>126</v>
      </c>
      <c r="F184" s="6">
        <v>0.0</v>
      </c>
      <c r="G184" s="6">
        <v>0.0</v>
      </c>
      <c r="H184" s="7" t="s">
        <v>560</v>
      </c>
      <c r="I184" s="7" t="s">
        <v>555</v>
      </c>
      <c r="J184" s="6" t="s">
        <v>32</v>
      </c>
      <c r="K184" s="8">
        <f t="shared" si="2"/>
        <v>2</v>
      </c>
      <c r="L184" s="8">
        <f t="shared" si="3"/>
        <v>8</v>
      </c>
      <c r="M184" s="9" t="str">
        <f t="shared" si="4"/>
        <v>Title: Robotic Arm at Conveyor Belt
Description: We have conveyor belts installed in packaging area, where in we need a mechanism to be installed at the tail of the conveyor belt, to dump the cement bags into the body of the transporting vehicle, without any human intervention.
Project domain	Mechanical, Instrumentation
Skills: Understanding of Conveyor Belts, mechanical screws
Understanding of motors, pullies
Operation of sensors
Skills:  - 
Students Required: 4
Min CGPA: 0
Max CGPA: 0
</v>
      </c>
      <c r="N184" s="9" t="str">
        <f t="shared" si="5"/>
        <v>Title: KIOSK for Fitness Checking
Description: Development of a contact less KIOSK which measures all medical parameters, such as body temperature, yellowness in eyes through retina, body weight, etc. and mark the attendance of the employee only if find FIT.
Project domain	Computer Science
Skills: Operations of various sensors
Integration of various sensors into one system
Skills:  - 
Students Required: 4
Min CGPA: 0
Max CGPA: 0
</v>
      </c>
      <c r="O184" s="9" t="str">
        <f t="shared" si="6"/>
        <v/>
      </c>
      <c r="P184" s="9" t="str">
        <f t="shared" si="7"/>
        <v/>
      </c>
      <c r="Q184" s="9" t="str">
        <f t="shared" si="8"/>
        <v/>
      </c>
      <c r="R184" s="9" t="str">
        <f t="shared" si="9"/>
        <v/>
      </c>
      <c r="S184" s="9" t="str">
        <f t="shared" si="10"/>
        <v/>
      </c>
      <c r="T184" s="8">
        <f t="shared" ref="T184:Z184" si="192">IFERROR(VALUE(IFERROR(MID(M184,FIND("Students Required: ",M184)+19,2),0)), VALUE(MID(M184,FIND("Students Required: ",M184)+19,1)))</f>
        <v>4</v>
      </c>
      <c r="U184" s="8">
        <f t="shared" si="192"/>
        <v>4</v>
      </c>
      <c r="V184" s="8">
        <f t="shared" si="192"/>
        <v>0</v>
      </c>
      <c r="W184" s="8">
        <f t="shared" si="192"/>
        <v>0</v>
      </c>
      <c r="X184" s="8">
        <f t="shared" si="192"/>
        <v>0</v>
      </c>
      <c r="Y184" s="8">
        <f t="shared" si="192"/>
        <v>0</v>
      </c>
      <c r="Z184" s="8">
        <f t="shared" si="192"/>
        <v>0</v>
      </c>
    </row>
    <row r="185" ht="225.0" hidden="1" customHeight="1">
      <c r="A185" s="6">
        <v>616.0</v>
      </c>
      <c r="B185" s="6" t="s">
        <v>561</v>
      </c>
      <c r="C185" s="6" t="s">
        <v>129</v>
      </c>
      <c r="D185" s="6" t="s">
        <v>125</v>
      </c>
      <c r="E185" s="6" t="s">
        <v>126</v>
      </c>
      <c r="F185" s="6">
        <v>0.0</v>
      </c>
      <c r="G185" s="6">
        <v>0.0</v>
      </c>
      <c r="H185" s="7" t="s">
        <v>562</v>
      </c>
      <c r="I185" s="7" t="s">
        <v>353</v>
      </c>
      <c r="J185" s="6" t="s">
        <v>32</v>
      </c>
      <c r="K185" s="8">
        <f t="shared" si="2"/>
        <v>6</v>
      </c>
      <c r="L185" s="8">
        <f t="shared" si="3"/>
        <v>6</v>
      </c>
      <c r="M185" s="9" t="str">
        <f t="shared" si="4"/>
        <v>Title: Smart Recruiter Tool
Description: Build an end to end tool for aggregating resumes sourced from various locations and provide sophisticated search and recommendation capabilities on top to partially automate the job of a recruiter. This tool aggregates profiles collected from various sources such as web-site, LinkedIn, other job portals and third-party vendors. The tool incorporates intelligent features such as Smart Searches, Automatic Recommendations based on JD and a complete analytics dashboard with reporting.
Project domain	Software Tools – Digital Engineering
Skills: Full stack engineer (Java, React Js, Java Script, MySql/Oracle)
Articulation, Documentations, Teamwork
Programing with Java, React JS
Working with Databases and any exposure to front end design would be a big advantage.
Full stack (backend + frontend) development
Skills:  - 
Students Required: 1
Min CGPA: 0
Max CGPA: 0
</v>
      </c>
      <c r="N185" s="9" t="str">
        <f t="shared" si="5"/>
        <v>Title: Safety Gear Identification using AI powered Computer Vision Techniques
Description: Identifying the safety equipment in different domain is a compliance requirement but currently it is manual process; e.g. Helmets and shoes identification in construction areas, Mask, Gloves and face shield for medical workers (and currently for travelers as well), Helmets and Safety lights in Mining personnel etc. This scope of this project is to build a modular platform where we can plug and play various AI models that can be trained for identifying various safety equipment for different domains. This project will develop the end to end pipeline and demonstrate it with a successful deployment for at least 1 industry/domain.
Project domain	•	Computer-vision , •	Deep Learning
Skills: Python, TensorFlow, PyTorch, OpenCV.
Learning Initiative, R&amp;D, Teamwork
Python knowledge would be a huge advantage
Nice to Have: Basic Understanding of Convolutional Neural Networks and Image processing
•	Understating of Computer Vision Space
•	Deployment of deep learning models
•	Agile Development 
Skills:  - 
Students Required: 1
Min CGPA: 0
Max CGPA: 0
</v>
      </c>
      <c r="O185" s="9" t="str">
        <f t="shared" si="6"/>
        <v>Title: Custom Voice Assistant 
Description: Building a voice assistant for any business domain or end user scenario, that will help answer queries in spoken natural language. For example: Personal assistant at office, Customer Service agent, Helpdesk agent, Receptionist etc.
Project domain	•	Natural Language Understanding
•	Deep Learning
Skills: Python, TensorFlow, PyTorch, Spacy, NLTK, Genism.
Learning Initiative, R&amp;D, Teamwork
Python knowledge would be a huge advantage
Nice to Have: Basic Understanding of Natural language processing and Recurrent Neural Networks.
•	Understating of NLP space
•	Deployment of deep learning models
•	Agile Development 
•	Speech-Text-Speech Conversions
Skills:  - 
Students Required: 1
Min CGPA: 0
Max CGPA: 0
</v>
      </c>
      <c r="P185" s="9" t="str">
        <f t="shared" si="7"/>
        <v>Title: 5G User Plane PFCP Proxy Plugins – Connectivity &amp; Communications
Description: PFCP protocol plugin for 5G User Plane configuration. 
Scope of project is to decode all incoming PFCP packets on to standard UDP sockets and convert them into ProtoBuf style messaging.
Also the extracted information has to be stored and program the underlying OpenVSwitch layer for the packet flow. 
 This project will develop an understanding of data plane path and 5G space. The demonstration will include integration of the layer with existing 5G stack (opensource).
Project domain	•	Networking
•	Fast/Data Path
Skills: C/C++/Python, Basic Networking awareness, Linux Platform
Learning Initiative, R&amp;D, Teamwork
C++/Python  in networking space. 
Some awareness of Openvswitch will be nice to have.
•	Understanding Control Plane and Data Plane model in connectivity/networking space
•	Awareness and Integration of code with open source platforms
•	Agile Development 
Skills:  - 
Students Required: 1
Min CGPA: 0
Max CGPA: 0
</v>
      </c>
      <c r="Q185" s="9" t="str">
        <f t="shared" si="8"/>
        <v>Title: Marketing Research, Analytics and Operations
Description: 1.	In marketing, having analytical chops is a highly valued skill. In fact, all marketers should make it a goal to learn how to analyze, interpret, and communicate data. We expect the intern to be able to do some deep data research and analysis to come up with new products, services, and newer ways to revenue for the current and prospective customers of Wavelabs. In our world, that data could come from Facebook Insights, LinkedIn Analytics, HubSpot Sources, Google Analytics, or anything else.
2.	Over the period of 6 months, the intern is expected to design, and execute a marketing campaign independently. He or she could first create a landing page that can be promoted through our LinkedIn page, and then write a blog post to promote the offer on that landing page. Their next step would be to coordinate with team to manage email and social media marketing to plan additional promotion. The intern is expected to track and collect the results from this project and document it in his or her portfolio.
3.	The intern will also need to create a full, ready-to-publish piece of content (e-book, or whitepaper). The intern should research, write, add images, design layout, and make the entire ebook publish-worthy. By managing each piece of the process, the intern will understand all the steps necessary to create the content and feel true ownership of what he or she made!
4.	Presentation skills are crucial in the working world, and every intern should have an opportunity to practice in front of an audience. At the end of their project, the intern is expected to create a presentation from scratch on either something they learned at the company or something interesting that could help the marketing team. Did he/she learn how to use a new tool? Did they uncover some interesting takeaways from the research project they tackled? The intern would be expected to teach everyone else what they discovered.
Project domain	Marketing
1.	Ability to conduct deep market research.
2.	Ability to write/design/present a piece of content
3.	Proof somebody’s work and be able to give valuable feedback
MBA  preferred but anyone keen to pursue career in Management is also fine.
1.	The intern would learn to tackle difficult, independent marketing projects
2.	The intern would understand the inner workings of an IT service company, giving them the opportunity to learn about how business works as a whole and explore all the cogs that go into the machine
3.	The intern would be given the opportunity to take risks, make mistakes, and learn from them. We, as a company strongly believe in “Fail Fast to Learn Fast”
Skills:  - 
Students Required: 1
Min CGPA: 0
Max CGPA: 0
</v>
      </c>
      <c r="R185" s="9" t="str">
        <f t="shared" si="9"/>
        <v>Title: Details awaited
Description: -
Skills:  - 
Students Required: 1
Min CGPA: 0
Max CGPA: 0
</v>
      </c>
      <c r="S185" s="9" t="str">
        <f t="shared" si="10"/>
        <v/>
      </c>
      <c r="T185" s="8">
        <f t="shared" ref="T185:Z185" si="193">IFERROR(VALUE(IFERROR(MID(M185,FIND("Students Required: ",M185)+19,2),0)), VALUE(MID(M185,FIND("Students Required: ",M185)+19,1)))</f>
        <v>1</v>
      </c>
      <c r="U185" s="8">
        <f t="shared" si="193"/>
        <v>1</v>
      </c>
      <c r="V185" s="8">
        <f t="shared" si="193"/>
        <v>1</v>
      </c>
      <c r="W185" s="8">
        <f t="shared" si="193"/>
        <v>1</v>
      </c>
      <c r="X185" s="8">
        <f t="shared" si="193"/>
        <v>1</v>
      </c>
      <c r="Y185" s="8">
        <f t="shared" si="193"/>
        <v>1</v>
      </c>
      <c r="Z185" s="8">
        <f t="shared" si="193"/>
        <v>0</v>
      </c>
    </row>
    <row r="186" ht="225.0" hidden="1" customHeight="1">
      <c r="A186" s="6">
        <v>4930.0</v>
      </c>
      <c r="B186" s="6" t="s">
        <v>563</v>
      </c>
      <c r="C186" s="6" t="s">
        <v>27</v>
      </c>
      <c r="D186" s="6" t="s">
        <v>28</v>
      </c>
      <c r="E186" s="6" t="s">
        <v>351</v>
      </c>
      <c r="F186" s="6">
        <v>30000.0</v>
      </c>
      <c r="G186" s="6">
        <v>0.0</v>
      </c>
      <c r="H186" s="7" t="s">
        <v>564</v>
      </c>
      <c r="I186" s="7" t="s">
        <v>565</v>
      </c>
      <c r="J186" s="6" t="s">
        <v>32</v>
      </c>
      <c r="K186" s="8">
        <f t="shared" si="2"/>
        <v>1</v>
      </c>
      <c r="L186" s="8">
        <f t="shared" si="3"/>
        <v>5</v>
      </c>
      <c r="M186" s="9" t="str">
        <f t="shared" si="4"/>
        <v>Title: Software Development
Description: Developing APIs and microservices for Lenders and Digital Aggregators
Software Development, Machine Learning
Skills:  - 
Students Required: 5
Min CGPA: 0
Max CGPA: 0
</v>
      </c>
      <c r="N186" s="9" t="str">
        <f t="shared" si="5"/>
        <v/>
      </c>
      <c r="O186" s="9" t="str">
        <f t="shared" si="6"/>
        <v/>
      </c>
      <c r="P186" s="9" t="str">
        <f t="shared" si="7"/>
        <v/>
      </c>
      <c r="Q186" s="9" t="str">
        <f t="shared" si="8"/>
        <v/>
      </c>
      <c r="R186" s="9" t="str">
        <f t="shared" si="9"/>
        <v/>
      </c>
      <c r="S186" s="9" t="str">
        <f t="shared" si="10"/>
        <v/>
      </c>
      <c r="T186" s="8">
        <f t="shared" ref="T186:Z186" si="194">IFERROR(VALUE(IFERROR(MID(M186,FIND("Students Required: ",M186)+19,2),0)), VALUE(MID(M186,FIND("Students Required: ",M186)+19,1)))</f>
        <v>5</v>
      </c>
      <c r="U186" s="8">
        <f t="shared" si="194"/>
        <v>0</v>
      </c>
      <c r="V186" s="8">
        <f t="shared" si="194"/>
        <v>0</v>
      </c>
      <c r="W186" s="8">
        <f t="shared" si="194"/>
        <v>0</v>
      </c>
      <c r="X186" s="8">
        <f t="shared" si="194"/>
        <v>0</v>
      </c>
      <c r="Y186" s="8">
        <f t="shared" si="194"/>
        <v>0</v>
      </c>
      <c r="Z186" s="8">
        <f t="shared" si="194"/>
        <v>0</v>
      </c>
    </row>
    <row r="187" ht="225.0" hidden="1" customHeight="1">
      <c r="A187" s="6">
        <v>4218.0</v>
      </c>
      <c r="B187" s="6" t="s">
        <v>566</v>
      </c>
      <c r="C187" s="6" t="s">
        <v>27</v>
      </c>
      <c r="D187" s="6" t="s">
        <v>28</v>
      </c>
      <c r="E187" s="6" t="s">
        <v>29</v>
      </c>
      <c r="F187" s="6">
        <v>30000.0</v>
      </c>
      <c r="G187" s="6">
        <v>0.0</v>
      </c>
      <c r="H187" s="7" t="s">
        <v>567</v>
      </c>
      <c r="I187" s="7" t="s">
        <v>565</v>
      </c>
      <c r="J187" s="6" t="s">
        <v>32</v>
      </c>
      <c r="K187" s="8">
        <f t="shared" si="2"/>
        <v>1</v>
      </c>
      <c r="L187" s="8">
        <f t="shared" si="3"/>
        <v>5</v>
      </c>
      <c r="M187" s="9" t="str">
        <f t="shared" si="4"/>
        <v>Title: Software Development
Description: Developing APIs and microservices for Lenders and Digital Aggregators
Software Development, Machine Learning
Skills:  - 
Students Required: 5
Min CGPA: 0
Max CGPA: 0
</v>
      </c>
      <c r="N187" s="9" t="str">
        <f t="shared" si="5"/>
        <v/>
      </c>
      <c r="O187" s="9" t="str">
        <f t="shared" si="6"/>
        <v/>
      </c>
      <c r="P187" s="9" t="str">
        <f t="shared" si="7"/>
        <v/>
      </c>
      <c r="Q187" s="9" t="str">
        <f t="shared" si="8"/>
        <v/>
      </c>
      <c r="R187" s="9" t="str">
        <f t="shared" si="9"/>
        <v/>
      </c>
      <c r="S187" s="9" t="str">
        <f t="shared" si="10"/>
        <v/>
      </c>
      <c r="T187" s="8">
        <f t="shared" ref="T187:Z187" si="195">IFERROR(VALUE(IFERROR(MID(M187,FIND("Students Required: ",M187)+19,2),0)), VALUE(MID(M187,FIND("Students Required: ",M187)+19,1)))</f>
        <v>5</v>
      </c>
      <c r="U187" s="8">
        <f t="shared" si="195"/>
        <v>0</v>
      </c>
      <c r="V187" s="8">
        <f t="shared" si="195"/>
        <v>0</v>
      </c>
      <c r="W187" s="8">
        <f t="shared" si="195"/>
        <v>0</v>
      </c>
      <c r="X187" s="8">
        <f t="shared" si="195"/>
        <v>0</v>
      </c>
      <c r="Y187" s="8">
        <f t="shared" si="195"/>
        <v>0</v>
      </c>
      <c r="Z187" s="8">
        <f t="shared" si="195"/>
        <v>0</v>
      </c>
    </row>
    <row r="188" ht="225.0" hidden="1" customHeight="1">
      <c r="A188" s="6">
        <v>548.0</v>
      </c>
      <c r="B188" s="6" t="s">
        <v>568</v>
      </c>
      <c r="C188" s="6" t="s">
        <v>121</v>
      </c>
      <c r="D188" s="6" t="s">
        <v>28</v>
      </c>
      <c r="E188" s="6" t="s">
        <v>131</v>
      </c>
      <c r="F188" s="6">
        <v>0.0</v>
      </c>
      <c r="G188" s="6">
        <v>0.0</v>
      </c>
      <c r="H188" s="7" t="s">
        <v>569</v>
      </c>
      <c r="I188" s="7" t="s">
        <v>555</v>
      </c>
      <c r="J188" s="6" t="s">
        <v>32</v>
      </c>
      <c r="K188" s="8">
        <f t="shared" si="2"/>
        <v>2</v>
      </c>
      <c r="L188" s="8">
        <f t="shared" si="3"/>
        <v>8</v>
      </c>
      <c r="M188" s="9" t="str">
        <f t="shared" si="4"/>
        <v>Title: Robotic Arm at Conveyor Belt
Description: We have conveyor belts installed in packaging area, where in we need a mechanism to be installed at the tail of the conveyor belt, to dump the cement bags into the body of the transporting vehicle, without any human intervention.
Project domain	Mechanical, Instrumentation
Skills: Understanding of Conveyor Belts, mechanical screws
Understanding of motors, pullies
Operation of sensors
Skills:  - 
Students Required: 4
Min CGPA: 0
Max CGPA: 0
</v>
      </c>
      <c r="N188" s="9" t="str">
        <f t="shared" si="5"/>
        <v>Title: KIOSK for Fitness Checking
Description: Development of a contact less KIOSK which measures all medical parameters, such as body temperature, yellowness in eyes through retina, body weight, etc. and mark the attendance of the employee only if find FIT.
Project domain	Computer Science
Skills: Operations of various sensors
Integration of various sensors into one system
Skills:  - 
Students Required: 4
Min CGPA: 0
Max CGPA: 0
</v>
      </c>
      <c r="O188" s="9" t="str">
        <f t="shared" si="6"/>
        <v/>
      </c>
      <c r="P188" s="9" t="str">
        <f t="shared" si="7"/>
        <v/>
      </c>
      <c r="Q188" s="9" t="str">
        <f t="shared" si="8"/>
        <v/>
      </c>
      <c r="R188" s="9" t="str">
        <f t="shared" si="9"/>
        <v/>
      </c>
      <c r="S188" s="9" t="str">
        <f t="shared" si="10"/>
        <v/>
      </c>
      <c r="T188" s="8">
        <f t="shared" ref="T188:Z188" si="196">IFERROR(VALUE(IFERROR(MID(M188,FIND("Students Required: ",M188)+19,2),0)), VALUE(MID(M188,FIND("Students Required: ",M188)+19,1)))</f>
        <v>4</v>
      </c>
      <c r="U188" s="8">
        <f t="shared" si="196"/>
        <v>4</v>
      </c>
      <c r="V188" s="8">
        <f t="shared" si="196"/>
        <v>0</v>
      </c>
      <c r="W188" s="8">
        <f t="shared" si="196"/>
        <v>0</v>
      </c>
      <c r="X188" s="8">
        <f t="shared" si="196"/>
        <v>0</v>
      </c>
      <c r="Y188" s="8">
        <f t="shared" si="196"/>
        <v>0</v>
      </c>
      <c r="Z188" s="8">
        <f t="shared" si="196"/>
        <v>0</v>
      </c>
    </row>
    <row r="189" ht="225.0" hidden="1" customHeight="1">
      <c r="A189" s="6">
        <v>3906.0</v>
      </c>
      <c r="B189" s="6" t="s">
        <v>570</v>
      </c>
      <c r="C189" s="6" t="s">
        <v>60</v>
      </c>
      <c r="D189" s="6" t="s">
        <v>28</v>
      </c>
      <c r="E189" s="6" t="s">
        <v>34</v>
      </c>
      <c r="F189" s="6">
        <v>35000.0</v>
      </c>
      <c r="G189" s="6">
        <v>0.0</v>
      </c>
      <c r="H189" s="7" t="s">
        <v>571</v>
      </c>
      <c r="I189" s="7" t="s">
        <v>572</v>
      </c>
      <c r="J189" s="6" t="s">
        <v>32</v>
      </c>
      <c r="K189" s="8">
        <f t="shared" si="2"/>
        <v>6</v>
      </c>
      <c r="L189" s="8">
        <f t="shared" si="3"/>
        <v>6</v>
      </c>
      <c r="M189" s="9" t="str">
        <f t="shared" si="4"/>
        <v>Title: Lending for Millenials
Description: With young salaried users in Jupiter’s
target group, Jupiter wants to offer
credit to them, when required, to
support their financial needs and
spending cycles.
We, as part of the Jupiter Credit team,
have two principles when it comes to
Lending products - Lend Responsibly
and Transparency. Within those guiding
principles, we are looking to roll-out
innovative and engaging credit products
in the market. We believe our Lending
product would be first of its kind in the
Indian market where we make credit a
delightful financial instrument and break
the conventional burden of Loans
We are looking for smart professionals
who can be part of this journey with us,
and help build super flexible, yet
powerful Credit system
This role is a part of the engineering
team that will build and manages the
core infrastructure for lending
Project domain Engineering, Microservices, Databases
Skills:  - 
Students Required: 1
Min CGPA: 0
Max CGPA: 0
</v>
      </c>
      <c r="N189" s="9" t="str">
        <f t="shared" si="5"/>
        <v>Title: ML Projects
Description: 
Title
Fraudulent Transaction Detection
Brief Description
Banks process millions of transactions each day through different channels. Given the data containing past transactions which includes both fraud and non-fraud transactions, we need to build an anomaly detection system that is able to predict whether a future transaction is fraud or not.
Project Domain
ML, Statistics
Discipline Specialization
CS, EEE, ENI, Mech, MSc Mathematics, MSc Economics, MSc Physics
Skill set requirement
Python coding skills, Problem solving, Probability &amp; Statistics, Basic knowledge of ML
Title
Jupiter Chatbot
Brief Description
In order to provide a seamless customer support experience to our users, we are building a chatbot for interacting with customers and solving their issues. The backend of the chatbot consists of a number of ML models that work on text data such as Named Entity Recognition, Intent Classification, Response Selection, etc (NLP). This gives us an opportunity to explore various methods and combinations for our backend pipeline to build a robust and effective chatbot system. Evaluating and improving a chatbot system is another critical and open research problem that requires a sophisticated solution. Hence, there’s a huge amount of learning involved in this project for an ML/NLP enthusiast.
Project Domain
ML, NLP, Conversational AI
Discipline Specialization
CS, EEE, ENI, MSc Mathematics + CS
Skill set requirement
Python coding, problem solving, basics of ML, basics of NLP (good to have), Probability and statistics
Title
Graph based Information Retrieval
Brief Description
Jupiter provides a search based feature on its app. Currently, we are exploring several search ranking approaches to complement our existing relevance based ranking system. Given the nature of our problem, a graph based ranking method can be instrumental in bridging the gap between efficient response retrieval and huge demand of data for supervised ranking methods. Given the data corresponding the whole search cycle, we’d like to build a graph based ranking system. We’re open to explore other relevant techniques as well.
Project Domain
ML, Information Retrieval, Graphs and Networks
Discipline Specialization
CS, EEE, MSc Mathematics + CS
Skillset requirement
Probability &amp; Statistics, Graph Theory, Python coding, Basics of ML
Title
Investment Portfolio Optimization
Brief Description
Stock markets are subject to risks and hence for a user to trust a bank/investment organization with their money highly depends on how well their portfolio optimization system works. The problem can be simplified as given the data about the stock market trends and prices of different stock options available, we would like to build an efficient system that manages the investment portfolios for our customers by minimizing risk and maximizing the expected return on investment. 
Project Domain
ML, Optimization, Operations Research, Quantitative Finance
Discipline Specialization
CS, EEE, ENI, MSc Mathematics, MSc Economics, MSc Tech Finance
Skillset requirement
Problem Solving, Probability &amp; Statistics, Optimization, Mathematics, Python coding
Skills:  - 
Students Required: 1
Min CGPA: 0
Max CGPA: 0
</v>
      </c>
      <c r="O189" s="9" t="str">
        <f t="shared" si="6"/>
        <v>Title: Reimagine Investments
Description: 
Brief Description
At Jupiter, we&amp;apos;re building radical new banking that lives on your smartphone. Jupiter helps you save, borrow, invest, and manage your money all in one place. 
The project involves building products that enable early jobbers to save automatically and invest with confidence. 
Traditionally, saving &amp; investment products from FD/RDs to mutual funds and stocks, have been sold &amp;Double;product-first&amp;Double; without sufficient consideration to user needs &amp; aspirations. 
Jupiter is seeking to re-imagine the experience, building it &amp;Double;customer-first&amp;Double; by aligning it closely to the user&amp;apos;s goals, and then help achieve them by doing the heavy-lifting on their behalf (be the Jarvis to Iron man!)
This role is for the backend engineering team that will build the infrastructure for the investment product. 
Project Domain
Engineering, Microservices, Databases
Discipline Specialization
CS, EEE, Mech
Skillset requirement
Problem-solving, ability to design multi-system engineering services, familiarity with Kotlin (any JVM-based) server-side programming language, Postgres, Redis, Kafka, Kubernetes
Skills:  - 
Students Required: 1
Min CGPA: 0
Max CGPA: 0
</v>
      </c>
      <c r="P189" s="9" t="str">
        <f t="shared" si="7"/>
        <v>Title: Platform tools at Jupiter
Description: 
Title
Platform tools at Jupiter
Brief Description
At Jupiter, we strive to reimagine all of the banking functions: right from how you save money, to how to optimize your spending, to how can you grown your money. In order to reimagine these functions, our engineering teams build various banking solutions ground up using the latest technologies. 
The role of the platform team is to build tools, services that enable our engineering teams to develop these solutions efficiently and with more agility. These involve things like maintaining our Kubernetes and Istio cluster, to building a centralised authentication and authorisation libraries, to building libraries that auto-generate a new microservice code, etc. 
This project will give you exposure to platform-thinking. It will allow you to work on the latest technologies and build libraries/tools that the Jupiter engineering team will consume to build their applications. 
Project Domain
Infrastructure, Engineering
Discipline Specialization
CS, EEE, Mech
Skillset requirement
Problem-solving, ability to design multi-system engineering services, Kubernetes, Istio, Ambassador, Prometheus
Skills:  - 
Students Required: 1
Min CGPA: 0
Max CGPA: 0
</v>
      </c>
      <c r="Q189" s="9" t="str">
        <f t="shared" si="8"/>
        <v>Title: Anomaly detection algorithms for data lake
Description: 
Title
Anomaly detection algorithms for data lake
Brief Description
Data lake handles terabytes of data, and it is important to catch any anomaly or outliers in the incoming data points in order to maintain the correctness of data and the impact on downstream systems. This project includes exploring such algorithms, both ML and statistical, running it at scale on production data lake and engineering a sophisticated model training pipeline.
Project Domain
Big data, ML, Anomaly detection
Discipline Specialization
CS, MSc Mathematics + CS
Skill set requirement
Probability &amp; Statistics, Knowledge about Big Data Systems, Coding in Scala/Java
Skills:  - 
Students Required: 1
Min CGPA: 0
Max CGPA: 0
</v>
      </c>
      <c r="R189" s="9" t="str">
        <f t="shared" si="9"/>
        <v>Title: Data lineage auto discovery
Description: 
Brief Description
Different kinds of data sit in various databases which are then queried by data analysts and data scientists to create some more complex and derivative data in the data lake. If any other user wants to use that data, he/she&amp;apos;ll either go through different datasets to map which columns are coming from which dataset or just email a data engineer. To avoid this scenario, we want to create a data lineage solution that maps out the journey of a dataset - how it&amp;apos;s being used in other derivative datasets. This solution will also offer auto discovery so that all the intermediate data that is produced by different data pipelines is populated the lineage graph.
Project Domain
Big data, Data Platform
Discipline Specialization
CS
Skill set requirement
Coding in Scala/Java
Skills:  - 
Students Required: 1
Min CGPA: 0
Max CGPA: 0
</v>
      </c>
      <c r="S189" s="9" t="str">
        <f t="shared" si="10"/>
        <v/>
      </c>
      <c r="T189" s="8">
        <f t="shared" ref="T189:Z189" si="197">IFERROR(VALUE(IFERROR(MID(M189,FIND("Students Required: ",M189)+19,2),0)), VALUE(MID(M189,FIND("Students Required: ",M189)+19,1)))</f>
        <v>1</v>
      </c>
      <c r="U189" s="8">
        <f t="shared" si="197"/>
        <v>1</v>
      </c>
      <c r="V189" s="8">
        <f t="shared" si="197"/>
        <v>1</v>
      </c>
      <c r="W189" s="8">
        <f t="shared" si="197"/>
        <v>1</v>
      </c>
      <c r="X189" s="8">
        <f t="shared" si="197"/>
        <v>1</v>
      </c>
      <c r="Y189" s="8">
        <f t="shared" si="197"/>
        <v>1</v>
      </c>
      <c r="Z189" s="8">
        <f t="shared" si="197"/>
        <v>0</v>
      </c>
    </row>
    <row r="190" ht="225.0" hidden="1" customHeight="1">
      <c r="A190" s="6">
        <v>4890.0</v>
      </c>
      <c r="B190" s="6" t="s">
        <v>573</v>
      </c>
      <c r="C190" s="6" t="s">
        <v>91</v>
      </c>
      <c r="D190" s="6" t="s">
        <v>28</v>
      </c>
      <c r="E190" s="6" t="s">
        <v>574</v>
      </c>
      <c r="F190" s="6">
        <v>50000.0</v>
      </c>
      <c r="G190" s="6">
        <v>0.0</v>
      </c>
      <c r="H190" s="7" t="s">
        <v>575</v>
      </c>
      <c r="I190" s="7" t="s">
        <v>572</v>
      </c>
      <c r="J190" s="6" t="s">
        <v>32</v>
      </c>
      <c r="K190" s="8">
        <f t="shared" si="2"/>
        <v>6</v>
      </c>
      <c r="L190" s="8">
        <f t="shared" si="3"/>
        <v>6</v>
      </c>
      <c r="M190" s="9" t="str">
        <f t="shared" si="4"/>
        <v>Title: Lending for Millenials
Description: With young salaried users in Jupiter’s
target group, Jupiter wants to offer
credit to them, when required, to
support their financial needs and
spending cycles.
We, as part of the Jupiter Credit team,
have two principles when it comes to
Lending products - Lend Responsibly
and Transparency. Within those guiding
principles, we are looking to roll-out
innovative and engaging credit products
in the market. We believe our Lending
product would be first of its kind in the
Indian market where we make credit a
delightful financial instrument and break
the conventional burden of Loans
We are looking for smart professionals
who can be part of this journey with us,
and help build super flexible, yet
powerful Credit system
This role is a part of the engineering
team that will build and manages the
core infrastructure for lending
Project domain Engineering, Microservices, Databases
Skills:  - 
Students Required: 1
Min CGPA: 0
Max CGPA: 0
</v>
      </c>
      <c r="N190" s="9" t="str">
        <f t="shared" si="5"/>
        <v>Title: ML Projects
Description: 
Title
Fraudulent Transaction Detection
Brief Description
Banks process millions of transactions each day through different channels. Given the data containing past transactions which includes both fraud and non-fraud transactions, we need to build an anomaly detection system that is able to predict whether a future transaction is fraud or not.
Project Domain
ML, Statistics
Discipline Specialization
CS, EEE, ENI, Mech, MSc Mathematics, MSc Economics, MSc Physics
Skill set requirement
Python coding skills, Problem solving, Probability &amp; Statistics, Basic knowledge of ML
Title
Jupiter Chatbot
Brief Description
In order to provide a seamless customer support experience to our users, we are building a chatbot for interacting with customers and solving their issues. The backend of the chatbot consists of a number of ML models that work on text data such as Named Entity Recognition, Intent Classification, Response Selection, etc (NLP). This gives us an opportunity to explore various methods and combinations for our backend pipeline to build a robust and effective chatbot system. Evaluating and improving a chatbot system is another critical and open research problem that requires a sophisticated solution. Hence, there’s a huge amount of learning involved in this project for an ML/NLP enthusiast.
Project Domain
ML, NLP, Conversational AI
Discipline Specialization
CS, EEE, ENI, MSc Mathematics + CS
Skill set requirement
Python coding, problem solving, basics of ML, basics of NLP (good to have), Probability and statistics
Title
Graph based Information Retrieval
Brief Description
Jupiter provides a search based feature on its app. Currently, we are exploring several search ranking approaches to complement our existing relevance based ranking system. Given the nature of our problem, a graph based ranking method can be instrumental in bridging the gap between efficient response retrieval and huge demand of data for supervised ranking methods. Given the data corresponding the whole search cycle, we’d like to build a graph based ranking system. We’re open to explore other relevant techniques as well.
Project Domain
ML, Information Retrieval, Graphs and Networks
Discipline Specialization
CS, EEE, MSc Mathematics + CS
Skillset requirement
Probability &amp; Statistics, Graph Theory, Python coding, Basics of ML
Title
Investment Portfolio Optimization
Brief Description
Stock markets are subject to risks and hence for a user to trust a bank/investment organization with their money highly depends on how well their portfolio optimization system works. The problem can be simplified as given the data about the stock market trends and prices of different stock options available, we would like to build an efficient system that manages the investment portfolios for our customers by minimizing risk and maximizing the expected return on investment. 
Project Domain
ML, Optimization, Operations Research, Quantitative Finance
Discipline Specialization
CS, EEE, ENI, MSc Mathematics, MSc Economics, MSc Tech Finance
Skillset requirement
Problem Solving, Probability &amp; Statistics, Optimization, Mathematics, Python coding
Skills:  - 
Students Required: 1
Min CGPA: 0
Max CGPA: 0
</v>
      </c>
      <c r="O190" s="9" t="str">
        <f t="shared" si="6"/>
        <v>Title: Reimagine Investments
Description: 
Brief Description
At Jupiter, we&amp;apos;re building radical new banking that lives on your smartphone. Jupiter helps you save, borrow, invest, and manage your money all in one place. 
The project involves building products that enable early jobbers to save automatically and invest with confidence. 
Traditionally, saving &amp; investment products from FD/RDs to mutual funds and stocks, have been sold &amp;Double;product-first&amp;Double; without sufficient consideration to user needs &amp; aspirations. 
Jupiter is seeking to re-imagine the experience, building it &amp;Double;customer-first&amp;Double; by aligning it closely to the user&amp;apos;s goals, and then help achieve them by doing the heavy-lifting on their behalf (be the Jarvis to Iron man!)
This role is for the backend engineering team that will build the infrastructure for the investment product. 
Project Domain
Engineering, Microservices, Databases
Discipline Specialization
CS, EEE, Mech
Skillset requirement
Problem-solving, ability to design multi-system engineering services, familiarity with Kotlin (any JVM-based) server-side programming language, Postgres, Redis, Kafka, Kubernetes
Skills:  - 
Students Required: 1
Min CGPA: 0
Max CGPA: 0
</v>
      </c>
      <c r="P190" s="9" t="str">
        <f t="shared" si="7"/>
        <v>Title: Platform tools at Jupiter
Description: 
Title
Platform tools at Jupiter
Brief Description
At Jupiter, we strive to reimagine all of the banking functions: right from how you save money, to how to optimize your spending, to how can you grown your money. In order to reimagine these functions, our engineering teams build various banking solutions ground up using the latest technologies. 
The role of the platform team is to build tools, services that enable our engineering teams to develop these solutions efficiently and with more agility. These involve things like maintaining our Kubernetes and Istio cluster, to building a centralised authentication and authorisation libraries, to building libraries that auto-generate a new microservice code, etc. 
This project will give you exposure to platform-thinking. It will allow you to work on the latest technologies and build libraries/tools that the Jupiter engineering team will consume to build their applications. 
Project Domain
Infrastructure, Engineering
Discipline Specialization
CS, EEE, Mech
Skillset requirement
Problem-solving, ability to design multi-system engineering services, Kubernetes, Istio, Ambassador, Prometheus
Skills:  - 
Students Required: 1
Min CGPA: 0
Max CGPA: 0
</v>
      </c>
      <c r="Q190" s="9" t="str">
        <f t="shared" si="8"/>
        <v>Title: Anomaly detection algorithms for data lake
Description: 
Title
Anomaly detection algorithms for data lake
Brief Description
Data lake handles terabytes of data, and it is important to catch any anomaly or outliers in the incoming data points in order to maintain the correctness of data and the impact on downstream systems. This project includes exploring such algorithms, both ML and statistical, running it at scale on production data lake and engineering a sophisticated model training pipeline.
Project Domain
Big data, ML, Anomaly detection
Discipline Specialization
CS, MSc Mathematics + CS
Skill set requirement
Probability &amp; Statistics, Knowledge about Big Data Systems, Coding in Scala/Java
Skills:  - 
Students Required: 1
Min CGPA: 0
Max CGPA: 0
</v>
      </c>
      <c r="R190" s="9" t="str">
        <f t="shared" si="9"/>
        <v>Title: Data lineage auto discovery
Description: 
Brief Description
Different kinds of data sit in various databases which are then queried by data analysts and data scientists to create some more complex and derivative data in the data lake. If any other user wants to use that data, he/she&amp;apos;ll either go through different datasets to map which columns are coming from which dataset or just email a data engineer. To avoid this scenario, we want to create a data lineage solution that maps out the journey of a dataset - how it&amp;apos;s being used in other derivative datasets. This solution will also offer auto discovery so that all the intermediate data that is produced by different data pipelines is populated the lineage graph.
Project Domain
Big data, Data Platform
Discipline Specialization
CS
Skill set requirement
Coding in Scala/Java
Skills:  - 
Students Required: 1
Min CGPA: 0
Max CGPA: 0
</v>
      </c>
      <c r="S190" s="9" t="str">
        <f t="shared" si="10"/>
        <v/>
      </c>
      <c r="T190" s="8">
        <f t="shared" ref="T190:Z190" si="198">IFERROR(VALUE(IFERROR(MID(M190,FIND("Students Required: ",M190)+19,2),0)), VALUE(MID(M190,FIND("Students Required: ",M190)+19,1)))</f>
        <v>1</v>
      </c>
      <c r="U190" s="8">
        <f t="shared" si="198"/>
        <v>1</v>
      </c>
      <c r="V190" s="8">
        <f t="shared" si="198"/>
        <v>1</v>
      </c>
      <c r="W190" s="8">
        <f t="shared" si="198"/>
        <v>1</v>
      </c>
      <c r="X190" s="8">
        <f t="shared" si="198"/>
        <v>1</v>
      </c>
      <c r="Y190" s="8">
        <f t="shared" si="198"/>
        <v>1</v>
      </c>
      <c r="Z190" s="8">
        <f t="shared" si="198"/>
        <v>0</v>
      </c>
    </row>
    <row r="191" ht="225.0" hidden="1" customHeight="1">
      <c r="A191" s="6">
        <v>728.0</v>
      </c>
      <c r="B191" s="6" t="s">
        <v>576</v>
      </c>
      <c r="C191" s="6" t="s">
        <v>27</v>
      </c>
      <c r="D191" s="6" t="s">
        <v>28</v>
      </c>
      <c r="E191" s="6" t="s">
        <v>329</v>
      </c>
      <c r="F191" s="6">
        <v>15000.0</v>
      </c>
      <c r="G191" s="6">
        <v>15000.0</v>
      </c>
      <c r="H191" s="7" t="s">
        <v>577</v>
      </c>
      <c r="I191" s="7" t="s">
        <v>578</v>
      </c>
      <c r="J191" s="6" t="s">
        <v>32</v>
      </c>
      <c r="K191" s="8">
        <f t="shared" si="2"/>
        <v>2</v>
      </c>
      <c r="L191" s="8">
        <f t="shared" si="3"/>
        <v>4</v>
      </c>
      <c r="M191" s="9" t="str">
        <f t="shared" si="4"/>
        <v>Title: Search &amp; Recommendation engine for menu items
Description: Currently the ability to search for
items across vendors is not present
in hungerbox application. The user
should be able to search (fuzzy
search) across all vendors with the
item name, and should be able to
place order across different
vendors.
Tech stack - Elastic search and
Django(Python)
Project domain :  Full stack Development
Skills: Python(Django), Angular JS, Mysql
Learn to build and ship
Python applications to
production.
- Complete understanding of
SQL.
- Hands on with linux
command line and
development tools.
- Understanding of search
indexes.
Skills:  - 
Students Required: 2
Min CGPA: 0
Max CGPA: 0
</v>
      </c>
      <c r="N191" s="9" t="str">
        <f t="shared" si="5"/>
        <v>Title: IoT Device Management and Discover
Description: Application to track and manage
hardware devices deployed at
cafeterias by HungerBox. The
application will allow for auto
configuration of the IoT devices
based on where it is being
deployed. The configuration rules
are business driven.
Project domain : Android + Fullstack Pytho
Skills: Python(Django) + MySQL for
Backend, Java (Android) for native
applications.
- Learn to build and ship
Python applications to
production.
- Build native applications on
Android platform.
- Encryption algorithms and
Public Key Infrastructure.
- Working with an IoT
network.
- Mobile Device Management
Technologies.
Skills:  - 
Students Required: 2
Min CGPA: 0
Max CGPA: 0
</v>
      </c>
      <c r="O191" s="9" t="str">
        <f t="shared" si="6"/>
        <v/>
      </c>
      <c r="P191" s="9" t="str">
        <f t="shared" si="7"/>
        <v/>
      </c>
      <c r="Q191" s="9" t="str">
        <f t="shared" si="8"/>
        <v/>
      </c>
      <c r="R191" s="9" t="str">
        <f t="shared" si="9"/>
        <v/>
      </c>
      <c r="S191" s="9" t="str">
        <f t="shared" si="10"/>
        <v/>
      </c>
      <c r="T191" s="8">
        <f t="shared" ref="T191:Z191" si="199">IFERROR(VALUE(IFERROR(MID(M191,FIND("Students Required: ",M191)+19,2),0)), VALUE(MID(M191,FIND("Students Required: ",M191)+19,1)))</f>
        <v>2</v>
      </c>
      <c r="U191" s="8">
        <f t="shared" si="199"/>
        <v>2</v>
      </c>
      <c r="V191" s="8">
        <f t="shared" si="199"/>
        <v>0</v>
      </c>
      <c r="W191" s="8">
        <f t="shared" si="199"/>
        <v>0</v>
      </c>
      <c r="X191" s="8">
        <f t="shared" si="199"/>
        <v>0</v>
      </c>
      <c r="Y191" s="8">
        <f t="shared" si="199"/>
        <v>0</v>
      </c>
      <c r="Z191" s="8">
        <f t="shared" si="199"/>
        <v>0</v>
      </c>
    </row>
    <row r="192" ht="225.0" hidden="1" customHeight="1">
      <c r="A192" s="6">
        <v>3829.0</v>
      </c>
      <c r="B192" s="6" t="s">
        <v>579</v>
      </c>
      <c r="C192" s="6" t="s">
        <v>91</v>
      </c>
      <c r="D192" s="6" t="s">
        <v>37</v>
      </c>
      <c r="E192" s="6" t="s">
        <v>29</v>
      </c>
      <c r="F192" s="6">
        <v>30000.0</v>
      </c>
      <c r="G192" s="6">
        <v>0.0</v>
      </c>
      <c r="H192" s="7" t="s">
        <v>580</v>
      </c>
      <c r="I192" s="7" t="s">
        <v>581</v>
      </c>
      <c r="J192" s="6" t="s">
        <v>32</v>
      </c>
      <c r="K192" s="8">
        <f t="shared" si="2"/>
        <v>1</v>
      </c>
      <c r="L192" s="8">
        <f t="shared" si="3"/>
        <v>2</v>
      </c>
      <c r="M192" s="9" t="str">
        <f t="shared" si="4"/>
        <v>Title: Index Management Research 
Description: Constructing, maintaining and enhancing MSCI suite of Factor, ESG, Thematic and Capped Indexes
Project domain	Equity and Fixed Income Indexes
Experience in programming &amp; understanding of financial markets
(i)	: Sincere, team spirit and interest in research
Excellent communication skills
Analytical mind, math skills
Interest in learning financial concepts, programming
Skills:  - 
Students Required: 2
Min CGPA: 0
Max CGPA: 0
</v>
      </c>
      <c r="N192" s="9" t="str">
        <f t="shared" si="5"/>
        <v/>
      </c>
      <c r="O192" s="9" t="str">
        <f t="shared" si="6"/>
        <v/>
      </c>
      <c r="P192" s="9" t="str">
        <f t="shared" si="7"/>
        <v/>
      </c>
      <c r="Q192" s="9" t="str">
        <f t="shared" si="8"/>
        <v/>
      </c>
      <c r="R192" s="9" t="str">
        <f t="shared" si="9"/>
        <v/>
      </c>
      <c r="S192" s="9" t="str">
        <f t="shared" si="10"/>
        <v/>
      </c>
      <c r="T192" s="8">
        <f t="shared" ref="T192:Z192" si="200">IFERROR(VALUE(IFERROR(MID(M192,FIND("Students Required: ",M192)+19,2),0)), VALUE(MID(M192,FIND("Students Required: ",M192)+19,1)))</f>
        <v>2</v>
      </c>
      <c r="U192" s="8">
        <f t="shared" si="200"/>
        <v>0</v>
      </c>
      <c r="V192" s="8">
        <f t="shared" si="200"/>
        <v>0</v>
      </c>
      <c r="W192" s="8">
        <f t="shared" si="200"/>
        <v>0</v>
      </c>
      <c r="X192" s="8">
        <f t="shared" si="200"/>
        <v>0</v>
      </c>
      <c r="Y192" s="8">
        <f t="shared" si="200"/>
        <v>0</v>
      </c>
      <c r="Z192" s="8">
        <f t="shared" si="200"/>
        <v>0</v>
      </c>
    </row>
    <row r="193" ht="225.0" hidden="1" customHeight="1">
      <c r="A193" s="6">
        <v>525.0</v>
      </c>
      <c r="B193" s="11" t="s">
        <v>582</v>
      </c>
      <c r="C193" s="6" t="s">
        <v>91</v>
      </c>
      <c r="D193" s="6" t="s">
        <v>37</v>
      </c>
      <c r="E193" s="6" t="s">
        <v>583</v>
      </c>
      <c r="F193" s="6">
        <v>60000.0</v>
      </c>
      <c r="G193" s="6">
        <v>60000.0</v>
      </c>
      <c r="H193" s="7" t="s">
        <v>584</v>
      </c>
      <c r="I193" s="7" t="s">
        <v>581</v>
      </c>
      <c r="J193" s="6" t="s">
        <v>32</v>
      </c>
      <c r="K193" s="8">
        <f t="shared" si="2"/>
        <v>1</v>
      </c>
      <c r="L193" s="8">
        <f t="shared" si="3"/>
        <v>2</v>
      </c>
      <c r="M193" s="9" t="str">
        <f t="shared" si="4"/>
        <v>Title: Index Management Research 
Description: Constructing, maintaining and enhancing MSCI suite of Factor, ESG, Thematic and Capped Indexes
Project domain	Equity and Fixed Income Indexes
Experience in programming &amp; understanding of financial markets
(i)	: Sincere, team spirit and interest in research
Excellent communication skills
Analytical mind, math skills
Interest in learning financial concepts, programming
Skills:  - 
Students Required: 2
Min CGPA: 0
Max CGPA: 0
</v>
      </c>
      <c r="N193" s="9" t="str">
        <f t="shared" si="5"/>
        <v/>
      </c>
      <c r="O193" s="9" t="str">
        <f t="shared" si="6"/>
        <v/>
      </c>
      <c r="P193" s="9" t="str">
        <f t="shared" si="7"/>
        <v/>
      </c>
      <c r="Q193" s="9" t="str">
        <f t="shared" si="8"/>
        <v/>
      </c>
      <c r="R193" s="9" t="str">
        <f t="shared" si="9"/>
        <v/>
      </c>
      <c r="S193" s="9" t="str">
        <f t="shared" si="10"/>
        <v/>
      </c>
      <c r="T193" s="8">
        <f t="shared" ref="T193:Z193" si="201">IFERROR(VALUE(IFERROR(MID(M193,FIND("Students Required: ",M193)+19,2),0)), VALUE(MID(M193,FIND("Students Required: ",M193)+19,1)))</f>
        <v>2</v>
      </c>
      <c r="U193" s="8">
        <f t="shared" si="201"/>
        <v>0</v>
      </c>
      <c r="V193" s="8">
        <f t="shared" si="201"/>
        <v>0</v>
      </c>
      <c r="W193" s="8">
        <f t="shared" si="201"/>
        <v>0</v>
      </c>
      <c r="X193" s="8">
        <f t="shared" si="201"/>
        <v>0</v>
      </c>
      <c r="Y193" s="8">
        <f t="shared" si="201"/>
        <v>0</v>
      </c>
      <c r="Z193" s="8">
        <f t="shared" si="201"/>
        <v>0</v>
      </c>
    </row>
    <row r="194" ht="225.0" hidden="1" customHeight="1">
      <c r="A194" s="6">
        <v>3352.0</v>
      </c>
      <c r="B194" s="6" t="s">
        <v>585</v>
      </c>
      <c r="C194" s="6" t="s">
        <v>27</v>
      </c>
      <c r="D194" s="6" t="s">
        <v>28</v>
      </c>
      <c r="E194" s="6" t="s">
        <v>34</v>
      </c>
      <c r="F194" s="6">
        <v>30000.0</v>
      </c>
      <c r="G194" s="6">
        <v>0.0</v>
      </c>
      <c r="H194" s="7" t="s">
        <v>586</v>
      </c>
      <c r="I194" s="7" t="s">
        <v>581</v>
      </c>
      <c r="J194" s="6" t="s">
        <v>32</v>
      </c>
      <c r="K194" s="8">
        <f t="shared" si="2"/>
        <v>1</v>
      </c>
      <c r="L194" s="8">
        <f t="shared" si="3"/>
        <v>2</v>
      </c>
      <c r="M194" s="9" t="str">
        <f t="shared" si="4"/>
        <v>Title: Index Management Research 
Description: Constructing, maintaining and enhancing MSCI suite of Factor, ESG, Thematic and Capped Indexes
Project domain	Equity and Fixed Income Indexes
Experience in programming &amp; understanding of financial markets
(i)	: Sincere, team spirit and interest in research
Excellent communication skills
Analytical mind, math skills
Interest in learning financial concepts, programming
Skills:  - 
Students Required: 2
Min CGPA: 0
Max CGPA: 0
</v>
      </c>
      <c r="N194" s="9" t="str">
        <f t="shared" si="5"/>
        <v/>
      </c>
      <c r="O194" s="9" t="str">
        <f t="shared" si="6"/>
        <v/>
      </c>
      <c r="P194" s="9" t="str">
        <f t="shared" si="7"/>
        <v/>
      </c>
      <c r="Q194" s="9" t="str">
        <f t="shared" si="8"/>
        <v/>
      </c>
      <c r="R194" s="9" t="str">
        <f t="shared" si="9"/>
        <v/>
      </c>
      <c r="S194" s="9" t="str">
        <f t="shared" si="10"/>
        <v/>
      </c>
      <c r="T194" s="8">
        <f t="shared" ref="T194:Z194" si="202">IFERROR(VALUE(IFERROR(MID(M194,FIND("Students Required: ",M194)+19,2),0)), VALUE(MID(M194,FIND("Students Required: ",M194)+19,1)))</f>
        <v>2</v>
      </c>
      <c r="U194" s="8">
        <f t="shared" si="202"/>
        <v>0</v>
      </c>
      <c r="V194" s="8">
        <f t="shared" si="202"/>
        <v>0</v>
      </c>
      <c r="W194" s="8">
        <f t="shared" si="202"/>
        <v>0</v>
      </c>
      <c r="X194" s="8">
        <f t="shared" si="202"/>
        <v>0</v>
      </c>
      <c r="Y194" s="8">
        <f t="shared" si="202"/>
        <v>0</v>
      </c>
      <c r="Z194" s="8">
        <f t="shared" si="202"/>
        <v>0</v>
      </c>
    </row>
    <row r="195" ht="225.0" hidden="1" customHeight="1">
      <c r="A195" s="6">
        <v>4879.0</v>
      </c>
      <c r="B195" s="6" t="s">
        <v>587</v>
      </c>
      <c r="C195" s="6" t="s">
        <v>129</v>
      </c>
      <c r="D195" s="6" t="s">
        <v>28</v>
      </c>
      <c r="E195" s="6" t="s">
        <v>29</v>
      </c>
      <c r="F195" s="6">
        <v>0.0</v>
      </c>
      <c r="G195" s="6">
        <v>0.0</v>
      </c>
      <c r="H195" s="7" t="s">
        <v>588</v>
      </c>
      <c r="I195" s="7" t="s">
        <v>589</v>
      </c>
      <c r="J195" s="6" t="s">
        <v>32</v>
      </c>
      <c r="K195" s="8">
        <f t="shared" si="2"/>
        <v>1</v>
      </c>
      <c r="L195" s="8">
        <f t="shared" si="3"/>
        <v>6</v>
      </c>
      <c r="M195" s="9" t="str">
        <f t="shared" si="4"/>
        <v>Title: Oracle Fusion Applications
Description: Oracle Fusion Applications is the newest product suite in the Oracle Applications portfolio. It is the only Oracle Applications offering available to customers both on premises and in the cloud. Oracle Fusion Applications were designed, from the ground up using the latest technology advances and incorporating the best practices gathered from Oracle&amp;apos;s thousands of customers and is core part of the Software as a Service (SaaS) public cloud solution that Oracle offers. They are 100 percent open-standards-based business applications that set a new standard for the way we innovate, work, and adopt technology. These best-of-breed SaaS applications in Oracle Cloud are integrated with social, mobile, and analytic capabilities to help deliver the experience customers expects and the performance the market demands. 
Oracle Fusion Applications includes over 100 modules across the following core enterprise application product domains
•	Customer Experience (CX) – Oracle offers the most complete customer experience portfolio solution to meet customer experience initiative, large or small and built around best-in-class marketing, commerce, sales, service, and social solutions 
•	Human Capital Management (HCM) – Oracle offers breadth and depth of a global Human Resource (HR) end-to-end solution covering core HR, talent management, workforce management, workforce rewards as well as workforce optimization and workforce analytics.
•	Enterprise Resource Planning (ERP) – Oracle offers the most comprehensive integrated and scalable for streamlining your enterprise business processes with Financials, Procurement, Project Portfolio Management and more, which help customers increase productivity, lower costs, and improve controls.
•	Supply Chain Management (SCM) – Oracle Offers SCM enabling companies to rapidly deploy supply chain management functionality integrating and automating all key supply chain &amp; manufacturing  processes, from design, planning, and procurement to manufacturing and order fulfillment.
•	Enterprise Performance Management (EPM) - Oracle’s market-leading EPM applications combined with the innovation and simplicity of the cloud, enable companies of any size to drive predictable performance, report with confidence, and connect the entire organization.
As part of the team developing business applications Software as a Service (SaaS) for the Cloud, we innovate and make significant contributions to strategic Cloud development at Oracle. We design and build solutions for solving complex business problems with the use of cutting-edge technology and  working collaboratively with teams across the globe. The basic skills required can be summarized as:-
•	Good programming skills, preferably in Java 
•	Good Analytical &amp; Problem Solving skills
•	Proficiency with data structures and algorithms
•	Knowledge of software engineering principles &amp; best practices
•	Knowledge of REST/SOAP webservices
Skills:  - 
Students Required: 6
Min CGPA: 0
Max CGPA: 0
</v>
      </c>
      <c r="N195" s="9" t="str">
        <f t="shared" si="5"/>
        <v/>
      </c>
      <c r="O195" s="9" t="str">
        <f t="shared" si="6"/>
        <v/>
      </c>
      <c r="P195" s="9" t="str">
        <f t="shared" si="7"/>
        <v/>
      </c>
      <c r="Q195" s="9" t="str">
        <f t="shared" si="8"/>
        <v/>
      </c>
      <c r="R195" s="9" t="str">
        <f t="shared" si="9"/>
        <v/>
      </c>
      <c r="S195" s="9" t="str">
        <f t="shared" si="10"/>
        <v/>
      </c>
      <c r="T195" s="8">
        <f t="shared" ref="T195:Z195" si="203">IFERROR(VALUE(IFERROR(MID(M195,FIND("Students Required: ",M195)+19,2),0)), VALUE(MID(M195,FIND("Students Required: ",M195)+19,1)))</f>
        <v>6</v>
      </c>
      <c r="U195" s="8">
        <f t="shared" si="203"/>
        <v>0</v>
      </c>
      <c r="V195" s="8">
        <f t="shared" si="203"/>
        <v>0</v>
      </c>
      <c r="W195" s="8">
        <f t="shared" si="203"/>
        <v>0</v>
      </c>
      <c r="X195" s="8">
        <f t="shared" si="203"/>
        <v>0</v>
      </c>
      <c r="Y195" s="8">
        <f t="shared" si="203"/>
        <v>0</v>
      </c>
      <c r="Z195" s="8">
        <f t="shared" si="203"/>
        <v>0</v>
      </c>
    </row>
    <row r="196" ht="225.0" hidden="1" customHeight="1">
      <c r="A196" s="6">
        <v>4917.0</v>
      </c>
      <c r="B196" s="6" t="s">
        <v>590</v>
      </c>
      <c r="C196" s="6" t="s">
        <v>260</v>
      </c>
      <c r="D196" s="6" t="s">
        <v>37</v>
      </c>
      <c r="E196" s="6" t="s">
        <v>61</v>
      </c>
      <c r="F196" s="6">
        <v>13000.0</v>
      </c>
      <c r="G196" s="6">
        <v>0.0</v>
      </c>
      <c r="H196" s="7" t="s">
        <v>591</v>
      </c>
      <c r="I196" s="7" t="s">
        <v>589</v>
      </c>
      <c r="J196" s="6" t="s">
        <v>32</v>
      </c>
      <c r="K196" s="8">
        <f t="shared" si="2"/>
        <v>1</v>
      </c>
      <c r="L196" s="8">
        <f t="shared" si="3"/>
        <v>6</v>
      </c>
      <c r="M196" s="9" t="str">
        <f t="shared" si="4"/>
        <v>Title: Oracle Fusion Applications
Description: Oracle Fusion Applications is the newest product suite in the Oracle Applications portfolio. It is the only Oracle Applications offering available to customers both on premises and in the cloud. Oracle Fusion Applications were designed, from the ground up using the latest technology advances and incorporating the best practices gathered from Oracle&amp;apos;s thousands of customers and is core part of the Software as a Service (SaaS) public cloud solution that Oracle offers. They are 100 percent open-standards-based business applications that set a new standard for the way we innovate, work, and adopt technology. These best-of-breed SaaS applications in Oracle Cloud are integrated with social, mobile, and analytic capabilities to help deliver the experience customers expects and the performance the market demands. 
Oracle Fusion Applications includes over 100 modules across the following core enterprise application product domains
•	Customer Experience (CX) – Oracle offers the most complete customer experience portfolio solution to meet customer experience initiative, large or small and built around best-in-class marketing, commerce, sales, service, and social solutions 
•	Human Capital Management (HCM) – Oracle offers breadth and depth of a global Human Resource (HR) end-to-end solution covering core HR, talent management, workforce management, workforce rewards as well as workforce optimization and workforce analytics.
•	Enterprise Resource Planning (ERP) – Oracle offers the most comprehensive integrated and scalable for streamlining your enterprise business processes with Financials, Procurement, Project Portfolio Management and more, which help customers increase productivity, lower costs, and improve controls.
•	Supply Chain Management (SCM) – Oracle Offers SCM enabling companies to rapidly deploy supply chain management functionality integrating and automating all key supply chain &amp; manufacturing  processes, from design, planning, and procurement to manufacturing and order fulfillment.
•	Enterprise Performance Management (EPM) - Oracle’s market-leading EPM applications combined with the innovation and simplicity of the cloud, enable companies of any size to drive predictable performance, report with confidence, and connect the entire organization.
As part of the team developing business applications Software as a Service (SaaS) for the Cloud, we innovate and make significant contributions to strategic Cloud development at Oracle. We design and build solutions for solving complex business problems with the use of cutting-edge technology and  working collaboratively with teams across the globe. The basic skills required can be summarized as:-
•	Good programming skills, preferably in Java 
•	Good Analytical &amp; Problem Solving skills
•	Proficiency with data structures and algorithms
•	Knowledge of software engineering principles &amp; best practices
•	Knowledge of REST/SOAP webservices
Skills:  - 
Students Required: 6
Min CGPA: 0
Max CGPA: 0
</v>
      </c>
      <c r="N196" s="9" t="str">
        <f t="shared" si="5"/>
        <v/>
      </c>
      <c r="O196" s="9" t="str">
        <f t="shared" si="6"/>
        <v/>
      </c>
      <c r="P196" s="9" t="str">
        <f t="shared" si="7"/>
        <v/>
      </c>
      <c r="Q196" s="9" t="str">
        <f t="shared" si="8"/>
        <v/>
      </c>
      <c r="R196" s="9" t="str">
        <f t="shared" si="9"/>
        <v/>
      </c>
      <c r="S196" s="9" t="str">
        <f t="shared" si="10"/>
        <v/>
      </c>
      <c r="T196" s="8">
        <f t="shared" ref="T196:Z196" si="204">IFERROR(VALUE(IFERROR(MID(M196,FIND("Students Required: ",M196)+19,2),0)), VALUE(MID(M196,FIND("Students Required: ",M196)+19,1)))</f>
        <v>6</v>
      </c>
      <c r="U196" s="8">
        <f t="shared" si="204"/>
        <v>0</v>
      </c>
      <c r="V196" s="8">
        <f t="shared" si="204"/>
        <v>0</v>
      </c>
      <c r="W196" s="8">
        <f t="shared" si="204"/>
        <v>0</v>
      </c>
      <c r="X196" s="8">
        <f t="shared" si="204"/>
        <v>0</v>
      </c>
      <c r="Y196" s="8">
        <f t="shared" si="204"/>
        <v>0</v>
      </c>
      <c r="Z196" s="8">
        <f t="shared" si="204"/>
        <v>0</v>
      </c>
    </row>
    <row r="197" ht="225.0" hidden="1" customHeight="1">
      <c r="A197" s="6">
        <v>4833.0</v>
      </c>
      <c r="B197" s="6" t="s">
        <v>592</v>
      </c>
      <c r="C197" s="6" t="s">
        <v>27</v>
      </c>
      <c r="D197" s="6" t="s">
        <v>37</v>
      </c>
      <c r="E197" s="6" t="s">
        <v>184</v>
      </c>
      <c r="F197" s="6">
        <v>50000.0</v>
      </c>
      <c r="G197" s="6">
        <v>0.0</v>
      </c>
      <c r="H197" s="7" t="s">
        <v>593</v>
      </c>
      <c r="I197" s="7" t="s">
        <v>589</v>
      </c>
      <c r="J197" s="6" t="s">
        <v>32</v>
      </c>
      <c r="K197" s="8">
        <f t="shared" si="2"/>
        <v>1</v>
      </c>
      <c r="L197" s="8">
        <f t="shared" si="3"/>
        <v>6</v>
      </c>
      <c r="M197" s="9" t="str">
        <f t="shared" si="4"/>
        <v>Title: Oracle Fusion Applications
Description: Oracle Fusion Applications is the newest product suite in the Oracle Applications portfolio. It is the only Oracle Applications offering available to customers both on premises and in the cloud. Oracle Fusion Applications were designed, from the ground up using the latest technology advances and incorporating the best practices gathered from Oracle&amp;apos;s thousands of customers and is core part of the Software as a Service (SaaS) public cloud solution that Oracle offers. They are 100 percent open-standards-based business applications that set a new standard for the way we innovate, work, and adopt technology. These best-of-breed SaaS applications in Oracle Cloud are integrated with social, mobile, and analytic capabilities to help deliver the experience customers expects and the performance the market demands. 
Oracle Fusion Applications includes over 100 modules across the following core enterprise application product domains
•	Customer Experience (CX) – Oracle offers the most complete customer experience portfolio solution to meet customer experience initiative, large or small and built around best-in-class marketing, commerce, sales, service, and social solutions 
•	Human Capital Management (HCM) – Oracle offers breadth and depth of a global Human Resource (HR) end-to-end solution covering core HR, talent management, workforce management, workforce rewards as well as workforce optimization and workforce analytics.
•	Enterprise Resource Planning (ERP) – Oracle offers the most comprehensive integrated and scalable for streamlining your enterprise business processes with Financials, Procurement, Project Portfolio Management and more, which help customers increase productivity, lower costs, and improve controls.
•	Supply Chain Management (SCM) – Oracle Offers SCM enabling companies to rapidly deploy supply chain management functionality integrating and automating all key supply chain &amp; manufacturing  processes, from design, planning, and procurement to manufacturing and order fulfillment.
•	Enterprise Performance Management (EPM) - Oracle’s market-leading EPM applications combined with the innovation and simplicity of the cloud, enable companies of any size to drive predictable performance, report with confidence, and connect the entire organization.
As part of the team developing business applications Software as a Service (SaaS) for the Cloud, we innovate and make significant contributions to strategic Cloud development at Oracle. We design and build solutions for solving complex business problems with the use of cutting-edge technology and  working collaboratively with teams across the globe. The basic skills required can be summarized as:-
•	Good programming skills, preferably in Java 
•	Good Analytical &amp; Problem Solving skills
•	Proficiency with data structures and algorithms
•	Knowledge of software engineering principles &amp; best practices
•	Knowledge of REST/SOAP webservices
Skills:  - 
Students Required: 6
Min CGPA: 0
Max CGPA: 0
</v>
      </c>
      <c r="N197" s="9" t="str">
        <f t="shared" si="5"/>
        <v/>
      </c>
      <c r="O197" s="9" t="str">
        <f t="shared" si="6"/>
        <v/>
      </c>
      <c r="P197" s="9" t="str">
        <f t="shared" si="7"/>
        <v/>
      </c>
      <c r="Q197" s="9" t="str">
        <f t="shared" si="8"/>
        <v/>
      </c>
      <c r="R197" s="9" t="str">
        <f t="shared" si="9"/>
        <v/>
      </c>
      <c r="S197" s="9" t="str">
        <f t="shared" si="10"/>
        <v/>
      </c>
      <c r="T197" s="8">
        <f t="shared" ref="T197:Z197" si="205">IFERROR(VALUE(IFERROR(MID(M197,FIND("Students Required: ",M197)+19,2),0)), VALUE(MID(M197,FIND("Students Required: ",M197)+19,1)))</f>
        <v>6</v>
      </c>
      <c r="U197" s="8">
        <f t="shared" si="205"/>
        <v>0</v>
      </c>
      <c r="V197" s="8">
        <f t="shared" si="205"/>
        <v>0</v>
      </c>
      <c r="W197" s="8">
        <f t="shared" si="205"/>
        <v>0</v>
      </c>
      <c r="X197" s="8">
        <f t="shared" si="205"/>
        <v>0</v>
      </c>
      <c r="Y197" s="8">
        <f t="shared" si="205"/>
        <v>0</v>
      </c>
      <c r="Z197" s="8">
        <f t="shared" si="205"/>
        <v>0</v>
      </c>
    </row>
    <row r="198" ht="225.0" hidden="1" customHeight="1">
      <c r="A198" s="6">
        <v>4831.0</v>
      </c>
      <c r="B198" s="6" t="s">
        <v>594</v>
      </c>
      <c r="C198" s="6" t="s">
        <v>60</v>
      </c>
      <c r="D198" s="6" t="s">
        <v>37</v>
      </c>
      <c r="E198" s="6" t="s">
        <v>595</v>
      </c>
      <c r="F198" s="6">
        <v>30000.0</v>
      </c>
      <c r="G198" s="6">
        <v>0.0</v>
      </c>
      <c r="H198" s="7" t="s">
        <v>596</v>
      </c>
      <c r="I198" s="7" t="s">
        <v>597</v>
      </c>
      <c r="J198" s="6" t="s">
        <v>32</v>
      </c>
      <c r="K198" s="8">
        <f t="shared" si="2"/>
        <v>1</v>
      </c>
      <c r="L198" s="8">
        <f t="shared" si="3"/>
        <v>2</v>
      </c>
      <c r="M198" s="9" t="str">
        <f t="shared" si="4"/>
        <v>Title: Big Data Engineering &amp; Analytics
Description: Development of Zeotap Connect, Targeting and Insights products. High scale problems dealing with 15+ billion IDs, 8+ billion profiles.Real time and batch systems. Handles 10000 QPS. All products involve Data engineering, ML engineering and full stack development
Skills: Big Data , C++ , Data Analytics , Java , Python , BIG DATA-SPARK , Big Data/Hadoop/Spark/Data Visualization , BigQuery , Druid Aerospike GraphDB Cassandra ScyllaDB , PostGreSQL database with GraphQL interface , RabbitMQ ActiveMQ ApachIgnite  Hazelcast , Redis, RabbitMQ, AWS SQS, AWS S3 , Analytical and Problem solving skills , coding/programming skills , independent worker, capable of self-management , Quick learner , Strong Communication &amp; Analytical Skills , Willing to work in global team environment
Students Required: 2
Min CGPA: 0
Max CGPA: 0
</v>
      </c>
      <c r="N198" s="9" t="str">
        <f t="shared" si="5"/>
        <v/>
      </c>
      <c r="O198" s="9" t="str">
        <f t="shared" si="6"/>
        <v/>
      </c>
      <c r="P198" s="9" t="str">
        <f t="shared" si="7"/>
        <v/>
      </c>
      <c r="Q198" s="9" t="str">
        <f t="shared" si="8"/>
        <v/>
      </c>
      <c r="R198" s="9" t="str">
        <f t="shared" si="9"/>
        <v/>
      </c>
      <c r="S198" s="9" t="str">
        <f t="shared" si="10"/>
        <v/>
      </c>
      <c r="T198" s="8">
        <f t="shared" ref="T198:Z198" si="206">IFERROR(VALUE(IFERROR(MID(M198,FIND("Students Required: ",M198)+19,2),0)), VALUE(MID(M198,FIND("Students Required: ",M198)+19,1)))</f>
        <v>2</v>
      </c>
      <c r="U198" s="8">
        <f t="shared" si="206"/>
        <v>0</v>
      </c>
      <c r="V198" s="8">
        <f t="shared" si="206"/>
        <v>0</v>
      </c>
      <c r="W198" s="8">
        <f t="shared" si="206"/>
        <v>0</v>
      </c>
      <c r="X198" s="8">
        <f t="shared" si="206"/>
        <v>0</v>
      </c>
      <c r="Y198" s="8">
        <f t="shared" si="206"/>
        <v>0</v>
      </c>
      <c r="Z198" s="8">
        <f t="shared" si="206"/>
        <v>0</v>
      </c>
    </row>
    <row r="199" ht="225.0" hidden="1" customHeight="1">
      <c r="A199" s="6">
        <v>1558.0</v>
      </c>
      <c r="B199" s="6" t="s">
        <v>598</v>
      </c>
      <c r="C199" s="6" t="s">
        <v>27</v>
      </c>
      <c r="D199" s="6" t="s">
        <v>28</v>
      </c>
      <c r="E199" s="6" t="s">
        <v>34</v>
      </c>
      <c r="F199" s="6">
        <v>65000.0</v>
      </c>
      <c r="G199" s="6">
        <v>0.0</v>
      </c>
      <c r="H199" s="7" t="s">
        <v>599</v>
      </c>
      <c r="I199" s="7" t="s">
        <v>597</v>
      </c>
      <c r="J199" s="6" t="s">
        <v>32</v>
      </c>
      <c r="K199" s="8">
        <f t="shared" si="2"/>
        <v>1</v>
      </c>
      <c r="L199" s="8">
        <f t="shared" si="3"/>
        <v>2</v>
      </c>
      <c r="M199" s="9" t="str">
        <f t="shared" si="4"/>
        <v>Title: Big Data Engineering &amp; Analytics
Description: Development of Zeotap Connect, Targeting and Insights products. High scale problems dealing with 15+ billion IDs, 8+ billion profiles.Real time and batch systems. Handles 10000 QPS. All products involve Data engineering, ML engineering and full stack development
Skills: Big Data , C++ , Data Analytics , Java , Python , BIG DATA-SPARK , Big Data/Hadoop/Spark/Data Visualization , BigQuery , Druid Aerospike GraphDB Cassandra ScyllaDB , PostGreSQL database with GraphQL interface , RabbitMQ ActiveMQ ApachIgnite  Hazelcast , Redis, RabbitMQ, AWS SQS, AWS S3 , Analytical and Problem solving skills , coding/programming skills , independent worker, capable of self-management , Quick learner , Strong Communication &amp; Analytical Skills , Willing to work in global team environment
Students Required: 2
Min CGPA: 0
Max CGPA: 0
</v>
      </c>
      <c r="N199" s="9" t="str">
        <f t="shared" si="5"/>
        <v/>
      </c>
      <c r="O199" s="9" t="str">
        <f t="shared" si="6"/>
        <v/>
      </c>
      <c r="P199" s="9" t="str">
        <f t="shared" si="7"/>
        <v/>
      </c>
      <c r="Q199" s="9" t="str">
        <f t="shared" si="8"/>
        <v/>
      </c>
      <c r="R199" s="9" t="str">
        <f t="shared" si="9"/>
        <v/>
      </c>
      <c r="S199" s="9" t="str">
        <f t="shared" si="10"/>
        <v/>
      </c>
      <c r="T199" s="8">
        <f t="shared" ref="T199:Z199" si="207">IFERROR(VALUE(IFERROR(MID(M199,FIND("Students Required: ",M199)+19,2),0)), VALUE(MID(M199,FIND("Students Required: ",M199)+19,1)))</f>
        <v>2</v>
      </c>
      <c r="U199" s="8">
        <f t="shared" si="207"/>
        <v>0</v>
      </c>
      <c r="V199" s="8">
        <f t="shared" si="207"/>
        <v>0</v>
      </c>
      <c r="W199" s="8">
        <f t="shared" si="207"/>
        <v>0</v>
      </c>
      <c r="X199" s="8">
        <f t="shared" si="207"/>
        <v>0</v>
      </c>
      <c r="Y199" s="8">
        <f t="shared" si="207"/>
        <v>0</v>
      </c>
      <c r="Z199" s="8">
        <f t="shared" si="207"/>
        <v>0</v>
      </c>
    </row>
    <row r="200" ht="225.0" hidden="1" customHeight="1">
      <c r="A200" s="6">
        <v>5012.0</v>
      </c>
      <c r="B200" s="6" t="s">
        <v>600</v>
      </c>
      <c r="C200" s="6" t="s">
        <v>56</v>
      </c>
      <c r="D200" s="10"/>
      <c r="E200" s="6" t="s">
        <v>29</v>
      </c>
      <c r="F200" s="6">
        <v>18000.0</v>
      </c>
      <c r="G200" s="6">
        <v>0.0</v>
      </c>
      <c r="H200" s="7" t="s">
        <v>601</v>
      </c>
      <c r="I200" s="7" t="s">
        <v>597</v>
      </c>
      <c r="J200" s="6" t="s">
        <v>32</v>
      </c>
      <c r="K200" s="8">
        <f t="shared" si="2"/>
        <v>1</v>
      </c>
      <c r="L200" s="8">
        <f t="shared" si="3"/>
        <v>2</v>
      </c>
      <c r="M200" s="9" t="str">
        <f t="shared" si="4"/>
        <v>Title: Big Data Engineering &amp; Analytics
Description: Development of Zeotap Connect, Targeting and Insights products. High scale problems dealing with 15+ billion IDs, 8+ billion profiles.Real time and batch systems. Handles 10000 QPS. All products involve Data engineering, ML engineering and full stack development
Skills: Big Data , C++ , Data Analytics , Java , Python , BIG DATA-SPARK , Big Data/Hadoop/Spark/Data Visualization , BigQuery , Druid Aerospike GraphDB Cassandra ScyllaDB , PostGreSQL database with GraphQL interface , RabbitMQ ActiveMQ ApachIgnite  Hazelcast , Redis, RabbitMQ, AWS SQS, AWS S3 , Analytical and Problem solving skills , coding/programming skills , independent worker, capable of self-management , Quick learner , Strong Communication &amp; Analytical Skills , Willing to work in global team environment
Students Required: 2
Min CGPA: 0
Max CGPA: 0
</v>
      </c>
      <c r="N200" s="9" t="str">
        <f t="shared" si="5"/>
        <v/>
      </c>
      <c r="O200" s="9" t="str">
        <f t="shared" si="6"/>
        <v/>
      </c>
      <c r="P200" s="9" t="str">
        <f t="shared" si="7"/>
        <v/>
      </c>
      <c r="Q200" s="9" t="str">
        <f t="shared" si="8"/>
        <v/>
      </c>
      <c r="R200" s="9" t="str">
        <f t="shared" si="9"/>
        <v/>
      </c>
      <c r="S200" s="9" t="str">
        <f t="shared" si="10"/>
        <v/>
      </c>
      <c r="T200" s="8">
        <f t="shared" ref="T200:Z200" si="208">IFERROR(VALUE(IFERROR(MID(M200,FIND("Students Required: ",M200)+19,2),0)), VALUE(MID(M200,FIND("Students Required: ",M200)+19,1)))</f>
        <v>2</v>
      </c>
      <c r="U200" s="8">
        <f t="shared" si="208"/>
        <v>0</v>
      </c>
      <c r="V200" s="8">
        <f t="shared" si="208"/>
        <v>0</v>
      </c>
      <c r="W200" s="8">
        <f t="shared" si="208"/>
        <v>0</v>
      </c>
      <c r="X200" s="8">
        <f t="shared" si="208"/>
        <v>0</v>
      </c>
      <c r="Y200" s="8">
        <f t="shared" si="208"/>
        <v>0</v>
      </c>
      <c r="Z200" s="8">
        <f t="shared" si="208"/>
        <v>0</v>
      </c>
    </row>
    <row r="201" ht="225.0" hidden="1" customHeight="1">
      <c r="A201" s="6">
        <v>4217.0</v>
      </c>
      <c r="B201" s="6" t="s">
        <v>602</v>
      </c>
      <c r="C201" s="6" t="s">
        <v>27</v>
      </c>
      <c r="D201" s="6" t="s">
        <v>28</v>
      </c>
      <c r="E201" s="6" t="s">
        <v>220</v>
      </c>
      <c r="F201" s="6">
        <v>35000.0</v>
      </c>
      <c r="G201" s="6">
        <v>35000.0</v>
      </c>
      <c r="H201" s="7" t="s">
        <v>603</v>
      </c>
      <c r="I201" s="7" t="s">
        <v>604</v>
      </c>
      <c r="J201" s="6" t="s">
        <v>32</v>
      </c>
      <c r="K201" s="8">
        <f t="shared" si="2"/>
        <v>1</v>
      </c>
      <c r="L201" s="8">
        <f t="shared" si="3"/>
        <v>1</v>
      </c>
      <c r="M201" s="9" t="str">
        <f t="shared" si="4"/>
        <v>Title: New Product Development and Market Research for Functional Foods 
Description: The project would require the intern to work on the following tasks:
1.	Research and Recommend Potential New Products for Launch
2.	Research and Recommend New Marketing Channels for Existing Products
3.	Coordinating with Vendors for New Product Development
Project domain	New Product Development – Functional Foods
Skills: Basic Excel Skills would be enough
Skills:  - 
Students Required: 1
Min CGPA: 0
Max CGPA: 0
</v>
      </c>
      <c r="N201" s="9" t="str">
        <f t="shared" si="5"/>
        <v/>
      </c>
      <c r="O201" s="9" t="str">
        <f t="shared" si="6"/>
        <v/>
      </c>
      <c r="P201" s="9" t="str">
        <f t="shared" si="7"/>
        <v/>
      </c>
      <c r="Q201" s="9" t="str">
        <f t="shared" si="8"/>
        <v/>
      </c>
      <c r="R201" s="9" t="str">
        <f t="shared" si="9"/>
        <v/>
      </c>
      <c r="S201" s="9" t="str">
        <f t="shared" si="10"/>
        <v/>
      </c>
      <c r="T201" s="8">
        <f t="shared" ref="T201:Z201" si="209">IFERROR(VALUE(IFERROR(MID(M201,FIND("Students Required: ",M201)+19,2),0)), VALUE(MID(M201,FIND("Students Required: ",M201)+19,1)))</f>
        <v>1</v>
      </c>
      <c r="U201" s="8">
        <f t="shared" si="209"/>
        <v>0</v>
      </c>
      <c r="V201" s="8">
        <f t="shared" si="209"/>
        <v>0</v>
      </c>
      <c r="W201" s="8">
        <f t="shared" si="209"/>
        <v>0</v>
      </c>
      <c r="X201" s="8">
        <f t="shared" si="209"/>
        <v>0</v>
      </c>
      <c r="Y201" s="8">
        <f t="shared" si="209"/>
        <v>0</v>
      </c>
      <c r="Z201" s="8">
        <f t="shared" si="209"/>
        <v>0</v>
      </c>
    </row>
    <row r="202" ht="225.0" hidden="1" customHeight="1">
      <c r="A202" s="6">
        <v>4989.0</v>
      </c>
      <c r="B202" s="6" t="s">
        <v>605</v>
      </c>
      <c r="C202" s="6" t="s">
        <v>42</v>
      </c>
      <c r="D202" s="10"/>
      <c r="E202" s="6" t="s">
        <v>95</v>
      </c>
      <c r="F202" s="6">
        <v>15000.0</v>
      </c>
      <c r="G202" s="6">
        <v>0.0</v>
      </c>
      <c r="H202" s="7" t="s">
        <v>606</v>
      </c>
      <c r="I202" s="7" t="s">
        <v>604</v>
      </c>
      <c r="J202" s="6" t="s">
        <v>32</v>
      </c>
      <c r="K202" s="8">
        <f t="shared" si="2"/>
        <v>1</v>
      </c>
      <c r="L202" s="8">
        <f t="shared" si="3"/>
        <v>1</v>
      </c>
      <c r="M202" s="9" t="str">
        <f t="shared" si="4"/>
        <v>Title: New Product Development and Market Research for Functional Foods 
Description: The project would require the intern to work on the following tasks:
1.	Research and Recommend Potential New Products for Launch
2.	Research and Recommend New Marketing Channels for Existing Products
3.	Coordinating with Vendors for New Product Development
Project domain	New Product Development – Functional Foods
Skills: Basic Excel Skills would be enough
Skills:  - 
Students Required: 1
Min CGPA: 0
Max CGPA: 0
</v>
      </c>
      <c r="N202" s="9" t="str">
        <f t="shared" si="5"/>
        <v/>
      </c>
      <c r="O202" s="9" t="str">
        <f t="shared" si="6"/>
        <v/>
      </c>
      <c r="P202" s="9" t="str">
        <f t="shared" si="7"/>
        <v/>
      </c>
      <c r="Q202" s="9" t="str">
        <f t="shared" si="8"/>
        <v/>
      </c>
      <c r="R202" s="9" t="str">
        <f t="shared" si="9"/>
        <v/>
      </c>
      <c r="S202" s="9" t="str">
        <f t="shared" si="10"/>
        <v/>
      </c>
      <c r="T202" s="8">
        <f t="shared" ref="T202:Z202" si="210">IFERROR(VALUE(IFERROR(MID(M202,FIND("Students Required: ",M202)+19,2),0)), VALUE(MID(M202,FIND("Students Required: ",M202)+19,1)))</f>
        <v>1</v>
      </c>
      <c r="U202" s="8">
        <f t="shared" si="210"/>
        <v>0</v>
      </c>
      <c r="V202" s="8">
        <f t="shared" si="210"/>
        <v>0</v>
      </c>
      <c r="W202" s="8">
        <f t="shared" si="210"/>
        <v>0</v>
      </c>
      <c r="X202" s="8">
        <f t="shared" si="210"/>
        <v>0</v>
      </c>
      <c r="Y202" s="8">
        <f t="shared" si="210"/>
        <v>0</v>
      </c>
      <c r="Z202" s="8">
        <f t="shared" si="210"/>
        <v>0</v>
      </c>
    </row>
    <row r="203" ht="225.0" hidden="1" customHeight="1">
      <c r="A203" s="6">
        <v>557.0</v>
      </c>
      <c r="B203" s="6" t="s">
        <v>607</v>
      </c>
      <c r="C203" s="6" t="s">
        <v>42</v>
      </c>
      <c r="D203" s="6" t="s">
        <v>28</v>
      </c>
      <c r="E203" s="6" t="s">
        <v>61</v>
      </c>
      <c r="F203" s="6">
        <v>50000.0</v>
      </c>
      <c r="G203" s="6">
        <v>0.0</v>
      </c>
      <c r="H203" s="7" t="s">
        <v>608</v>
      </c>
      <c r="I203" s="7" t="s">
        <v>604</v>
      </c>
      <c r="J203" s="6" t="s">
        <v>32</v>
      </c>
      <c r="K203" s="8">
        <f t="shared" si="2"/>
        <v>1</v>
      </c>
      <c r="L203" s="8">
        <f t="shared" si="3"/>
        <v>1</v>
      </c>
      <c r="M203" s="9" t="str">
        <f t="shared" si="4"/>
        <v>Title: New Product Development and Market Research for Functional Foods 
Description: The project would require the intern to work on the following tasks:
1.	Research and Recommend Potential New Products for Launch
2.	Research and Recommend New Marketing Channels for Existing Products
3.	Coordinating with Vendors for New Product Development
Project domain	New Product Development – Functional Foods
Skills: Basic Excel Skills would be enough
Skills:  - 
Students Required: 1
Min CGPA: 0
Max CGPA: 0
</v>
      </c>
      <c r="N203" s="9" t="str">
        <f t="shared" si="5"/>
        <v/>
      </c>
      <c r="O203" s="9" t="str">
        <f t="shared" si="6"/>
        <v/>
      </c>
      <c r="P203" s="9" t="str">
        <f t="shared" si="7"/>
        <v/>
      </c>
      <c r="Q203" s="9" t="str">
        <f t="shared" si="8"/>
        <v/>
      </c>
      <c r="R203" s="9" t="str">
        <f t="shared" si="9"/>
        <v/>
      </c>
      <c r="S203" s="9" t="str">
        <f t="shared" si="10"/>
        <v/>
      </c>
      <c r="T203" s="8">
        <f t="shared" ref="T203:Z203" si="211">IFERROR(VALUE(IFERROR(MID(M203,FIND("Students Required: ",M203)+19,2),0)), VALUE(MID(M203,FIND("Students Required: ",M203)+19,1)))</f>
        <v>1</v>
      </c>
      <c r="U203" s="8">
        <f t="shared" si="211"/>
        <v>0</v>
      </c>
      <c r="V203" s="8">
        <f t="shared" si="211"/>
        <v>0</v>
      </c>
      <c r="W203" s="8">
        <f t="shared" si="211"/>
        <v>0</v>
      </c>
      <c r="X203" s="8">
        <f t="shared" si="211"/>
        <v>0</v>
      </c>
      <c r="Y203" s="8">
        <f t="shared" si="211"/>
        <v>0</v>
      </c>
      <c r="Z203" s="8">
        <f t="shared" si="211"/>
        <v>0</v>
      </c>
    </row>
    <row r="204" ht="225.0" hidden="1" customHeight="1">
      <c r="A204" s="6">
        <v>4832.0</v>
      </c>
      <c r="B204" s="6" t="s">
        <v>609</v>
      </c>
      <c r="C204" s="6" t="s">
        <v>91</v>
      </c>
      <c r="D204" s="6" t="s">
        <v>37</v>
      </c>
      <c r="E204" s="6" t="s">
        <v>238</v>
      </c>
      <c r="F204" s="6">
        <v>75000.0</v>
      </c>
      <c r="G204" s="6">
        <v>0.0</v>
      </c>
      <c r="H204" s="7" t="s">
        <v>610</v>
      </c>
      <c r="I204" s="7" t="s">
        <v>611</v>
      </c>
      <c r="J204" s="6" t="s">
        <v>32</v>
      </c>
      <c r="K204" s="8">
        <f t="shared" si="2"/>
        <v>2</v>
      </c>
      <c r="L204" s="8">
        <f t="shared" si="3"/>
        <v>20</v>
      </c>
      <c r="M204" s="9" t="str">
        <f t="shared" si="4"/>
        <v>Title: Cloud and Software infrastructure
Description: (a) Project description in terms of broad phases: Nutanix is the fastest growing software infrastructure startup in the last decade and we’re expanding our team of world-class programmers to architect, design, test, and implement our super-scalable compute and storage infrastructure for enterprise-class virtualization. Nutanix is able to provide Google-like distributed data center technology to the masses; bringing the public to the private cloud. Nutanix is building the software-defined computing platform for next generation data centers that will be scale-out, flash-enabled, and converged. Data centers of the future will run on commodity x86 servers, with most services being virtual (software-defined). We’re building a distributed system that collapses compute and storage into a single tier of machines, and our vision is to fuse the public with private clouds; seamlessly. We aim to enhance special-purpose storage appliances that sit multiple hops away from a general-purpose compute, just like Hadoop did for big data workloads. (b) Identify domain area and various sub areas of the Project: This is an aggregate position for all back-end systems roles including (but not limited to) working on the core data path, platform deployment, manageability and serviceability. There will be various projects in the manageability and serviceability back-end systems. The exact project will be decided after interacting with the students depending on their interest and skills Project 2 Title: full stack web application development Description : This is an aggregate position for full stack web application development roles including (but not limited to) working on front-end, backend and automation. There will be various projects on web stacks using nodeJS, Java and front end using HTML/JS/CSS. The exact project will be decided after interacting with the students depending on their interest and skills.
Skills: Java/Python/Javascript/NodeJS , Ability to learn and adapt , Ability to multi-task , Ability to think and analyze situations logically  , Analytical and Problem solving skills
Students Required: 20
Min CGPA: 0
Max CGPA: 0
</v>
      </c>
      <c r="N204" s="9" t="str">
        <f t="shared" si="5"/>
        <v/>
      </c>
      <c r="O204" s="9" t="str">
        <f t="shared" si="6"/>
        <v/>
      </c>
      <c r="P204" s="9" t="str">
        <f t="shared" si="7"/>
        <v/>
      </c>
      <c r="Q204" s="9" t="str">
        <f t="shared" si="8"/>
        <v/>
      </c>
      <c r="R204" s="9" t="str">
        <f t="shared" si="9"/>
        <v/>
      </c>
      <c r="S204" s="9" t="str">
        <f t="shared" si="10"/>
        <v/>
      </c>
      <c r="T204" s="8">
        <f t="shared" ref="T204:Z204" si="212">IFERROR(VALUE(IFERROR(MID(M204,FIND("Students Required: ",M204)+19,2),0)), VALUE(MID(M204,FIND("Students Required: ",M204)+19,1)))</f>
        <v>20</v>
      </c>
      <c r="U204" s="8">
        <f t="shared" si="212"/>
        <v>0</v>
      </c>
      <c r="V204" s="8">
        <f t="shared" si="212"/>
        <v>0</v>
      </c>
      <c r="W204" s="8">
        <f t="shared" si="212"/>
        <v>0</v>
      </c>
      <c r="X204" s="8">
        <f t="shared" si="212"/>
        <v>0</v>
      </c>
      <c r="Y204" s="8">
        <f t="shared" si="212"/>
        <v>0</v>
      </c>
      <c r="Z204" s="8">
        <f t="shared" si="212"/>
        <v>0</v>
      </c>
    </row>
    <row r="205" ht="225.0" hidden="1" customHeight="1">
      <c r="A205" s="6">
        <v>4975.0</v>
      </c>
      <c r="B205" s="6" t="s">
        <v>612</v>
      </c>
      <c r="C205" s="6" t="s">
        <v>91</v>
      </c>
      <c r="D205" s="10"/>
      <c r="E205" s="6" t="s">
        <v>613</v>
      </c>
      <c r="F205" s="6">
        <v>10000.0</v>
      </c>
      <c r="G205" s="6">
        <v>0.0</v>
      </c>
      <c r="H205" s="7" t="s">
        <v>614</v>
      </c>
      <c r="I205" s="7" t="s">
        <v>314</v>
      </c>
      <c r="J205" s="6" t="s">
        <v>32</v>
      </c>
      <c r="K205" s="8">
        <f t="shared" si="2"/>
        <v>1</v>
      </c>
      <c r="L205" s="8">
        <f t="shared" si="3"/>
        <v>0</v>
      </c>
      <c r="M205" s="9" t="str">
        <f t="shared" si="4"/>
        <v>Title: please refer earlier announced station&amp;Double;
Description: -
Skills:  - 
Students Required: 0
Min CGPA: 0
Max CGPA: 0
</v>
      </c>
      <c r="N205" s="9" t="str">
        <f t="shared" si="5"/>
        <v/>
      </c>
      <c r="O205" s="9" t="str">
        <f t="shared" si="6"/>
        <v/>
      </c>
      <c r="P205" s="9" t="str">
        <f t="shared" si="7"/>
        <v/>
      </c>
      <c r="Q205" s="9" t="str">
        <f t="shared" si="8"/>
        <v/>
      </c>
      <c r="R205" s="9" t="str">
        <f t="shared" si="9"/>
        <v/>
      </c>
      <c r="S205" s="9" t="str">
        <f t="shared" si="10"/>
        <v/>
      </c>
      <c r="T205" s="8">
        <f t="shared" ref="T205:Z205" si="213">IFERROR(VALUE(IFERROR(MID(M205,FIND("Students Required: ",M205)+19,2),0)), VALUE(MID(M205,FIND("Students Required: ",M205)+19,1)))</f>
        <v>0</v>
      </c>
      <c r="U205" s="8">
        <f t="shared" si="213"/>
        <v>0</v>
      </c>
      <c r="V205" s="8">
        <f t="shared" si="213"/>
        <v>0</v>
      </c>
      <c r="W205" s="8">
        <f t="shared" si="213"/>
        <v>0</v>
      </c>
      <c r="X205" s="8">
        <f t="shared" si="213"/>
        <v>0</v>
      </c>
      <c r="Y205" s="8">
        <f t="shared" si="213"/>
        <v>0</v>
      </c>
      <c r="Z205" s="8">
        <f t="shared" si="213"/>
        <v>0</v>
      </c>
    </row>
    <row r="206" ht="225.0" hidden="1" customHeight="1">
      <c r="A206" s="6">
        <v>4881.0</v>
      </c>
      <c r="B206" s="6" t="s">
        <v>615</v>
      </c>
      <c r="C206" s="6" t="s">
        <v>56</v>
      </c>
      <c r="D206" s="6" t="s">
        <v>37</v>
      </c>
      <c r="E206" s="6" t="s">
        <v>616</v>
      </c>
      <c r="F206" s="6">
        <v>32000.0</v>
      </c>
      <c r="G206" s="6">
        <v>0.0</v>
      </c>
      <c r="H206" s="7" t="s">
        <v>617</v>
      </c>
      <c r="I206" s="7" t="s">
        <v>604</v>
      </c>
      <c r="J206" s="6" t="s">
        <v>32</v>
      </c>
      <c r="K206" s="8">
        <f t="shared" si="2"/>
        <v>1</v>
      </c>
      <c r="L206" s="8">
        <f t="shared" si="3"/>
        <v>1</v>
      </c>
      <c r="M206" s="9" t="str">
        <f t="shared" si="4"/>
        <v>Title: New Product Development and Market Research for Functional Foods 
Description: The project would require the intern to work on the following tasks:
1.	Research and Recommend Potential New Products for Launch
2.	Research and Recommend New Marketing Channels for Existing Products
3.	Coordinating with Vendors for New Product Development
Project domain	New Product Development – Functional Foods
Skills: Basic Excel Skills would be enough
Skills:  - 
Students Required: 1
Min CGPA: 0
Max CGPA: 0
</v>
      </c>
      <c r="N206" s="9" t="str">
        <f t="shared" si="5"/>
        <v/>
      </c>
      <c r="O206" s="9" t="str">
        <f t="shared" si="6"/>
        <v/>
      </c>
      <c r="P206" s="9" t="str">
        <f t="shared" si="7"/>
        <v/>
      </c>
      <c r="Q206" s="9" t="str">
        <f t="shared" si="8"/>
        <v/>
      </c>
      <c r="R206" s="9" t="str">
        <f t="shared" si="9"/>
        <v/>
      </c>
      <c r="S206" s="9" t="str">
        <f t="shared" si="10"/>
        <v/>
      </c>
      <c r="T206" s="8">
        <f t="shared" ref="T206:Z206" si="214">IFERROR(VALUE(IFERROR(MID(M206,FIND("Students Required: ",M206)+19,2),0)), VALUE(MID(M206,FIND("Students Required: ",M206)+19,1)))</f>
        <v>1</v>
      </c>
      <c r="U206" s="8">
        <f t="shared" si="214"/>
        <v>0</v>
      </c>
      <c r="V206" s="8">
        <f t="shared" si="214"/>
        <v>0</v>
      </c>
      <c r="W206" s="8">
        <f t="shared" si="214"/>
        <v>0</v>
      </c>
      <c r="X206" s="8">
        <f t="shared" si="214"/>
        <v>0</v>
      </c>
      <c r="Y206" s="8">
        <f t="shared" si="214"/>
        <v>0</v>
      </c>
      <c r="Z206" s="8">
        <f t="shared" si="214"/>
        <v>0</v>
      </c>
    </row>
    <row r="207" ht="225.0" hidden="1" customHeight="1">
      <c r="A207" s="6">
        <v>550.0</v>
      </c>
      <c r="B207" s="6" t="s">
        <v>618</v>
      </c>
      <c r="C207" s="6" t="s">
        <v>27</v>
      </c>
      <c r="D207" s="6" t="s">
        <v>28</v>
      </c>
      <c r="E207" s="6" t="s">
        <v>619</v>
      </c>
      <c r="F207" s="6">
        <v>90000.0</v>
      </c>
      <c r="G207" s="6">
        <v>0.0</v>
      </c>
      <c r="H207" s="7" t="s">
        <v>620</v>
      </c>
      <c r="I207" s="7" t="s">
        <v>314</v>
      </c>
      <c r="J207" s="6" t="s">
        <v>32</v>
      </c>
      <c r="K207" s="8">
        <f t="shared" si="2"/>
        <v>1</v>
      </c>
      <c r="L207" s="8">
        <f t="shared" si="3"/>
        <v>0</v>
      </c>
      <c r="M207" s="9" t="str">
        <f t="shared" si="4"/>
        <v>Title: please refer earlier announced station&amp;Double;
Description: -
Skills:  - 
Students Required: 0
Min CGPA: 0
Max CGPA: 0
</v>
      </c>
      <c r="N207" s="9" t="str">
        <f t="shared" si="5"/>
        <v/>
      </c>
      <c r="O207" s="9" t="str">
        <f t="shared" si="6"/>
        <v/>
      </c>
      <c r="P207" s="9" t="str">
        <f t="shared" si="7"/>
        <v/>
      </c>
      <c r="Q207" s="9" t="str">
        <f t="shared" si="8"/>
        <v/>
      </c>
      <c r="R207" s="9" t="str">
        <f t="shared" si="9"/>
        <v/>
      </c>
      <c r="S207" s="9" t="str">
        <f t="shared" si="10"/>
        <v/>
      </c>
      <c r="T207" s="8">
        <f t="shared" ref="T207:Z207" si="215">IFERROR(VALUE(IFERROR(MID(M207,FIND("Students Required: ",M207)+19,2),0)), VALUE(MID(M207,FIND("Students Required: ",M207)+19,1)))</f>
        <v>0</v>
      </c>
      <c r="U207" s="8">
        <f t="shared" si="215"/>
        <v>0</v>
      </c>
      <c r="V207" s="8">
        <f t="shared" si="215"/>
        <v>0</v>
      </c>
      <c r="W207" s="8">
        <f t="shared" si="215"/>
        <v>0</v>
      </c>
      <c r="X207" s="8">
        <f t="shared" si="215"/>
        <v>0</v>
      </c>
      <c r="Y207" s="8">
        <f t="shared" si="215"/>
        <v>0</v>
      </c>
      <c r="Z207" s="8">
        <f t="shared" si="215"/>
        <v>0</v>
      </c>
    </row>
    <row r="208" ht="225.0" hidden="1" customHeight="1">
      <c r="A208" s="6">
        <v>665.0</v>
      </c>
      <c r="B208" s="6" t="s">
        <v>621</v>
      </c>
      <c r="C208" s="6" t="s">
        <v>91</v>
      </c>
      <c r="D208" s="6" t="s">
        <v>125</v>
      </c>
      <c r="E208" s="6" t="s">
        <v>61</v>
      </c>
      <c r="F208" s="6">
        <v>19000.0</v>
      </c>
      <c r="G208" s="6">
        <v>0.0</v>
      </c>
      <c r="H208" s="7" t="s">
        <v>622</v>
      </c>
      <c r="I208" s="7" t="s">
        <v>314</v>
      </c>
      <c r="J208" s="6" t="s">
        <v>32</v>
      </c>
      <c r="K208" s="8">
        <f t="shared" si="2"/>
        <v>1</v>
      </c>
      <c r="L208" s="8">
        <f t="shared" si="3"/>
        <v>0</v>
      </c>
      <c r="M208" s="9" t="str">
        <f t="shared" si="4"/>
        <v>Title: please refer earlier announced station&amp;Double;
Description: -
Skills:  - 
Students Required: 0
Min CGPA: 0
Max CGPA: 0
</v>
      </c>
      <c r="N208" s="9" t="str">
        <f t="shared" si="5"/>
        <v/>
      </c>
      <c r="O208" s="9" t="str">
        <f t="shared" si="6"/>
        <v/>
      </c>
      <c r="P208" s="9" t="str">
        <f t="shared" si="7"/>
        <v/>
      </c>
      <c r="Q208" s="9" t="str">
        <f t="shared" si="8"/>
        <v/>
      </c>
      <c r="R208" s="9" t="str">
        <f t="shared" si="9"/>
        <v/>
      </c>
      <c r="S208" s="9" t="str">
        <f t="shared" si="10"/>
        <v/>
      </c>
      <c r="T208" s="8">
        <f t="shared" ref="T208:Z208" si="216">IFERROR(VALUE(IFERROR(MID(M208,FIND("Students Required: ",M208)+19,2),0)), VALUE(MID(M208,FIND("Students Required: ",M208)+19,1)))</f>
        <v>0</v>
      </c>
      <c r="U208" s="8">
        <f t="shared" si="216"/>
        <v>0</v>
      </c>
      <c r="V208" s="8">
        <f t="shared" si="216"/>
        <v>0</v>
      </c>
      <c r="W208" s="8">
        <f t="shared" si="216"/>
        <v>0</v>
      </c>
      <c r="X208" s="8">
        <f t="shared" si="216"/>
        <v>0</v>
      </c>
      <c r="Y208" s="8">
        <f t="shared" si="216"/>
        <v>0</v>
      </c>
      <c r="Z208" s="8">
        <f t="shared" si="216"/>
        <v>0</v>
      </c>
    </row>
    <row r="209" ht="225.0" hidden="1" customHeight="1">
      <c r="A209" s="6">
        <v>5043.0</v>
      </c>
      <c r="B209" s="6" t="s">
        <v>623</v>
      </c>
      <c r="C209" s="6" t="s">
        <v>56</v>
      </c>
      <c r="D209" s="10"/>
      <c r="E209" s="6" t="s">
        <v>95</v>
      </c>
      <c r="F209" s="6">
        <v>20000.0</v>
      </c>
      <c r="G209" s="6">
        <v>0.0</v>
      </c>
      <c r="H209" s="7" t="s">
        <v>624</v>
      </c>
      <c r="I209" s="7" t="s">
        <v>314</v>
      </c>
      <c r="J209" s="6" t="s">
        <v>32</v>
      </c>
      <c r="K209" s="8">
        <f t="shared" si="2"/>
        <v>1</v>
      </c>
      <c r="L209" s="8">
        <f t="shared" si="3"/>
        <v>0</v>
      </c>
      <c r="M209" s="9" t="str">
        <f t="shared" si="4"/>
        <v>Title: please refer earlier announced station&amp;Double;
Description: -
Skills:  - 
Students Required: 0
Min CGPA: 0
Max CGPA: 0
</v>
      </c>
      <c r="N209" s="9" t="str">
        <f t="shared" si="5"/>
        <v/>
      </c>
      <c r="O209" s="9" t="str">
        <f t="shared" si="6"/>
        <v/>
      </c>
      <c r="P209" s="9" t="str">
        <f t="shared" si="7"/>
        <v/>
      </c>
      <c r="Q209" s="9" t="str">
        <f t="shared" si="8"/>
        <v/>
      </c>
      <c r="R209" s="9" t="str">
        <f t="shared" si="9"/>
        <v/>
      </c>
      <c r="S209" s="9" t="str">
        <f t="shared" si="10"/>
        <v/>
      </c>
      <c r="T209" s="8">
        <f t="shared" ref="T209:Z209" si="217">IFERROR(VALUE(IFERROR(MID(M209,FIND("Students Required: ",M209)+19,2),0)), VALUE(MID(M209,FIND("Students Required: ",M209)+19,1)))</f>
        <v>0</v>
      </c>
      <c r="U209" s="8">
        <f t="shared" si="217"/>
        <v>0</v>
      </c>
      <c r="V209" s="8">
        <f t="shared" si="217"/>
        <v>0</v>
      </c>
      <c r="W209" s="8">
        <f t="shared" si="217"/>
        <v>0</v>
      </c>
      <c r="X209" s="8">
        <f t="shared" si="217"/>
        <v>0</v>
      </c>
      <c r="Y209" s="8">
        <f t="shared" si="217"/>
        <v>0</v>
      </c>
      <c r="Z209" s="8">
        <f t="shared" si="217"/>
        <v>0</v>
      </c>
    </row>
    <row r="210" ht="225.0" hidden="1" customHeight="1">
      <c r="A210" s="6">
        <v>5015.0</v>
      </c>
      <c r="B210" s="6" t="s">
        <v>625</v>
      </c>
      <c r="C210" s="6" t="s">
        <v>626</v>
      </c>
      <c r="D210" s="10"/>
      <c r="E210" s="6" t="s">
        <v>201</v>
      </c>
      <c r="F210" s="6">
        <v>15000.0</v>
      </c>
      <c r="G210" s="6">
        <v>0.0</v>
      </c>
      <c r="H210" s="7" t="s">
        <v>627</v>
      </c>
      <c r="I210" s="7" t="s">
        <v>628</v>
      </c>
      <c r="J210" s="6" t="s">
        <v>32</v>
      </c>
      <c r="K210" s="8">
        <f t="shared" si="2"/>
        <v>1</v>
      </c>
      <c r="L210" s="8">
        <f t="shared" si="3"/>
        <v>4</v>
      </c>
      <c r="M210" s="9" t="str">
        <f t="shared" si="4"/>
        <v>Title: Software Engineering Intern
Description: In this role you will be working with the tech and product team at myHQ to create large scale consumer products.
Roles &amp; responsibilities:
1) Developing server-side logic, definition and
maintenance of the central database, and ensuring high performance and responsiveness
2) Translating designs and wireframes into high quality
code and integrating the front-end elements
3) Enhance and expand our Microservice based
infrastructure
4) Build infrastructure for data analysis, visualisation,
anomaly detection and reporting on multiple channels
Tech Stack: Node, Python, Angular, React, Elasitcsearch, Redis, RabbitMQ
Also available: Opportunity to convert to full time role at the end of the internship (for candidates who can join right after)
- Strong understanding of computer science
fundamentals, Data Structure and Algorithms
- Good problem solving skills
- Knowledge of any one database system ( SQL / No SQL)
- Understanding the nature of asynchronous
programming and its quirks and workarounds
- Knowledge of any javascript framework (Angular /
Node / React) would be a plus point
Skills:  - 
Students Required: 4
Min CGPA: 0
Max CGPA: 0
</v>
      </c>
      <c r="N210" s="9" t="str">
        <f t="shared" si="5"/>
        <v/>
      </c>
      <c r="O210" s="9" t="str">
        <f t="shared" si="6"/>
        <v/>
      </c>
      <c r="P210" s="9" t="str">
        <f t="shared" si="7"/>
        <v/>
      </c>
      <c r="Q210" s="9" t="str">
        <f t="shared" si="8"/>
        <v/>
      </c>
      <c r="R210" s="9" t="str">
        <f t="shared" si="9"/>
        <v/>
      </c>
      <c r="S210" s="9" t="str">
        <f t="shared" si="10"/>
        <v/>
      </c>
      <c r="T210" s="8">
        <f t="shared" ref="T210:Z210" si="218">IFERROR(VALUE(IFERROR(MID(M210,FIND("Students Required: ",M210)+19,2),0)), VALUE(MID(M210,FIND("Students Required: ",M210)+19,1)))</f>
        <v>4</v>
      </c>
      <c r="U210" s="8">
        <f t="shared" si="218"/>
        <v>0</v>
      </c>
      <c r="V210" s="8">
        <f t="shared" si="218"/>
        <v>0</v>
      </c>
      <c r="W210" s="8">
        <f t="shared" si="218"/>
        <v>0</v>
      </c>
      <c r="X210" s="8">
        <f t="shared" si="218"/>
        <v>0</v>
      </c>
      <c r="Y210" s="8">
        <f t="shared" si="218"/>
        <v>0</v>
      </c>
      <c r="Z210" s="8">
        <f t="shared" si="218"/>
        <v>0</v>
      </c>
    </row>
    <row r="211" ht="225.0" hidden="1" customHeight="1">
      <c r="A211" s="6">
        <v>3793.0</v>
      </c>
      <c r="B211" s="6" t="s">
        <v>629</v>
      </c>
      <c r="C211" s="6" t="s">
        <v>219</v>
      </c>
      <c r="D211" s="6" t="s">
        <v>37</v>
      </c>
      <c r="E211" s="6" t="s">
        <v>131</v>
      </c>
      <c r="F211" s="6">
        <v>35000.0</v>
      </c>
      <c r="G211" s="6">
        <v>0.0</v>
      </c>
      <c r="H211" s="7" t="s">
        <v>630</v>
      </c>
      <c r="I211" s="7" t="s">
        <v>628</v>
      </c>
      <c r="J211" s="6" t="s">
        <v>32</v>
      </c>
      <c r="K211" s="8">
        <f t="shared" si="2"/>
        <v>1</v>
      </c>
      <c r="L211" s="8">
        <f t="shared" si="3"/>
        <v>4</v>
      </c>
      <c r="M211" s="9" t="str">
        <f t="shared" si="4"/>
        <v>Title: Software Engineering Intern
Description: In this role you will be working with the tech and product team at myHQ to create large scale consumer products.
Roles &amp; responsibilities:
1) Developing server-side logic, definition and
maintenance of the central database, and ensuring high performance and responsiveness
2) Translating designs and wireframes into high quality
code and integrating the front-end elements
3) Enhance and expand our Microservice based
infrastructure
4) Build infrastructure for data analysis, visualisation,
anomaly detection and reporting on multiple channels
Tech Stack: Node, Python, Angular, React, Elasitcsearch, Redis, RabbitMQ
Also available: Opportunity to convert to full time role at the end of the internship (for candidates who can join right after)
- Strong understanding of computer science
fundamentals, Data Structure and Algorithms
- Good problem solving skills
- Knowledge of any one database system ( SQL / No SQL)
- Understanding the nature of asynchronous
programming and its quirks and workarounds
- Knowledge of any javascript framework (Angular /
Node / React) would be a plus point
Skills:  - 
Students Required: 4
Min CGPA: 0
Max CGPA: 0
</v>
      </c>
      <c r="N211" s="9" t="str">
        <f t="shared" si="5"/>
        <v/>
      </c>
      <c r="O211" s="9" t="str">
        <f t="shared" si="6"/>
        <v/>
      </c>
      <c r="P211" s="9" t="str">
        <f t="shared" si="7"/>
        <v/>
      </c>
      <c r="Q211" s="9" t="str">
        <f t="shared" si="8"/>
        <v/>
      </c>
      <c r="R211" s="9" t="str">
        <f t="shared" si="9"/>
        <v/>
      </c>
      <c r="S211" s="9" t="str">
        <f t="shared" si="10"/>
        <v/>
      </c>
      <c r="T211" s="8">
        <f t="shared" ref="T211:Z211" si="219">IFERROR(VALUE(IFERROR(MID(M211,FIND("Students Required: ",M211)+19,2),0)), VALUE(MID(M211,FIND("Students Required: ",M211)+19,1)))</f>
        <v>4</v>
      </c>
      <c r="U211" s="8">
        <f t="shared" si="219"/>
        <v>0</v>
      </c>
      <c r="V211" s="8">
        <f t="shared" si="219"/>
        <v>0</v>
      </c>
      <c r="W211" s="8">
        <f t="shared" si="219"/>
        <v>0</v>
      </c>
      <c r="X211" s="8">
        <f t="shared" si="219"/>
        <v>0</v>
      </c>
      <c r="Y211" s="8">
        <f t="shared" si="219"/>
        <v>0</v>
      </c>
      <c r="Z211" s="8">
        <f t="shared" si="219"/>
        <v>0</v>
      </c>
    </row>
    <row r="212" ht="225.0" hidden="1" customHeight="1">
      <c r="A212" s="6">
        <v>5051.0</v>
      </c>
      <c r="B212" s="6" t="s">
        <v>631</v>
      </c>
      <c r="C212" s="6" t="s">
        <v>27</v>
      </c>
      <c r="D212" s="10"/>
      <c r="E212" s="6" t="s">
        <v>61</v>
      </c>
      <c r="F212" s="6">
        <v>25000.0</v>
      </c>
      <c r="G212" s="6">
        <v>0.0</v>
      </c>
      <c r="H212" s="7" t="s">
        <v>632</v>
      </c>
      <c r="I212" s="7" t="s">
        <v>633</v>
      </c>
      <c r="J212" s="6" t="s">
        <v>32</v>
      </c>
      <c r="K212" s="8">
        <f t="shared" si="2"/>
        <v>14</v>
      </c>
      <c r="L212" s="8">
        <f t="shared" si="3"/>
        <v>7</v>
      </c>
      <c r="M212" s="9" t="str">
        <f t="shared" si="4"/>
        <v>Title: MATLAB®/Simulink® model development for regenerative braking
Description: -
Skills:  - 
Students Required: 1
Min CGPA: 0
Max CGPA: 0
</v>
      </c>
      <c r="N212" s="9" t="str">
        <f t="shared" si="5"/>
        <v>Title: EMC simulation for electrical &amp; electronic subsystems
Description: -
Skills:  - 
Students Required: 1
Min CGPA: 0
Max CGPA: 0
</v>
      </c>
      <c r="O212" s="9" t="str">
        <f t="shared" si="6"/>
        <v>Title: Ride environment analysis using camera images
Description: -
Skills:  - 
Students Required: 1
Min CGPA: 0
Max CGPA: 0
</v>
      </c>
      <c r="P212" s="9" t="str">
        <f t="shared" si="7"/>
        <v>Title: Battery thermal management system (BTMS)
Description: -
Skills:  - 
Students Required: 1
Min CGPA: 0
Max CGPA: 0
</v>
      </c>
      <c r="Q212" s="9" t="str">
        <f t="shared" si="8"/>
        <v>Title: Modeling electric machines (1D model) in Simulink
Description: -
Skills:  - 
Students Required: 1
Min CGPA: 0
Max CGPA: 0
</v>
      </c>
      <c r="R212" s="9" t="str">
        <f t="shared" si="9"/>
        <v>Title: Experimental study and simulation of parasitic losses in vehicles
Description: -
Skills:  - 
Students Required: 1
Min CGPA: 0
Max CGPA: 0
</v>
      </c>
      <c r="S212" s="9" t="str">
        <f t="shared" si="10"/>
        <v>Title: Business Insights/Visualization for Vehicle Analytics (Live data)
Description: -
Skills:  - 
Students Required: 1
Min CGPA: 0
Max CGPA: 0
</v>
      </c>
      <c r="T212" s="8">
        <f t="shared" ref="T212:Z212" si="220">IFERROR(VALUE(IFERROR(MID(M212,FIND("Students Required: ",M212)+19,2),0)), VALUE(MID(M212,FIND("Students Required: ",M212)+19,1)))</f>
        <v>1</v>
      </c>
      <c r="U212" s="8">
        <f t="shared" si="220"/>
        <v>1</v>
      </c>
      <c r="V212" s="8">
        <f t="shared" si="220"/>
        <v>1</v>
      </c>
      <c r="W212" s="8">
        <f t="shared" si="220"/>
        <v>1</v>
      </c>
      <c r="X212" s="8">
        <f t="shared" si="220"/>
        <v>1</v>
      </c>
      <c r="Y212" s="8">
        <f t="shared" si="220"/>
        <v>1</v>
      </c>
      <c r="Z212" s="8">
        <f t="shared" si="220"/>
        <v>1</v>
      </c>
    </row>
    <row r="213" ht="225.0" hidden="1" customHeight="1">
      <c r="A213" s="6">
        <v>4898.0</v>
      </c>
      <c r="B213" s="6" t="s">
        <v>634</v>
      </c>
      <c r="C213" s="6" t="s">
        <v>635</v>
      </c>
      <c r="D213" s="6" t="s">
        <v>65</v>
      </c>
      <c r="E213" s="6" t="s">
        <v>636</v>
      </c>
      <c r="F213" s="6">
        <v>24000.0</v>
      </c>
      <c r="G213" s="6">
        <v>0.0</v>
      </c>
      <c r="H213" s="7" t="s">
        <v>637</v>
      </c>
      <c r="I213" s="7" t="s">
        <v>521</v>
      </c>
      <c r="J213" s="6" t="s">
        <v>32</v>
      </c>
      <c r="K213" s="8">
        <f t="shared" si="2"/>
        <v>1</v>
      </c>
      <c r="L213" s="8">
        <f t="shared" si="3"/>
        <v>2</v>
      </c>
      <c r="M213" s="9" t="str">
        <f t="shared" si="4"/>
        <v>Title: MARKET STRATEGY AND PLAN FOR GROWTH OF SPECIALTY COMPOSITES RESIN
Description:  Understand critical applications in the composite segment by grasping its unique advantages over conventional material with a focus on 1) The application segments matching with Crest&amp;apos;s core technical competency.   2) Comparison, Testing and evaluation of Crest products and matching with the Global Market leaders to identify &amp;Double;Product range gaps&amp;Double; and &amp;Double; Product Market application&amp;Double; development opportunities.  3) End user and consultant identification on the basis of application areas.                                                          4) New Product - Market and Application development strategy 
Skills:  - 
Students Required: 2
Min CGPA: 0
Max CGPA: 0
</v>
      </c>
      <c r="N213" s="9" t="str">
        <f t="shared" si="5"/>
        <v/>
      </c>
      <c r="O213" s="9" t="str">
        <f t="shared" si="6"/>
        <v/>
      </c>
      <c r="P213" s="9" t="str">
        <f t="shared" si="7"/>
        <v/>
      </c>
      <c r="Q213" s="9" t="str">
        <f t="shared" si="8"/>
        <v/>
      </c>
      <c r="R213" s="9" t="str">
        <f t="shared" si="9"/>
        <v/>
      </c>
      <c r="S213" s="9" t="str">
        <f t="shared" si="10"/>
        <v/>
      </c>
      <c r="T213" s="8">
        <f t="shared" ref="T213:Z213" si="221">IFERROR(VALUE(IFERROR(MID(M213,FIND("Students Required: ",M213)+19,2),0)), VALUE(MID(M213,FIND("Students Required: ",M213)+19,1)))</f>
        <v>2</v>
      </c>
      <c r="U213" s="8">
        <f t="shared" si="221"/>
        <v>0</v>
      </c>
      <c r="V213" s="8">
        <f t="shared" si="221"/>
        <v>0</v>
      </c>
      <c r="W213" s="8">
        <f t="shared" si="221"/>
        <v>0</v>
      </c>
      <c r="X213" s="8">
        <f t="shared" si="221"/>
        <v>0</v>
      </c>
      <c r="Y213" s="8">
        <f t="shared" si="221"/>
        <v>0</v>
      </c>
      <c r="Z213" s="8">
        <f t="shared" si="221"/>
        <v>0</v>
      </c>
    </row>
    <row r="214" ht="225.0" hidden="1" customHeight="1">
      <c r="A214" s="6">
        <v>3909.0</v>
      </c>
      <c r="B214" s="6" t="s">
        <v>638</v>
      </c>
      <c r="C214" s="6" t="s">
        <v>219</v>
      </c>
      <c r="D214" s="6" t="s">
        <v>37</v>
      </c>
      <c r="E214" s="6" t="s">
        <v>220</v>
      </c>
      <c r="F214" s="6">
        <v>20000.0</v>
      </c>
      <c r="G214" s="6">
        <v>0.0</v>
      </c>
      <c r="H214" s="7" t="s">
        <v>639</v>
      </c>
      <c r="I214" s="7" t="s">
        <v>633</v>
      </c>
      <c r="J214" s="6" t="s">
        <v>32</v>
      </c>
      <c r="K214" s="8">
        <f t="shared" si="2"/>
        <v>14</v>
      </c>
      <c r="L214" s="8">
        <f t="shared" si="3"/>
        <v>7</v>
      </c>
      <c r="M214" s="9" t="str">
        <f t="shared" si="4"/>
        <v>Title: MATLAB®/Simulink® model development for regenerative braking
Description: -
Skills:  - 
Students Required: 1
Min CGPA: 0
Max CGPA: 0
</v>
      </c>
      <c r="N214" s="9" t="str">
        <f t="shared" si="5"/>
        <v>Title: EMC simulation for electrical &amp; electronic subsystems
Description: -
Skills:  - 
Students Required: 1
Min CGPA: 0
Max CGPA: 0
</v>
      </c>
      <c r="O214" s="9" t="str">
        <f t="shared" si="6"/>
        <v>Title: Ride environment analysis using camera images
Description: -
Skills:  - 
Students Required: 1
Min CGPA: 0
Max CGPA: 0
</v>
      </c>
      <c r="P214" s="9" t="str">
        <f t="shared" si="7"/>
        <v>Title: Battery thermal management system (BTMS)
Description: -
Skills:  - 
Students Required: 1
Min CGPA: 0
Max CGPA: 0
</v>
      </c>
      <c r="Q214" s="9" t="str">
        <f t="shared" si="8"/>
        <v>Title: Modeling electric machines (1D model) in Simulink
Description: -
Skills:  - 
Students Required: 1
Min CGPA: 0
Max CGPA: 0
</v>
      </c>
      <c r="R214" s="9" t="str">
        <f t="shared" si="9"/>
        <v>Title: Experimental study and simulation of parasitic losses in vehicles
Description: -
Skills:  - 
Students Required: 1
Min CGPA: 0
Max CGPA: 0
</v>
      </c>
      <c r="S214" s="9" t="str">
        <f t="shared" si="10"/>
        <v>Title: Business Insights/Visualization for Vehicle Analytics (Live data)
Description: -
Skills:  - 
Students Required: 1
Min CGPA: 0
Max CGPA: 0
</v>
      </c>
      <c r="T214" s="8">
        <f t="shared" ref="T214:Z214" si="222">IFERROR(VALUE(IFERROR(MID(M214,FIND("Students Required: ",M214)+19,2),0)), VALUE(MID(M214,FIND("Students Required: ",M214)+19,1)))</f>
        <v>1</v>
      </c>
      <c r="U214" s="8">
        <f t="shared" si="222"/>
        <v>1</v>
      </c>
      <c r="V214" s="8">
        <f t="shared" si="222"/>
        <v>1</v>
      </c>
      <c r="W214" s="8">
        <f t="shared" si="222"/>
        <v>1</v>
      </c>
      <c r="X214" s="8">
        <f t="shared" si="222"/>
        <v>1</v>
      </c>
      <c r="Y214" s="8">
        <f t="shared" si="222"/>
        <v>1</v>
      </c>
      <c r="Z214" s="8">
        <f t="shared" si="222"/>
        <v>1</v>
      </c>
    </row>
    <row r="215" ht="225.0" hidden="1" customHeight="1">
      <c r="A215" s="6">
        <v>559.0</v>
      </c>
      <c r="B215" s="6" t="s">
        <v>607</v>
      </c>
      <c r="C215" s="6" t="s">
        <v>27</v>
      </c>
      <c r="D215" s="6" t="s">
        <v>28</v>
      </c>
      <c r="E215" s="6" t="s">
        <v>61</v>
      </c>
      <c r="F215" s="6">
        <v>50000.0</v>
      </c>
      <c r="G215" s="6">
        <v>0.0</v>
      </c>
      <c r="H215" s="7" t="s">
        <v>640</v>
      </c>
      <c r="I215" s="7" t="s">
        <v>589</v>
      </c>
      <c r="J215" s="6" t="s">
        <v>32</v>
      </c>
      <c r="K215" s="8">
        <f t="shared" si="2"/>
        <v>1</v>
      </c>
      <c r="L215" s="8">
        <f t="shared" si="3"/>
        <v>6</v>
      </c>
      <c r="M215" s="9" t="str">
        <f t="shared" si="4"/>
        <v>Title: Oracle Fusion Applications
Description: Oracle Fusion Applications is the newest product suite in the Oracle Applications portfolio. It is the only Oracle Applications offering available to customers both on premises and in the cloud. Oracle Fusion Applications were designed, from the ground up using the latest technology advances and incorporating the best practices gathered from Oracle&amp;apos;s thousands of customers and is core part of the Software as a Service (SaaS) public cloud solution that Oracle offers. They are 100 percent open-standards-based business applications that set a new standard for the way we innovate, work, and adopt technology. These best-of-breed SaaS applications in Oracle Cloud are integrated with social, mobile, and analytic capabilities to help deliver the experience customers expects and the performance the market demands. 
Oracle Fusion Applications includes over 100 modules across the following core enterprise application product domains
•	Customer Experience (CX) – Oracle offers the most complete customer experience portfolio solution to meet customer experience initiative, large or small and built around best-in-class marketing, commerce, sales, service, and social solutions 
•	Human Capital Management (HCM) – Oracle offers breadth and depth of a global Human Resource (HR) end-to-end solution covering core HR, talent management, workforce management, workforce rewards as well as workforce optimization and workforce analytics.
•	Enterprise Resource Planning (ERP) – Oracle offers the most comprehensive integrated and scalable for streamlining your enterprise business processes with Financials, Procurement, Project Portfolio Management and more, which help customers increase productivity, lower costs, and improve controls.
•	Supply Chain Management (SCM) – Oracle Offers SCM enabling companies to rapidly deploy supply chain management functionality integrating and automating all key supply chain &amp; manufacturing  processes, from design, planning, and procurement to manufacturing and order fulfillment.
•	Enterprise Performance Management (EPM) - Oracle’s market-leading EPM applications combined with the innovation and simplicity of the cloud, enable companies of any size to drive predictable performance, report with confidence, and connect the entire organization.
As part of the team developing business applications Software as a Service (SaaS) for the Cloud, we innovate and make significant contributions to strategic Cloud development at Oracle. We design and build solutions for solving complex business problems with the use of cutting-edge technology and  working collaboratively with teams across the globe. The basic skills required can be summarized as:-
•	Good programming skills, preferably in Java 
•	Good Analytical &amp; Problem Solving skills
•	Proficiency with data structures and algorithms
•	Knowledge of software engineering principles &amp; best practices
•	Knowledge of REST/SOAP webservices
Skills:  - 
Students Required: 6
Min CGPA: 0
Max CGPA: 0
</v>
      </c>
      <c r="N215" s="9" t="str">
        <f t="shared" si="5"/>
        <v/>
      </c>
      <c r="O215" s="9" t="str">
        <f t="shared" si="6"/>
        <v/>
      </c>
      <c r="P215" s="9" t="str">
        <f t="shared" si="7"/>
        <v/>
      </c>
      <c r="Q215" s="9" t="str">
        <f t="shared" si="8"/>
        <v/>
      </c>
      <c r="R215" s="9" t="str">
        <f t="shared" si="9"/>
        <v/>
      </c>
      <c r="S215" s="9" t="str">
        <f t="shared" si="10"/>
        <v/>
      </c>
      <c r="T215" s="8">
        <f t="shared" ref="T215:Z215" si="223">IFERROR(VALUE(IFERROR(MID(M215,FIND("Students Required: ",M215)+19,2),0)), VALUE(MID(M215,FIND("Students Required: ",M215)+19,1)))</f>
        <v>6</v>
      </c>
      <c r="U215" s="8">
        <f t="shared" si="223"/>
        <v>0</v>
      </c>
      <c r="V215" s="8">
        <f t="shared" si="223"/>
        <v>0</v>
      </c>
      <c r="W215" s="8">
        <f t="shared" si="223"/>
        <v>0</v>
      </c>
      <c r="X215" s="8">
        <f t="shared" si="223"/>
        <v>0</v>
      </c>
      <c r="Y215" s="8">
        <f t="shared" si="223"/>
        <v>0</v>
      </c>
      <c r="Z215" s="8">
        <f t="shared" si="223"/>
        <v>0</v>
      </c>
    </row>
    <row r="216" ht="225.0" hidden="1" customHeight="1">
      <c r="A216" s="6">
        <v>3035.0</v>
      </c>
      <c r="B216" s="6" t="s">
        <v>641</v>
      </c>
      <c r="C216" s="6" t="s">
        <v>27</v>
      </c>
      <c r="D216" s="6" t="s">
        <v>28</v>
      </c>
      <c r="E216" s="6" t="s">
        <v>34</v>
      </c>
      <c r="F216" s="6">
        <v>10000.0</v>
      </c>
      <c r="G216" s="6">
        <v>0.0</v>
      </c>
      <c r="H216" s="7" t="s">
        <v>642</v>
      </c>
      <c r="I216" s="7" t="s">
        <v>483</v>
      </c>
      <c r="J216" s="6" t="s">
        <v>32</v>
      </c>
      <c r="K216" s="8">
        <f t="shared" si="2"/>
        <v>1</v>
      </c>
      <c r="L216" s="8">
        <f t="shared" si="3"/>
        <v>2</v>
      </c>
      <c r="M216" s="9" t="str">
        <f t="shared" si="4"/>
        <v>Title: Cloud based product building and developing the core capabilities of the platform
Description: Aurigo helps state agencies, cities, counties, water authorities, airports and facility owners plan, build and maintain capital assets, infrastructure and facilities safely and efficiently. 
The Aurigo Masterworks Cloud is an integrated suite of enterprise software products for planning, building and maintaining large capital assets, infrastructure and facilities. Aurigo offers the most comprehensive industry-ready solution that automates every phase of the plan-build-maintain-operate lifecycle
Project domain : Coding in C#, ASP.NET, .Net Core, MVC, HTML, CSS, Javascript, Angular, Azure DevOps, AWS, Cordova for Mobile	
We are looking only for students who can intern with us for 1 year (2 semester internship) as we are potentially looking at offering a PPO.
1.	Developing Product new features using the existing in house technology frameworks and deploy it over AWS cloud
2.	Resolve complex technical debts and be a part of active product releases
3.	Data Analytics, AI and ML
4.	Build in house tools and utilities which in turn would be part of product
5.	Active member in the architecture team to design and develop performance and security practices
6.	Product usability (UI/UX) initiatives
Skills:  - 
Students Required: 2
Min CGPA: 0
Max CGPA: 0
</v>
      </c>
      <c r="N216" s="9" t="str">
        <f t="shared" si="5"/>
        <v/>
      </c>
      <c r="O216" s="9" t="str">
        <f t="shared" si="6"/>
        <v/>
      </c>
      <c r="P216" s="9" t="str">
        <f t="shared" si="7"/>
        <v/>
      </c>
      <c r="Q216" s="9" t="str">
        <f t="shared" si="8"/>
        <v/>
      </c>
      <c r="R216" s="9" t="str">
        <f t="shared" si="9"/>
        <v/>
      </c>
      <c r="S216" s="9" t="str">
        <f t="shared" si="10"/>
        <v/>
      </c>
      <c r="T216" s="8">
        <f t="shared" ref="T216:Z216" si="224">IFERROR(VALUE(IFERROR(MID(M216,FIND("Students Required: ",M216)+19,2),0)), VALUE(MID(M216,FIND("Students Required: ",M216)+19,1)))</f>
        <v>2</v>
      </c>
      <c r="U216" s="8">
        <f t="shared" si="224"/>
        <v>0</v>
      </c>
      <c r="V216" s="8">
        <f t="shared" si="224"/>
        <v>0</v>
      </c>
      <c r="W216" s="8">
        <f t="shared" si="224"/>
        <v>0</v>
      </c>
      <c r="X216" s="8">
        <f t="shared" si="224"/>
        <v>0</v>
      </c>
      <c r="Y216" s="8">
        <f t="shared" si="224"/>
        <v>0</v>
      </c>
      <c r="Z216" s="8">
        <f t="shared" si="224"/>
        <v>0</v>
      </c>
    </row>
    <row r="217" ht="225.0" hidden="1" customHeight="1">
      <c r="A217" s="6">
        <v>378.0</v>
      </c>
      <c r="B217" s="6" t="s">
        <v>643</v>
      </c>
      <c r="C217" s="6" t="s">
        <v>60</v>
      </c>
      <c r="D217" s="6" t="s">
        <v>28</v>
      </c>
      <c r="E217" s="6" t="s">
        <v>34</v>
      </c>
      <c r="F217" s="6">
        <v>0.0</v>
      </c>
      <c r="G217" s="6">
        <v>0.0</v>
      </c>
      <c r="H217" s="7" t="s">
        <v>644</v>
      </c>
      <c r="I217" s="7" t="s">
        <v>645</v>
      </c>
      <c r="J217" s="6" t="s">
        <v>32</v>
      </c>
      <c r="K217" s="8">
        <f t="shared" si="2"/>
        <v>2</v>
      </c>
      <c r="L217" s="8">
        <f t="shared" si="3"/>
        <v>3</v>
      </c>
      <c r="M217" s="9" t="str">
        <f t="shared" si="4"/>
        <v>Title: Software / Web Development
Description: Chance to be part of the team that builds entire tech stack from scratch. Opportunity to work on full stack live project. 
Applications being built will range from Store Billing android App / Customer facing App / Whatsapp chatbots / ERP softwares / API’s to integrate various services.
Project domain	Software Development
Skills: Python / Node JS, Postgres / MySQL, React / Flutter
-	Product Development
-	Node JS / Python
Skills:  - 
Students Required: 2
Min CGPA: 0
Max CGPA: 0
</v>
      </c>
      <c r="N217" s="9" t="str">
        <f t="shared" si="5"/>
        <v>Title: Data Analytics
Description: Work closely with Head of Data Analytics to run analytics and create data science models. 
Project domain	Data Analytics
Skills: Excel, SQL, Python, Data Structures
-	Data Analytics 
-	Data Modelling
Skills:  - 
Students Required: 1
Min CGPA: 0
Max CGPA: 0
</v>
      </c>
      <c r="O217" s="9" t="str">
        <f t="shared" si="6"/>
        <v/>
      </c>
      <c r="P217" s="9" t="str">
        <f t="shared" si="7"/>
        <v/>
      </c>
      <c r="Q217" s="9" t="str">
        <f t="shared" si="8"/>
        <v/>
      </c>
      <c r="R217" s="9" t="str">
        <f t="shared" si="9"/>
        <v/>
      </c>
      <c r="S217" s="9" t="str">
        <f t="shared" si="10"/>
        <v/>
      </c>
      <c r="T217" s="8">
        <f t="shared" ref="T217:Z217" si="225">IFERROR(VALUE(IFERROR(MID(M217,FIND("Students Required: ",M217)+19,2),0)), VALUE(MID(M217,FIND("Students Required: ",M217)+19,1)))</f>
        <v>2</v>
      </c>
      <c r="U217" s="8">
        <f t="shared" si="225"/>
        <v>1</v>
      </c>
      <c r="V217" s="8">
        <f t="shared" si="225"/>
        <v>0</v>
      </c>
      <c r="W217" s="8">
        <f t="shared" si="225"/>
        <v>0</v>
      </c>
      <c r="X217" s="8">
        <f t="shared" si="225"/>
        <v>0</v>
      </c>
      <c r="Y217" s="8">
        <f t="shared" si="225"/>
        <v>0</v>
      </c>
      <c r="Z217" s="8">
        <f t="shared" si="225"/>
        <v>0</v>
      </c>
    </row>
    <row r="218" ht="225.0" hidden="1" customHeight="1">
      <c r="A218" s="6">
        <v>4882.0</v>
      </c>
      <c r="B218" s="6" t="s">
        <v>646</v>
      </c>
      <c r="C218" s="6" t="s">
        <v>42</v>
      </c>
      <c r="D218" s="6" t="s">
        <v>125</v>
      </c>
      <c r="E218" s="6" t="s">
        <v>126</v>
      </c>
      <c r="F218" s="6">
        <v>10000.0</v>
      </c>
      <c r="G218" s="6">
        <v>10000.0</v>
      </c>
      <c r="H218" s="7" t="s">
        <v>647</v>
      </c>
      <c r="I218" s="7" t="s">
        <v>633</v>
      </c>
      <c r="J218" s="6" t="s">
        <v>32</v>
      </c>
      <c r="K218" s="8">
        <f t="shared" si="2"/>
        <v>14</v>
      </c>
      <c r="L218" s="8">
        <f t="shared" si="3"/>
        <v>7</v>
      </c>
      <c r="M218" s="9" t="str">
        <f t="shared" si="4"/>
        <v>Title: MATLAB®/Simulink® model development for regenerative braking
Description: -
Skills:  - 
Students Required: 1
Min CGPA: 0
Max CGPA: 0
</v>
      </c>
      <c r="N218" s="9" t="str">
        <f t="shared" si="5"/>
        <v>Title: EMC simulation for electrical &amp; electronic subsystems
Description: -
Skills:  - 
Students Required: 1
Min CGPA: 0
Max CGPA: 0
</v>
      </c>
      <c r="O218" s="9" t="str">
        <f t="shared" si="6"/>
        <v>Title: Ride environment analysis using camera images
Description: -
Skills:  - 
Students Required: 1
Min CGPA: 0
Max CGPA: 0
</v>
      </c>
      <c r="P218" s="9" t="str">
        <f t="shared" si="7"/>
        <v>Title: Battery thermal management system (BTMS)
Description: -
Skills:  - 
Students Required: 1
Min CGPA: 0
Max CGPA: 0
</v>
      </c>
      <c r="Q218" s="9" t="str">
        <f t="shared" si="8"/>
        <v>Title: Modeling electric machines (1D model) in Simulink
Description: -
Skills:  - 
Students Required: 1
Min CGPA: 0
Max CGPA: 0
</v>
      </c>
      <c r="R218" s="9" t="str">
        <f t="shared" si="9"/>
        <v>Title: Experimental study and simulation of parasitic losses in vehicles
Description: -
Skills:  - 
Students Required: 1
Min CGPA: 0
Max CGPA: 0
</v>
      </c>
      <c r="S218" s="9" t="str">
        <f t="shared" si="10"/>
        <v>Title: Business Insights/Visualization for Vehicle Analytics (Live data)
Description: -
Skills:  - 
Students Required: 1
Min CGPA: 0
Max CGPA: 0
</v>
      </c>
      <c r="T218" s="8">
        <f t="shared" ref="T218:Z218" si="226">IFERROR(VALUE(IFERROR(MID(M218,FIND("Students Required: ",M218)+19,2),0)), VALUE(MID(M218,FIND("Students Required: ",M218)+19,1)))</f>
        <v>1</v>
      </c>
      <c r="U218" s="8">
        <f t="shared" si="226"/>
        <v>1</v>
      </c>
      <c r="V218" s="8">
        <f t="shared" si="226"/>
        <v>1</v>
      </c>
      <c r="W218" s="8">
        <f t="shared" si="226"/>
        <v>1</v>
      </c>
      <c r="X218" s="8">
        <f t="shared" si="226"/>
        <v>1</v>
      </c>
      <c r="Y218" s="8">
        <f t="shared" si="226"/>
        <v>1</v>
      </c>
      <c r="Z218" s="8">
        <f t="shared" si="226"/>
        <v>1</v>
      </c>
    </row>
    <row r="219" ht="225.0" hidden="1" customHeight="1">
      <c r="A219" s="6">
        <v>4938.0</v>
      </c>
      <c r="B219" s="6" t="s">
        <v>648</v>
      </c>
      <c r="C219" s="6" t="s">
        <v>649</v>
      </c>
      <c r="D219" s="6" t="s">
        <v>81</v>
      </c>
      <c r="E219" s="6" t="s">
        <v>650</v>
      </c>
      <c r="F219" s="6">
        <v>20000.0</v>
      </c>
      <c r="G219" s="6">
        <v>0.0</v>
      </c>
      <c r="H219" s="7" t="s">
        <v>651</v>
      </c>
      <c r="I219" s="7" t="s">
        <v>589</v>
      </c>
      <c r="J219" s="6" t="s">
        <v>32</v>
      </c>
      <c r="K219" s="8">
        <f t="shared" si="2"/>
        <v>1</v>
      </c>
      <c r="L219" s="8">
        <f t="shared" si="3"/>
        <v>6</v>
      </c>
      <c r="M219" s="9" t="str">
        <f t="shared" si="4"/>
        <v>Title: Oracle Fusion Applications
Description: Oracle Fusion Applications is the newest product suite in the Oracle Applications portfolio. It is the only Oracle Applications offering available to customers both on premises and in the cloud. Oracle Fusion Applications were designed, from the ground up using the latest technology advances and incorporating the best practices gathered from Oracle&amp;apos;s thousands of customers and is core part of the Software as a Service (SaaS) public cloud solution that Oracle offers. They are 100 percent open-standards-based business applications that set a new standard for the way we innovate, work, and adopt technology. These best-of-breed SaaS applications in Oracle Cloud are integrated with social, mobile, and analytic capabilities to help deliver the experience customers expects and the performance the market demands. 
Oracle Fusion Applications includes over 100 modules across the following core enterprise application product domains
•	Customer Experience (CX) – Oracle offers the most complete customer experience portfolio solution to meet customer experience initiative, large or small and built around best-in-class marketing, commerce, sales, service, and social solutions 
•	Human Capital Management (HCM) – Oracle offers breadth and depth of a global Human Resource (HR) end-to-end solution covering core HR, talent management, workforce management, workforce rewards as well as workforce optimization and workforce analytics.
•	Enterprise Resource Planning (ERP) – Oracle offers the most comprehensive integrated and scalable for streamlining your enterprise business processes with Financials, Procurement, Project Portfolio Management and more, which help customers increase productivity, lower costs, and improve controls.
•	Supply Chain Management (SCM) – Oracle Offers SCM enabling companies to rapidly deploy supply chain management functionality integrating and automating all key supply chain &amp; manufacturing  processes, from design, planning, and procurement to manufacturing and order fulfillment.
•	Enterprise Performance Management (EPM) - Oracle’s market-leading EPM applications combined with the innovation and simplicity of the cloud, enable companies of any size to drive predictable performance, report with confidence, and connect the entire organization.
As part of the team developing business applications Software as a Service (SaaS) for the Cloud, we innovate and make significant contributions to strategic Cloud development at Oracle. We design and build solutions for solving complex business problems with the use of cutting-edge technology and  working collaboratively with teams across the globe. The basic skills required can be summarized as:-
•	Good programming skills, preferably in Java 
•	Good Analytical &amp; Problem Solving skills
•	Proficiency with data structures and algorithms
•	Knowledge of software engineering principles &amp; best practices
•	Knowledge of REST/SOAP webservices
Skills:  - 
Students Required: 6
Min CGPA: 0
Max CGPA: 0
</v>
      </c>
      <c r="N219" s="9" t="str">
        <f t="shared" si="5"/>
        <v/>
      </c>
      <c r="O219" s="9" t="str">
        <f t="shared" si="6"/>
        <v/>
      </c>
      <c r="P219" s="9" t="str">
        <f t="shared" si="7"/>
        <v/>
      </c>
      <c r="Q219" s="9" t="str">
        <f t="shared" si="8"/>
        <v/>
      </c>
      <c r="R219" s="9" t="str">
        <f t="shared" si="9"/>
        <v/>
      </c>
      <c r="S219" s="9" t="str">
        <f t="shared" si="10"/>
        <v/>
      </c>
      <c r="T219" s="8">
        <f t="shared" ref="T219:Z219" si="227">IFERROR(VALUE(IFERROR(MID(M219,FIND("Students Required: ",M219)+19,2),0)), VALUE(MID(M219,FIND("Students Required: ",M219)+19,1)))</f>
        <v>6</v>
      </c>
      <c r="U219" s="8">
        <f t="shared" si="227"/>
        <v>0</v>
      </c>
      <c r="V219" s="8">
        <f t="shared" si="227"/>
        <v>0</v>
      </c>
      <c r="W219" s="8">
        <f t="shared" si="227"/>
        <v>0</v>
      </c>
      <c r="X219" s="8">
        <f t="shared" si="227"/>
        <v>0</v>
      </c>
      <c r="Y219" s="8">
        <f t="shared" si="227"/>
        <v>0</v>
      </c>
      <c r="Z219" s="8">
        <f t="shared" si="227"/>
        <v>0</v>
      </c>
    </row>
    <row r="220" ht="225.0" hidden="1" customHeight="1">
      <c r="A220" s="6">
        <v>3797.0</v>
      </c>
      <c r="B220" s="6" t="s">
        <v>652</v>
      </c>
      <c r="C220" s="6" t="s">
        <v>42</v>
      </c>
      <c r="D220" s="6" t="s">
        <v>37</v>
      </c>
      <c r="E220" s="6" t="s">
        <v>34</v>
      </c>
      <c r="F220" s="6">
        <v>20000.0</v>
      </c>
      <c r="G220" s="6">
        <v>0.0</v>
      </c>
      <c r="H220" s="7" t="s">
        <v>653</v>
      </c>
      <c r="I220" s="7" t="s">
        <v>654</v>
      </c>
      <c r="J220" s="6" t="s">
        <v>32</v>
      </c>
      <c r="K220" s="8">
        <f t="shared" si="2"/>
        <v>1</v>
      </c>
      <c r="L220" s="8">
        <f t="shared" si="3"/>
        <v>6</v>
      </c>
      <c r="M220" s="9" t="str">
        <f t="shared" si="4"/>
        <v>Title: Work with the Consultants and Senior Consultants for project delivery in different domains and industry sectors. Work with the project team to provide data-driven and analysis-rich deliverables deriving strategic insights as per the client requirements.
Description: Work with the Consultants and Senior Consultants for project delivery in different domains and industry sectors. Work with the project team to provide data-driven and analysis-rich deliverables deriving strategic insights as per the client requirements.
Skills:  - 
Students Required: 6
Min CGPA: 0
Max CGPA: 0
</v>
      </c>
      <c r="N220" s="9" t="str">
        <f t="shared" si="5"/>
        <v/>
      </c>
      <c r="O220" s="9" t="str">
        <f t="shared" si="6"/>
        <v/>
      </c>
      <c r="P220" s="9" t="str">
        <f t="shared" si="7"/>
        <v/>
      </c>
      <c r="Q220" s="9" t="str">
        <f t="shared" si="8"/>
        <v/>
      </c>
      <c r="R220" s="9" t="str">
        <f t="shared" si="9"/>
        <v/>
      </c>
      <c r="S220" s="9" t="str">
        <f t="shared" si="10"/>
        <v/>
      </c>
      <c r="T220" s="8">
        <f t="shared" ref="T220:Z220" si="228">IFERROR(VALUE(IFERROR(MID(M220,FIND("Students Required: ",M220)+19,2),0)), VALUE(MID(M220,FIND("Students Required: ",M220)+19,1)))</f>
        <v>6</v>
      </c>
      <c r="U220" s="8">
        <f t="shared" si="228"/>
        <v>0</v>
      </c>
      <c r="V220" s="8">
        <f t="shared" si="228"/>
        <v>0</v>
      </c>
      <c r="W220" s="8">
        <f t="shared" si="228"/>
        <v>0</v>
      </c>
      <c r="X220" s="8">
        <f t="shared" si="228"/>
        <v>0</v>
      </c>
      <c r="Y220" s="8">
        <f t="shared" si="228"/>
        <v>0</v>
      </c>
      <c r="Z220" s="8">
        <f t="shared" si="228"/>
        <v>0</v>
      </c>
    </row>
    <row r="221" ht="225.0" hidden="1" customHeight="1">
      <c r="A221" s="6">
        <v>1473.0</v>
      </c>
      <c r="B221" s="6" t="s">
        <v>544</v>
      </c>
      <c r="C221" s="6" t="s">
        <v>56</v>
      </c>
      <c r="D221" s="6" t="s">
        <v>37</v>
      </c>
      <c r="E221" s="6" t="s">
        <v>545</v>
      </c>
      <c r="F221" s="6">
        <v>18000.0</v>
      </c>
      <c r="G221" s="6">
        <v>0.0</v>
      </c>
      <c r="H221" s="7" t="s">
        <v>655</v>
      </c>
      <c r="I221" s="7" t="s">
        <v>656</v>
      </c>
      <c r="J221" s="6" t="s">
        <v>32</v>
      </c>
      <c r="K221" s="8">
        <f t="shared" si="2"/>
        <v>2</v>
      </c>
      <c r="L221" s="8">
        <f t="shared" si="3"/>
        <v>2</v>
      </c>
      <c r="M221" s="9" t="str">
        <f t="shared" si="4"/>
        <v>Title: FAQ-style Chatbot
Description: A pluggable chatbot that can use an FAQ database to answer questions on a web page, as best it can.
Project domain : Web Development, NLP
Skills: HTML, CSS, JS, Java, SQL
Good comprehension and writing ability
Skills:  - 
Students Required: 1
Min CGPA: 0
Max CGPA: 0
</v>
      </c>
      <c r="N221" s="9" t="str">
        <f t="shared" si="5"/>
        <v>Title: Immutable Audit Log
Description: Use blockchain technology to create and store usual software logs as immutable ones.
Project domain : Blockchain
Skills: Java, SQL, Good comprehension and writing ability
Skills:  - 
Students Required: 1
Min CGPA: 0
Max CGPA: 0
</v>
      </c>
      <c r="O221" s="9" t="str">
        <f t="shared" si="6"/>
        <v/>
      </c>
      <c r="P221" s="9" t="str">
        <f t="shared" si="7"/>
        <v/>
      </c>
      <c r="Q221" s="9" t="str">
        <f t="shared" si="8"/>
        <v/>
      </c>
      <c r="R221" s="9" t="str">
        <f t="shared" si="9"/>
        <v/>
      </c>
      <c r="S221" s="9" t="str">
        <f t="shared" si="10"/>
        <v/>
      </c>
      <c r="T221" s="8">
        <f t="shared" ref="T221:Z221" si="229">IFERROR(VALUE(IFERROR(MID(M221,FIND("Students Required: ",M221)+19,2),0)), VALUE(MID(M221,FIND("Students Required: ",M221)+19,1)))</f>
        <v>1</v>
      </c>
      <c r="U221" s="8">
        <f t="shared" si="229"/>
        <v>1</v>
      </c>
      <c r="V221" s="8">
        <f t="shared" si="229"/>
        <v>0</v>
      </c>
      <c r="W221" s="8">
        <f t="shared" si="229"/>
        <v>0</v>
      </c>
      <c r="X221" s="8">
        <f t="shared" si="229"/>
        <v>0</v>
      </c>
      <c r="Y221" s="8">
        <f t="shared" si="229"/>
        <v>0</v>
      </c>
      <c r="Z221" s="8">
        <f t="shared" si="229"/>
        <v>0</v>
      </c>
    </row>
    <row r="222" ht="225.0" hidden="1" customHeight="1">
      <c r="A222" s="6">
        <v>4999.0</v>
      </c>
      <c r="B222" s="6" t="s">
        <v>657</v>
      </c>
      <c r="C222" s="6" t="s">
        <v>42</v>
      </c>
      <c r="D222" s="10"/>
      <c r="E222" s="6" t="s">
        <v>34</v>
      </c>
      <c r="F222" s="6">
        <v>30000.0</v>
      </c>
      <c r="G222" s="6">
        <v>0.0</v>
      </c>
      <c r="H222" s="7" t="s">
        <v>658</v>
      </c>
      <c r="I222" s="7" t="s">
        <v>659</v>
      </c>
      <c r="J222" s="6" t="s">
        <v>32</v>
      </c>
      <c r="K222" s="8">
        <f t="shared" si="2"/>
        <v>1</v>
      </c>
      <c r="L222" s="8">
        <f t="shared" si="3"/>
        <v>5</v>
      </c>
      <c r="M222" s="9" t="str">
        <f t="shared" si="4"/>
        <v>Title: Healthcare software developmment
Description: As a Programmer, you are expected to take on complex problems and solve them from start to end. 
You will:
•Be responsible for understanding the product requirement, identifying gaps and innovate processes to fill the gaps.
• Need to have an expertise in a programming language such as C/C#/C++, Java, Python.
• Need to have exposure to web development experience, UNIX/Linux familiarity, Perl, Javascript, RDBMS experience.
• Excellent Debugging skills.
Skills:  Android/IOS systems , Data Structure , Java  , java script , Perl , Python , RDBMS , React JS
Students Required: 5
Min CGPA: 0
Max CGPA: 0
</v>
      </c>
      <c r="N222" s="9" t="str">
        <f t="shared" si="5"/>
        <v/>
      </c>
      <c r="O222" s="9" t="str">
        <f t="shared" si="6"/>
        <v/>
      </c>
      <c r="P222" s="9" t="str">
        <f t="shared" si="7"/>
        <v/>
      </c>
      <c r="Q222" s="9" t="str">
        <f t="shared" si="8"/>
        <v/>
      </c>
      <c r="R222" s="9" t="str">
        <f t="shared" si="9"/>
        <v/>
      </c>
      <c r="S222" s="9" t="str">
        <f t="shared" si="10"/>
        <v/>
      </c>
      <c r="T222" s="8">
        <f t="shared" ref="T222:Z222" si="230">IFERROR(VALUE(IFERROR(MID(M222,FIND("Students Required: ",M222)+19,2),0)), VALUE(MID(M222,FIND("Students Required: ",M222)+19,1)))</f>
        <v>5</v>
      </c>
      <c r="U222" s="8">
        <f t="shared" si="230"/>
        <v>0</v>
      </c>
      <c r="V222" s="8">
        <f t="shared" si="230"/>
        <v>0</v>
      </c>
      <c r="W222" s="8">
        <f t="shared" si="230"/>
        <v>0</v>
      </c>
      <c r="X222" s="8">
        <f t="shared" si="230"/>
        <v>0</v>
      </c>
      <c r="Y222" s="8">
        <f t="shared" si="230"/>
        <v>0</v>
      </c>
      <c r="Z222" s="8">
        <f t="shared" si="230"/>
        <v>0</v>
      </c>
    </row>
    <row r="223" ht="225.0" hidden="1" customHeight="1">
      <c r="A223" s="6">
        <v>3742.0</v>
      </c>
      <c r="B223" s="6" t="s">
        <v>660</v>
      </c>
      <c r="C223" s="6" t="s">
        <v>129</v>
      </c>
      <c r="D223" s="6" t="s">
        <v>125</v>
      </c>
      <c r="E223" s="6" t="s">
        <v>34</v>
      </c>
      <c r="F223" s="6">
        <v>20000.0</v>
      </c>
      <c r="G223" s="6">
        <v>0.0</v>
      </c>
      <c r="H223" s="7" t="s">
        <v>661</v>
      </c>
      <c r="I223" s="7" t="s">
        <v>662</v>
      </c>
      <c r="J223" s="6" t="s">
        <v>32</v>
      </c>
      <c r="K223" s="8">
        <f t="shared" si="2"/>
        <v>1</v>
      </c>
      <c r="L223" s="8">
        <f t="shared" si="3"/>
        <v>2</v>
      </c>
      <c r="M223" s="9" t="str">
        <f t="shared" si="4"/>
        <v>Title: Enhancements on the SaaS products based on the Roadmap 
Description: There are a few SaaS products that will help Marketers in their jobs.
Expected learning (in bullet points)	Digital marketing experience for aspiring MBA students
Skills:  - 
Students Required: 2
Min CGPA: 0
Max CGPA: 0
</v>
      </c>
      <c r="N223" s="9" t="str">
        <f t="shared" si="5"/>
        <v/>
      </c>
      <c r="O223" s="9" t="str">
        <f t="shared" si="6"/>
        <v/>
      </c>
      <c r="P223" s="9" t="str">
        <f t="shared" si="7"/>
        <v/>
      </c>
      <c r="Q223" s="9" t="str">
        <f t="shared" si="8"/>
        <v/>
      </c>
      <c r="R223" s="9" t="str">
        <f t="shared" si="9"/>
        <v/>
      </c>
      <c r="S223" s="9" t="str">
        <f t="shared" si="10"/>
        <v/>
      </c>
      <c r="T223" s="8">
        <f t="shared" ref="T223:Z223" si="231">IFERROR(VALUE(IFERROR(MID(M223,FIND("Students Required: ",M223)+19,2),0)), VALUE(MID(M223,FIND("Students Required: ",M223)+19,1)))</f>
        <v>2</v>
      </c>
      <c r="U223" s="8">
        <f t="shared" si="231"/>
        <v>0</v>
      </c>
      <c r="V223" s="8">
        <f t="shared" si="231"/>
        <v>0</v>
      </c>
      <c r="W223" s="8">
        <f t="shared" si="231"/>
        <v>0</v>
      </c>
      <c r="X223" s="8">
        <f t="shared" si="231"/>
        <v>0</v>
      </c>
      <c r="Y223" s="8">
        <f t="shared" si="231"/>
        <v>0</v>
      </c>
      <c r="Z223" s="8">
        <f t="shared" si="231"/>
        <v>0</v>
      </c>
    </row>
    <row r="224" ht="225.0" hidden="1" customHeight="1">
      <c r="A224" s="6">
        <v>4915.0</v>
      </c>
      <c r="B224" s="6" t="s">
        <v>663</v>
      </c>
      <c r="C224" s="6" t="s">
        <v>56</v>
      </c>
      <c r="D224" s="6" t="s">
        <v>28</v>
      </c>
      <c r="E224" s="6" t="s">
        <v>664</v>
      </c>
      <c r="F224" s="6">
        <v>30000.0</v>
      </c>
      <c r="G224" s="6">
        <v>0.0</v>
      </c>
      <c r="H224" s="7" t="s">
        <v>665</v>
      </c>
      <c r="I224" s="7" t="s">
        <v>662</v>
      </c>
      <c r="J224" s="6" t="s">
        <v>32</v>
      </c>
      <c r="K224" s="8">
        <f t="shared" si="2"/>
        <v>1</v>
      </c>
      <c r="L224" s="8">
        <f t="shared" si="3"/>
        <v>2</v>
      </c>
      <c r="M224" s="9" t="str">
        <f t="shared" si="4"/>
        <v>Title: Enhancements on the SaaS products based on the Roadmap 
Description: There are a few SaaS products that will help Marketers in their jobs.
Expected learning (in bullet points)	Digital marketing experience for aspiring MBA students
Skills:  - 
Students Required: 2
Min CGPA: 0
Max CGPA: 0
</v>
      </c>
      <c r="N224" s="9" t="str">
        <f t="shared" si="5"/>
        <v/>
      </c>
      <c r="O224" s="9" t="str">
        <f t="shared" si="6"/>
        <v/>
      </c>
      <c r="P224" s="9" t="str">
        <f t="shared" si="7"/>
        <v/>
      </c>
      <c r="Q224" s="9" t="str">
        <f t="shared" si="8"/>
        <v/>
      </c>
      <c r="R224" s="9" t="str">
        <f t="shared" si="9"/>
        <v/>
      </c>
      <c r="S224" s="9" t="str">
        <f t="shared" si="10"/>
        <v/>
      </c>
      <c r="T224" s="8">
        <f t="shared" ref="T224:Z224" si="232">IFERROR(VALUE(IFERROR(MID(M224,FIND("Students Required: ",M224)+19,2),0)), VALUE(MID(M224,FIND("Students Required: ",M224)+19,1)))</f>
        <v>2</v>
      </c>
      <c r="U224" s="8">
        <f t="shared" si="232"/>
        <v>0</v>
      </c>
      <c r="V224" s="8">
        <f t="shared" si="232"/>
        <v>0</v>
      </c>
      <c r="W224" s="8">
        <f t="shared" si="232"/>
        <v>0</v>
      </c>
      <c r="X224" s="8">
        <f t="shared" si="232"/>
        <v>0</v>
      </c>
      <c r="Y224" s="8">
        <f t="shared" si="232"/>
        <v>0</v>
      </c>
      <c r="Z224" s="8">
        <f t="shared" si="232"/>
        <v>0</v>
      </c>
    </row>
    <row r="225" ht="225.0" hidden="1" customHeight="1">
      <c r="A225" s="6">
        <v>4968.0</v>
      </c>
      <c r="B225" s="6" t="s">
        <v>666</v>
      </c>
      <c r="C225" s="6" t="s">
        <v>129</v>
      </c>
      <c r="D225" s="10"/>
      <c r="E225" s="6" t="s">
        <v>29</v>
      </c>
      <c r="F225" s="6">
        <v>8000.0</v>
      </c>
      <c r="G225" s="6">
        <v>0.0</v>
      </c>
      <c r="H225" s="7" t="s">
        <v>667</v>
      </c>
      <c r="I225" s="7" t="s">
        <v>662</v>
      </c>
      <c r="J225" s="6" t="s">
        <v>32</v>
      </c>
      <c r="K225" s="8">
        <f t="shared" si="2"/>
        <v>1</v>
      </c>
      <c r="L225" s="8">
        <f t="shared" si="3"/>
        <v>2</v>
      </c>
      <c r="M225" s="9" t="str">
        <f t="shared" si="4"/>
        <v>Title: Enhancements on the SaaS products based on the Roadmap 
Description: There are a few SaaS products that will help Marketers in their jobs.
Expected learning (in bullet points)	Digital marketing experience for aspiring MBA students
Skills:  - 
Students Required: 2
Min CGPA: 0
Max CGPA: 0
</v>
      </c>
      <c r="N225" s="9" t="str">
        <f t="shared" si="5"/>
        <v/>
      </c>
      <c r="O225" s="9" t="str">
        <f t="shared" si="6"/>
        <v/>
      </c>
      <c r="P225" s="9" t="str">
        <f t="shared" si="7"/>
        <v/>
      </c>
      <c r="Q225" s="9" t="str">
        <f t="shared" si="8"/>
        <v/>
      </c>
      <c r="R225" s="9" t="str">
        <f t="shared" si="9"/>
        <v/>
      </c>
      <c r="S225" s="9" t="str">
        <f t="shared" si="10"/>
        <v/>
      </c>
      <c r="T225" s="8">
        <f t="shared" ref="T225:Z225" si="233">IFERROR(VALUE(IFERROR(MID(M225,FIND("Students Required: ",M225)+19,2),0)), VALUE(MID(M225,FIND("Students Required: ",M225)+19,1)))</f>
        <v>2</v>
      </c>
      <c r="U225" s="8">
        <f t="shared" si="233"/>
        <v>0</v>
      </c>
      <c r="V225" s="8">
        <f t="shared" si="233"/>
        <v>0</v>
      </c>
      <c r="W225" s="8">
        <f t="shared" si="233"/>
        <v>0</v>
      </c>
      <c r="X225" s="8">
        <f t="shared" si="233"/>
        <v>0</v>
      </c>
      <c r="Y225" s="8">
        <f t="shared" si="233"/>
        <v>0</v>
      </c>
      <c r="Z225" s="8">
        <f t="shared" si="233"/>
        <v>0</v>
      </c>
    </row>
    <row r="226" ht="225.0" hidden="1" customHeight="1">
      <c r="A226" s="6">
        <v>5031.0</v>
      </c>
      <c r="B226" s="6" t="s">
        <v>668</v>
      </c>
      <c r="C226" s="6" t="s">
        <v>669</v>
      </c>
      <c r="D226" s="10"/>
      <c r="E226" s="6" t="s">
        <v>670</v>
      </c>
      <c r="F226" s="6">
        <v>20000.0</v>
      </c>
      <c r="G226" s="6">
        <v>0.0</v>
      </c>
      <c r="H226" s="7" t="s">
        <v>671</v>
      </c>
      <c r="I226" s="7" t="s">
        <v>662</v>
      </c>
      <c r="J226" s="6" t="s">
        <v>32</v>
      </c>
      <c r="K226" s="8">
        <f t="shared" si="2"/>
        <v>1</v>
      </c>
      <c r="L226" s="8">
        <f t="shared" si="3"/>
        <v>2</v>
      </c>
      <c r="M226" s="9" t="str">
        <f t="shared" si="4"/>
        <v>Title: Enhancements on the SaaS products based on the Roadmap 
Description: There are a few SaaS products that will help Marketers in their jobs.
Expected learning (in bullet points)	Digital marketing experience for aspiring MBA students
Skills:  - 
Students Required: 2
Min CGPA: 0
Max CGPA: 0
</v>
      </c>
      <c r="N226" s="9" t="str">
        <f t="shared" si="5"/>
        <v/>
      </c>
      <c r="O226" s="9" t="str">
        <f t="shared" si="6"/>
        <v/>
      </c>
      <c r="P226" s="9" t="str">
        <f t="shared" si="7"/>
        <v/>
      </c>
      <c r="Q226" s="9" t="str">
        <f t="shared" si="8"/>
        <v/>
      </c>
      <c r="R226" s="9" t="str">
        <f t="shared" si="9"/>
        <v/>
      </c>
      <c r="S226" s="9" t="str">
        <f t="shared" si="10"/>
        <v/>
      </c>
      <c r="T226" s="8">
        <f t="shared" ref="T226:Z226" si="234">IFERROR(VALUE(IFERROR(MID(M226,FIND("Students Required: ",M226)+19,2),0)), VALUE(MID(M226,FIND("Students Required: ",M226)+19,1)))</f>
        <v>2</v>
      </c>
      <c r="U226" s="8">
        <f t="shared" si="234"/>
        <v>0</v>
      </c>
      <c r="V226" s="8">
        <f t="shared" si="234"/>
        <v>0</v>
      </c>
      <c r="W226" s="8">
        <f t="shared" si="234"/>
        <v>0</v>
      </c>
      <c r="X226" s="8">
        <f t="shared" si="234"/>
        <v>0</v>
      </c>
      <c r="Y226" s="8">
        <f t="shared" si="234"/>
        <v>0</v>
      </c>
      <c r="Z226" s="8">
        <f t="shared" si="234"/>
        <v>0</v>
      </c>
    </row>
    <row r="227" ht="225.0" hidden="1" customHeight="1">
      <c r="A227" s="6">
        <v>3238.0</v>
      </c>
      <c r="B227" s="6" t="s">
        <v>672</v>
      </c>
      <c r="C227" s="6" t="s">
        <v>27</v>
      </c>
      <c r="D227" s="6" t="s">
        <v>476</v>
      </c>
      <c r="E227" s="6" t="s">
        <v>673</v>
      </c>
      <c r="F227" s="6">
        <v>25000.0</v>
      </c>
      <c r="G227" s="6">
        <v>0.0</v>
      </c>
      <c r="H227" s="7" t="s">
        <v>674</v>
      </c>
      <c r="I227" s="7" t="s">
        <v>675</v>
      </c>
      <c r="J227" s="6" t="s">
        <v>32</v>
      </c>
      <c r="K227" s="8">
        <f t="shared" si="2"/>
        <v>1</v>
      </c>
      <c r="L227" s="8">
        <f t="shared" si="3"/>
        <v>1</v>
      </c>
      <c r="M227" s="9" t="str">
        <f t="shared" si="4"/>
        <v>Title: Details awaited
Description: -
Skills:  - 
Students Required: 1
Min CGPA: 0
Max CGPA: 0
</v>
      </c>
      <c r="N227" s="9" t="str">
        <f t="shared" si="5"/>
        <v/>
      </c>
      <c r="O227" s="9" t="str">
        <f t="shared" si="6"/>
        <v/>
      </c>
      <c r="P227" s="9" t="str">
        <f t="shared" si="7"/>
        <v/>
      </c>
      <c r="Q227" s="9" t="str">
        <f t="shared" si="8"/>
        <v/>
      </c>
      <c r="R227" s="9" t="str">
        <f t="shared" si="9"/>
        <v/>
      </c>
      <c r="S227" s="9" t="str">
        <f t="shared" si="10"/>
        <v/>
      </c>
      <c r="T227" s="8">
        <f t="shared" ref="T227:Z227" si="235">IFERROR(VALUE(IFERROR(MID(M227,FIND("Students Required: ",M227)+19,2),0)), VALUE(MID(M227,FIND("Students Required: ",M227)+19,1)))</f>
        <v>1</v>
      </c>
      <c r="U227" s="8">
        <f t="shared" si="235"/>
        <v>0</v>
      </c>
      <c r="V227" s="8">
        <f t="shared" si="235"/>
        <v>0</v>
      </c>
      <c r="W227" s="8">
        <f t="shared" si="235"/>
        <v>0</v>
      </c>
      <c r="X227" s="8">
        <f t="shared" si="235"/>
        <v>0</v>
      </c>
      <c r="Y227" s="8">
        <f t="shared" si="235"/>
        <v>0</v>
      </c>
      <c r="Z227" s="8">
        <f t="shared" si="235"/>
        <v>0</v>
      </c>
    </row>
    <row r="228" ht="225.0" customHeight="1">
      <c r="A228" s="6">
        <v>338.0</v>
      </c>
      <c r="B228" s="6" t="s">
        <v>231</v>
      </c>
      <c r="C228" s="6" t="s">
        <v>129</v>
      </c>
      <c r="D228" s="6" t="s">
        <v>28</v>
      </c>
      <c r="E228" s="6" t="s">
        <v>61</v>
      </c>
      <c r="F228" s="6">
        <v>60000.0</v>
      </c>
      <c r="G228" s="6">
        <v>0.0</v>
      </c>
      <c r="H228" s="7" t="s">
        <v>676</v>
      </c>
      <c r="I228" s="7" t="s">
        <v>677</v>
      </c>
      <c r="J228" s="6" t="s">
        <v>32</v>
      </c>
      <c r="K228" s="8">
        <f t="shared" si="2"/>
        <v>2</v>
      </c>
      <c r="L228" s="8">
        <f t="shared" si="3"/>
        <v>4</v>
      </c>
      <c r="M228" s="9" t="str">
        <f t="shared" si="4"/>
        <v>Title: Mechanical and Mfg
Description: Mechanical and Mfg
Skills:  - 
Students Required: 2
Min CGPA: 0
Max CGPA: 0
</v>
      </c>
      <c r="N228" s="9" t="str">
        <f t="shared" si="5"/>
        <v>Title: Analysis of Castings using z -Cast
Description: To analyze the products produced by casting using z-Cast software to improve quality 
Skills:  - 
Students Required: 2
Min CGPA: 0
Max CGPA: 0
</v>
      </c>
      <c r="O228" s="9" t="str">
        <f t="shared" si="6"/>
        <v/>
      </c>
      <c r="P228" s="9" t="str">
        <f t="shared" si="7"/>
        <v/>
      </c>
      <c r="Q228" s="9" t="str">
        <f t="shared" si="8"/>
        <v/>
      </c>
      <c r="R228" s="9" t="str">
        <f t="shared" si="9"/>
        <v/>
      </c>
      <c r="S228" s="9" t="str">
        <f t="shared" si="10"/>
        <v/>
      </c>
      <c r="T228" s="8">
        <f t="shared" ref="T228:Z228" si="236">IFERROR(VALUE(IFERROR(MID(M228,FIND("Students Required: ",M228)+19,2),0)), VALUE(MID(M228,FIND("Students Required: ",M228)+19,1)))</f>
        <v>2</v>
      </c>
      <c r="U228" s="8">
        <f t="shared" si="236"/>
        <v>2</v>
      </c>
      <c r="V228" s="8">
        <f t="shared" si="236"/>
        <v>0</v>
      </c>
      <c r="W228" s="8">
        <f t="shared" si="236"/>
        <v>0</v>
      </c>
      <c r="X228" s="8">
        <f t="shared" si="236"/>
        <v>0</v>
      </c>
      <c r="Y228" s="8">
        <f t="shared" si="236"/>
        <v>0</v>
      </c>
      <c r="Z228" s="8">
        <f t="shared" si="236"/>
        <v>0</v>
      </c>
    </row>
    <row r="229" ht="225.0" hidden="1" customHeight="1">
      <c r="A229" s="6">
        <v>5026.0</v>
      </c>
      <c r="B229" s="6" t="s">
        <v>678</v>
      </c>
      <c r="C229" s="6" t="s">
        <v>91</v>
      </c>
      <c r="D229" s="10"/>
      <c r="E229" s="6" t="s">
        <v>95</v>
      </c>
      <c r="F229" s="6">
        <v>20000.0</v>
      </c>
      <c r="G229" s="6">
        <v>0.0</v>
      </c>
      <c r="H229" s="7" t="s">
        <v>679</v>
      </c>
      <c r="I229" s="7" t="s">
        <v>677</v>
      </c>
      <c r="J229" s="6" t="s">
        <v>32</v>
      </c>
      <c r="K229" s="8">
        <f t="shared" si="2"/>
        <v>2</v>
      </c>
      <c r="L229" s="8">
        <f t="shared" si="3"/>
        <v>4</v>
      </c>
      <c r="M229" s="9" t="str">
        <f t="shared" si="4"/>
        <v>Title: Mechanical and Mfg
Description: Mechanical and Mfg
Skills:  - 
Students Required: 2
Min CGPA: 0
Max CGPA: 0
</v>
      </c>
      <c r="N229" s="9" t="str">
        <f t="shared" si="5"/>
        <v>Title: Analysis of Castings using z -Cast
Description: To analyze the products produced by casting using z-Cast software to improve quality 
Skills:  - 
Students Required: 2
Min CGPA: 0
Max CGPA: 0
</v>
      </c>
      <c r="O229" s="9" t="str">
        <f t="shared" si="6"/>
        <v/>
      </c>
      <c r="P229" s="9" t="str">
        <f t="shared" si="7"/>
        <v/>
      </c>
      <c r="Q229" s="9" t="str">
        <f t="shared" si="8"/>
        <v/>
      </c>
      <c r="R229" s="9" t="str">
        <f t="shared" si="9"/>
        <v/>
      </c>
      <c r="S229" s="9" t="str">
        <f t="shared" si="10"/>
        <v/>
      </c>
      <c r="T229" s="8">
        <f t="shared" ref="T229:Z229" si="237">IFERROR(VALUE(IFERROR(MID(M229,FIND("Students Required: ",M229)+19,2),0)), VALUE(MID(M229,FIND("Students Required: ",M229)+19,1)))</f>
        <v>2</v>
      </c>
      <c r="U229" s="8">
        <f t="shared" si="237"/>
        <v>2</v>
      </c>
      <c r="V229" s="8">
        <f t="shared" si="237"/>
        <v>0</v>
      </c>
      <c r="W229" s="8">
        <f t="shared" si="237"/>
        <v>0</v>
      </c>
      <c r="X229" s="8">
        <f t="shared" si="237"/>
        <v>0</v>
      </c>
      <c r="Y229" s="8">
        <f t="shared" si="237"/>
        <v>0</v>
      </c>
      <c r="Z229" s="8">
        <f t="shared" si="237"/>
        <v>0</v>
      </c>
    </row>
    <row r="230" ht="225.0" hidden="1" customHeight="1">
      <c r="A230" s="6">
        <v>3350.0</v>
      </c>
      <c r="B230" s="6" t="s">
        <v>680</v>
      </c>
      <c r="C230" s="6" t="s">
        <v>260</v>
      </c>
      <c r="D230" s="6" t="s">
        <v>81</v>
      </c>
      <c r="E230" s="6" t="s">
        <v>82</v>
      </c>
      <c r="F230" s="6">
        <v>2000.0</v>
      </c>
      <c r="G230" s="6">
        <v>0.0</v>
      </c>
      <c r="H230" s="7" t="s">
        <v>681</v>
      </c>
      <c r="I230" s="7" t="s">
        <v>677</v>
      </c>
      <c r="J230" s="6" t="s">
        <v>32</v>
      </c>
      <c r="K230" s="8">
        <f t="shared" si="2"/>
        <v>2</v>
      </c>
      <c r="L230" s="8">
        <f t="shared" si="3"/>
        <v>4</v>
      </c>
      <c r="M230" s="9" t="str">
        <f t="shared" si="4"/>
        <v>Title: Mechanical and Mfg
Description: Mechanical and Mfg
Skills:  - 
Students Required: 2
Min CGPA: 0
Max CGPA: 0
</v>
      </c>
      <c r="N230" s="9" t="str">
        <f t="shared" si="5"/>
        <v>Title: Analysis of Castings using z -Cast
Description: To analyze the products produced by casting using z-Cast software to improve quality 
Skills:  - 
Students Required: 2
Min CGPA: 0
Max CGPA: 0
</v>
      </c>
      <c r="O230" s="9" t="str">
        <f t="shared" si="6"/>
        <v/>
      </c>
      <c r="P230" s="9" t="str">
        <f t="shared" si="7"/>
        <v/>
      </c>
      <c r="Q230" s="9" t="str">
        <f t="shared" si="8"/>
        <v/>
      </c>
      <c r="R230" s="9" t="str">
        <f t="shared" si="9"/>
        <v/>
      </c>
      <c r="S230" s="9" t="str">
        <f t="shared" si="10"/>
        <v/>
      </c>
      <c r="T230" s="8">
        <f t="shared" ref="T230:Z230" si="238">IFERROR(VALUE(IFERROR(MID(M230,FIND("Students Required: ",M230)+19,2),0)), VALUE(MID(M230,FIND("Students Required: ",M230)+19,1)))</f>
        <v>2</v>
      </c>
      <c r="U230" s="8">
        <f t="shared" si="238"/>
        <v>2</v>
      </c>
      <c r="V230" s="8">
        <f t="shared" si="238"/>
        <v>0</v>
      </c>
      <c r="W230" s="8">
        <f t="shared" si="238"/>
        <v>0</v>
      </c>
      <c r="X230" s="8">
        <f t="shared" si="238"/>
        <v>0</v>
      </c>
      <c r="Y230" s="8">
        <f t="shared" si="238"/>
        <v>0</v>
      </c>
      <c r="Z230" s="8">
        <f t="shared" si="238"/>
        <v>0</v>
      </c>
    </row>
    <row r="231" ht="225.0" hidden="1" customHeight="1">
      <c r="A231" s="6">
        <v>4814.0</v>
      </c>
      <c r="B231" s="6" t="s">
        <v>682</v>
      </c>
      <c r="C231" s="6" t="s">
        <v>27</v>
      </c>
      <c r="D231" s="6" t="s">
        <v>28</v>
      </c>
      <c r="E231" s="6" t="s">
        <v>683</v>
      </c>
      <c r="F231" s="6">
        <v>40000.0</v>
      </c>
      <c r="G231" s="6">
        <v>0.0</v>
      </c>
      <c r="H231" s="7" t="s">
        <v>684</v>
      </c>
      <c r="I231" s="7" t="s">
        <v>685</v>
      </c>
      <c r="J231" s="6" t="s">
        <v>32</v>
      </c>
      <c r="K231" s="8">
        <f t="shared" si="2"/>
        <v>1</v>
      </c>
      <c r="L231" s="8">
        <f t="shared" si="3"/>
        <v>5</v>
      </c>
      <c r="M231" s="9" t="str">
        <f t="shared" si="4"/>
        <v>Title: Tech
Description: Work with the largest and most
trusted donation platform and
support the NGOs that are helping
the under-privileged of our country.
Skills: -1. Exposure to modern Javascript frameworks
2. Frontend javascript frameworks/libraries
(React preferable)
3. NodeJS
4. Knowledge on building and consuming APIs
5. Databases: MongoDB (preferable) or
PostgreSQL or even MySQL
Expected learning (in bullet points) ? Build responsive user-facing web applications
that are built with mobile and desktop in mind
? Get experience with medium to large-scale
web applications
? Get solid understanding of interface design
principles
? Learn deep understanding of React and it’s
architecture
? Have experience in turning mockups and
wireframes into elegantly executed code
? Identify customer pain points, come up with
solutions, prototype, iterate and ship.
Skills:  - 
Students Required: 5
Min CGPA: 0
Max CGPA: 0
</v>
      </c>
      <c r="N231" s="9" t="str">
        <f t="shared" si="5"/>
        <v/>
      </c>
      <c r="O231" s="9" t="str">
        <f t="shared" si="6"/>
        <v/>
      </c>
      <c r="P231" s="9" t="str">
        <f t="shared" si="7"/>
        <v/>
      </c>
      <c r="Q231" s="9" t="str">
        <f t="shared" si="8"/>
        <v/>
      </c>
      <c r="R231" s="9" t="str">
        <f t="shared" si="9"/>
        <v/>
      </c>
      <c r="S231" s="9" t="str">
        <f t="shared" si="10"/>
        <v/>
      </c>
      <c r="T231" s="8">
        <f t="shared" ref="T231:Z231" si="239">IFERROR(VALUE(IFERROR(MID(M231,FIND("Students Required: ",M231)+19,2),0)), VALUE(MID(M231,FIND("Students Required: ",M231)+19,1)))</f>
        <v>5</v>
      </c>
      <c r="U231" s="8">
        <f t="shared" si="239"/>
        <v>0</v>
      </c>
      <c r="V231" s="8">
        <f t="shared" si="239"/>
        <v>0</v>
      </c>
      <c r="W231" s="8">
        <f t="shared" si="239"/>
        <v>0</v>
      </c>
      <c r="X231" s="8">
        <f t="shared" si="239"/>
        <v>0</v>
      </c>
      <c r="Y231" s="8">
        <f t="shared" si="239"/>
        <v>0</v>
      </c>
      <c r="Z231" s="8">
        <f t="shared" si="239"/>
        <v>0</v>
      </c>
    </row>
    <row r="232" ht="225.0" hidden="1" customHeight="1">
      <c r="A232" s="6">
        <v>3954.0</v>
      </c>
      <c r="B232" s="6" t="s">
        <v>686</v>
      </c>
      <c r="C232" s="6" t="s">
        <v>27</v>
      </c>
      <c r="D232" s="6" t="s">
        <v>28</v>
      </c>
      <c r="E232" s="6" t="s">
        <v>616</v>
      </c>
      <c r="F232" s="6">
        <v>45000.0</v>
      </c>
      <c r="G232" s="6">
        <v>0.0</v>
      </c>
      <c r="H232" s="7" t="s">
        <v>687</v>
      </c>
      <c r="I232" s="7" t="s">
        <v>685</v>
      </c>
      <c r="J232" s="6" t="s">
        <v>32</v>
      </c>
      <c r="K232" s="8">
        <f t="shared" si="2"/>
        <v>1</v>
      </c>
      <c r="L232" s="8">
        <f t="shared" si="3"/>
        <v>5</v>
      </c>
      <c r="M232" s="9" t="str">
        <f t="shared" si="4"/>
        <v>Title: Tech
Description: Work with the largest and most
trusted donation platform and
support the NGOs that are helping
the under-privileged of our country.
Skills: -1. Exposure to modern Javascript frameworks
2. Frontend javascript frameworks/libraries
(React preferable)
3. NodeJS
4. Knowledge on building and consuming APIs
5. Databases: MongoDB (preferable) or
PostgreSQL or even MySQL
Expected learning (in bullet points) ? Build responsive user-facing web applications
that are built with mobile and desktop in mind
? Get experience with medium to large-scale
web applications
? Get solid understanding of interface design
principles
? Learn deep understanding of React and it’s
architecture
? Have experience in turning mockups and
wireframes into elegantly executed code
? Identify customer pain points, come up with
solutions, prototype, iterate and ship.
Skills:  - 
Students Required: 5
Min CGPA: 0
Max CGPA: 0
</v>
      </c>
      <c r="N232" s="9" t="str">
        <f t="shared" si="5"/>
        <v/>
      </c>
      <c r="O232" s="9" t="str">
        <f t="shared" si="6"/>
        <v/>
      </c>
      <c r="P232" s="9" t="str">
        <f t="shared" si="7"/>
        <v/>
      </c>
      <c r="Q232" s="9" t="str">
        <f t="shared" si="8"/>
        <v/>
      </c>
      <c r="R232" s="9" t="str">
        <f t="shared" si="9"/>
        <v/>
      </c>
      <c r="S232" s="9" t="str">
        <f t="shared" si="10"/>
        <v/>
      </c>
      <c r="T232" s="8">
        <f t="shared" ref="T232:Z232" si="240">IFERROR(VALUE(IFERROR(MID(M232,FIND("Students Required: ",M232)+19,2),0)), VALUE(MID(M232,FIND("Students Required: ",M232)+19,1)))</f>
        <v>5</v>
      </c>
      <c r="U232" s="8">
        <f t="shared" si="240"/>
        <v>0</v>
      </c>
      <c r="V232" s="8">
        <f t="shared" si="240"/>
        <v>0</v>
      </c>
      <c r="W232" s="8">
        <f t="shared" si="240"/>
        <v>0</v>
      </c>
      <c r="X232" s="8">
        <f t="shared" si="240"/>
        <v>0</v>
      </c>
      <c r="Y232" s="8">
        <f t="shared" si="240"/>
        <v>0</v>
      </c>
      <c r="Z232" s="8">
        <f t="shared" si="240"/>
        <v>0</v>
      </c>
    </row>
    <row r="233" ht="225.0" hidden="1" customHeight="1">
      <c r="A233" s="6">
        <v>3874.0</v>
      </c>
      <c r="B233" s="6" t="s">
        <v>688</v>
      </c>
      <c r="C233" s="6" t="s">
        <v>42</v>
      </c>
      <c r="D233" s="6" t="s">
        <v>37</v>
      </c>
      <c r="E233" s="6" t="s">
        <v>29</v>
      </c>
      <c r="F233" s="6">
        <v>12000.0</v>
      </c>
      <c r="G233" s="6">
        <v>0.0</v>
      </c>
      <c r="H233" s="7" t="s">
        <v>689</v>
      </c>
      <c r="I233" s="7" t="s">
        <v>685</v>
      </c>
      <c r="J233" s="6" t="s">
        <v>32</v>
      </c>
      <c r="K233" s="8">
        <f t="shared" si="2"/>
        <v>1</v>
      </c>
      <c r="L233" s="8">
        <f t="shared" si="3"/>
        <v>5</v>
      </c>
      <c r="M233" s="9" t="str">
        <f t="shared" si="4"/>
        <v>Title: Tech
Description: Work with the largest and most
trusted donation platform and
support the NGOs that are helping
the under-privileged of our country.
Skills: -1. Exposure to modern Javascript frameworks
2. Frontend javascript frameworks/libraries
(React preferable)
3. NodeJS
4. Knowledge on building and consuming APIs
5. Databases: MongoDB (preferable) or
PostgreSQL or even MySQL
Expected learning (in bullet points) ? Build responsive user-facing web applications
that are built with mobile and desktop in mind
? Get experience with medium to large-scale
web applications
? Get solid understanding of interface design
principles
? Learn deep understanding of React and it’s
architecture
? Have experience in turning mockups and
wireframes into elegantly executed code
? Identify customer pain points, come up with
solutions, prototype, iterate and ship.
Skills:  - 
Students Required: 5
Min CGPA: 0
Max CGPA: 0
</v>
      </c>
      <c r="N233" s="9" t="str">
        <f t="shared" si="5"/>
        <v/>
      </c>
      <c r="O233" s="9" t="str">
        <f t="shared" si="6"/>
        <v/>
      </c>
      <c r="P233" s="9" t="str">
        <f t="shared" si="7"/>
        <v/>
      </c>
      <c r="Q233" s="9" t="str">
        <f t="shared" si="8"/>
        <v/>
      </c>
      <c r="R233" s="9" t="str">
        <f t="shared" si="9"/>
        <v/>
      </c>
      <c r="S233" s="9" t="str">
        <f t="shared" si="10"/>
        <v/>
      </c>
      <c r="T233" s="8">
        <f t="shared" ref="T233:Z233" si="241">IFERROR(VALUE(IFERROR(MID(M233,FIND("Students Required: ",M233)+19,2),0)), VALUE(MID(M233,FIND("Students Required: ",M233)+19,1)))</f>
        <v>5</v>
      </c>
      <c r="U233" s="8">
        <f t="shared" si="241"/>
        <v>0</v>
      </c>
      <c r="V233" s="8">
        <f t="shared" si="241"/>
        <v>0</v>
      </c>
      <c r="W233" s="8">
        <f t="shared" si="241"/>
        <v>0</v>
      </c>
      <c r="X233" s="8">
        <f t="shared" si="241"/>
        <v>0</v>
      </c>
      <c r="Y233" s="8">
        <f t="shared" si="241"/>
        <v>0</v>
      </c>
      <c r="Z233" s="8">
        <f t="shared" si="241"/>
        <v>0</v>
      </c>
    </row>
    <row r="234" ht="225.0" hidden="1" customHeight="1">
      <c r="A234" s="6">
        <v>212.0</v>
      </c>
      <c r="B234" s="6" t="s">
        <v>690</v>
      </c>
      <c r="C234" s="6" t="s">
        <v>60</v>
      </c>
      <c r="D234" s="6" t="s">
        <v>81</v>
      </c>
      <c r="E234" s="6" t="s">
        <v>82</v>
      </c>
      <c r="F234" s="6">
        <v>0.0</v>
      </c>
      <c r="G234" s="6">
        <v>0.0</v>
      </c>
      <c r="H234" s="7" t="s">
        <v>691</v>
      </c>
      <c r="I234" s="7" t="s">
        <v>692</v>
      </c>
      <c r="J234" s="6" t="s">
        <v>32</v>
      </c>
      <c r="K234" s="8">
        <f t="shared" si="2"/>
        <v>2</v>
      </c>
      <c r="L234" s="8">
        <f t="shared" si="3"/>
        <v>4</v>
      </c>
      <c r="M234" s="9" t="str">
        <f t="shared" si="4"/>
        <v>Title: Business Analyst 
Description: Analyst would be required to gather, interpret and use complex data we get from google analytics embedded on our  products and will improve processes and optimise results. The analyst is required to deliver that information to management and use it to enhance the efficiency and effectiveness of our system and infrastructure to improve the product.
Project domain	Fintech 
Skills: Data analysis/review, Excel, Project management tool, Visual modeling, Business case development
good communication skills, teamwork, adaptability, problem-solving, creativity, good work ethic
?	Google analytics
?	Client handling
?	Marketing strategies 
?	Wireframing
?	Python, R
?	Campaign management
?	various business analysis tools
?	UML Modeling tools
?	Database queries
?	Working in fast-paced environment
Skills:  - 
Students Required: 2
Min CGPA: 0
Max CGPA: 0
</v>
      </c>
      <c r="N234" s="9" t="str">
        <f t="shared" si="5"/>
        <v>Title: Business Operations
Description: This will involve working with operations team to complete independent projects and or provide support in the areas of trading execution, client dashboard handling, strategy deployment dashboard monitoring, business, Advanced outreach strategies, email marketing, converting clients to use algokart as well as client servicing and taking care of client needs and execution of the same.
Project domain	Fintech Operations
Skills: Data analysis, Excel, project management skills, Presentation skills, MS Office, 
good communication skills, teamwork, adaptability, problem-solving, creativity, good work ethic
?	Strategic analysis
?	Business monitoring 
?	python, R
?	Analytical softwares
?	Risk analysis 
?	Cost-benefit analysis 
?	Data Models and database queries
?	Client dashboard management 
?	Working in fast-paced environment
Skills:  - 
Students Required: 2
Min CGPA: 0
Max CGPA: 0
</v>
      </c>
      <c r="O234" s="9" t="str">
        <f t="shared" si="6"/>
        <v/>
      </c>
      <c r="P234" s="9" t="str">
        <f t="shared" si="7"/>
        <v/>
      </c>
      <c r="Q234" s="9" t="str">
        <f t="shared" si="8"/>
        <v/>
      </c>
      <c r="R234" s="9" t="str">
        <f t="shared" si="9"/>
        <v/>
      </c>
      <c r="S234" s="9" t="str">
        <f t="shared" si="10"/>
        <v/>
      </c>
      <c r="T234" s="8">
        <f t="shared" ref="T234:Z234" si="242">IFERROR(VALUE(IFERROR(MID(M234,FIND("Students Required: ",M234)+19,2),0)), VALUE(MID(M234,FIND("Students Required: ",M234)+19,1)))</f>
        <v>2</v>
      </c>
      <c r="U234" s="8">
        <f t="shared" si="242"/>
        <v>2</v>
      </c>
      <c r="V234" s="8">
        <f t="shared" si="242"/>
        <v>0</v>
      </c>
      <c r="W234" s="8">
        <f t="shared" si="242"/>
        <v>0</v>
      </c>
      <c r="X234" s="8">
        <f t="shared" si="242"/>
        <v>0</v>
      </c>
      <c r="Y234" s="8">
        <f t="shared" si="242"/>
        <v>0</v>
      </c>
      <c r="Z234" s="8">
        <f t="shared" si="242"/>
        <v>0</v>
      </c>
    </row>
    <row r="235" ht="225.0" hidden="1" customHeight="1">
      <c r="A235" s="6">
        <v>4944.0</v>
      </c>
      <c r="B235" s="6" t="s">
        <v>693</v>
      </c>
      <c r="C235" s="6" t="s">
        <v>27</v>
      </c>
      <c r="D235" s="10"/>
      <c r="E235" s="6" t="s">
        <v>61</v>
      </c>
      <c r="F235" s="6">
        <v>40000.0</v>
      </c>
      <c r="G235" s="6">
        <v>0.0</v>
      </c>
      <c r="H235" s="7" t="s">
        <v>694</v>
      </c>
      <c r="I235" s="7" t="s">
        <v>692</v>
      </c>
      <c r="J235" s="6" t="s">
        <v>32</v>
      </c>
      <c r="K235" s="8">
        <f t="shared" si="2"/>
        <v>2</v>
      </c>
      <c r="L235" s="8">
        <f t="shared" si="3"/>
        <v>4</v>
      </c>
      <c r="M235" s="9" t="str">
        <f t="shared" si="4"/>
        <v>Title: Business Analyst 
Description: Analyst would be required to gather, interpret and use complex data we get from google analytics embedded on our  products and will improve processes and optimise results. The analyst is required to deliver that information to management and use it to enhance the efficiency and effectiveness of our system and infrastructure to improve the product.
Project domain	Fintech 
Skills: Data analysis/review, Excel, Project management tool, Visual modeling, Business case development
good communication skills, teamwork, adaptability, problem-solving, creativity, good work ethic
?	Google analytics
?	Client handling
?	Marketing strategies 
?	Wireframing
?	Python, R
?	Campaign management
?	various business analysis tools
?	UML Modeling tools
?	Database queries
?	Working in fast-paced environment
Skills:  - 
Students Required: 2
Min CGPA: 0
Max CGPA: 0
</v>
      </c>
      <c r="N235" s="9" t="str">
        <f t="shared" si="5"/>
        <v>Title: Business Operations
Description: This will involve working with operations team to complete independent projects and or provide support in the areas of trading execution, client dashboard handling, strategy deployment dashboard monitoring, business, Advanced outreach strategies, email marketing, converting clients to use algokart as well as client servicing and taking care of client needs and execution of the same.
Project domain	Fintech Operations
Skills: Data analysis, Excel, project management skills, Presentation skills, MS Office, 
good communication skills, teamwork, adaptability, problem-solving, creativity, good work ethic
?	Strategic analysis
?	Business monitoring 
?	python, R
?	Analytical softwares
?	Risk analysis 
?	Cost-benefit analysis 
?	Data Models and database queries
?	Client dashboard management 
?	Working in fast-paced environment
Skills:  - 
Students Required: 2
Min CGPA: 0
Max CGPA: 0
</v>
      </c>
      <c r="O235" s="9" t="str">
        <f t="shared" si="6"/>
        <v/>
      </c>
      <c r="P235" s="9" t="str">
        <f t="shared" si="7"/>
        <v/>
      </c>
      <c r="Q235" s="9" t="str">
        <f t="shared" si="8"/>
        <v/>
      </c>
      <c r="R235" s="9" t="str">
        <f t="shared" si="9"/>
        <v/>
      </c>
      <c r="S235" s="9" t="str">
        <f t="shared" si="10"/>
        <v/>
      </c>
      <c r="T235" s="8">
        <f t="shared" ref="T235:Z235" si="243">IFERROR(VALUE(IFERROR(MID(M235,FIND("Students Required: ",M235)+19,2),0)), VALUE(MID(M235,FIND("Students Required: ",M235)+19,1)))</f>
        <v>2</v>
      </c>
      <c r="U235" s="8">
        <f t="shared" si="243"/>
        <v>2</v>
      </c>
      <c r="V235" s="8">
        <f t="shared" si="243"/>
        <v>0</v>
      </c>
      <c r="W235" s="8">
        <f t="shared" si="243"/>
        <v>0</v>
      </c>
      <c r="X235" s="8">
        <f t="shared" si="243"/>
        <v>0</v>
      </c>
      <c r="Y235" s="8">
        <f t="shared" si="243"/>
        <v>0</v>
      </c>
      <c r="Z235" s="8">
        <f t="shared" si="243"/>
        <v>0</v>
      </c>
    </row>
    <row r="236" ht="225.0" hidden="1" customHeight="1">
      <c r="A236" s="6">
        <v>4874.0</v>
      </c>
      <c r="B236" s="6" t="s">
        <v>695</v>
      </c>
      <c r="C236" s="6" t="s">
        <v>91</v>
      </c>
      <c r="D236" s="6" t="s">
        <v>37</v>
      </c>
      <c r="E236" s="6" t="s">
        <v>29</v>
      </c>
      <c r="F236" s="6">
        <v>10000.0</v>
      </c>
      <c r="G236" s="6">
        <v>0.0</v>
      </c>
      <c r="H236" s="7" t="s">
        <v>696</v>
      </c>
      <c r="I236" s="7" t="s">
        <v>692</v>
      </c>
      <c r="J236" s="6" t="s">
        <v>32</v>
      </c>
      <c r="K236" s="8">
        <f t="shared" si="2"/>
        <v>2</v>
      </c>
      <c r="L236" s="8">
        <f t="shared" si="3"/>
        <v>4</v>
      </c>
      <c r="M236" s="9" t="str">
        <f t="shared" si="4"/>
        <v>Title: Business Analyst 
Description: Analyst would be required to gather, interpret and use complex data we get from google analytics embedded on our  products and will improve processes and optimise results. The analyst is required to deliver that information to management and use it to enhance the efficiency and effectiveness of our system and infrastructure to improve the product.
Project domain	Fintech 
Skills: Data analysis/review, Excel, Project management tool, Visual modeling, Business case development
good communication skills, teamwork, adaptability, problem-solving, creativity, good work ethic
?	Google analytics
?	Client handling
?	Marketing strategies 
?	Wireframing
?	Python, R
?	Campaign management
?	various business analysis tools
?	UML Modeling tools
?	Database queries
?	Working in fast-paced environment
Skills:  - 
Students Required: 2
Min CGPA: 0
Max CGPA: 0
</v>
      </c>
      <c r="N236" s="9" t="str">
        <f t="shared" si="5"/>
        <v>Title: Business Operations
Description: This will involve working with operations team to complete independent projects and or provide support in the areas of trading execution, client dashboard handling, strategy deployment dashboard monitoring, business, Advanced outreach strategies, email marketing, converting clients to use algokart as well as client servicing and taking care of client needs and execution of the same.
Project domain	Fintech Operations
Skills: Data analysis, Excel, project management skills, Presentation skills, MS Office, 
good communication skills, teamwork, adaptability, problem-solving, creativity, good work ethic
?	Strategic analysis
?	Business monitoring 
?	python, R
?	Analytical softwares
?	Risk analysis 
?	Cost-benefit analysis 
?	Data Models and database queries
?	Client dashboard management 
?	Working in fast-paced environment
Skills:  - 
Students Required: 2
Min CGPA: 0
Max CGPA: 0
</v>
      </c>
      <c r="O236" s="9" t="str">
        <f t="shared" si="6"/>
        <v/>
      </c>
      <c r="P236" s="9" t="str">
        <f t="shared" si="7"/>
        <v/>
      </c>
      <c r="Q236" s="9" t="str">
        <f t="shared" si="8"/>
        <v/>
      </c>
      <c r="R236" s="9" t="str">
        <f t="shared" si="9"/>
        <v/>
      </c>
      <c r="S236" s="9" t="str">
        <f t="shared" si="10"/>
        <v/>
      </c>
      <c r="T236" s="8">
        <f t="shared" ref="T236:Z236" si="244">IFERROR(VALUE(IFERROR(MID(M236,FIND("Students Required: ",M236)+19,2),0)), VALUE(MID(M236,FIND("Students Required: ",M236)+19,1)))</f>
        <v>2</v>
      </c>
      <c r="U236" s="8">
        <f t="shared" si="244"/>
        <v>2</v>
      </c>
      <c r="V236" s="8">
        <f t="shared" si="244"/>
        <v>0</v>
      </c>
      <c r="W236" s="8">
        <f t="shared" si="244"/>
        <v>0</v>
      </c>
      <c r="X236" s="8">
        <f t="shared" si="244"/>
        <v>0</v>
      </c>
      <c r="Y236" s="8">
        <f t="shared" si="244"/>
        <v>0</v>
      </c>
      <c r="Z236" s="8">
        <f t="shared" si="244"/>
        <v>0</v>
      </c>
    </row>
    <row r="237" ht="225.0" hidden="1" customHeight="1">
      <c r="A237" s="6">
        <v>3327.0</v>
      </c>
      <c r="B237" s="6" t="s">
        <v>697</v>
      </c>
      <c r="C237" s="6" t="s">
        <v>208</v>
      </c>
      <c r="D237" s="6" t="s">
        <v>37</v>
      </c>
      <c r="E237" s="6" t="s">
        <v>95</v>
      </c>
      <c r="F237" s="6">
        <v>35000.0</v>
      </c>
      <c r="G237" s="6">
        <v>0.0</v>
      </c>
      <c r="H237" s="7" t="s">
        <v>698</v>
      </c>
      <c r="I237" s="7" t="s">
        <v>699</v>
      </c>
      <c r="J237" s="6" t="s">
        <v>32</v>
      </c>
      <c r="K237" s="8">
        <f t="shared" si="2"/>
        <v>1</v>
      </c>
      <c r="L237" s="8">
        <f t="shared" si="3"/>
        <v>9</v>
      </c>
      <c r="M237" s="9" t="str">
        <f t="shared" si="4"/>
        <v>Title: Market Risk Analysis and Control
Description: Market Risk Analysis and Control – Daily validation of key Market Risk matrices like VaR, SVaR. Making sure the numbers are complete, accurate and timely.
Project domain: Market Risk
Skills: Good communication
Skills:  - 
Students Required: 9
Min CGPA: 0
Max CGPA: 0
</v>
      </c>
      <c r="N237" s="9" t="str">
        <f t="shared" si="5"/>
        <v/>
      </c>
      <c r="O237" s="9" t="str">
        <f t="shared" si="6"/>
        <v/>
      </c>
      <c r="P237" s="9" t="str">
        <f t="shared" si="7"/>
        <v/>
      </c>
      <c r="Q237" s="9" t="str">
        <f t="shared" si="8"/>
        <v/>
      </c>
      <c r="R237" s="9" t="str">
        <f t="shared" si="9"/>
        <v/>
      </c>
      <c r="S237" s="9" t="str">
        <f t="shared" si="10"/>
        <v/>
      </c>
      <c r="T237" s="8">
        <f t="shared" ref="T237:Z237" si="245">IFERROR(VALUE(IFERROR(MID(M237,FIND("Students Required: ",M237)+19,2),0)), VALUE(MID(M237,FIND("Students Required: ",M237)+19,1)))</f>
        <v>9</v>
      </c>
      <c r="U237" s="8">
        <f t="shared" si="245"/>
        <v>0</v>
      </c>
      <c r="V237" s="8">
        <f t="shared" si="245"/>
        <v>0</v>
      </c>
      <c r="W237" s="8">
        <f t="shared" si="245"/>
        <v>0</v>
      </c>
      <c r="X237" s="8">
        <f t="shared" si="245"/>
        <v>0</v>
      </c>
      <c r="Y237" s="8">
        <f t="shared" si="245"/>
        <v>0</v>
      </c>
      <c r="Z237" s="8">
        <f t="shared" si="245"/>
        <v>0</v>
      </c>
    </row>
    <row r="238" ht="225.0" hidden="1" customHeight="1">
      <c r="A238" s="6">
        <v>4871.0</v>
      </c>
      <c r="B238" s="6" t="s">
        <v>700</v>
      </c>
      <c r="C238" s="6" t="s">
        <v>27</v>
      </c>
      <c r="D238" s="6" t="s">
        <v>264</v>
      </c>
      <c r="E238" s="6" t="s">
        <v>29</v>
      </c>
      <c r="F238" s="6">
        <v>12000.0</v>
      </c>
      <c r="G238" s="6">
        <v>0.0</v>
      </c>
      <c r="H238" s="7" t="s">
        <v>701</v>
      </c>
      <c r="I238" s="7" t="s">
        <v>699</v>
      </c>
      <c r="J238" s="6" t="s">
        <v>32</v>
      </c>
      <c r="K238" s="8">
        <f t="shared" si="2"/>
        <v>1</v>
      </c>
      <c r="L238" s="8">
        <f t="shared" si="3"/>
        <v>9</v>
      </c>
      <c r="M238" s="9" t="str">
        <f t="shared" si="4"/>
        <v>Title: Market Risk Analysis and Control
Description: Market Risk Analysis and Control – Daily validation of key Market Risk matrices like VaR, SVaR. Making sure the numbers are complete, accurate and timely.
Project domain: Market Risk
Skills: Good communication
Skills:  - 
Students Required: 9
Min CGPA: 0
Max CGPA: 0
</v>
      </c>
      <c r="N238" s="9" t="str">
        <f t="shared" si="5"/>
        <v/>
      </c>
      <c r="O238" s="9" t="str">
        <f t="shared" si="6"/>
        <v/>
      </c>
      <c r="P238" s="9" t="str">
        <f t="shared" si="7"/>
        <v/>
      </c>
      <c r="Q238" s="9" t="str">
        <f t="shared" si="8"/>
        <v/>
      </c>
      <c r="R238" s="9" t="str">
        <f t="shared" si="9"/>
        <v/>
      </c>
      <c r="S238" s="9" t="str">
        <f t="shared" si="10"/>
        <v/>
      </c>
      <c r="T238" s="8">
        <f t="shared" ref="T238:Z238" si="246">IFERROR(VALUE(IFERROR(MID(M238,FIND("Students Required: ",M238)+19,2),0)), VALUE(MID(M238,FIND("Students Required: ",M238)+19,1)))</f>
        <v>9</v>
      </c>
      <c r="U238" s="8">
        <f t="shared" si="246"/>
        <v>0</v>
      </c>
      <c r="V238" s="8">
        <f t="shared" si="246"/>
        <v>0</v>
      </c>
      <c r="W238" s="8">
        <f t="shared" si="246"/>
        <v>0</v>
      </c>
      <c r="X238" s="8">
        <f t="shared" si="246"/>
        <v>0</v>
      </c>
      <c r="Y238" s="8">
        <f t="shared" si="246"/>
        <v>0</v>
      </c>
      <c r="Z238" s="8">
        <f t="shared" si="246"/>
        <v>0</v>
      </c>
    </row>
    <row r="239" ht="225.0" hidden="1" customHeight="1">
      <c r="A239" s="6">
        <v>4981.0</v>
      </c>
      <c r="B239" s="6" t="s">
        <v>702</v>
      </c>
      <c r="C239" s="6" t="s">
        <v>56</v>
      </c>
      <c r="D239" s="10"/>
      <c r="E239" s="6" t="s">
        <v>29</v>
      </c>
      <c r="F239" s="6">
        <v>10000.0</v>
      </c>
      <c r="G239" s="6">
        <v>0.0</v>
      </c>
      <c r="H239" s="7" t="s">
        <v>703</v>
      </c>
      <c r="I239" s="7" t="s">
        <v>699</v>
      </c>
      <c r="J239" s="6" t="s">
        <v>32</v>
      </c>
      <c r="K239" s="8">
        <f t="shared" si="2"/>
        <v>1</v>
      </c>
      <c r="L239" s="8">
        <f t="shared" si="3"/>
        <v>9</v>
      </c>
      <c r="M239" s="9" t="str">
        <f t="shared" si="4"/>
        <v>Title: Market Risk Analysis and Control
Description: Market Risk Analysis and Control – Daily validation of key Market Risk matrices like VaR, SVaR. Making sure the numbers are complete, accurate and timely.
Project domain: Market Risk
Skills: Good communication
Skills:  - 
Students Required: 9
Min CGPA: 0
Max CGPA: 0
</v>
      </c>
      <c r="N239" s="9" t="str">
        <f t="shared" si="5"/>
        <v/>
      </c>
      <c r="O239" s="9" t="str">
        <f t="shared" si="6"/>
        <v/>
      </c>
      <c r="P239" s="9" t="str">
        <f t="shared" si="7"/>
        <v/>
      </c>
      <c r="Q239" s="9" t="str">
        <f t="shared" si="8"/>
        <v/>
      </c>
      <c r="R239" s="9" t="str">
        <f t="shared" si="9"/>
        <v/>
      </c>
      <c r="S239" s="9" t="str">
        <f t="shared" si="10"/>
        <v/>
      </c>
      <c r="T239" s="8">
        <f t="shared" ref="T239:Z239" si="247">IFERROR(VALUE(IFERROR(MID(M239,FIND("Students Required: ",M239)+19,2),0)), VALUE(MID(M239,FIND("Students Required: ",M239)+19,1)))</f>
        <v>9</v>
      </c>
      <c r="U239" s="8">
        <f t="shared" si="247"/>
        <v>0</v>
      </c>
      <c r="V239" s="8">
        <f t="shared" si="247"/>
        <v>0</v>
      </c>
      <c r="W239" s="8">
        <f t="shared" si="247"/>
        <v>0</v>
      </c>
      <c r="X239" s="8">
        <f t="shared" si="247"/>
        <v>0</v>
      </c>
      <c r="Y239" s="8">
        <f t="shared" si="247"/>
        <v>0</v>
      </c>
      <c r="Z239" s="8">
        <f t="shared" si="247"/>
        <v>0</v>
      </c>
    </row>
    <row r="240" ht="225.0" hidden="1" customHeight="1">
      <c r="A240" s="12">
        <v>3825.0</v>
      </c>
      <c r="B240" s="12" t="s">
        <v>704</v>
      </c>
      <c r="C240" s="12" t="s">
        <v>91</v>
      </c>
      <c r="D240" s="12" t="s">
        <v>37</v>
      </c>
      <c r="E240" s="12" t="s">
        <v>29</v>
      </c>
      <c r="F240" s="12">
        <v>30000.0</v>
      </c>
      <c r="G240" s="12">
        <v>0.0</v>
      </c>
      <c r="H240" s="13" t="s">
        <v>286</v>
      </c>
      <c r="I240" s="13" t="s">
        <v>705</v>
      </c>
      <c r="J240" s="12" t="s">
        <v>32</v>
      </c>
      <c r="K240" s="8">
        <f t="shared" si="2"/>
        <v>1</v>
      </c>
      <c r="L240" s="8">
        <f t="shared" si="3"/>
        <v>6</v>
      </c>
      <c r="M240" s="9" t="str">
        <f t="shared" si="4"/>
        <v>Title: Digital Ventures
Description: Digital Ventures
Skills:  - 
Students Required: 6
Min CGPA: 0
Max CGPA: 0
</v>
      </c>
      <c r="N240" s="9" t="str">
        <f t="shared" si="5"/>
        <v/>
      </c>
      <c r="O240" s="9" t="str">
        <f t="shared" si="6"/>
        <v/>
      </c>
      <c r="P240" s="9" t="str">
        <f t="shared" si="7"/>
        <v/>
      </c>
      <c r="Q240" s="9" t="str">
        <f t="shared" si="8"/>
        <v/>
      </c>
      <c r="R240" s="9" t="str">
        <f t="shared" si="9"/>
        <v/>
      </c>
      <c r="S240" s="9" t="str">
        <f t="shared" si="10"/>
        <v/>
      </c>
      <c r="T240" s="8">
        <f t="shared" ref="T240:Z240" si="248">IFERROR(VALUE(IFERROR(MID(M240,FIND("Students Required: ",M240)+19,2),0)), VALUE(MID(M240,FIND("Students Required: ",M240)+19,1)))</f>
        <v>6</v>
      </c>
      <c r="U240" s="8">
        <f t="shared" si="248"/>
        <v>0</v>
      </c>
      <c r="V240" s="8">
        <f t="shared" si="248"/>
        <v>0</v>
      </c>
      <c r="W240" s="8">
        <f t="shared" si="248"/>
        <v>0</v>
      </c>
      <c r="X240" s="8">
        <f t="shared" si="248"/>
        <v>0</v>
      </c>
      <c r="Y240" s="8">
        <f t="shared" si="248"/>
        <v>0</v>
      </c>
      <c r="Z240" s="8">
        <f t="shared" si="248"/>
        <v>0</v>
      </c>
    </row>
    <row r="241" ht="225.0" hidden="1" customHeight="1">
      <c r="A241" s="12">
        <v>3953.0</v>
      </c>
      <c r="B241" s="12" t="s">
        <v>706</v>
      </c>
      <c r="C241" s="12" t="s">
        <v>27</v>
      </c>
      <c r="D241" s="12" t="s">
        <v>65</v>
      </c>
      <c r="E241" s="12" t="s">
        <v>707</v>
      </c>
      <c r="F241" s="12">
        <v>70000.0</v>
      </c>
      <c r="G241" s="12">
        <v>90000.0</v>
      </c>
      <c r="H241" s="13" t="s">
        <v>286</v>
      </c>
      <c r="I241" s="13" t="s">
        <v>705</v>
      </c>
      <c r="J241" s="12" t="s">
        <v>32</v>
      </c>
      <c r="K241" s="8">
        <f t="shared" si="2"/>
        <v>1</v>
      </c>
      <c r="L241" s="8">
        <f t="shared" si="3"/>
        <v>6</v>
      </c>
      <c r="M241" s="9" t="str">
        <f t="shared" si="4"/>
        <v>Title: Digital Ventures
Description: Digital Ventures
Skills:  - 
Students Required: 6
Min CGPA: 0
Max CGPA: 0
</v>
      </c>
      <c r="N241" s="9" t="str">
        <f t="shared" si="5"/>
        <v/>
      </c>
      <c r="O241" s="9" t="str">
        <f t="shared" si="6"/>
        <v/>
      </c>
      <c r="P241" s="9" t="str">
        <f t="shared" si="7"/>
        <v/>
      </c>
      <c r="Q241" s="9" t="str">
        <f t="shared" si="8"/>
        <v/>
      </c>
      <c r="R241" s="9" t="str">
        <f t="shared" si="9"/>
        <v/>
      </c>
      <c r="S241" s="9" t="str">
        <f t="shared" si="10"/>
        <v/>
      </c>
      <c r="T241" s="8">
        <f t="shared" ref="T241:Z241" si="249">IFERROR(VALUE(IFERROR(MID(M241,FIND("Students Required: ",M241)+19,2),0)), VALUE(MID(M241,FIND("Students Required: ",M241)+19,1)))</f>
        <v>6</v>
      </c>
      <c r="U241" s="8">
        <f t="shared" si="249"/>
        <v>0</v>
      </c>
      <c r="V241" s="8">
        <f t="shared" si="249"/>
        <v>0</v>
      </c>
      <c r="W241" s="8">
        <f t="shared" si="249"/>
        <v>0</v>
      </c>
      <c r="X241" s="8">
        <f t="shared" si="249"/>
        <v>0</v>
      </c>
      <c r="Y241" s="8">
        <f t="shared" si="249"/>
        <v>0</v>
      </c>
      <c r="Z241" s="8">
        <f t="shared" si="249"/>
        <v>0</v>
      </c>
    </row>
    <row r="242" ht="225.0" hidden="1" customHeight="1">
      <c r="A242" s="12">
        <v>4869.0</v>
      </c>
      <c r="B242" s="12" t="s">
        <v>708</v>
      </c>
      <c r="C242" s="12" t="s">
        <v>91</v>
      </c>
      <c r="D242" s="12" t="s">
        <v>28</v>
      </c>
      <c r="E242" s="12" t="s">
        <v>34</v>
      </c>
      <c r="F242" s="12">
        <v>21000.0</v>
      </c>
      <c r="G242" s="12">
        <v>0.0</v>
      </c>
      <c r="H242" s="13" t="s">
        <v>709</v>
      </c>
      <c r="I242" s="13" t="s">
        <v>710</v>
      </c>
      <c r="J242" s="12" t="s">
        <v>32</v>
      </c>
      <c r="K242" s="8">
        <f t="shared" si="2"/>
        <v>3</v>
      </c>
      <c r="L242" s="8">
        <f t="shared" si="3"/>
        <v>4</v>
      </c>
      <c r="M242" s="9" t="str">
        <f t="shared" si="4"/>
        <v>Title: Web &amp; Mobile App Development 
Description: Website Development, Android / iOS app development for survey tool
Project domain	: IT
Exposure to any of the following:
- HTML / CSS / Javascript  &amp; PHP
- SQL Server / NoSQL / AWS
- Wordpress
- Code Versioning (GIT)
- Basic Graphic Design (Photoshop, Canva etc.)
Able communicator, Self-Starter
?	Web &amp; App Development
?	Opportunity to be coached by the leadership team
?	Guidance from top Industry experts
?	Exposure to Product Development Life Cycle along 
?	Exposure to multi-Country processes and Operations
?	Exposure to cutting edge technologies like Artificial Intelligence, Chat Bots, Cloud based Solutions, H2RS on Mobile
?	Multi Industry exposure
?	Exposure to branding opportunities and Events
Skills:  - 
Students Required: 1
Min CGPA: 0
Max CGPA: 0
</v>
      </c>
      <c r="N242" s="9" t="str">
        <f t="shared" si="5"/>
        <v>Title: Software Development 
Description: SaaS based HCM product for employee engagement &amp; experience management
Project domain	: SaaS (HRTech)
Basic knowledge of any of the following:
?	Rasa / R programming / Python / SQL
?	Libraries like Pyspark / tensorflow / Keras / matplotlib
?	Data simulation, forward/backward simulation, predictive analytics algorithms
?	Machine Learning Models
?	Regression Analysis / Predictive Models &amp; Algorithms
?	ETL / Data Engineering / Machine Learning Models
Able communicator, Self-Starter
No
No
?	Exposure to data science deep learning methodologies
?	Opportunity to be coached by the leadership team
?	Guidance from top Industry experts
?	Exposure to Product Development Life Cycle along 
?	Exposure to multi-Country processes and Operations
?	Exposure to cutting edge technologies like Artificial Intelligence, Chat Bots, Cloud based Solutions, H2RS on Mobile
?	Multi Industry exposure
?	Exposure to branding opportunities and Events
Skills:  - 
Students Required: 1
Min CGPA: 0
Max CGPA: 0
</v>
      </c>
      <c r="O242" s="9" t="str">
        <f t="shared" si="6"/>
        <v>Title: Details awaited
Description: -
Skills:  - 
Students Required: 2
Min CGPA: 0
Max CGPA: 0
</v>
      </c>
      <c r="P242" s="9" t="str">
        <f t="shared" si="7"/>
        <v/>
      </c>
      <c r="Q242" s="9" t="str">
        <f t="shared" si="8"/>
        <v/>
      </c>
      <c r="R242" s="9" t="str">
        <f t="shared" si="9"/>
        <v/>
      </c>
      <c r="S242" s="9" t="str">
        <f t="shared" si="10"/>
        <v/>
      </c>
      <c r="T242" s="8">
        <f t="shared" ref="T242:Z242" si="250">IFERROR(VALUE(IFERROR(MID(M242,FIND("Students Required: ",M242)+19,2),0)), VALUE(MID(M242,FIND("Students Required: ",M242)+19,1)))</f>
        <v>1</v>
      </c>
      <c r="U242" s="8">
        <f t="shared" si="250"/>
        <v>1</v>
      </c>
      <c r="V242" s="8">
        <f t="shared" si="250"/>
        <v>2</v>
      </c>
      <c r="W242" s="8">
        <f t="shared" si="250"/>
        <v>0</v>
      </c>
      <c r="X242" s="8">
        <f t="shared" si="250"/>
        <v>0</v>
      </c>
      <c r="Y242" s="8">
        <f t="shared" si="250"/>
        <v>0</v>
      </c>
      <c r="Z242" s="8">
        <f t="shared" si="250"/>
        <v>0</v>
      </c>
    </row>
    <row r="243" ht="225.0" hidden="1" customHeight="1">
      <c r="A243" s="12">
        <v>4860.0</v>
      </c>
      <c r="B243" s="12" t="s">
        <v>711</v>
      </c>
      <c r="C243" s="12" t="s">
        <v>56</v>
      </c>
      <c r="D243" s="12" t="s">
        <v>28</v>
      </c>
      <c r="E243" s="12" t="s">
        <v>29</v>
      </c>
      <c r="F243" s="12">
        <v>25000.0</v>
      </c>
      <c r="G243" s="12">
        <v>0.0</v>
      </c>
      <c r="H243" s="13" t="s">
        <v>712</v>
      </c>
      <c r="I243" s="13" t="s">
        <v>710</v>
      </c>
      <c r="J243" s="12" t="s">
        <v>32</v>
      </c>
      <c r="K243" s="8">
        <f t="shared" si="2"/>
        <v>3</v>
      </c>
      <c r="L243" s="8">
        <f t="shared" si="3"/>
        <v>4</v>
      </c>
      <c r="M243" s="9" t="str">
        <f t="shared" si="4"/>
        <v>Title: Web &amp; Mobile App Development 
Description: Website Development, Android / iOS app development for survey tool
Project domain	: IT
Exposure to any of the following:
- HTML / CSS / Javascript  &amp; PHP
- SQL Server / NoSQL / AWS
- Wordpress
- Code Versioning (GIT)
- Basic Graphic Design (Photoshop, Canva etc.)
Able communicator, Self-Starter
?	Web &amp; App Development
?	Opportunity to be coached by the leadership team
?	Guidance from top Industry experts
?	Exposure to Product Development Life Cycle along 
?	Exposure to multi-Country processes and Operations
?	Exposure to cutting edge technologies like Artificial Intelligence, Chat Bots, Cloud based Solutions, H2RS on Mobile
?	Multi Industry exposure
?	Exposure to branding opportunities and Events
Skills:  - 
Students Required: 1
Min CGPA: 0
Max CGPA: 0
</v>
      </c>
      <c r="N243" s="9" t="str">
        <f t="shared" si="5"/>
        <v>Title: Software Development 
Description: SaaS based HCM product for employee engagement &amp; experience management
Project domain	: SaaS (HRTech)
Basic knowledge of any of the following:
?	Rasa / R programming / Python / SQL
?	Libraries like Pyspark / tensorflow / Keras / matplotlib
?	Data simulation, forward/backward simulation, predictive analytics algorithms
?	Machine Learning Models
?	Regression Analysis / Predictive Models &amp; Algorithms
?	ETL / Data Engineering / Machine Learning Models
Able communicator, Self-Starter
No
No
?	Exposure to data science deep learning methodologies
?	Opportunity to be coached by the leadership team
?	Guidance from top Industry experts
?	Exposure to Product Development Life Cycle along 
?	Exposure to multi-Country processes and Operations
?	Exposure to cutting edge technologies like Artificial Intelligence, Chat Bots, Cloud based Solutions, H2RS on Mobile
?	Multi Industry exposure
?	Exposure to branding opportunities and Events
Skills:  - 
Students Required: 1
Min CGPA: 0
Max CGPA: 0
</v>
      </c>
      <c r="O243" s="9" t="str">
        <f t="shared" si="6"/>
        <v>Title: Details awaited
Description: -
Skills:  - 
Students Required: 2
Min CGPA: 0
Max CGPA: 0
</v>
      </c>
      <c r="P243" s="9" t="str">
        <f t="shared" si="7"/>
        <v/>
      </c>
      <c r="Q243" s="9" t="str">
        <f t="shared" si="8"/>
        <v/>
      </c>
      <c r="R243" s="9" t="str">
        <f t="shared" si="9"/>
        <v/>
      </c>
      <c r="S243" s="9" t="str">
        <f t="shared" si="10"/>
        <v/>
      </c>
      <c r="T243" s="8">
        <f t="shared" ref="T243:Z243" si="251">IFERROR(VALUE(IFERROR(MID(M243,FIND("Students Required: ",M243)+19,2),0)), VALUE(MID(M243,FIND("Students Required: ",M243)+19,1)))</f>
        <v>1</v>
      </c>
      <c r="U243" s="8">
        <f t="shared" si="251"/>
        <v>1</v>
      </c>
      <c r="V243" s="8">
        <f t="shared" si="251"/>
        <v>2</v>
      </c>
      <c r="W243" s="8">
        <f t="shared" si="251"/>
        <v>0</v>
      </c>
      <c r="X243" s="8">
        <f t="shared" si="251"/>
        <v>0</v>
      </c>
      <c r="Y243" s="8">
        <f t="shared" si="251"/>
        <v>0</v>
      </c>
      <c r="Z243" s="8">
        <f t="shared" si="251"/>
        <v>0</v>
      </c>
    </row>
    <row r="244" ht="225.0" hidden="1" customHeight="1">
      <c r="A244" s="12">
        <v>3970.0</v>
      </c>
      <c r="B244" s="12" t="s">
        <v>713</v>
      </c>
      <c r="C244" s="12" t="s">
        <v>27</v>
      </c>
      <c r="D244" s="12" t="s">
        <v>37</v>
      </c>
      <c r="E244" s="12" t="s">
        <v>29</v>
      </c>
      <c r="F244" s="12">
        <v>0.0</v>
      </c>
      <c r="G244" s="12">
        <v>0.0</v>
      </c>
      <c r="H244" s="13" t="s">
        <v>714</v>
      </c>
      <c r="I244" s="13" t="s">
        <v>715</v>
      </c>
      <c r="J244" s="12" t="s">
        <v>32</v>
      </c>
      <c r="K244" s="8">
        <f t="shared" si="2"/>
        <v>4</v>
      </c>
      <c r="L244" s="8">
        <f t="shared" si="3"/>
        <v>7</v>
      </c>
      <c r="M244" s="9" t="str">
        <f t="shared" si="4"/>
        <v>Title: Projects in Cloud, Multicloud, NIMBUS VMC console, VMWare on AWS, Virtual cluster memory, Mitosis
Description: Project - 1
           (a)            Project description in terms of broad phases: Building OEM for APM solution using WF libraries for Observability platform both on premise and Cloud 
            (b)          Identify domain area and various sub areas of the Project: Monitoring and management service that provides data and actionable insights across multicloud (VMC, Azure, AWS, GCP)
Project - 2 
Description: NIMBUS VMC console will be the centralized interface which will integrate common operation across the board
Admission Control
With initial usage of VMCOnNimbus locally, we are anticipating huge demand when we onboard the service to stage or production skyscraper service. The current NIMBUS quota management will not be sufficient to distribute NIMBUS resources fairly to teams. We need a service which keep track of the resources, and do the admission control as per the administrator’s settings for a team or a particular user. Administrator can take decision as per the current VMC delivery priority and set quota to groups. 
Users will be restricted if they are going beyond quota setting, this will reduce the failures and keep system always healthy and reliable.
Usage Statistics:
Usage statistics will help administrator to keep track of team’s usage and adjust resource allocation. This will help administrator to estimate of NIMBUS resources
Individual users can get to know their current and past usage statistics to recommend administrator for quota adjustments. Estimates for deployment will make users more confident to get a SDDC deployed on the NIMBUS VMC platform.
Diagnostics
This will be one stop interface to run diagnostics for a SDDC to know any anomalies. This will reduce the triaging time for any of subject matter experts. Diagnostics will be intelligent to run on any of the SDDC on VMC NIMBUS 2.o to give a initial glance of problems.
Sharing
Users can share SDDC for a specific build or configuration e.g MultiAZ with a build, a upgraded SDDC etc. System will search for alive SDDC with a specific configuration search criteria and can request the SDDC owner. Owner should able to share the SDDC in one click to a user. This will reduce the time for users in search of seeing a configuration or do a non-destructive operation.
Health monitoring:
This will give everyone a one stop interface which aggregates different source of health information of systems and give users a confidence. This will reduce the effort of administrator to reach out to users for any infrastructure issues, this will be a self-service. Administrator can even put alerts on the console for general purpose. Users can subscribe/un-subscribe for any specific alerts like usage statistics, current estimation etc periodically.  
Runbooks and How-to
Give a search with keywords to get a specific documents on a runbook or how-to. This will search a specific confluence namespace to get the pinpointed details.
•	Identify domain area and various sub areas of the Project:
Domain – Cloud Platform
o	System Virtualization
o	SaaS Health monitoring
o	AWS services
o	Springboot 
Project - 3
(a)	Project description in terms of broad phases: 
The overall project is VMC i.e VMWare on AWS cloud. VMC is a cloud platform organization within VMWare. VMC opens up VMWare customers to run their applications on the AWS cloud with the tools and software that are very familiar with.  
VMC is a very recent initiative within VMWare (2 year old) and operating as a startup driving the CEO vision of providing VMWare offering on “any cloud”.  
Many large enterprises around the world (Freddie Mac, Vanguard, etc) are customers of the offering. More details are available at https://cloud.vmware.com/vmc-aws
(b)	Identify domain area and various sub areas of the Project:
a.	Opportunity is with the Developer Productivity team of the VMC. This is a core engineering team within VMC. The team is solely responsible for architecture, design and implementation of the scalable developer productivity solutions.  The team enables the entire VMC service engineering teams to build, test, deploy and manage their applications.
b.	The team leverages the latest technologies such as Kubernetes, Docker, ConcourseCI, GitOps, Terraform, AWS Lambda and other best of breed tools to build their software. 
Project - 4
Virtual Cluster Memory
This project is all about realizing disaggregated memory support in our ESX kernel. This would involve development of special purpose memory management algorithms for managing the virtual memory management and the swap-sub-systems in ESX kernel.  This work will mostly be on C and exposure to system programming would definitely be a plus. 
Project -5 
Mitosis
This project is all about development of NUMA optimization algorithms for our NUMA memory management subsystem for our kernel.  This work will mostly be on C and exposure to system programming would definitely be a plus.
Skills: Data structures and algorithms , Java  , Perl or Python ,  Problem Solver, Self-starter  , Ability to follow instructions , Ability to learn fast , Ability to multi-task , ability to work in group , Analytical and Problem solving skills
Students Required: 7
Min CGPA: 0
Max CGPA: 0
</v>
      </c>
      <c r="N244" s="9" t="str">
        <f t="shared" si="5"/>
        <v/>
      </c>
      <c r="O244" s="9" t="str">
        <f t="shared" si="6"/>
        <v/>
      </c>
      <c r="P244" s="9" t="str">
        <f t="shared" si="7"/>
        <v/>
      </c>
      <c r="Q244" s="9" t="str">
        <f t="shared" si="8"/>
        <v/>
      </c>
      <c r="R244" s="9" t="str">
        <f t="shared" si="9"/>
        <v/>
      </c>
      <c r="S244" s="9" t="str">
        <f t="shared" si="10"/>
        <v/>
      </c>
      <c r="T244" s="8">
        <f t="shared" ref="T244:Z244" si="252">IFERROR(VALUE(IFERROR(MID(M244,FIND("Students Required: ",M244)+19,2),0)), VALUE(MID(M244,FIND("Students Required: ",M244)+19,1)))</f>
        <v>7</v>
      </c>
      <c r="U244" s="8">
        <f t="shared" si="252"/>
        <v>0</v>
      </c>
      <c r="V244" s="8">
        <f t="shared" si="252"/>
        <v>0</v>
      </c>
      <c r="W244" s="8">
        <f t="shared" si="252"/>
        <v>0</v>
      </c>
      <c r="X244" s="8">
        <f t="shared" si="252"/>
        <v>0</v>
      </c>
      <c r="Y244" s="8">
        <f t="shared" si="252"/>
        <v>0</v>
      </c>
      <c r="Z244" s="8">
        <f t="shared" si="252"/>
        <v>0</v>
      </c>
    </row>
    <row r="245" ht="225.0" hidden="1" customHeight="1">
      <c r="A245" s="12">
        <v>659.0</v>
      </c>
      <c r="B245" s="12" t="s">
        <v>716</v>
      </c>
      <c r="C245" s="12" t="s">
        <v>27</v>
      </c>
      <c r="D245" s="12" t="s">
        <v>28</v>
      </c>
      <c r="E245" s="12" t="s">
        <v>717</v>
      </c>
      <c r="F245" s="12">
        <v>50000.0</v>
      </c>
      <c r="G245" s="12">
        <v>50000.0</v>
      </c>
      <c r="H245" s="13" t="s">
        <v>718</v>
      </c>
      <c r="I245" s="13" t="s">
        <v>715</v>
      </c>
      <c r="J245" s="12" t="s">
        <v>32</v>
      </c>
      <c r="K245" s="8">
        <f t="shared" si="2"/>
        <v>4</v>
      </c>
      <c r="L245" s="8">
        <f t="shared" si="3"/>
        <v>7</v>
      </c>
      <c r="M245" s="9" t="str">
        <f t="shared" si="4"/>
        <v>Title: Projects in Cloud, Multicloud, NIMBUS VMC console, VMWare on AWS, Virtual cluster memory, Mitosis
Description: Project - 1
           (a)            Project description in terms of broad phases: Building OEM for APM solution using WF libraries for Observability platform both on premise and Cloud 
            (b)          Identify domain area and various sub areas of the Project: Monitoring and management service that provides data and actionable insights across multicloud (VMC, Azure, AWS, GCP)
Project - 2 
Description: NIMBUS VMC console will be the centralized interface which will integrate common operation across the board
Admission Control
With initial usage of VMCOnNimbus locally, we are anticipating huge demand when we onboard the service to stage or production skyscraper service. The current NIMBUS quota management will not be sufficient to distribute NIMBUS resources fairly to teams. We need a service which keep track of the resources, and do the admission control as per the administrator’s settings for a team or a particular user. Administrator can take decision as per the current VMC delivery priority and set quota to groups. 
Users will be restricted if they are going beyond quota setting, this will reduce the failures and keep system always healthy and reliable.
Usage Statistics:
Usage statistics will help administrator to keep track of team’s usage and adjust resource allocation. This will help administrator to estimate of NIMBUS resources
Individual users can get to know their current and past usage statistics to recommend administrator for quota adjustments. Estimates for deployment will make users more confident to get a SDDC deployed on the NIMBUS VMC platform.
Diagnostics
This will be one stop interface to run diagnostics for a SDDC to know any anomalies. This will reduce the triaging time for any of subject matter experts. Diagnostics will be intelligent to run on any of the SDDC on VMC NIMBUS 2.o to give a initial glance of problems.
Sharing
Users can share SDDC for a specific build or configuration e.g MultiAZ with a build, a upgraded SDDC etc. System will search for alive SDDC with a specific configuration search criteria and can request the SDDC owner. Owner should able to share the SDDC in one click to a user. This will reduce the time for users in search of seeing a configuration or do a non-destructive operation.
Health monitoring:
This will give everyone a one stop interface which aggregates different source of health information of systems and give users a confidence. This will reduce the effort of administrator to reach out to users for any infrastructure issues, this will be a self-service. Administrator can even put alerts on the console for general purpose. Users can subscribe/un-subscribe for any specific alerts like usage statistics, current estimation etc periodically.  
Runbooks and How-to
Give a search with keywords to get a specific documents on a runbook or how-to. This will search a specific confluence namespace to get the pinpointed details.
•	Identify domain area and various sub areas of the Project:
Domain – Cloud Platform
o	System Virtualization
o	SaaS Health monitoring
o	AWS services
o	Springboot 
Project - 3
(a)	Project description in terms of broad phases: 
The overall project is VMC i.e VMWare on AWS cloud. VMC is a cloud platform organization within VMWare. VMC opens up VMWare customers to run their applications on the AWS cloud with the tools and software that are very familiar with.  
VMC is a very recent initiative within VMWare (2 year old) and operating as a startup driving the CEO vision of providing VMWare offering on “any cloud”.  
Many large enterprises around the world (Freddie Mac, Vanguard, etc) are customers of the offering. More details are available at https://cloud.vmware.com/vmc-aws
(b)	Identify domain area and various sub areas of the Project:
a.	Opportunity is with the Developer Productivity team of the VMC. This is a core engineering team within VMC. The team is solely responsible for architecture, design and implementation of the scalable developer productivity solutions.  The team enables the entire VMC service engineering teams to build, test, deploy and manage their applications.
b.	The team leverages the latest technologies such as Kubernetes, Docker, ConcourseCI, GitOps, Terraform, AWS Lambda and other best of breed tools to build their software. 
Project - 4
Virtual Cluster Memory
This project is all about realizing disaggregated memory support in our ESX kernel. This would involve development of special purpose memory management algorithms for managing the virtual memory management and the swap-sub-systems in ESX kernel.  This work will mostly be on C and exposure to system programming would definitely be a plus. 
Project -5 
Mitosis
This project is all about development of NUMA optimization algorithms for our NUMA memory management subsystem for our kernel.  This work will mostly be on C and exposure to system programming would definitely be a plus.
Skills: Data structures and algorithms , Java  , Perl or Python ,  Problem Solver, Self-starter  , Ability to follow instructions , Ability to learn fast , Ability to multi-task , ability to work in group , Analytical and Problem solving skills
Students Required: 7
Min CGPA: 0
Max CGPA: 0
</v>
      </c>
      <c r="N245" s="9" t="str">
        <f t="shared" si="5"/>
        <v/>
      </c>
      <c r="O245" s="9" t="str">
        <f t="shared" si="6"/>
        <v/>
      </c>
      <c r="P245" s="9" t="str">
        <f t="shared" si="7"/>
        <v/>
      </c>
      <c r="Q245" s="9" t="str">
        <f t="shared" si="8"/>
        <v/>
      </c>
      <c r="R245" s="9" t="str">
        <f t="shared" si="9"/>
        <v/>
      </c>
      <c r="S245" s="9" t="str">
        <f t="shared" si="10"/>
        <v/>
      </c>
      <c r="T245" s="8">
        <f t="shared" ref="T245:Z245" si="253">IFERROR(VALUE(IFERROR(MID(M245,FIND("Students Required: ",M245)+19,2),0)), VALUE(MID(M245,FIND("Students Required: ",M245)+19,1)))</f>
        <v>7</v>
      </c>
      <c r="U245" s="8">
        <f t="shared" si="253"/>
        <v>0</v>
      </c>
      <c r="V245" s="8">
        <f t="shared" si="253"/>
        <v>0</v>
      </c>
      <c r="W245" s="8">
        <f t="shared" si="253"/>
        <v>0</v>
      </c>
      <c r="X245" s="8">
        <f t="shared" si="253"/>
        <v>0</v>
      </c>
      <c r="Y245" s="8">
        <f t="shared" si="253"/>
        <v>0</v>
      </c>
      <c r="Z245" s="8">
        <f t="shared" si="253"/>
        <v>0</v>
      </c>
    </row>
    <row r="246" ht="225.0" hidden="1" customHeight="1">
      <c r="A246" s="12">
        <v>4974.0</v>
      </c>
      <c r="B246" s="12" t="s">
        <v>719</v>
      </c>
      <c r="C246" s="12" t="s">
        <v>42</v>
      </c>
      <c r="D246" s="8"/>
      <c r="E246" s="12" t="s">
        <v>720</v>
      </c>
      <c r="F246" s="12">
        <v>12000.0</v>
      </c>
      <c r="G246" s="12">
        <v>0.0</v>
      </c>
      <c r="H246" s="13" t="s">
        <v>721</v>
      </c>
      <c r="I246" s="13" t="s">
        <v>715</v>
      </c>
      <c r="J246" s="12" t="s">
        <v>32</v>
      </c>
      <c r="K246" s="8">
        <f t="shared" si="2"/>
        <v>4</v>
      </c>
      <c r="L246" s="8">
        <f t="shared" si="3"/>
        <v>7</v>
      </c>
      <c r="M246" s="9" t="str">
        <f t="shared" si="4"/>
        <v>Title: Projects in Cloud, Multicloud, NIMBUS VMC console, VMWare on AWS, Virtual cluster memory, Mitosis
Description: Project - 1
           (a)            Project description in terms of broad phases: Building OEM for APM solution using WF libraries for Observability platform both on premise and Cloud 
            (b)          Identify domain area and various sub areas of the Project: Monitoring and management service that provides data and actionable insights across multicloud (VMC, Azure, AWS, GCP)
Project - 2 
Description: NIMBUS VMC console will be the centralized interface which will integrate common operation across the board
Admission Control
With initial usage of VMCOnNimbus locally, we are anticipating huge demand when we onboard the service to stage or production skyscraper service. The current NIMBUS quota management will not be sufficient to distribute NIMBUS resources fairly to teams. We need a service which keep track of the resources, and do the admission control as per the administrator’s settings for a team or a particular user. Administrator can take decision as per the current VMC delivery priority and set quota to groups. 
Users will be restricted if they are going beyond quota setting, this will reduce the failures and keep system always healthy and reliable.
Usage Statistics:
Usage statistics will help administrator to keep track of team’s usage and adjust resource allocation. This will help administrator to estimate of NIMBUS resources
Individual users can get to know their current and past usage statistics to recommend administrator for quota adjustments. Estimates for deployment will make users more confident to get a SDDC deployed on the NIMBUS VMC platform.
Diagnostics
This will be one stop interface to run diagnostics for a SDDC to know any anomalies. This will reduce the triaging time for any of subject matter experts. Diagnostics will be intelligent to run on any of the SDDC on VMC NIMBUS 2.o to give a initial glance of problems.
Sharing
Users can share SDDC for a specific build or configuration e.g MultiAZ with a build, a upgraded SDDC etc. System will search for alive SDDC with a specific configuration search criteria and can request the SDDC owner. Owner should able to share the SDDC in one click to a user. This will reduce the time for users in search of seeing a configuration or do a non-destructive operation.
Health monitoring:
This will give everyone a one stop interface which aggregates different source of health information of systems and give users a confidence. This will reduce the effort of administrator to reach out to users for any infrastructure issues, this will be a self-service. Administrator can even put alerts on the console for general purpose. Users can subscribe/un-subscribe for any specific alerts like usage statistics, current estimation etc periodically.  
Runbooks and How-to
Give a search with keywords to get a specific documents on a runbook or how-to. This will search a specific confluence namespace to get the pinpointed details.
•	Identify domain area and various sub areas of the Project:
Domain – Cloud Platform
o	System Virtualization
o	SaaS Health monitoring
o	AWS services
o	Springboot 
Project - 3
(a)	Project description in terms of broad phases: 
The overall project is VMC i.e VMWare on AWS cloud. VMC is a cloud platform organization within VMWare. VMC opens up VMWare customers to run their applications on the AWS cloud with the tools and software that are very familiar with.  
VMC is a very recent initiative within VMWare (2 year old) and operating as a startup driving the CEO vision of providing VMWare offering on “any cloud”.  
Many large enterprises around the world (Freddie Mac, Vanguard, etc) are customers of the offering. More details are available at https://cloud.vmware.com/vmc-aws
(b)	Identify domain area and various sub areas of the Project:
a.	Opportunity is with the Developer Productivity team of the VMC. This is a core engineering team within VMC. The team is solely responsible for architecture, design and implementation of the scalable developer productivity solutions.  The team enables the entire VMC service engineering teams to build, test, deploy and manage their applications.
b.	The team leverages the latest technologies such as Kubernetes, Docker, ConcourseCI, GitOps, Terraform, AWS Lambda and other best of breed tools to build their software. 
Project - 4
Virtual Cluster Memory
This project is all about realizing disaggregated memory support in our ESX kernel. This would involve development of special purpose memory management algorithms for managing the virtual memory management and the swap-sub-systems in ESX kernel.  This work will mostly be on C and exposure to system programming would definitely be a plus. 
Project -5 
Mitosis
This project is all about development of NUMA optimization algorithms for our NUMA memory management subsystem for our kernel.  This work will mostly be on C and exposure to system programming would definitely be a plus.
Skills: Data structures and algorithms , Java  , Perl or Python ,  Problem Solver, Self-starter  , Ability to follow instructions , Ability to learn fast , Ability to multi-task , ability to work in group , Analytical and Problem solving skills
Students Required: 7
Min CGPA: 0
Max CGPA: 0
</v>
      </c>
      <c r="N246" s="9" t="str">
        <f t="shared" si="5"/>
        <v/>
      </c>
      <c r="O246" s="9" t="str">
        <f t="shared" si="6"/>
        <v/>
      </c>
      <c r="P246" s="9" t="str">
        <f t="shared" si="7"/>
        <v/>
      </c>
      <c r="Q246" s="9" t="str">
        <f t="shared" si="8"/>
        <v/>
      </c>
      <c r="R246" s="9" t="str">
        <f t="shared" si="9"/>
        <v/>
      </c>
      <c r="S246" s="9" t="str">
        <f t="shared" si="10"/>
        <v/>
      </c>
      <c r="T246" s="8">
        <f t="shared" ref="T246:Z246" si="254">IFERROR(VALUE(IFERROR(MID(M246,FIND("Students Required: ",M246)+19,2),0)), VALUE(MID(M246,FIND("Students Required: ",M246)+19,1)))</f>
        <v>7</v>
      </c>
      <c r="U246" s="8">
        <f t="shared" si="254"/>
        <v>0</v>
      </c>
      <c r="V246" s="8">
        <f t="shared" si="254"/>
        <v>0</v>
      </c>
      <c r="W246" s="8">
        <f t="shared" si="254"/>
        <v>0</v>
      </c>
      <c r="X246" s="8">
        <f t="shared" si="254"/>
        <v>0</v>
      </c>
      <c r="Y246" s="8">
        <f t="shared" si="254"/>
        <v>0</v>
      </c>
      <c r="Z246" s="8">
        <f t="shared" si="254"/>
        <v>0</v>
      </c>
    </row>
    <row r="247" ht="225.0" customHeight="1">
      <c r="A247" s="12">
        <v>337.0</v>
      </c>
      <c r="B247" s="12" t="s">
        <v>231</v>
      </c>
      <c r="C247" s="12" t="s">
        <v>42</v>
      </c>
      <c r="D247" s="12" t="s">
        <v>28</v>
      </c>
      <c r="E247" s="12" t="s">
        <v>345</v>
      </c>
      <c r="F247" s="12">
        <v>60000.0</v>
      </c>
      <c r="G247" s="12">
        <v>0.0</v>
      </c>
      <c r="H247" s="13" t="s">
        <v>722</v>
      </c>
      <c r="I247" s="13" t="s">
        <v>723</v>
      </c>
      <c r="J247" s="12" t="s">
        <v>32</v>
      </c>
      <c r="K247" s="8">
        <f t="shared" si="2"/>
        <v>1</v>
      </c>
      <c r="L247" s="8">
        <f t="shared" si="3"/>
        <v>5</v>
      </c>
      <c r="M247" s="9" t="str">
        <f t="shared" si="4"/>
        <v>Title: Web &amp; App dev; Digital Marketing
Description: Identify new opportunities and tactics to increase organic user acquisition, retention rate and revenue through channels such as social media email marketing, SEO and partnerships
Study and analyze the lifecycle of our potential users and identify opportunities for growth and optimization
Analyze digital data to draw key recommendations around website &amp; Social media optimization 
Analyze digital data to draw key recommendations around website &amp; social media optimization
Conduct social media reviews to ensure best practices are being used 
Coordinate with the teams and create marketing campaigns
Project domain :	 Tech &amp; Marketing
Coding &amp; Digital marketing interest
Communication and content development
Digital Fintech platform exposure 
Skills:  - 
Students Required: 5
Min CGPA: 0
Max CGPA: 0
</v>
      </c>
      <c r="N247" s="9" t="str">
        <f t="shared" si="5"/>
        <v/>
      </c>
      <c r="O247" s="9" t="str">
        <f t="shared" si="6"/>
        <v/>
      </c>
      <c r="P247" s="9" t="str">
        <f t="shared" si="7"/>
        <v/>
      </c>
      <c r="Q247" s="9" t="str">
        <f t="shared" si="8"/>
        <v/>
      </c>
      <c r="R247" s="9" t="str">
        <f t="shared" si="9"/>
        <v/>
      </c>
      <c r="S247" s="9" t="str">
        <f t="shared" si="10"/>
        <v/>
      </c>
      <c r="T247" s="8">
        <f t="shared" ref="T247:Z247" si="255">IFERROR(VALUE(IFERROR(MID(M247,FIND("Students Required: ",M247)+19,2),0)), VALUE(MID(M247,FIND("Students Required: ",M247)+19,1)))</f>
        <v>5</v>
      </c>
      <c r="U247" s="8">
        <f t="shared" si="255"/>
        <v>0</v>
      </c>
      <c r="V247" s="8">
        <f t="shared" si="255"/>
        <v>0</v>
      </c>
      <c r="W247" s="8">
        <f t="shared" si="255"/>
        <v>0</v>
      </c>
      <c r="X247" s="8">
        <f t="shared" si="255"/>
        <v>0</v>
      </c>
      <c r="Y247" s="8">
        <f t="shared" si="255"/>
        <v>0</v>
      </c>
      <c r="Z247" s="8">
        <f t="shared" si="255"/>
        <v>0</v>
      </c>
    </row>
    <row r="248" ht="225.0" hidden="1" customHeight="1">
      <c r="A248" s="12">
        <v>5042.0</v>
      </c>
      <c r="B248" s="12" t="s">
        <v>724</v>
      </c>
      <c r="C248" s="12" t="s">
        <v>56</v>
      </c>
      <c r="D248" s="8"/>
      <c r="E248" s="12" t="s">
        <v>95</v>
      </c>
      <c r="F248" s="12">
        <v>20000.0</v>
      </c>
      <c r="G248" s="12">
        <v>0.0</v>
      </c>
      <c r="H248" s="13" t="s">
        <v>725</v>
      </c>
      <c r="I248" s="13" t="s">
        <v>723</v>
      </c>
      <c r="J248" s="12" t="s">
        <v>32</v>
      </c>
      <c r="K248" s="8">
        <f t="shared" si="2"/>
        <v>1</v>
      </c>
      <c r="L248" s="8">
        <f t="shared" si="3"/>
        <v>5</v>
      </c>
      <c r="M248" s="9" t="str">
        <f t="shared" si="4"/>
        <v>Title: Web &amp; App dev; Digital Marketing
Description: Identify new opportunities and tactics to increase organic user acquisition, retention rate and revenue through channels such as social media email marketing, SEO and partnerships
Study and analyze the lifecycle of our potential users and identify opportunities for growth and optimization
Analyze digital data to draw key recommendations around website &amp; Social media optimization 
Analyze digital data to draw key recommendations around website &amp; social media optimization
Conduct social media reviews to ensure best practices are being used 
Coordinate with the teams and create marketing campaigns
Project domain :	 Tech &amp; Marketing
Coding &amp; Digital marketing interest
Communication and content development
Digital Fintech platform exposure 
Skills:  - 
Students Required: 5
Min CGPA: 0
Max CGPA: 0
</v>
      </c>
      <c r="N248" s="9" t="str">
        <f t="shared" si="5"/>
        <v/>
      </c>
      <c r="O248" s="9" t="str">
        <f t="shared" si="6"/>
        <v/>
      </c>
      <c r="P248" s="9" t="str">
        <f t="shared" si="7"/>
        <v/>
      </c>
      <c r="Q248" s="9" t="str">
        <f t="shared" si="8"/>
        <v/>
      </c>
      <c r="R248" s="9" t="str">
        <f t="shared" si="9"/>
        <v/>
      </c>
      <c r="S248" s="9" t="str">
        <f t="shared" si="10"/>
        <v/>
      </c>
      <c r="T248" s="8">
        <f t="shared" ref="T248:Z248" si="256">IFERROR(VALUE(IFERROR(MID(M248,FIND("Students Required: ",M248)+19,2),0)), VALUE(MID(M248,FIND("Students Required: ",M248)+19,1)))</f>
        <v>5</v>
      </c>
      <c r="U248" s="8">
        <f t="shared" si="256"/>
        <v>0</v>
      </c>
      <c r="V248" s="8">
        <f t="shared" si="256"/>
        <v>0</v>
      </c>
      <c r="W248" s="8">
        <f t="shared" si="256"/>
        <v>0</v>
      </c>
      <c r="X248" s="8">
        <f t="shared" si="256"/>
        <v>0</v>
      </c>
      <c r="Y248" s="8">
        <f t="shared" si="256"/>
        <v>0</v>
      </c>
      <c r="Z248" s="8">
        <f t="shared" si="256"/>
        <v>0</v>
      </c>
    </row>
    <row r="249" ht="225.0" hidden="1" customHeight="1">
      <c r="A249" s="12">
        <v>4932.0</v>
      </c>
      <c r="B249" s="12" t="s">
        <v>726</v>
      </c>
      <c r="C249" s="12" t="s">
        <v>27</v>
      </c>
      <c r="D249" s="12" t="s">
        <v>37</v>
      </c>
      <c r="E249" s="12" t="s">
        <v>29</v>
      </c>
      <c r="F249" s="12">
        <v>15000.0</v>
      </c>
      <c r="G249" s="12">
        <v>0.0</v>
      </c>
      <c r="H249" s="13" t="s">
        <v>727</v>
      </c>
      <c r="I249" s="13" t="s">
        <v>723</v>
      </c>
      <c r="J249" s="12" t="s">
        <v>32</v>
      </c>
      <c r="K249" s="8">
        <f t="shared" si="2"/>
        <v>1</v>
      </c>
      <c r="L249" s="8">
        <f t="shared" si="3"/>
        <v>5</v>
      </c>
      <c r="M249" s="9" t="str">
        <f t="shared" si="4"/>
        <v>Title: Web &amp; App dev; Digital Marketing
Description: Identify new opportunities and tactics to increase organic user acquisition, retention rate and revenue through channels such as social media email marketing, SEO and partnerships
Study and analyze the lifecycle of our potential users and identify opportunities for growth and optimization
Analyze digital data to draw key recommendations around website &amp; Social media optimization 
Analyze digital data to draw key recommendations around website &amp; social media optimization
Conduct social media reviews to ensure best practices are being used 
Coordinate with the teams and create marketing campaigns
Project domain :	 Tech &amp; Marketing
Coding &amp; Digital marketing interest
Communication and content development
Digital Fintech platform exposure 
Skills:  - 
Students Required: 5
Min CGPA: 0
Max CGPA: 0
</v>
      </c>
      <c r="N249" s="9" t="str">
        <f t="shared" si="5"/>
        <v/>
      </c>
      <c r="O249" s="9" t="str">
        <f t="shared" si="6"/>
        <v/>
      </c>
      <c r="P249" s="9" t="str">
        <f t="shared" si="7"/>
        <v/>
      </c>
      <c r="Q249" s="9" t="str">
        <f t="shared" si="8"/>
        <v/>
      </c>
      <c r="R249" s="9" t="str">
        <f t="shared" si="9"/>
        <v/>
      </c>
      <c r="S249" s="9" t="str">
        <f t="shared" si="10"/>
        <v/>
      </c>
      <c r="T249" s="8">
        <f t="shared" ref="T249:Z249" si="257">IFERROR(VALUE(IFERROR(MID(M249,FIND("Students Required: ",M249)+19,2),0)), VALUE(MID(M249,FIND("Students Required: ",M249)+19,1)))</f>
        <v>5</v>
      </c>
      <c r="U249" s="8">
        <f t="shared" si="257"/>
        <v>0</v>
      </c>
      <c r="V249" s="8">
        <f t="shared" si="257"/>
        <v>0</v>
      </c>
      <c r="W249" s="8">
        <f t="shared" si="257"/>
        <v>0</v>
      </c>
      <c r="X249" s="8">
        <f t="shared" si="257"/>
        <v>0</v>
      </c>
      <c r="Y249" s="8">
        <f t="shared" si="257"/>
        <v>0</v>
      </c>
      <c r="Z249" s="8">
        <f t="shared" si="257"/>
        <v>0</v>
      </c>
    </row>
    <row r="250" ht="225.0" hidden="1" customHeight="1">
      <c r="A250" s="12">
        <v>4912.0</v>
      </c>
      <c r="B250" s="12" t="s">
        <v>728</v>
      </c>
      <c r="C250" s="12" t="s">
        <v>729</v>
      </c>
      <c r="D250" s="8"/>
      <c r="E250" s="12" t="s">
        <v>34</v>
      </c>
      <c r="F250" s="12">
        <v>20000.0</v>
      </c>
      <c r="G250" s="12">
        <v>0.0</v>
      </c>
      <c r="H250" s="13" t="s">
        <v>730</v>
      </c>
      <c r="I250" s="13" t="s">
        <v>723</v>
      </c>
      <c r="J250" s="12" t="s">
        <v>32</v>
      </c>
      <c r="K250" s="8">
        <f t="shared" si="2"/>
        <v>1</v>
      </c>
      <c r="L250" s="8">
        <f t="shared" si="3"/>
        <v>5</v>
      </c>
      <c r="M250" s="9" t="str">
        <f t="shared" si="4"/>
        <v>Title: Web &amp; App dev; Digital Marketing
Description: Identify new opportunities and tactics to increase organic user acquisition, retention rate and revenue through channels such as social media email marketing, SEO and partnerships
Study and analyze the lifecycle of our potential users and identify opportunities for growth and optimization
Analyze digital data to draw key recommendations around website &amp; Social media optimization 
Analyze digital data to draw key recommendations around website &amp; social media optimization
Conduct social media reviews to ensure best practices are being used 
Coordinate with the teams and create marketing campaigns
Project domain :	 Tech &amp; Marketing
Coding &amp; Digital marketing interest
Communication and content development
Digital Fintech platform exposure 
Skills:  - 
Students Required: 5
Min CGPA: 0
Max CGPA: 0
</v>
      </c>
      <c r="N250" s="9" t="str">
        <f t="shared" si="5"/>
        <v/>
      </c>
      <c r="O250" s="9" t="str">
        <f t="shared" si="6"/>
        <v/>
      </c>
      <c r="P250" s="9" t="str">
        <f t="shared" si="7"/>
        <v/>
      </c>
      <c r="Q250" s="9" t="str">
        <f t="shared" si="8"/>
        <v/>
      </c>
      <c r="R250" s="9" t="str">
        <f t="shared" si="9"/>
        <v/>
      </c>
      <c r="S250" s="9" t="str">
        <f t="shared" si="10"/>
        <v/>
      </c>
      <c r="T250" s="8">
        <f t="shared" ref="T250:Z250" si="258">IFERROR(VALUE(IFERROR(MID(M250,FIND("Students Required: ",M250)+19,2),0)), VALUE(MID(M250,FIND("Students Required: ",M250)+19,1)))</f>
        <v>5</v>
      </c>
      <c r="U250" s="8">
        <f t="shared" si="258"/>
        <v>0</v>
      </c>
      <c r="V250" s="8">
        <f t="shared" si="258"/>
        <v>0</v>
      </c>
      <c r="W250" s="8">
        <f t="shared" si="258"/>
        <v>0</v>
      </c>
      <c r="X250" s="8">
        <f t="shared" si="258"/>
        <v>0</v>
      </c>
      <c r="Y250" s="8">
        <f t="shared" si="258"/>
        <v>0</v>
      </c>
      <c r="Z250" s="8">
        <f t="shared" si="258"/>
        <v>0</v>
      </c>
    </row>
    <row r="251" ht="225.0" hidden="1" customHeight="1">
      <c r="A251" s="12">
        <v>4837.0</v>
      </c>
      <c r="B251" s="12" t="s">
        <v>731</v>
      </c>
      <c r="C251" s="12" t="s">
        <v>91</v>
      </c>
      <c r="D251" s="12" t="s">
        <v>37</v>
      </c>
      <c r="E251" s="12" t="s">
        <v>732</v>
      </c>
      <c r="F251" s="12">
        <v>100000.0</v>
      </c>
      <c r="G251" s="12">
        <v>0.0</v>
      </c>
      <c r="H251" s="13" t="s">
        <v>733</v>
      </c>
      <c r="I251" s="13" t="s">
        <v>723</v>
      </c>
      <c r="J251" s="12" t="s">
        <v>32</v>
      </c>
      <c r="K251" s="8">
        <f t="shared" si="2"/>
        <v>1</v>
      </c>
      <c r="L251" s="8">
        <f t="shared" si="3"/>
        <v>5</v>
      </c>
      <c r="M251" s="9" t="str">
        <f t="shared" si="4"/>
        <v>Title: Web &amp; App dev; Digital Marketing
Description: Identify new opportunities and tactics to increase organic user acquisition, retention rate and revenue through channels such as social media email marketing, SEO and partnerships
Study and analyze the lifecycle of our potential users and identify opportunities for growth and optimization
Analyze digital data to draw key recommendations around website &amp; Social media optimization 
Analyze digital data to draw key recommendations around website &amp; social media optimization
Conduct social media reviews to ensure best practices are being used 
Coordinate with the teams and create marketing campaigns
Project domain :	 Tech &amp; Marketing
Coding &amp; Digital marketing interest
Communication and content development
Digital Fintech platform exposure 
Skills:  - 
Students Required: 5
Min CGPA: 0
Max CGPA: 0
</v>
      </c>
      <c r="N251" s="9" t="str">
        <f t="shared" si="5"/>
        <v/>
      </c>
      <c r="O251" s="9" t="str">
        <f t="shared" si="6"/>
        <v/>
      </c>
      <c r="P251" s="9" t="str">
        <f t="shared" si="7"/>
        <v/>
      </c>
      <c r="Q251" s="9" t="str">
        <f t="shared" si="8"/>
        <v/>
      </c>
      <c r="R251" s="9" t="str">
        <f t="shared" si="9"/>
        <v/>
      </c>
      <c r="S251" s="9" t="str">
        <f t="shared" si="10"/>
        <v/>
      </c>
      <c r="T251" s="8">
        <f t="shared" ref="T251:Z251" si="259">IFERROR(VALUE(IFERROR(MID(M251,FIND("Students Required: ",M251)+19,2),0)), VALUE(MID(M251,FIND("Students Required: ",M251)+19,1)))</f>
        <v>5</v>
      </c>
      <c r="U251" s="8">
        <f t="shared" si="259"/>
        <v>0</v>
      </c>
      <c r="V251" s="8">
        <f t="shared" si="259"/>
        <v>0</v>
      </c>
      <c r="W251" s="8">
        <f t="shared" si="259"/>
        <v>0</v>
      </c>
      <c r="X251" s="8">
        <f t="shared" si="259"/>
        <v>0</v>
      </c>
      <c r="Y251" s="8">
        <f t="shared" si="259"/>
        <v>0</v>
      </c>
      <c r="Z251" s="8">
        <f t="shared" si="259"/>
        <v>0</v>
      </c>
    </row>
    <row r="252" ht="225.0" hidden="1" customHeight="1">
      <c r="A252" s="12">
        <v>4024.0</v>
      </c>
      <c r="B252" s="12" t="s">
        <v>734</v>
      </c>
      <c r="C252" s="12" t="s">
        <v>91</v>
      </c>
      <c r="D252" s="12" t="s">
        <v>28</v>
      </c>
      <c r="E252" s="12" t="s">
        <v>95</v>
      </c>
      <c r="F252" s="12">
        <v>50000.0</v>
      </c>
      <c r="G252" s="12">
        <v>0.0</v>
      </c>
      <c r="H252" s="13" t="s">
        <v>735</v>
      </c>
      <c r="I252" s="13" t="s">
        <v>715</v>
      </c>
      <c r="J252" s="12" t="s">
        <v>32</v>
      </c>
      <c r="K252" s="8">
        <f t="shared" si="2"/>
        <v>4</v>
      </c>
      <c r="L252" s="8">
        <f t="shared" si="3"/>
        <v>7</v>
      </c>
      <c r="M252" s="9" t="str">
        <f t="shared" si="4"/>
        <v>Title: Projects in Cloud, Multicloud, NIMBUS VMC console, VMWare on AWS, Virtual cluster memory, Mitosis
Description: Project - 1
           (a)            Project description in terms of broad phases: Building OEM for APM solution using WF libraries for Observability platform both on premise and Cloud 
            (b)          Identify domain area and various sub areas of the Project: Monitoring and management service that provides data and actionable insights across multicloud (VMC, Azure, AWS, GCP)
Project - 2 
Description: NIMBUS VMC console will be the centralized interface which will integrate common operation across the board
Admission Control
With initial usage of VMCOnNimbus locally, we are anticipating huge demand when we onboard the service to stage or production skyscraper service. The current NIMBUS quota management will not be sufficient to distribute NIMBUS resources fairly to teams. We need a service which keep track of the resources, and do the admission control as per the administrator’s settings for a team or a particular user. Administrator can take decision as per the current VMC delivery priority and set quota to groups. 
Users will be restricted if they are going beyond quota setting, this will reduce the failures and keep system always healthy and reliable.
Usage Statistics:
Usage statistics will help administrator to keep track of team’s usage and adjust resource allocation. This will help administrator to estimate of NIMBUS resources
Individual users can get to know their current and past usage statistics to recommend administrator for quota adjustments. Estimates for deployment will make users more confident to get a SDDC deployed on the NIMBUS VMC platform.
Diagnostics
This will be one stop interface to run diagnostics for a SDDC to know any anomalies. This will reduce the triaging time for any of subject matter experts. Diagnostics will be intelligent to run on any of the SDDC on VMC NIMBUS 2.o to give a initial glance of problems.
Sharing
Users can share SDDC for a specific build or configuration e.g MultiAZ with a build, a upgraded SDDC etc. System will search for alive SDDC with a specific configuration search criteria and can request the SDDC owner. Owner should able to share the SDDC in one click to a user. This will reduce the time for users in search of seeing a configuration or do a non-destructive operation.
Health monitoring:
This will give everyone a one stop interface which aggregates different source of health information of systems and give users a confidence. This will reduce the effort of administrator to reach out to users for any infrastructure issues, this will be a self-service. Administrator can even put alerts on the console for general purpose. Users can subscribe/un-subscribe for any specific alerts like usage statistics, current estimation etc periodically.  
Runbooks and How-to
Give a search with keywords to get a specific documents on a runbook or how-to. This will search a specific confluence namespace to get the pinpointed details.
•	Identify domain area and various sub areas of the Project:
Domain – Cloud Platform
o	System Virtualization
o	SaaS Health monitoring
o	AWS services
o	Springboot 
Project - 3
(a)	Project description in terms of broad phases: 
The overall project is VMC i.e VMWare on AWS cloud. VMC is a cloud platform organization within VMWare. VMC opens up VMWare customers to run their applications on the AWS cloud with the tools and software that are very familiar with.  
VMC is a very recent initiative within VMWare (2 year old) and operating as a startup driving the CEO vision of providing VMWare offering on “any cloud”.  
Many large enterprises around the world (Freddie Mac, Vanguard, etc) are customers of the offering. More details are available at https://cloud.vmware.com/vmc-aws
(b)	Identify domain area and various sub areas of the Project:
a.	Opportunity is with the Developer Productivity team of the VMC. This is a core engineering team within VMC. The team is solely responsible for architecture, design and implementation of the scalable developer productivity solutions.  The team enables the entire VMC service engineering teams to build, test, deploy and manage their applications.
b.	The team leverages the latest technologies such as Kubernetes, Docker, ConcourseCI, GitOps, Terraform, AWS Lambda and other best of breed tools to build their software. 
Project - 4
Virtual Cluster Memory
This project is all about realizing disaggregated memory support in our ESX kernel. This would involve development of special purpose memory management algorithms for managing the virtual memory management and the swap-sub-systems in ESX kernel.  This work will mostly be on C and exposure to system programming would definitely be a plus. 
Project -5 
Mitosis
This project is all about development of NUMA optimization algorithms for our NUMA memory management subsystem for our kernel.  This work will mostly be on C and exposure to system programming would definitely be a plus.
Skills: Data structures and algorithms , Java  , Perl or Python ,  Problem Solver, Self-starter  , Ability to follow instructions , Ability to learn fast , Ability to multi-task , ability to work in group , Analytical and Problem solving skills
Students Required: 7
Min CGPA: 0
Max CGPA: 0
</v>
      </c>
      <c r="N252" s="9" t="str">
        <f t="shared" si="5"/>
        <v/>
      </c>
      <c r="O252" s="9" t="str">
        <f t="shared" si="6"/>
        <v/>
      </c>
      <c r="P252" s="9" t="str">
        <f t="shared" si="7"/>
        <v/>
      </c>
      <c r="Q252" s="9" t="str">
        <f t="shared" si="8"/>
        <v/>
      </c>
      <c r="R252" s="9" t="str">
        <f t="shared" si="9"/>
        <v/>
      </c>
      <c r="S252" s="9" t="str">
        <f t="shared" si="10"/>
        <v/>
      </c>
      <c r="T252" s="8">
        <f t="shared" ref="T252:Z252" si="260">IFERROR(VALUE(IFERROR(MID(M252,FIND("Students Required: ",M252)+19,2),0)), VALUE(MID(M252,FIND("Students Required: ",M252)+19,1)))</f>
        <v>7</v>
      </c>
      <c r="U252" s="8">
        <f t="shared" si="260"/>
        <v>0</v>
      </c>
      <c r="V252" s="8">
        <f t="shared" si="260"/>
        <v>0</v>
      </c>
      <c r="W252" s="8">
        <f t="shared" si="260"/>
        <v>0</v>
      </c>
      <c r="X252" s="8">
        <f t="shared" si="260"/>
        <v>0</v>
      </c>
      <c r="Y252" s="8">
        <f t="shared" si="260"/>
        <v>0</v>
      </c>
      <c r="Z252" s="8">
        <f t="shared" si="260"/>
        <v>0</v>
      </c>
    </row>
    <row r="253" ht="225.0" hidden="1" customHeight="1">
      <c r="A253" s="12">
        <v>4229.0</v>
      </c>
      <c r="B253" s="12" t="s">
        <v>736</v>
      </c>
      <c r="C253" s="12" t="s">
        <v>737</v>
      </c>
      <c r="D253" s="12" t="s">
        <v>264</v>
      </c>
      <c r="E253" s="12" t="s">
        <v>29</v>
      </c>
      <c r="F253" s="12">
        <v>15000.0</v>
      </c>
      <c r="G253" s="12">
        <v>0.0</v>
      </c>
      <c r="H253" s="13" t="s">
        <v>738</v>
      </c>
      <c r="I253" s="13" t="s">
        <v>739</v>
      </c>
      <c r="J253" s="12" t="s">
        <v>32</v>
      </c>
      <c r="K253" s="8">
        <f t="shared" si="2"/>
        <v>1</v>
      </c>
      <c r="L253" s="8">
        <f t="shared" si="3"/>
        <v>2</v>
      </c>
      <c r="M253" s="9" t="str">
        <f t="shared" si="4"/>
        <v>Title: Stakeholder Engagement System for PARC
Description: Evaluation of readily available and customizable Enterprise Resource Management (ERM) systems relating to NGOs and choosing the best one to meet the requirements of PARC to create a customized Stakeholder Engagement System (SES). 
The customized SES shall be web based and shall incorporate seamless integration to enable and work with the following functionalities, among others :
1.	Stakeholder management – Alumni, donor, fundraiser, volunteer
2.	Committee management
3.	Email management
4.	Event management
5.	Email/SMS marketing
6.	Social media integration
7.	Website and payment gateway integration
The SES shall be user friendly and shall also be integrated with G-suite for non-profits. The project shall also include testing and initial installation.
Project domain :	Information Technology
Skills: IT system integration, Business process, Social sector engagement
Project conception and execution
IT project execution, Software testing, Management processes in Social sector
Skills:  - 
Students Required: 2
Min CGPA: 0
Max CGPA: 0
</v>
      </c>
      <c r="N253" s="9" t="str">
        <f t="shared" si="5"/>
        <v/>
      </c>
      <c r="O253" s="9" t="str">
        <f t="shared" si="6"/>
        <v/>
      </c>
      <c r="P253" s="9" t="str">
        <f t="shared" si="7"/>
        <v/>
      </c>
      <c r="Q253" s="9" t="str">
        <f t="shared" si="8"/>
        <v/>
      </c>
      <c r="R253" s="9" t="str">
        <f t="shared" si="9"/>
        <v/>
      </c>
      <c r="S253" s="9" t="str">
        <f t="shared" si="10"/>
        <v/>
      </c>
      <c r="T253" s="8">
        <f t="shared" ref="T253:Z253" si="261">IFERROR(VALUE(IFERROR(MID(M253,FIND("Students Required: ",M253)+19,2),0)), VALUE(MID(M253,FIND("Students Required: ",M253)+19,1)))</f>
        <v>2</v>
      </c>
      <c r="U253" s="8">
        <f t="shared" si="261"/>
        <v>0</v>
      </c>
      <c r="V253" s="8">
        <f t="shared" si="261"/>
        <v>0</v>
      </c>
      <c r="W253" s="8">
        <f t="shared" si="261"/>
        <v>0</v>
      </c>
      <c r="X253" s="8">
        <f t="shared" si="261"/>
        <v>0</v>
      </c>
      <c r="Y253" s="8">
        <f t="shared" si="261"/>
        <v>0</v>
      </c>
      <c r="Z253" s="8">
        <f t="shared" si="261"/>
        <v>0</v>
      </c>
    </row>
    <row r="254" ht="225.0" hidden="1" customHeight="1">
      <c r="A254" s="12">
        <v>4899.0</v>
      </c>
      <c r="B254" s="12" t="s">
        <v>740</v>
      </c>
      <c r="C254" s="12" t="s">
        <v>635</v>
      </c>
      <c r="D254" s="12" t="s">
        <v>65</v>
      </c>
      <c r="E254" s="12" t="s">
        <v>29</v>
      </c>
      <c r="F254" s="12">
        <v>26000.0</v>
      </c>
      <c r="G254" s="12">
        <v>0.0</v>
      </c>
      <c r="H254" s="13" t="s">
        <v>741</v>
      </c>
      <c r="I254" s="13" t="s">
        <v>739</v>
      </c>
      <c r="J254" s="12" t="s">
        <v>32</v>
      </c>
      <c r="K254" s="8">
        <f t="shared" si="2"/>
        <v>1</v>
      </c>
      <c r="L254" s="8">
        <f t="shared" si="3"/>
        <v>2</v>
      </c>
      <c r="M254" s="9" t="str">
        <f t="shared" si="4"/>
        <v>Title: Stakeholder Engagement System for PARC
Description: Evaluation of readily available and customizable Enterprise Resource Management (ERM) systems relating to NGOs and choosing the best one to meet the requirements of PARC to create a customized Stakeholder Engagement System (SES). 
The customized SES shall be web based and shall incorporate seamless integration to enable and work with the following functionalities, among others :
1.	Stakeholder management – Alumni, donor, fundraiser, volunteer
2.	Committee management
3.	Email management
4.	Event management
5.	Email/SMS marketing
6.	Social media integration
7.	Website and payment gateway integration
The SES shall be user friendly and shall also be integrated with G-suite for non-profits. The project shall also include testing and initial installation.
Project domain :	Information Technology
Skills: IT system integration, Business process, Social sector engagement
Project conception and execution
IT project execution, Software testing, Management processes in Social sector
Skills:  - 
Students Required: 2
Min CGPA: 0
Max CGPA: 0
</v>
      </c>
      <c r="N254" s="9" t="str">
        <f t="shared" si="5"/>
        <v/>
      </c>
      <c r="O254" s="9" t="str">
        <f t="shared" si="6"/>
        <v/>
      </c>
      <c r="P254" s="9" t="str">
        <f t="shared" si="7"/>
        <v/>
      </c>
      <c r="Q254" s="9" t="str">
        <f t="shared" si="8"/>
        <v/>
      </c>
      <c r="R254" s="9" t="str">
        <f t="shared" si="9"/>
        <v/>
      </c>
      <c r="S254" s="9" t="str">
        <f t="shared" si="10"/>
        <v/>
      </c>
      <c r="T254" s="8">
        <f t="shared" ref="T254:Z254" si="262">IFERROR(VALUE(IFERROR(MID(M254,FIND("Students Required: ",M254)+19,2),0)), VALUE(MID(M254,FIND("Students Required: ",M254)+19,1)))</f>
        <v>2</v>
      </c>
      <c r="U254" s="8">
        <f t="shared" si="262"/>
        <v>0</v>
      </c>
      <c r="V254" s="8">
        <f t="shared" si="262"/>
        <v>0</v>
      </c>
      <c r="W254" s="8">
        <f t="shared" si="262"/>
        <v>0</v>
      </c>
      <c r="X254" s="8">
        <f t="shared" si="262"/>
        <v>0</v>
      </c>
      <c r="Y254" s="8">
        <f t="shared" si="262"/>
        <v>0</v>
      </c>
      <c r="Z254" s="8">
        <f t="shared" si="262"/>
        <v>0</v>
      </c>
    </row>
    <row r="255" ht="225.0" hidden="1" customHeight="1">
      <c r="A255" s="12">
        <v>4983.0</v>
      </c>
      <c r="B255" s="12" t="s">
        <v>742</v>
      </c>
      <c r="C255" s="12" t="s">
        <v>743</v>
      </c>
      <c r="D255" s="8"/>
      <c r="E255" s="12" t="s">
        <v>29</v>
      </c>
      <c r="F255" s="12">
        <v>25000.0</v>
      </c>
      <c r="G255" s="12">
        <v>0.0</v>
      </c>
      <c r="H255" s="13" t="s">
        <v>744</v>
      </c>
      <c r="I255" s="13" t="s">
        <v>745</v>
      </c>
      <c r="J255" s="12" t="s">
        <v>32</v>
      </c>
      <c r="K255" s="8">
        <f t="shared" si="2"/>
        <v>4</v>
      </c>
      <c r="L255" s="8">
        <f t="shared" si="3"/>
        <v>4</v>
      </c>
      <c r="M255" s="9" t="str">
        <f t="shared" si="4"/>
        <v>Title: Android intern
Description: You will be the gatekeeper of
FamPay&amp;apos;s user&amp;apos;s interaction. Your
capabilities will define how our
users will perceive our
capabilities. We are looking for
creators with obsessive need for
visual and performance
perfection, combined with high
learning+implementation combo
powers. The ones who iterate the
script 100s of times, if required,
to get that feature right.
Project domain : Fintech Digital payments
Skills: You have the knowledge of
developing trends and emerging
standards in mobile apps (RxJava,
MVP, Kotlin, etc), mobile
payments, wearables
You have excellent technical
knowledge of Java for Android,
Android SDK and AndroidStudio
Pro with Android UI design
principles, patterns, and best
practices
You have good understanding of
RESTful APIs and how to connect
Android applications to back-end
services
Knowledge of the open-source
Android ecosystem and the
libraries available for common
tasks
Skills:  - 
Students Required: 1
Min CGPA: 0
Max CGPA: 0
</v>
      </c>
      <c r="N255" s="9" t="str">
        <f t="shared" si="5"/>
        <v>Title: Backend Intern
Description: Assist the backend team by
owning a part of existing
roadmap
Craft clean, manageable code and
maintain proper documentation
Create, test and deploy the
applications on production
servers
Continuously discover, evaluate,
and implement new technologies
and frameworks to maximise
development efficiency
Project domain : Fintech Digital payments
Skills: Experience with writing REST APIs
and micro services architecture
Experience in Python using Django
Framework is preferred
Good understanding of relational
databases (preferably PostgreSQL)
is preferred
Working knowledge of cloud
platforms like AWS (preferred),
Azure or Google Cloud
Unix command line experience
Expected learning (in bullet points) Building product from scratch
Skills:  - 
Students Required: 1
Min CGPA: 0
Max CGPA: 0
</v>
      </c>
      <c r="O255" s="9" t="str">
        <f t="shared" si="6"/>
        <v>Title: Frontend Intern
Description: Reviewing application
requirements and interface
designs.
Developing and implementing
highly-responsive user interface
components using React
concepts
Implementing web-based user
interactions.
Writing application interface
codes using JavaScript following
React JS workflows.
Developing and implementing
front-end architecture to support
user interface concepts.
Monitoring and improving
front-end performance.
Optimising web pages for
maximum speed and scalability
Project domain : Fintech Digital payments
At six months of production level
experience in working with React
JS
Understanding of key design
principles.
At least one progress web app
developed by you must be live
Proficiency with HTML, CSS,
JavaScript and jQuery.
Understanding of server-side CSS.
Experience with responsive and
adaptive design.
Experience with optimising SEO of
websites and webapps.
In-depth knowledge and passion
for JavaScript, CSS, HTML and
front-end languages
Expertise in React tools including
Web pack, Enzyme, Redux, and
Flux.
If you have worked on a
progressive web app (on React JS)
used by 100K+ users, you will be
preferred.
Expected learning (in bullet points) Building products from scratch
Skills:  - 
Students Required: 1
Min CGPA: 0
Max CGPA: 0
</v>
      </c>
      <c r="P255" s="9" t="str">
        <f t="shared" si="7"/>
        <v>Title: iOS Engineering Intern
Description: We take our internship program very seriously
and hope to get our future team members from
among our interns. You can take up as
challenging a work as you are capable of. You
will be the gatekeeper of FamPay&amp;apos;s user&amp;apos;s
interaction. Your capabilities will define how
our users will perceive our capabilities. We are
looking for creators with obsessive need for
visual and performance perfection, combined
with high learning+implementation combo
powers. The ones who iterate the script 100s
of times, if required, to get that feature right.
Project domain Fintech Digital payments
Skills: You have the knowledge of developing trends
and emerging standards in mobile apps (Swift
5.0, MVP, etc), mobile payments, wearables
You have excellent technical knowledge of Swift
for iOS, TestFlight and XCode
You have understanding of software
development patterns such as MVC, delegation
and common data structures
Pro with iOS UI design principles, patterns, and
best practices
You have good understanding of RESTful APIs
and how to connect iOS applications to
back-end services
Knowledge of the open-source iOS ecosystem
and the libraries available for common tasks
You care about quality and you know what it
means to ship high-quality code
You contribute to the design, architecture, and
development of apps that are elegant, efficient,
secure, highly available, and maintainable
You are highly motivated and maintain a
positive, “can-do” attitude in a fast moving
environment
You follow and help cultivate consistent
development best practices
Experience shipping one or more iOS apps,
ideally currently available on the App Store.
Expected learning (in bullet points) Building product from scratch
Skills:  - 
Students Required: 1
Min CGPA: 0
Max CGPA: 0
</v>
      </c>
      <c r="Q255" s="9" t="str">
        <f t="shared" si="8"/>
        <v/>
      </c>
      <c r="R255" s="9" t="str">
        <f t="shared" si="9"/>
        <v/>
      </c>
      <c r="S255" s="9" t="str">
        <f t="shared" si="10"/>
        <v/>
      </c>
      <c r="T255" s="8">
        <f t="shared" ref="T255:Z255" si="263">IFERROR(VALUE(IFERROR(MID(M255,FIND("Students Required: ",M255)+19,2),0)), VALUE(MID(M255,FIND("Students Required: ",M255)+19,1)))</f>
        <v>1</v>
      </c>
      <c r="U255" s="8">
        <f t="shared" si="263"/>
        <v>1</v>
      </c>
      <c r="V255" s="8">
        <f t="shared" si="263"/>
        <v>1</v>
      </c>
      <c r="W255" s="8">
        <f t="shared" si="263"/>
        <v>1</v>
      </c>
      <c r="X255" s="8">
        <f t="shared" si="263"/>
        <v>0</v>
      </c>
      <c r="Y255" s="8">
        <f t="shared" si="263"/>
        <v>0</v>
      </c>
      <c r="Z255" s="8">
        <f t="shared" si="263"/>
        <v>0</v>
      </c>
    </row>
    <row r="256" ht="225.0" hidden="1" customHeight="1">
      <c r="A256" s="12">
        <v>3065.0</v>
      </c>
      <c r="B256" s="12" t="s">
        <v>746</v>
      </c>
      <c r="C256" s="12" t="s">
        <v>91</v>
      </c>
      <c r="D256" s="12" t="s">
        <v>37</v>
      </c>
      <c r="E256" s="12" t="s">
        <v>747</v>
      </c>
      <c r="F256" s="12">
        <v>75000.0</v>
      </c>
      <c r="G256" s="12">
        <v>0.0</v>
      </c>
      <c r="H256" s="13" t="s">
        <v>748</v>
      </c>
      <c r="I256" s="13" t="s">
        <v>749</v>
      </c>
      <c r="J256" s="12" t="s">
        <v>32</v>
      </c>
      <c r="K256" s="8">
        <f t="shared" si="2"/>
        <v>1</v>
      </c>
      <c r="L256" s="8">
        <f t="shared" si="3"/>
        <v>2</v>
      </c>
      <c r="M256" s="9" t="str">
        <f t="shared" si="4"/>
        <v>Title: Fintech Internship
Description: ? Developing insights by tracking innovation as it happens, identifying promising startups, and
determining how Nomura can integrate disruptive technologies into its business and services
? Participating actively in thought leadership and FinTech related communication
? Evaluate products/solutions of FinTech startups
? Drive and coordinate Innovation Office Powai initiatives internally
? Supporting Nomura’s FinTech initiatives like Voyager (Nomura FinTech Partnership Program),
SET (Seek Experiment and Transform) and other initiatives.
Preferably have knowledge of one or multiple technologies including:
? Artificial Intelligence
? Machine Learning
? Advanced Data Analytics
? Big Data
? RPA
? Python
? Block Chain
? Preferably have knowledge or interest in one or multiple core financial services industries including:
? Capital Markets
? Investment Banking
? Banking Services
Skills: Deep interest in capital markets , Attention to details , Good Communication Skills , Good Presentation Skills , Good Programming skills , Multitasking skills
Students Required: 2
Min CGPA: 0
Max CGPA: 0
</v>
      </c>
      <c r="N256" s="9" t="str">
        <f t="shared" si="5"/>
        <v/>
      </c>
      <c r="O256" s="9" t="str">
        <f t="shared" si="6"/>
        <v/>
      </c>
      <c r="P256" s="9" t="str">
        <f t="shared" si="7"/>
        <v/>
      </c>
      <c r="Q256" s="9" t="str">
        <f t="shared" si="8"/>
        <v/>
      </c>
      <c r="R256" s="9" t="str">
        <f t="shared" si="9"/>
        <v/>
      </c>
      <c r="S256" s="9" t="str">
        <f t="shared" si="10"/>
        <v/>
      </c>
      <c r="T256" s="8">
        <f t="shared" ref="T256:Z256" si="264">IFERROR(VALUE(IFERROR(MID(M256,FIND("Students Required: ",M256)+19,2),0)), VALUE(MID(M256,FIND("Students Required: ",M256)+19,1)))</f>
        <v>2</v>
      </c>
      <c r="U256" s="8">
        <f t="shared" si="264"/>
        <v>0</v>
      </c>
      <c r="V256" s="8">
        <f t="shared" si="264"/>
        <v>0</v>
      </c>
      <c r="W256" s="8">
        <f t="shared" si="264"/>
        <v>0</v>
      </c>
      <c r="X256" s="8">
        <f t="shared" si="264"/>
        <v>0</v>
      </c>
      <c r="Y256" s="8">
        <f t="shared" si="264"/>
        <v>0</v>
      </c>
      <c r="Z256" s="8">
        <f t="shared" si="264"/>
        <v>0</v>
      </c>
    </row>
    <row r="257" ht="225.0" hidden="1" customHeight="1">
      <c r="A257" s="12">
        <v>3800.0</v>
      </c>
      <c r="B257" s="12" t="s">
        <v>750</v>
      </c>
      <c r="C257" s="12" t="s">
        <v>27</v>
      </c>
      <c r="D257" s="12" t="s">
        <v>28</v>
      </c>
      <c r="E257" s="12" t="s">
        <v>329</v>
      </c>
      <c r="F257" s="12">
        <v>25000.0</v>
      </c>
      <c r="G257" s="12">
        <v>0.0</v>
      </c>
      <c r="H257" s="13" t="s">
        <v>751</v>
      </c>
      <c r="I257" s="13" t="s">
        <v>752</v>
      </c>
      <c r="J257" s="12" t="s">
        <v>32</v>
      </c>
      <c r="K257" s="8">
        <f t="shared" si="2"/>
        <v>2</v>
      </c>
      <c r="L257" s="8">
        <f t="shared" si="3"/>
        <v>7</v>
      </c>
      <c r="M257" s="9" t="str">
        <f t="shared" si="4"/>
        <v>Title: Business Analysis and Analytics with Python
Description: 
Skills: Data Analytics , Data Science , Good  Programming skills , R/Python and common libraries such as Pandas
Students Required: 3
Min CGPA: 0
Max CGPA: 0
</v>
      </c>
      <c r="N257" s="9" t="str">
        <f t="shared" si="5"/>
        <v>Title: Data Science (with high expectation of prior knowledge on R and Python expertise)
Description: 
Skills: Data Science , Machine Learning, Deep Learning , R/Python and common libraries such as Pandas
Students Required: 4
Min CGPA: 0
Max CGPA: 0
</v>
      </c>
      <c r="O257" s="9" t="str">
        <f t="shared" si="6"/>
        <v/>
      </c>
      <c r="P257" s="9" t="str">
        <f t="shared" si="7"/>
        <v/>
      </c>
      <c r="Q257" s="9" t="str">
        <f t="shared" si="8"/>
        <v/>
      </c>
      <c r="R257" s="9" t="str">
        <f t="shared" si="9"/>
        <v/>
      </c>
      <c r="S257" s="9" t="str">
        <f t="shared" si="10"/>
        <v/>
      </c>
      <c r="T257" s="8">
        <f t="shared" ref="T257:Z257" si="265">IFERROR(VALUE(IFERROR(MID(M257,FIND("Students Required: ",M257)+19,2),0)), VALUE(MID(M257,FIND("Students Required: ",M257)+19,1)))</f>
        <v>3</v>
      </c>
      <c r="U257" s="8">
        <f t="shared" si="265"/>
        <v>4</v>
      </c>
      <c r="V257" s="8">
        <f t="shared" si="265"/>
        <v>0</v>
      </c>
      <c r="W257" s="8">
        <f t="shared" si="265"/>
        <v>0</v>
      </c>
      <c r="X257" s="8">
        <f t="shared" si="265"/>
        <v>0</v>
      </c>
      <c r="Y257" s="8">
        <f t="shared" si="265"/>
        <v>0</v>
      </c>
      <c r="Z257" s="8">
        <f t="shared" si="265"/>
        <v>0</v>
      </c>
    </row>
    <row r="258" ht="225.0" hidden="1" customHeight="1">
      <c r="A258" s="12">
        <v>3898.0</v>
      </c>
      <c r="B258" s="12" t="s">
        <v>753</v>
      </c>
      <c r="C258" s="12" t="s">
        <v>27</v>
      </c>
      <c r="D258" s="12" t="s">
        <v>37</v>
      </c>
      <c r="E258" s="12" t="s">
        <v>205</v>
      </c>
      <c r="F258" s="12">
        <v>30000.0</v>
      </c>
      <c r="G258" s="12">
        <v>0.0</v>
      </c>
      <c r="H258" s="13" t="s">
        <v>754</v>
      </c>
      <c r="I258" s="13" t="s">
        <v>739</v>
      </c>
      <c r="J258" s="12" t="s">
        <v>32</v>
      </c>
      <c r="K258" s="8">
        <f t="shared" si="2"/>
        <v>1</v>
      </c>
      <c r="L258" s="8">
        <f t="shared" si="3"/>
        <v>2</v>
      </c>
      <c r="M258" s="9" t="str">
        <f t="shared" si="4"/>
        <v>Title: Stakeholder Engagement System for PARC
Description: Evaluation of readily available and customizable Enterprise Resource Management (ERM) systems relating to NGOs and choosing the best one to meet the requirements of PARC to create a customized Stakeholder Engagement System (SES). 
The customized SES shall be web based and shall incorporate seamless integration to enable and work with the following functionalities, among others :
1.	Stakeholder management – Alumni, donor, fundraiser, volunteer
2.	Committee management
3.	Email management
4.	Event management
5.	Email/SMS marketing
6.	Social media integration
7.	Website and payment gateway integration
The SES shall be user friendly and shall also be integrated with G-suite for non-profits. The project shall also include testing and initial installation.
Project domain :	Information Technology
Skills: IT system integration, Business process, Social sector engagement
Project conception and execution
IT project execution, Software testing, Management processes in Social sector
Skills:  - 
Students Required: 2
Min CGPA: 0
Max CGPA: 0
</v>
      </c>
      <c r="N258" s="9" t="str">
        <f t="shared" si="5"/>
        <v/>
      </c>
      <c r="O258" s="9" t="str">
        <f t="shared" si="6"/>
        <v/>
      </c>
      <c r="P258" s="9" t="str">
        <f t="shared" si="7"/>
        <v/>
      </c>
      <c r="Q258" s="9" t="str">
        <f t="shared" si="8"/>
        <v/>
      </c>
      <c r="R258" s="9" t="str">
        <f t="shared" si="9"/>
        <v/>
      </c>
      <c r="S258" s="9" t="str">
        <f t="shared" si="10"/>
        <v/>
      </c>
      <c r="T258" s="8">
        <f t="shared" ref="T258:Z258" si="266">IFERROR(VALUE(IFERROR(MID(M258,FIND("Students Required: ",M258)+19,2),0)), VALUE(MID(M258,FIND("Students Required: ",M258)+19,1)))</f>
        <v>2</v>
      </c>
      <c r="U258" s="8">
        <f t="shared" si="266"/>
        <v>0</v>
      </c>
      <c r="V258" s="8">
        <f t="shared" si="266"/>
        <v>0</v>
      </c>
      <c r="W258" s="8">
        <f t="shared" si="266"/>
        <v>0</v>
      </c>
      <c r="X258" s="8">
        <f t="shared" si="266"/>
        <v>0</v>
      </c>
      <c r="Y258" s="8">
        <f t="shared" si="266"/>
        <v>0</v>
      </c>
      <c r="Z258" s="8">
        <f t="shared" si="266"/>
        <v>0</v>
      </c>
    </row>
    <row r="259" ht="225.0" hidden="1" customHeight="1">
      <c r="A259" s="12">
        <v>4815.0</v>
      </c>
      <c r="B259" s="12" t="s">
        <v>755</v>
      </c>
      <c r="C259" s="12" t="s">
        <v>27</v>
      </c>
      <c r="D259" s="12" t="s">
        <v>28</v>
      </c>
      <c r="E259" s="12" t="s">
        <v>756</v>
      </c>
      <c r="F259" s="12">
        <v>10000.0</v>
      </c>
      <c r="G259" s="12">
        <v>0.0</v>
      </c>
      <c r="H259" s="13" t="s">
        <v>757</v>
      </c>
      <c r="I259" s="13" t="s">
        <v>758</v>
      </c>
      <c r="J259" s="12" t="s">
        <v>32</v>
      </c>
      <c r="K259" s="8">
        <f t="shared" si="2"/>
        <v>3</v>
      </c>
      <c r="L259" s="8">
        <f t="shared" si="3"/>
        <v>10</v>
      </c>
      <c r="M259" s="9" t="str">
        <f t="shared" si="4"/>
        <v>Title: Product Marketing - AI and ML driven user navigation
Description: Marketing of the AI abilities of the
product as compared to the current
market products. Linkedin marketing,
Making marketing content based on
through market analysis.
Project domain : Marketing
Skills: Prior product marketing experience,
through market analysis, making excel
graphs, Macro queries in excel, great
presentation and UI skills.
Problem solving aptitude Attention to
details, good communication
Adobe Creative suite course, B2B Content
creation course, Macros in Excel sheet
Must have a willingness to learn, passion
for professional B2B Content, and
problem solving than interest on holidays
or being absent. Good Wifi and always
communicable via the company channels
on email or slack or phone.
Advanced Market Analysis, Using Graphs
and numbers to script great stories,
making B2B content for Senior positions
of Clients
Skills:  - 
Students Required: 2
Min CGPA: 0
Max CGPA: 0
</v>
      </c>
      <c r="N259" s="9" t="str">
        <f t="shared" si="5"/>
        <v>Title: Python Backend programming - Conversation AI framework
Description: Working on inhouse conversational
framework, ML on improving the spell
corrections, Named entity recognition,
Python microservices, Crawlers and
spiders, Advanced API Integration
Project domain:  Python Programming
Skills: Python, NLTK, Regex Parsing, JSON, SQL,
beautiful soup, SELENIUM Problem solving aptitude Attention to
details, good communication  Python programming, JSON Data
structures, Postgresql
Must have a willingness to learn, passion
for better coding and problem solving
than interest on holidays or being absent.
Good Wifi and always communicable via
the company channels on email or slack
or phone.
Advanced Python programming using
Django, NLTK, Regex parsing, Redis Flush
usage in Data storage and optimization,
Speech Recognition algorithms
improvement.
Skills:  - 
Students Required: 4
Min CGPA: 0
Max CGPA: 0
</v>
      </c>
      <c r="O259" s="9" t="str">
        <f t="shared" si="6"/>
        <v>Title: Development of React.JS Conversational AI Interface
Description: This project is about building react
components to be used in our client user
interface for delivering better user
experience and usage for our clients.
Building webrtc based projects on
delivering a virtual communication
interface for the users.
Skills: React.Js, React Native, Web sockets,
Redux, HTML and CSS styling, Socket.io
Problem solving aptitude Attention to
details, good communication
Basics of React.Js, Web sockets, Redux,
HTML and CSS styling, Socket.io
Must have a willingness to learn, passion
for better coding and problem solving
than interest on holidays or being absent.
Good Wifi and always communicable via
the company channels on email or slack
or phone.
Working with websockets, react gui
development for greater user experience,
Skills:  - 
Students Required: 4
Min CGPA: 0
Max CGPA: 0
</v>
      </c>
      <c r="P259" s="9" t="str">
        <f t="shared" si="7"/>
        <v/>
      </c>
      <c r="Q259" s="9" t="str">
        <f t="shared" si="8"/>
        <v/>
      </c>
      <c r="R259" s="9" t="str">
        <f t="shared" si="9"/>
        <v/>
      </c>
      <c r="S259" s="9" t="str">
        <f t="shared" si="10"/>
        <v/>
      </c>
      <c r="T259" s="8">
        <f t="shared" ref="T259:Z259" si="267">IFERROR(VALUE(IFERROR(MID(M259,FIND("Students Required: ",M259)+19,2),0)), VALUE(MID(M259,FIND("Students Required: ",M259)+19,1)))</f>
        <v>2</v>
      </c>
      <c r="U259" s="8">
        <f t="shared" si="267"/>
        <v>4</v>
      </c>
      <c r="V259" s="8">
        <f t="shared" si="267"/>
        <v>4</v>
      </c>
      <c r="W259" s="8">
        <f t="shared" si="267"/>
        <v>0</v>
      </c>
      <c r="X259" s="8">
        <f t="shared" si="267"/>
        <v>0</v>
      </c>
      <c r="Y259" s="8">
        <f t="shared" si="267"/>
        <v>0</v>
      </c>
      <c r="Z259" s="8">
        <f t="shared" si="267"/>
        <v>0</v>
      </c>
    </row>
    <row r="260" ht="225.0" hidden="1" customHeight="1">
      <c r="A260" s="12">
        <v>4858.0</v>
      </c>
      <c r="B260" s="12" t="s">
        <v>759</v>
      </c>
      <c r="C260" s="12" t="s">
        <v>60</v>
      </c>
      <c r="D260" s="12" t="s">
        <v>28</v>
      </c>
      <c r="E260" s="12" t="s">
        <v>300</v>
      </c>
      <c r="F260" s="12">
        <v>50000.0</v>
      </c>
      <c r="G260" s="12">
        <v>0.0</v>
      </c>
      <c r="H260" s="13" t="s">
        <v>760</v>
      </c>
      <c r="I260" s="13" t="s">
        <v>761</v>
      </c>
      <c r="J260" s="12" t="s">
        <v>32</v>
      </c>
      <c r="K260" s="8">
        <f t="shared" si="2"/>
        <v>2</v>
      </c>
      <c r="L260" s="8">
        <f t="shared" si="3"/>
        <v>3</v>
      </c>
      <c r="M260" s="9" t="str">
        <f t="shared" si="4"/>
        <v>Title: Reporting &amp; Strategy
Description: Work closely with Head of Data Analytics to create reporting dashboards. 
Project domain	Data Analytics
Skills: Excel, SQL, Python
Data Structures
-	Data Analytics 
-	Data Modelling
Skills:  - 
Students Required: 1
Min CGPA: 0
Max CGPA: 0
</v>
      </c>
      <c r="N260" s="9" t="str">
        <f t="shared" si="5"/>
        <v>Title: Entrepreneur Intern In Residence
Description: Work closely with our business managers to solve real life business / operations problems.  
Project domain	General Management
Expected learning (in bullet points)	-	Supply Chain
-	Retail Management
-	Consumer research
-	Sales
-	Business problem solving
Skills:  - 
Students Required: 2
Min CGPA: 0
Max CGPA: 0
</v>
      </c>
      <c r="O260" s="9" t="str">
        <f t="shared" si="6"/>
        <v/>
      </c>
      <c r="P260" s="9" t="str">
        <f t="shared" si="7"/>
        <v/>
      </c>
      <c r="Q260" s="9" t="str">
        <f t="shared" si="8"/>
        <v/>
      </c>
      <c r="R260" s="9" t="str">
        <f t="shared" si="9"/>
        <v/>
      </c>
      <c r="S260" s="9" t="str">
        <f t="shared" si="10"/>
        <v/>
      </c>
      <c r="T260" s="8">
        <f t="shared" ref="T260:Z260" si="268">IFERROR(VALUE(IFERROR(MID(M260,FIND("Students Required: ",M260)+19,2),0)), VALUE(MID(M260,FIND("Students Required: ",M260)+19,1)))</f>
        <v>1</v>
      </c>
      <c r="U260" s="8">
        <f t="shared" si="268"/>
        <v>2</v>
      </c>
      <c r="V260" s="8">
        <f t="shared" si="268"/>
        <v>0</v>
      </c>
      <c r="W260" s="8">
        <f t="shared" si="268"/>
        <v>0</v>
      </c>
      <c r="X260" s="8">
        <f t="shared" si="268"/>
        <v>0</v>
      </c>
      <c r="Y260" s="8">
        <f t="shared" si="268"/>
        <v>0</v>
      </c>
      <c r="Z260" s="8">
        <f t="shared" si="268"/>
        <v>0</v>
      </c>
    </row>
    <row r="261" ht="225.0" hidden="1" customHeight="1">
      <c r="A261" s="12">
        <v>4075.0</v>
      </c>
      <c r="B261" s="12" t="s">
        <v>762</v>
      </c>
      <c r="C261" s="12" t="s">
        <v>142</v>
      </c>
      <c r="D261" s="12" t="s">
        <v>37</v>
      </c>
      <c r="E261" s="12" t="s">
        <v>95</v>
      </c>
      <c r="F261" s="12">
        <v>30000.0</v>
      </c>
      <c r="G261" s="12">
        <v>0.0</v>
      </c>
      <c r="H261" s="13" t="s">
        <v>763</v>
      </c>
      <c r="I261" s="13" t="s">
        <v>758</v>
      </c>
      <c r="J261" s="12" t="s">
        <v>32</v>
      </c>
      <c r="K261" s="8">
        <f t="shared" si="2"/>
        <v>3</v>
      </c>
      <c r="L261" s="8">
        <f t="shared" si="3"/>
        <v>10</v>
      </c>
      <c r="M261" s="9" t="str">
        <f t="shared" si="4"/>
        <v>Title: Product Marketing - AI and ML driven user navigation
Description: Marketing of the AI abilities of the
product as compared to the current
market products. Linkedin marketing,
Making marketing content based on
through market analysis.
Project domain : Marketing
Skills: Prior product marketing experience,
through market analysis, making excel
graphs, Macro queries in excel, great
presentation and UI skills.
Problem solving aptitude Attention to
details, good communication
Adobe Creative suite course, B2B Content
creation course, Macros in Excel sheet
Must have a willingness to learn, passion
for professional B2B Content, and
problem solving than interest on holidays
or being absent. Good Wifi and always
communicable via the company channels
on email or slack or phone.
Advanced Market Analysis, Using Graphs
and numbers to script great stories,
making B2B content for Senior positions
of Clients
Skills:  - 
Students Required: 2
Min CGPA: 0
Max CGPA: 0
</v>
      </c>
      <c r="N261" s="9" t="str">
        <f t="shared" si="5"/>
        <v>Title: Python Backend programming - Conversation AI framework
Description: Working on inhouse conversational
framework, ML on improving the spell
corrections, Named entity recognition,
Python microservices, Crawlers and
spiders, Advanced API Integration
Project domain:  Python Programming
Skills: Python, NLTK, Regex Parsing, JSON, SQL,
beautiful soup, SELENIUM Problem solving aptitude Attention to
details, good communication  Python programming, JSON Data
structures, Postgresql
Must have a willingness to learn, passion
for better coding and problem solving
than interest on holidays or being absent.
Good Wifi and always communicable via
the company channels on email or slack
or phone.
Advanced Python programming using
Django, NLTK, Regex parsing, Redis Flush
usage in Data storage and optimization,
Speech Recognition algorithms
improvement.
Skills:  - 
Students Required: 4
Min CGPA: 0
Max CGPA: 0
</v>
      </c>
      <c r="O261" s="9" t="str">
        <f t="shared" si="6"/>
        <v>Title: Development of React.JS Conversational AI Interface
Description: This project is about building react
components to be used in our client user
interface for delivering better user
experience and usage for our clients.
Building webrtc based projects on
delivering a virtual communication
interface for the users.
Skills: React.Js, React Native, Web sockets,
Redux, HTML and CSS styling, Socket.io
Problem solving aptitude Attention to
details, good communication
Basics of React.Js, Web sockets, Redux,
HTML and CSS styling, Socket.io
Must have a willingness to learn, passion
for better coding and problem solving
than interest on holidays or being absent.
Good Wifi and always communicable via
the company channels on email or slack
or phone.
Working with websockets, react gui
development for greater user experience,
Skills:  - 
Students Required: 4
Min CGPA: 0
Max CGPA: 0
</v>
      </c>
      <c r="P261" s="9" t="str">
        <f t="shared" si="7"/>
        <v/>
      </c>
      <c r="Q261" s="9" t="str">
        <f t="shared" si="8"/>
        <v/>
      </c>
      <c r="R261" s="9" t="str">
        <f t="shared" si="9"/>
        <v/>
      </c>
      <c r="S261" s="9" t="str">
        <f t="shared" si="10"/>
        <v/>
      </c>
      <c r="T261" s="8">
        <f t="shared" ref="T261:Z261" si="269">IFERROR(VALUE(IFERROR(MID(M261,FIND("Students Required: ",M261)+19,2),0)), VALUE(MID(M261,FIND("Students Required: ",M261)+19,1)))</f>
        <v>2</v>
      </c>
      <c r="U261" s="8">
        <f t="shared" si="269"/>
        <v>4</v>
      </c>
      <c r="V261" s="8">
        <f t="shared" si="269"/>
        <v>4</v>
      </c>
      <c r="W261" s="8">
        <f t="shared" si="269"/>
        <v>0</v>
      </c>
      <c r="X261" s="8">
        <f t="shared" si="269"/>
        <v>0</v>
      </c>
      <c r="Y261" s="8">
        <f t="shared" si="269"/>
        <v>0</v>
      </c>
      <c r="Z261" s="8">
        <f t="shared" si="269"/>
        <v>0</v>
      </c>
    </row>
    <row r="262" ht="225.0" hidden="1" customHeight="1">
      <c r="A262" s="12">
        <v>4895.0</v>
      </c>
      <c r="B262" s="12" t="s">
        <v>764</v>
      </c>
      <c r="C262" s="12" t="s">
        <v>27</v>
      </c>
      <c r="D262" s="12" t="s">
        <v>28</v>
      </c>
      <c r="E262" s="12" t="s">
        <v>329</v>
      </c>
      <c r="F262" s="12">
        <v>20000.0</v>
      </c>
      <c r="G262" s="12">
        <v>0.0</v>
      </c>
      <c r="H262" s="13" t="s">
        <v>765</v>
      </c>
      <c r="I262" s="13" t="s">
        <v>761</v>
      </c>
      <c r="J262" s="12" t="s">
        <v>32</v>
      </c>
      <c r="K262" s="8">
        <f t="shared" si="2"/>
        <v>2</v>
      </c>
      <c r="L262" s="8">
        <f t="shared" si="3"/>
        <v>3</v>
      </c>
      <c r="M262" s="9" t="str">
        <f t="shared" si="4"/>
        <v>Title: Reporting &amp; Strategy
Description: Work closely with Head of Data Analytics to create reporting dashboards. 
Project domain	Data Analytics
Skills: Excel, SQL, Python
Data Structures
-	Data Analytics 
-	Data Modelling
Skills:  - 
Students Required: 1
Min CGPA: 0
Max CGPA: 0
</v>
      </c>
      <c r="N262" s="9" t="str">
        <f t="shared" si="5"/>
        <v>Title: Entrepreneur Intern In Residence
Description: Work closely with our business managers to solve real life business / operations problems.  
Project domain	General Management
Expected learning (in bullet points)	-	Supply Chain
-	Retail Management
-	Consumer research
-	Sales
-	Business problem solving
Skills:  - 
Students Required: 2
Min CGPA: 0
Max CGPA: 0
</v>
      </c>
      <c r="O262" s="9" t="str">
        <f t="shared" si="6"/>
        <v/>
      </c>
      <c r="P262" s="9" t="str">
        <f t="shared" si="7"/>
        <v/>
      </c>
      <c r="Q262" s="9" t="str">
        <f t="shared" si="8"/>
        <v/>
      </c>
      <c r="R262" s="9" t="str">
        <f t="shared" si="9"/>
        <v/>
      </c>
      <c r="S262" s="9" t="str">
        <f t="shared" si="10"/>
        <v/>
      </c>
      <c r="T262" s="8">
        <f t="shared" ref="T262:Z262" si="270">IFERROR(VALUE(IFERROR(MID(M262,FIND("Students Required: ",M262)+19,2),0)), VALUE(MID(M262,FIND("Students Required: ",M262)+19,1)))</f>
        <v>1</v>
      </c>
      <c r="U262" s="8">
        <f t="shared" si="270"/>
        <v>2</v>
      </c>
      <c r="V262" s="8">
        <f t="shared" si="270"/>
        <v>0</v>
      </c>
      <c r="W262" s="8">
        <f t="shared" si="270"/>
        <v>0</v>
      </c>
      <c r="X262" s="8">
        <f t="shared" si="270"/>
        <v>0</v>
      </c>
      <c r="Y262" s="8">
        <f t="shared" si="270"/>
        <v>0</v>
      </c>
      <c r="Z262" s="8">
        <f t="shared" si="270"/>
        <v>0</v>
      </c>
    </row>
    <row r="263" ht="225.0" hidden="1" customHeight="1">
      <c r="A263" s="12">
        <v>4878.0</v>
      </c>
      <c r="B263" s="12" t="s">
        <v>766</v>
      </c>
      <c r="C263" s="12" t="s">
        <v>27</v>
      </c>
      <c r="D263" s="12" t="s">
        <v>37</v>
      </c>
      <c r="E263" s="12" t="s">
        <v>767</v>
      </c>
      <c r="F263" s="12">
        <v>20000.0</v>
      </c>
      <c r="G263" s="12">
        <v>0.0</v>
      </c>
      <c r="H263" s="13" t="s">
        <v>768</v>
      </c>
      <c r="I263" s="13" t="s">
        <v>769</v>
      </c>
      <c r="J263" s="12" t="s">
        <v>32</v>
      </c>
      <c r="K263" s="8">
        <f t="shared" si="2"/>
        <v>1</v>
      </c>
      <c r="L263" s="8">
        <f t="shared" si="3"/>
        <v>2</v>
      </c>
      <c r="M263" s="9" t="str">
        <f t="shared" si="4"/>
        <v>Title: Application of Data Science in Investment Management 
Description: Developing and testing Machine learning based investment tools/ideas 
Project domain	Equity and Fixed Income
Skills: Python Programming, Statistics, Quant Finance, Use of debugging and version control tools
Sincere, team spirit and interest in research
Excellent communication skills
Interest in learning ML, AI
Python Programming
Skills:  - 
Students Required: 2
Min CGPA: 0
Max CGPA: 0
</v>
      </c>
      <c r="N263" s="9" t="str">
        <f t="shared" si="5"/>
        <v/>
      </c>
      <c r="O263" s="9" t="str">
        <f t="shared" si="6"/>
        <v/>
      </c>
      <c r="P263" s="9" t="str">
        <f t="shared" si="7"/>
        <v/>
      </c>
      <c r="Q263" s="9" t="str">
        <f t="shared" si="8"/>
        <v/>
      </c>
      <c r="R263" s="9" t="str">
        <f t="shared" si="9"/>
        <v/>
      </c>
      <c r="S263" s="9" t="str">
        <f t="shared" si="10"/>
        <v/>
      </c>
      <c r="T263" s="8">
        <f t="shared" ref="T263:Z263" si="271">IFERROR(VALUE(IFERROR(MID(M263,FIND("Students Required: ",M263)+19,2),0)), VALUE(MID(M263,FIND("Students Required: ",M263)+19,1)))</f>
        <v>2</v>
      </c>
      <c r="U263" s="8">
        <f t="shared" si="271"/>
        <v>0</v>
      </c>
      <c r="V263" s="8">
        <f t="shared" si="271"/>
        <v>0</v>
      </c>
      <c r="W263" s="8">
        <f t="shared" si="271"/>
        <v>0</v>
      </c>
      <c r="X263" s="8">
        <f t="shared" si="271"/>
        <v>0</v>
      </c>
      <c r="Y263" s="8">
        <f t="shared" si="271"/>
        <v>0</v>
      </c>
      <c r="Z263" s="8">
        <f t="shared" si="271"/>
        <v>0</v>
      </c>
    </row>
    <row r="264" ht="225.0" hidden="1" customHeight="1">
      <c r="A264" s="12">
        <v>4851.0</v>
      </c>
      <c r="B264" s="12" t="s">
        <v>770</v>
      </c>
      <c r="C264" s="12" t="s">
        <v>91</v>
      </c>
      <c r="D264" s="12" t="s">
        <v>37</v>
      </c>
      <c r="E264" s="12" t="s">
        <v>771</v>
      </c>
      <c r="F264" s="12">
        <v>60000.0</v>
      </c>
      <c r="G264" s="12">
        <v>0.0</v>
      </c>
      <c r="H264" s="13" t="s">
        <v>772</v>
      </c>
      <c r="I264" s="13" t="s">
        <v>769</v>
      </c>
      <c r="J264" s="12" t="s">
        <v>32</v>
      </c>
      <c r="K264" s="8">
        <f t="shared" si="2"/>
        <v>1</v>
      </c>
      <c r="L264" s="8">
        <f t="shared" si="3"/>
        <v>2</v>
      </c>
      <c r="M264" s="9" t="str">
        <f t="shared" si="4"/>
        <v>Title: Application of Data Science in Investment Management 
Description: Developing and testing Machine learning based investment tools/ideas 
Project domain	Equity and Fixed Income
Skills: Python Programming, Statistics, Quant Finance, Use of debugging and version control tools
Sincere, team spirit and interest in research
Excellent communication skills
Interest in learning ML, AI
Python Programming
Skills:  - 
Students Required: 2
Min CGPA: 0
Max CGPA: 0
</v>
      </c>
      <c r="N264" s="9" t="str">
        <f t="shared" si="5"/>
        <v/>
      </c>
      <c r="O264" s="9" t="str">
        <f t="shared" si="6"/>
        <v/>
      </c>
      <c r="P264" s="9" t="str">
        <f t="shared" si="7"/>
        <v/>
      </c>
      <c r="Q264" s="9" t="str">
        <f t="shared" si="8"/>
        <v/>
      </c>
      <c r="R264" s="9" t="str">
        <f t="shared" si="9"/>
        <v/>
      </c>
      <c r="S264" s="9" t="str">
        <f t="shared" si="10"/>
        <v/>
      </c>
      <c r="T264" s="8">
        <f t="shared" ref="T264:Z264" si="272">IFERROR(VALUE(IFERROR(MID(M264,FIND("Students Required: ",M264)+19,2),0)), VALUE(MID(M264,FIND("Students Required: ",M264)+19,1)))</f>
        <v>2</v>
      </c>
      <c r="U264" s="8">
        <f t="shared" si="272"/>
        <v>0</v>
      </c>
      <c r="V264" s="8">
        <f t="shared" si="272"/>
        <v>0</v>
      </c>
      <c r="W264" s="8">
        <f t="shared" si="272"/>
        <v>0</v>
      </c>
      <c r="X264" s="8">
        <f t="shared" si="272"/>
        <v>0</v>
      </c>
      <c r="Y264" s="8">
        <f t="shared" si="272"/>
        <v>0</v>
      </c>
      <c r="Z264" s="8">
        <f t="shared" si="272"/>
        <v>0</v>
      </c>
    </row>
    <row r="265" ht="225.0" hidden="1" customHeight="1">
      <c r="A265" s="12">
        <v>5019.0</v>
      </c>
      <c r="B265" s="12" t="s">
        <v>773</v>
      </c>
      <c r="C265" s="12" t="s">
        <v>774</v>
      </c>
      <c r="D265" s="8"/>
      <c r="E265" s="12" t="s">
        <v>34</v>
      </c>
      <c r="F265" s="12">
        <v>20000.0</v>
      </c>
      <c r="G265" s="12">
        <v>0.0</v>
      </c>
      <c r="H265" s="13" t="s">
        <v>775</v>
      </c>
      <c r="I265" s="13" t="s">
        <v>776</v>
      </c>
      <c r="J265" s="12" t="s">
        <v>32</v>
      </c>
      <c r="K265" s="8">
        <f t="shared" si="2"/>
        <v>1</v>
      </c>
      <c r="L265" s="8">
        <f t="shared" si="3"/>
        <v>2</v>
      </c>
      <c r="M265" s="9" t="str">
        <f t="shared" si="4"/>
        <v>Title: Enhancement to cloud funcPonality of smart home products
Description: UpgradaPon of cloud connectors to enable communicaPon between Wozart ’s cloud with A m a z o n A l e x a , SmartThings and Google Assistant. Enhancement of Wozart’s Alexa skills to support a wider range of customer use cases.
Skills: Good programming skills with knowledge of N o d e . j s l a n g u a g e preferred.
Good communicaPon
skills and ability to selflearn
new concepts
rapidly.
Expected learning (in bullet points) B u i l d i n g consumer
products with a deep
focus on quality and UX.
I n d u s t r y s o p wa r e
standards especially on
m a i n t a i n i n g d a t a
security.
Exposure to some of the
m o s t a d v a n c e d
technologies in the
industry.
Skills:  - 
Students Required: 2
Min CGPA: 0
Max CGPA: 0
</v>
      </c>
      <c r="N265" s="9" t="str">
        <f t="shared" si="5"/>
        <v/>
      </c>
      <c r="O265" s="9" t="str">
        <f t="shared" si="6"/>
        <v/>
      </c>
      <c r="P265" s="9" t="str">
        <f t="shared" si="7"/>
        <v/>
      </c>
      <c r="Q265" s="9" t="str">
        <f t="shared" si="8"/>
        <v/>
      </c>
      <c r="R265" s="9" t="str">
        <f t="shared" si="9"/>
        <v/>
      </c>
      <c r="S265" s="9" t="str">
        <f t="shared" si="10"/>
        <v/>
      </c>
      <c r="T265" s="8">
        <f t="shared" ref="T265:Z265" si="273">IFERROR(VALUE(IFERROR(MID(M265,FIND("Students Required: ",M265)+19,2),0)), VALUE(MID(M265,FIND("Students Required: ",M265)+19,1)))</f>
        <v>2</v>
      </c>
      <c r="U265" s="8">
        <f t="shared" si="273"/>
        <v>0</v>
      </c>
      <c r="V265" s="8">
        <f t="shared" si="273"/>
        <v>0</v>
      </c>
      <c r="W265" s="8">
        <f t="shared" si="273"/>
        <v>0</v>
      </c>
      <c r="X265" s="8">
        <f t="shared" si="273"/>
        <v>0</v>
      </c>
      <c r="Y265" s="8">
        <f t="shared" si="273"/>
        <v>0</v>
      </c>
      <c r="Z265" s="8">
        <f t="shared" si="273"/>
        <v>0</v>
      </c>
    </row>
    <row r="266" ht="225.0" hidden="1" customHeight="1">
      <c r="A266" s="12">
        <v>5024.0</v>
      </c>
      <c r="B266" s="12" t="s">
        <v>777</v>
      </c>
      <c r="C266" s="12" t="s">
        <v>27</v>
      </c>
      <c r="D266" s="8"/>
      <c r="E266" s="12" t="s">
        <v>29</v>
      </c>
      <c r="F266" s="12">
        <v>30000.0</v>
      </c>
      <c r="G266" s="12">
        <v>0.0</v>
      </c>
      <c r="H266" s="13" t="s">
        <v>778</v>
      </c>
      <c r="I266" s="13" t="s">
        <v>776</v>
      </c>
      <c r="J266" s="12" t="s">
        <v>32</v>
      </c>
      <c r="K266" s="8">
        <f t="shared" si="2"/>
        <v>1</v>
      </c>
      <c r="L266" s="8">
        <f t="shared" si="3"/>
        <v>2</v>
      </c>
      <c r="M266" s="9" t="str">
        <f t="shared" si="4"/>
        <v>Title: Enhancement to cloud funcPonality of smart home products
Description: UpgradaPon of cloud connectors to enable communicaPon between Wozart ’s cloud with A m a z o n A l e x a , SmartThings and Google Assistant. Enhancement of Wozart’s Alexa skills to support a wider range of customer use cases.
Skills: Good programming skills with knowledge of N o d e . j s l a n g u a g e preferred.
Good communicaPon
skills and ability to selflearn
new concepts
rapidly.
Expected learning (in bullet points) B u i l d i n g consumer
products with a deep
focus on quality and UX.
I n d u s t r y s o p wa r e
standards especially on
m a i n t a i n i n g d a t a
security.
Exposure to some of the
m o s t a d v a n c e d
technologies in the
industry.
Skills:  - 
Students Required: 2
Min CGPA: 0
Max CGPA: 0
</v>
      </c>
      <c r="N266" s="9" t="str">
        <f t="shared" si="5"/>
        <v/>
      </c>
      <c r="O266" s="9" t="str">
        <f t="shared" si="6"/>
        <v/>
      </c>
      <c r="P266" s="9" t="str">
        <f t="shared" si="7"/>
        <v/>
      </c>
      <c r="Q266" s="9" t="str">
        <f t="shared" si="8"/>
        <v/>
      </c>
      <c r="R266" s="9" t="str">
        <f t="shared" si="9"/>
        <v/>
      </c>
      <c r="S266" s="9" t="str">
        <f t="shared" si="10"/>
        <v/>
      </c>
      <c r="T266" s="8">
        <f t="shared" ref="T266:Z266" si="274">IFERROR(VALUE(IFERROR(MID(M266,FIND("Students Required: ",M266)+19,2),0)), VALUE(MID(M266,FIND("Students Required: ",M266)+19,1)))</f>
        <v>2</v>
      </c>
      <c r="U266" s="8">
        <f t="shared" si="274"/>
        <v>0</v>
      </c>
      <c r="V266" s="8">
        <f t="shared" si="274"/>
        <v>0</v>
      </c>
      <c r="W266" s="8">
        <f t="shared" si="274"/>
        <v>0</v>
      </c>
      <c r="X266" s="8">
        <f t="shared" si="274"/>
        <v>0</v>
      </c>
      <c r="Y266" s="8">
        <f t="shared" si="274"/>
        <v>0</v>
      </c>
      <c r="Z266" s="8">
        <f t="shared" si="274"/>
        <v>0</v>
      </c>
    </row>
    <row r="267" ht="225.0" hidden="1" customHeight="1">
      <c r="A267" s="12">
        <v>4843.0</v>
      </c>
      <c r="B267" s="12" t="s">
        <v>779</v>
      </c>
      <c r="C267" s="12" t="s">
        <v>27</v>
      </c>
      <c r="D267" s="12" t="s">
        <v>37</v>
      </c>
      <c r="E267" s="12" t="s">
        <v>243</v>
      </c>
      <c r="F267" s="12">
        <v>75000.0</v>
      </c>
      <c r="G267" s="12">
        <v>0.0</v>
      </c>
      <c r="H267" s="13" t="s">
        <v>780</v>
      </c>
      <c r="I267" s="13" t="s">
        <v>781</v>
      </c>
      <c r="J267" s="12" t="s">
        <v>32</v>
      </c>
      <c r="K267" s="8">
        <f t="shared" si="2"/>
        <v>1</v>
      </c>
      <c r="L267" s="8">
        <f t="shared" si="3"/>
        <v>1</v>
      </c>
      <c r="M267" s="9" t="str">
        <f t="shared" si="4"/>
        <v>Title: Financial Analytics
Description: Work in the live environment to provide various modelling and management reporting solution which enables management for right decision for bank. This includes working on real data on day to day basis
Project domain: Finance
Skills: Discounting cash flows, Excel and MS access modeling, Basic finance knowledge
Communication and relationship building
Understand the real estate portfolio and projects for the bank Analysis stakeholder management Values
Skills:  - 
Students Required: 1
Min CGPA: 0
Max CGPA: 0
</v>
      </c>
      <c r="N267" s="9" t="str">
        <f t="shared" si="5"/>
        <v/>
      </c>
      <c r="O267" s="9" t="str">
        <f t="shared" si="6"/>
        <v/>
      </c>
      <c r="P267" s="9" t="str">
        <f t="shared" si="7"/>
        <v/>
      </c>
      <c r="Q267" s="9" t="str">
        <f t="shared" si="8"/>
        <v/>
      </c>
      <c r="R267" s="9" t="str">
        <f t="shared" si="9"/>
        <v/>
      </c>
      <c r="S267" s="9" t="str">
        <f t="shared" si="10"/>
        <v/>
      </c>
      <c r="T267" s="8">
        <f t="shared" ref="T267:Z267" si="275">IFERROR(VALUE(IFERROR(MID(M267,FIND("Students Required: ",M267)+19,2),0)), VALUE(MID(M267,FIND("Students Required: ",M267)+19,1)))</f>
        <v>1</v>
      </c>
      <c r="U267" s="8">
        <f t="shared" si="275"/>
        <v>0</v>
      </c>
      <c r="V267" s="8">
        <f t="shared" si="275"/>
        <v>0</v>
      </c>
      <c r="W267" s="8">
        <f t="shared" si="275"/>
        <v>0</v>
      </c>
      <c r="X267" s="8">
        <f t="shared" si="275"/>
        <v>0</v>
      </c>
      <c r="Y267" s="8">
        <f t="shared" si="275"/>
        <v>0</v>
      </c>
      <c r="Z267" s="8">
        <f t="shared" si="275"/>
        <v>0</v>
      </c>
    </row>
    <row r="268" ht="225.0" hidden="1" customHeight="1">
      <c r="A268" s="12">
        <v>3617.0</v>
      </c>
      <c r="B268" s="12" t="s">
        <v>782</v>
      </c>
      <c r="C268" s="12" t="s">
        <v>56</v>
      </c>
      <c r="D268" s="12" t="s">
        <v>37</v>
      </c>
      <c r="E268" s="12" t="s">
        <v>29</v>
      </c>
      <c r="F268" s="12">
        <v>20000.0</v>
      </c>
      <c r="G268" s="12">
        <v>0.0</v>
      </c>
      <c r="H268" s="13" t="s">
        <v>783</v>
      </c>
      <c r="I268" s="13" t="s">
        <v>781</v>
      </c>
      <c r="J268" s="12" t="s">
        <v>32</v>
      </c>
      <c r="K268" s="8">
        <f t="shared" si="2"/>
        <v>1</v>
      </c>
      <c r="L268" s="8">
        <f t="shared" si="3"/>
        <v>1</v>
      </c>
      <c r="M268" s="9" t="str">
        <f t="shared" si="4"/>
        <v>Title: Financial Analytics
Description: Work in the live environment to provide various modelling and management reporting solution which enables management for right decision for bank. This includes working on real data on day to day basis
Project domain: Finance
Skills: Discounting cash flows, Excel and MS access modeling, Basic finance knowledge
Communication and relationship building
Understand the real estate portfolio and projects for the bank Analysis stakeholder management Values
Skills:  - 
Students Required: 1
Min CGPA: 0
Max CGPA: 0
</v>
      </c>
      <c r="N268" s="9" t="str">
        <f t="shared" si="5"/>
        <v/>
      </c>
      <c r="O268" s="9" t="str">
        <f t="shared" si="6"/>
        <v/>
      </c>
      <c r="P268" s="9" t="str">
        <f t="shared" si="7"/>
        <v/>
      </c>
      <c r="Q268" s="9" t="str">
        <f t="shared" si="8"/>
        <v/>
      </c>
      <c r="R268" s="9" t="str">
        <f t="shared" si="9"/>
        <v/>
      </c>
      <c r="S268" s="9" t="str">
        <f t="shared" si="10"/>
        <v/>
      </c>
      <c r="T268" s="8">
        <f t="shared" ref="T268:Z268" si="276">IFERROR(VALUE(IFERROR(MID(M268,FIND("Students Required: ",M268)+19,2),0)), VALUE(MID(M268,FIND("Students Required: ",M268)+19,1)))</f>
        <v>1</v>
      </c>
      <c r="U268" s="8">
        <f t="shared" si="276"/>
        <v>0</v>
      </c>
      <c r="V268" s="8">
        <f t="shared" si="276"/>
        <v>0</v>
      </c>
      <c r="W268" s="8">
        <f t="shared" si="276"/>
        <v>0</v>
      </c>
      <c r="X268" s="8">
        <f t="shared" si="276"/>
        <v>0</v>
      </c>
      <c r="Y268" s="8">
        <f t="shared" si="276"/>
        <v>0</v>
      </c>
      <c r="Z268" s="8">
        <f t="shared" si="276"/>
        <v>0</v>
      </c>
    </row>
    <row r="269" ht="225.0" hidden="1" customHeight="1">
      <c r="A269" s="12">
        <v>4969.0</v>
      </c>
      <c r="B269" s="12" t="s">
        <v>784</v>
      </c>
      <c r="C269" s="12" t="s">
        <v>42</v>
      </c>
      <c r="D269" s="8"/>
      <c r="E269" s="12" t="s">
        <v>34</v>
      </c>
      <c r="F269" s="12">
        <v>15000.0</v>
      </c>
      <c r="G269" s="12">
        <v>0.0</v>
      </c>
      <c r="H269" s="13" t="s">
        <v>785</v>
      </c>
      <c r="I269" s="13" t="s">
        <v>776</v>
      </c>
      <c r="J269" s="12" t="s">
        <v>32</v>
      </c>
      <c r="K269" s="8">
        <f t="shared" si="2"/>
        <v>1</v>
      </c>
      <c r="L269" s="8">
        <f t="shared" si="3"/>
        <v>2</v>
      </c>
      <c r="M269" s="9" t="str">
        <f t="shared" si="4"/>
        <v>Title: Enhancement to cloud funcPonality of smart home products
Description: UpgradaPon of cloud connectors to enable communicaPon between Wozart ’s cloud with A m a z o n A l e x a , SmartThings and Google Assistant. Enhancement of Wozart’s Alexa skills to support a wider range of customer use cases.
Skills: Good programming skills with knowledge of N o d e . j s l a n g u a g e preferred.
Good communicaPon
skills and ability to selflearn
new concepts
rapidly.
Expected learning (in bullet points) B u i l d i n g consumer
products with a deep
focus on quality and UX.
I n d u s t r y s o p wa r e
standards especially on
m a i n t a i n i n g d a t a
security.
Exposure to some of the
m o s t a d v a n c e d
technologies in the
industry.
Skills:  - 
Students Required: 2
Min CGPA: 0
Max CGPA: 0
</v>
      </c>
      <c r="N269" s="9" t="str">
        <f t="shared" si="5"/>
        <v/>
      </c>
      <c r="O269" s="9" t="str">
        <f t="shared" si="6"/>
        <v/>
      </c>
      <c r="P269" s="9" t="str">
        <f t="shared" si="7"/>
        <v/>
      </c>
      <c r="Q269" s="9" t="str">
        <f t="shared" si="8"/>
        <v/>
      </c>
      <c r="R269" s="9" t="str">
        <f t="shared" si="9"/>
        <v/>
      </c>
      <c r="S269" s="9" t="str">
        <f t="shared" si="10"/>
        <v/>
      </c>
      <c r="T269" s="8">
        <f t="shared" ref="T269:Z269" si="277">IFERROR(VALUE(IFERROR(MID(M269,FIND("Students Required: ",M269)+19,2),0)), VALUE(MID(M269,FIND("Students Required: ",M269)+19,1)))</f>
        <v>2</v>
      </c>
      <c r="U269" s="8">
        <f t="shared" si="277"/>
        <v>0</v>
      </c>
      <c r="V269" s="8">
        <f t="shared" si="277"/>
        <v>0</v>
      </c>
      <c r="W269" s="8">
        <f t="shared" si="277"/>
        <v>0</v>
      </c>
      <c r="X269" s="8">
        <f t="shared" si="277"/>
        <v>0</v>
      </c>
      <c r="Y269" s="8">
        <f t="shared" si="277"/>
        <v>0</v>
      </c>
      <c r="Z269" s="8">
        <f t="shared" si="277"/>
        <v>0</v>
      </c>
    </row>
    <row r="270" ht="225.0" hidden="1" customHeight="1">
      <c r="A270" s="12">
        <v>674.0</v>
      </c>
      <c r="B270" s="12" t="s">
        <v>786</v>
      </c>
      <c r="C270" s="12" t="s">
        <v>737</v>
      </c>
      <c r="D270" s="12" t="s">
        <v>65</v>
      </c>
      <c r="E270" s="12" t="s">
        <v>131</v>
      </c>
      <c r="F270" s="12">
        <v>0.0</v>
      </c>
      <c r="G270" s="12">
        <v>0.0</v>
      </c>
      <c r="H270" s="13" t="s">
        <v>787</v>
      </c>
      <c r="I270" s="13" t="s">
        <v>788</v>
      </c>
      <c r="J270" s="12" t="s">
        <v>32</v>
      </c>
      <c r="K270" s="8">
        <f t="shared" si="2"/>
        <v>1</v>
      </c>
      <c r="L270" s="8">
        <f t="shared" si="3"/>
        <v>1</v>
      </c>
      <c r="M270" s="9" t="str">
        <f t="shared" si="4"/>
        <v>Title: Development of a complete IoT/SaaS (Internet of Things/Software-as-a-Service) Solution - from the Sensor to the Cloud
Description: Develop, test and deploy IOT Technology, from various Sensors and SoCs to the Cloud on various IOT Platforms like Amazon AWS IOT, Microsoft AzureSphere and/or potentially Google Cloud; Develop AI and Machine Learning Algorithms on IOT data for intelligent analytics and recommendation solutions. Conduct Testing
Skills:  - 
Students Required: 1
Min CGPA: 0
Max CGPA: 0
</v>
      </c>
      <c r="N270" s="9" t="str">
        <f t="shared" si="5"/>
        <v/>
      </c>
      <c r="O270" s="9" t="str">
        <f t="shared" si="6"/>
        <v/>
      </c>
      <c r="P270" s="9" t="str">
        <f t="shared" si="7"/>
        <v/>
      </c>
      <c r="Q270" s="9" t="str">
        <f t="shared" si="8"/>
        <v/>
      </c>
      <c r="R270" s="9" t="str">
        <f t="shared" si="9"/>
        <v/>
      </c>
      <c r="S270" s="9" t="str">
        <f t="shared" si="10"/>
        <v/>
      </c>
      <c r="T270" s="8">
        <f t="shared" ref="T270:Z270" si="278">IFERROR(VALUE(IFERROR(MID(M270,FIND("Students Required: ",M270)+19,2),0)), VALUE(MID(M270,FIND("Students Required: ",M270)+19,1)))</f>
        <v>1</v>
      </c>
      <c r="U270" s="8">
        <f t="shared" si="278"/>
        <v>0</v>
      </c>
      <c r="V270" s="8">
        <f t="shared" si="278"/>
        <v>0</v>
      </c>
      <c r="W270" s="8">
        <f t="shared" si="278"/>
        <v>0</v>
      </c>
      <c r="X270" s="8">
        <f t="shared" si="278"/>
        <v>0</v>
      </c>
      <c r="Y270" s="8">
        <f t="shared" si="278"/>
        <v>0</v>
      </c>
      <c r="Z270" s="8">
        <f t="shared" si="278"/>
        <v>0</v>
      </c>
    </row>
    <row r="271" ht="225.0" hidden="1" customHeight="1">
      <c r="A271" s="12">
        <v>5039.0</v>
      </c>
      <c r="B271" s="12" t="s">
        <v>789</v>
      </c>
      <c r="C271" s="12" t="s">
        <v>774</v>
      </c>
      <c r="D271" s="8"/>
      <c r="E271" s="12" t="s">
        <v>61</v>
      </c>
      <c r="F271" s="12">
        <v>10000.0</v>
      </c>
      <c r="G271" s="12">
        <v>0.0</v>
      </c>
      <c r="H271" s="13" t="s">
        <v>790</v>
      </c>
      <c r="I271" s="13" t="s">
        <v>788</v>
      </c>
      <c r="J271" s="12" t="s">
        <v>32</v>
      </c>
      <c r="K271" s="8">
        <f t="shared" si="2"/>
        <v>1</v>
      </c>
      <c r="L271" s="8">
        <f t="shared" si="3"/>
        <v>1</v>
      </c>
      <c r="M271" s="9" t="str">
        <f t="shared" si="4"/>
        <v>Title: Development of a complete IoT/SaaS (Internet of Things/Software-as-a-Service) Solution - from the Sensor to the Cloud
Description: Develop, test and deploy IOT Technology, from various Sensors and SoCs to the Cloud on various IOT Platforms like Amazon AWS IOT, Microsoft AzureSphere and/or potentially Google Cloud; Develop AI and Machine Learning Algorithms on IOT data for intelligent analytics and recommendation solutions. Conduct Testing
Skills:  - 
Students Required: 1
Min CGPA: 0
Max CGPA: 0
</v>
      </c>
      <c r="N271" s="9" t="str">
        <f t="shared" si="5"/>
        <v/>
      </c>
      <c r="O271" s="9" t="str">
        <f t="shared" si="6"/>
        <v/>
      </c>
      <c r="P271" s="9" t="str">
        <f t="shared" si="7"/>
        <v/>
      </c>
      <c r="Q271" s="9" t="str">
        <f t="shared" si="8"/>
        <v/>
      </c>
      <c r="R271" s="9" t="str">
        <f t="shared" si="9"/>
        <v/>
      </c>
      <c r="S271" s="9" t="str">
        <f t="shared" si="10"/>
        <v/>
      </c>
      <c r="T271" s="8">
        <f t="shared" ref="T271:Z271" si="279">IFERROR(VALUE(IFERROR(MID(M271,FIND("Students Required: ",M271)+19,2),0)), VALUE(MID(M271,FIND("Students Required: ",M271)+19,1)))</f>
        <v>1</v>
      </c>
      <c r="U271" s="8">
        <f t="shared" si="279"/>
        <v>0</v>
      </c>
      <c r="V271" s="8">
        <f t="shared" si="279"/>
        <v>0</v>
      </c>
      <c r="W271" s="8">
        <f t="shared" si="279"/>
        <v>0</v>
      </c>
      <c r="X271" s="8">
        <f t="shared" si="279"/>
        <v>0</v>
      </c>
      <c r="Y271" s="8">
        <f t="shared" si="279"/>
        <v>0</v>
      </c>
      <c r="Z271" s="8">
        <f t="shared" si="279"/>
        <v>0</v>
      </c>
    </row>
    <row r="272" ht="225.0" hidden="1" customHeight="1">
      <c r="A272" s="12">
        <v>3426.0</v>
      </c>
      <c r="B272" s="12" t="s">
        <v>791</v>
      </c>
      <c r="C272" s="12" t="s">
        <v>121</v>
      </c>
      <c r="D272" s="12" t="s">
        <v>28</v>
      </c>
      <c r="E272" s="12" t="s">
        <v>494</v>
      </c>
      <c r="F272" s="12">
        <v>30000.0</v>
      </c>
      <c r="G272" s="12">
        <v>0.0</v>
      </c>
      <c r="H272" s="13" t="s">
        <v>792</v>
      </c>
      <c r="I272" s="13" t="s">
        <v>793</v>
      </c>
      <c r="J272" s="12" t="s">
        <v>32</v>
      </c>
      <c r="K272" s="8">
        <f t="shared" si="2"/>
        <v>1</v>
      </c>
      <c r="L272" s="8">
        <f t="shared" si="3"/>
        <v>5</v>
      </c>
      <c r="M272" s="9" t="str">
        <f t="shared" si="4"/>
        <v>Title: Data Integration Platform for One Trillion records/month
Description: Hevo is a fully distributed massively parallel data integration platform. Interns will be working on expanding and scaling the platform to 1 Trillion records/month. Each one of them will work with one of our senior engineers to build systems using technologies like Java, Kafka, MySQL, Redis among others. Hevo is used by users in more than 30 countries across the world. During the internship, they will learn how to build and deploy mission-critical software at scale, they will also learn to think about design tradeoffs, scalability, redundancy, and stability of software applications. It is a unique opportunity to experience a world-class engineering team building software at breakneck speed. Interns who do well during the internship will be eligible for a PPO post-internship.
Project domain	Distributed Systems
Skills: Strong knowledge of Data Structures, Algorithms, advanced coding, OOPS, Operating Systems and Networks
Fluent communication
Skills:  - 
Students Required: 5
Min CGPA: 0
Max CGPA: 0
</v>
      </c>
      <c r="N272" s="9" t="str">
        <f t="shared" si="5"/>
        <v/>
      </c>
      <c r="O272" s="9" t="str">
        <f t="shared" si="6"/>
        <v/>
      </c>
      <c r="P272" s="9" t="str">
        <f t="shared" si="7"/>
        <v/>
      </c>
      <c r="Q272" s="9" t="str">
        <f t="shared" si="8"/>
        <v/>
      </c>
      <c r="R272" s="9" t="str">
        <f t="shared" si="9"/>
        <v/>
      </c>
      <c r="S272" s="9" t="str">
        <f t="shared" si="10"/>
        <v/>
      </c>
      <c r="T272" s="8">
        <f t="shared" ref="T272:Z272" si="280">IFERROR(VALUE(IFERROR(MID(M272,FIND("Students Required: ",M272)+19,2),0)), VALUE(MID(M272,FIND("Students Required: ",M272)+19,1)))</f>
        <v>5</v>
      </c>
      <c r="U272" s="8">
        <f t="shared" si="280"/>
        <v>0</v>
      </c>
      <c r="V272" s="8">
        <f t="shared" si="280"/>
        <v>0</v>
      </c>
      <c r="W272" s="8">
        <f t="shared" si="280"/>
        <v>0</v>
      </c>
      <c r="X272" s="8">
        <f t="shared" si="280"/>
        <v>0</v>
      </c>
      <c r="Y272" s="8">
        <f t="shared" si="280"/>
        <v>0</v>
      </c>
      <c r="Z272" s="8">
        <f t="shared" si="280"/>
        <v>0</v>
      </c>
    </row>
    <row r="273" ht="225.0" hidden="1" customHeight="1">
      <c r="A273" s="12">
        <v>4830.0</v>
      </c>
      <c r="B273" s="12" t="s">
        <v>794</v>
      </c>
      <c r="C273" s="12" t="s">
        <v>60</v>
      </c>
      <c r="D273" s="12" t="s">
        <v>37</v>
      </c>
      <c r="E273" s="12" t="s">
        <v>795</v>
      </c>
      <c r="F273" s="12">
        <v>30000.0</v>
      </c>
      <c r="G273" s="12">
        <v>0.0</v>
      </c>
      <c r="H273" s="13" t="s">
        <v>796</v>
      </c>
      <c r="I273" s="13" t="s">
        <v>793</v>
      </c>
      <c r="J273" s="12" t="s">
        <v>32</v>
      </c>
      <c r="K273" s="8">
        <f t="shared" si="2"/>
        <v>1</v>
      </c>
      <c r="L273" s="8">
        <f t="shared" si="3"/>
        <v>5</v>
      </c>
      <c r="M273" s="9" t="str">
        <f t="shared" si="4"/>
        <v>Title: Data Integration Platform for One Trillion records/month
Description: Hevo is a fully distributed massively parallel data integration platform. Interns will be working on expanding and scaling the platform to 1 Trillion records/month. Each one of them will work with one of our senior engineers to build systems using technologies like Java, Kafka, MySQL, Redis among others. Hevo is used by users in more than 30 countries across the world. During the internship, they will learn how to build and deploy mission-critical software at scale, they will also learn to think about design tradeoffs, scalability, redundancy, and stability of software applications. It is a unique opportunity to experience a world-class engineering team building software at breakneck speed. Interns who do well during the internship will be eligible for a PPO post-internship.
Project domain	Distributed Systems
Skills: Strong knowledge of Data Structures, Algorithms, advanced coding, OOPS, Operating Systems and Networks
Fluent communication
Skills:  - 
Students Required: 5
Min CGPA: 0
Max CGPA: 0
</v>
      </c>
      <c r="N273" s="9" t="str">
        <f t="shared" si="5"/>
        <v/>
      </c>
      <c r="O273" s="9" t="str">
        <f t="shared" si="6"/>
        <v/>
      </c>
      <c r="P273" s="9" t="str">
        <f t="shared" si="7"/>
        <v/>
      </c>
      <c r="Q273" s="9" t="str">
        <f t="shared" si="8"/>
        <v/>
      </c>
      <c r="R273" s="9" t="str">
        <f t="shared" si="9"/>
        <v/>
      </c>
      <c r="S273" s="9" t="str">
        <f t="shared" si="10"/>
        <v/>
      </c>
      <c r="T273" s="8">
        <f t="shared" ref="T273:Z273" si="281">IFERROR(VALUE(IFERROR(MID(M273,FIND("Students Required: ",M273)+19,2),0)), VALUE(MID(M273,FIND("Students Required: ",M273)+19,1)))</f>
        <v>5</v>
      </c>
      <c r="U273" s="8">
        <f t="shared" si="281"/>
        <v>0</v>
      </c>
      <c r="V273" s="8">
        <f t="shared" si="281"/>
        <v>0</v>
      </c>
      <c r="W273" s="8">
        <f t="shared" si="281"/>
        <v>0</v>
      </c>
      <c r="X273" s="8">
        <f t="shared" si="281"/>
        <v>0</v>
      </c>
      <c r="Y273" s="8">
        <f t="shared" si="281"/>
        <v>0</v>
      </c>
      <c r="Z273" s="8">
        <f t="shared" si="281"/>
        <v>0</v>
      </c>
    </row>
    <row r="274" ht="225.0" hidden="1" customHeight="1">
      <c r="A274" s="12">
        <v>4845.0</v>
      </c>
      <c r="B274" s="12" t="s">
        <v>797</v>
      </c>
      <c r="C274" s="12" t="s">
        <v>91</v>
      </c>
      <c r="D274" s="12" t="s">
        <v>37</v>
      </c>
      <c r="E274" s="12" t="s">
        <v>131</v>
      </c>
      <c r="F274" s="12">
        <v>75000.0</v>
      </c>
      <c r="G274" s="12">
        <v>0.0</v>
      </c>
      <c r="H274" s="13" t="s">
        <v>798</v>
      </c>
      <c r="I274" s="13" t="s">
        <v>799</v>
      </c>
      <c r="J274" s="12" t="s">
        <v>32</v>
      </c>
      <c r="K274" s="8">
        <f t="shared" si="2"/>
        <v>1</v>
      </c>
      <c r="L274" s="8">
        <f t="shared" si="3"/>
        <v>2</v>
      </c>
      <c r="M274" s="9" t="str">
        <f t="shared" si="4"/>
        <v>Title: AI based chatbots built over WhatsApp for Business API
Description: This project involves building WhatsApp chatbots and integrating it with back end systems
Project domain :	Computer programming
Skills: Computer programming skills. Background on AI and NLP, Knowledge on Ruby on Rails is desirable
Good communication Skills
Programming 
Expected learning (in bullet points)	Full stack development
Cutting edge WhatsApp based chatbots
Skills:  - 
Students Required: 2
Min CGPA: 0
Max CGPA: 0
</v>
      </c>
      <c r="N274" s="9" t="str">
        <f t="shared" si="5"/>
        <v/>
      </c>
      <c r="O274" s="9" t="str">
        <f t="shared" si="6"/>
        <v/>
      </c>
      <c r="P274" s="9" t="str">
        <f t="shared" si="7"/>
        <v/>
      </c>
      <c r="Q274" s="9" t="str">
        <f t="shared" si="8"/>
        <v/>
      </c>
      <c r="R274" s="9" t="str">
        <f t="shared" si="9"/>
        <v/>
      </c>
      <c r="S274" s="9" t="str">
        <f t="shared" si="10"/>
        <v/>
      </c>
      <c r="T274" s="8">
        <f t="shared" ref="T274:Z274" si="282">IFERROR(VALUE(IFERROR(MID(M274,FIND("Students Required: ",M274)+19,2),0)), VALUE(MID(M274,FIND("Students Required: ",M274)+19,1)))</f>
        <v>2</v>
      </c>
      <c r="U274" s="8">
        <f t="shared" si="282"/>
        <v>0</v>
      </c>
      <c r="V274" s="8">
        <f t="shared" si="282"/>
        <v>0</v>
      </c>
      <c r="W274" s="8">
        <f t="shared" si="282"/>
        <v>0</v>
      </c>
      <c r="X274" s="8">
        <f t="shared" si="282"/>
        <v>0</v>
      </c>
      <c r="Y274" s="8">
        <f t="shared" si="282"/>
        <v>0</v>
      </c>
      <c r="Z274" s="8">
        <f t="shared" si="282"/>
        <v>0</v>
      </c>
    </row>
    <row r="275" ht="225.0" hidden="1" customHeight="1">
      <c r="A275" s="12">
        <v>4839.0</v>
      </c>
      <c r="B275" s="12" t="s">
        <v>800</v>
      </c>
      <c r="C275" s="12" t="s">
        <v>91</v>
      </c>
      <c r="D275" s="12" t="s">
        <v>37</v>
      </c>
      <c r="E275" s="12" t="s">
        <v>131</v>
      </c>
      <c r="F275" s="12">
        <v>100000.0</v>
      </c>
      <c r="G275" s="12">
        <v>0.0</v>
      </c>
      <c r="H275" s="13" t="s">
        <v>801</v>
      </c>
      <c r="I275" s="13" t="s">
        <v>799</v>
      </c>
      <c r="J275" s="12" t="s">
        <v>32</v>
      </c>
      <c r="K275" s="8">
        <f t="shared" si="2"/>
        <v>1</v>
      </c>
      <c r="L275" s="8">
        <f t="shared" si="3"/>
        <v>2</v>
      </c>
      <c r="M275" s="9" t="str">
        <f t="shared" si="4"/>
        <v>Title: AI based chatbots built over WhatsApp for Business API
Description: This project involves building WhatsApp chatbots and integrating it with back end systems
Project domain :	Computer programming
Skills: Computer programming skills. Background on AI and NLP, Knowledge on Ruby on Rails is desirable
Good communication Skills
Programming 
Expected learning (in bullet points)	Full stack development
Cutting edge WhatsApp based chatbots
Skills:  - 
Students Required: 2
Min CGPA: 0
Max CGPA: 0
</v>
      </c>
      <c r="N275" s="9" t="str">
        <f t="shared" si="5"/>
        <v/>
      </c>
      <c r="O275" s="9" t="str">
        <f t="shared" si="6"/>
        <v/>
      </c>
      <c r="P275" s="9" t="str">
        <f t="shared" si="7"/>
        <v/>
      </c>
      <c r="Q275" s="9" t="str">
        <f t="shared" si="8"/>
        <v/>
      </c>
      <c r="R275" s="9" t="str">
        <f t="shared" si="9"/>
        <v/>
      </c>
      <c r="S275" s="9" t="str">
        <f t="shared" si="10"/>
        <v/>
      </c>
      <c r="T275" s="8">
        <f t="shared" ref="T275:Z275" si="283">IFERROR(VALUE(IFERROR(MID(M275,FIND("Students Required: ",M275)+19,2),0)), VALUE(MID(M275,FIND("Students Required: ",M275)+19,1)))</f>
        <v>2</v>
      </c>
      <c r="U275" s="8">
        <f t="shared" si="283"/>
        <v>0</v>
      </c>
      <c r="V275" s="8">
        <f t="shared" si="283"/>
        <v>0</v>
      </c>
      <c r="W275" s="8">
        <f t="shared" si="283"/>
        <v>0</v>
      </c>
      <c r="X275" s="8">
        <f t="shared" si="283"/>
        <v>0</v>
      </c>
      <c r="Y275" s="8">
        <f t="shared" si="283"/>
        <v>0</v>
      </c>
      <c r="Z275" s="8">
        <f t="shared" si="283"/>
        <v>0</v>
      </c>
    </row>
    <row r="276" ht="225.0" hidden="1" customHeight="1">
      <c r="A276" s="12">
        <v>4903.0</v>
      </c>
      <c r="B276" s="12" t="s">
        <v>802</v>
      </c>
      <c r="C276" s="12" t="s">
        <v>129</v>
      </c>
      <c r="D276" s="12" t="s">
        <v>28</v>
      </c>
      <c r="E276" s="12" t="s">
        <v>29</v>
      </c>
      <c r="F276" s="12">
        <v>25000.0</v>
      </c>
      <c r="G276" s="12">
        <v>0.0</v>
      </c>
      <c r="H276" s="13" t="s">
        <v>803</v>
      </c>
      <c r="I276" s="13" t="s">
        <v>799</v>
      </c>
      <c r="J276" s="12" t="s">
        <v>32</v>
      </c>
      <c r="K276" s="8">
        <f t="shared" si="2"/>
        <v>1</v>
      </c>
      <c r="L276" s="8">
        <f t="shared" si="3"/>
        <v>2</v>
      </c>
      <c r="M276" s="9" t="str">
        <f t="shared" si="4"/>
        <v>Title: AI based chatbots built over WhatsApp for Business API
Description: This project involves building WhatsApp chatbots and integrating it with back end systems
Project domain :	Computer programming
Skills: Computer programming skills. Background on AI and NLP, Knowledge on Ruby on Rails is desirable
Good communication Skills
Programming 
Expected learning (in bullet points)	Full stack development
Cutting edge WhatsApp based chatbots
Skills:  - 
Students Required: 2
Min CGPA: 0
Max CGPA: 0
</v>
      </c>
      <c r="N276" s="9" t="str">
        <f t="shared" si="5"/>
        <v/>
      </c>
      <c r="O276" s="9" t="str">
        <f t="shared" si="6"/>
        <v/>
      </c>
      <c r="P276" s="9" t="str">
        <f t="shared" si="7"/>
        <v/>
      </c>
      <c r="Q276" s="9" t="str">
        <f t="shared" si="8"/>
        <v/>
      </c>
      <c r="R276" s="9" t="str">
        <f t="shared" si="9"/>
        <v/>
      </c>
      <c r="S276" s="9" t="str">
        <f t="shared" si="10"/>
        <v/>
      </c>
      <c r="T276" s="8">
        <f t="shared" ref="T276:Z276" si="284">IFERROR(VALUE(IFERROR(MID(M276,FIND("Students Required: ",M276)+19,2),0)), VALUE(MID(M276,FIND("Students Required: ",M276)+19,1)))</f>
        <v>2</v>
      </c>
      <c r="U276" s="8">
        <f t="shared" si="284"/>
        <v>0</v>
      </c>
      <c r="V276" s="8">
        <f t="shared" si="284"/>
        <v>0</v>
      </c>
      <c r="W276" s="8">
        <f t="shared" si="284"/>
        <v>0</v>
      </c>
      <c r="X276" s="8">
        <f t="shared" si="284"/>
        <v>0</v>
      </c>
      <c r="Y276" s="8">
        <f t="shared" si="284"/>
        <v>0</v>
      </c>
      <c r="Z276" s="8">
        <f t="shared" si="284"/>
        <v>0</v>
      </c>
    </row>
    <row r="277" ht="225.0" hidden="1" customHeight="1">
      <c r="A277" s="12">
        <v>4088.0</v>
      </c>
      <c r="B277" s="12" t="s">
        <v>804</v>
      </c>
      <c r="C277" s="12" t="s">
        <v>27</v>
      </c>
      <c r="D277" s="12" t="s">
        <v>28</v>
      </c>
      <c r="E277" s="12" t="s">
        <v>805</v>
      </c>
      <c r="F277" s="12">
        <v>12000.0</v>
      </c>
      <c r="G277" s="12">
        <v>12000.0</v>
      </c>
      <c r="H277" s="13" t="s">
        <v>806</v>
      </c>
      <c r="I277" s="13" t="s">
        <v>807</v>
      </c>
      <c r="J277" s="12" t="s">
        <v>32</v>
      </c>
      <c r="K277" s="8">
        <f t="shared" si="2"/>
        <v>2</v>
      </c>
      <c r="L277" s="8">
        <f t="shared" si="3"/>
        <v>40</v>
      </c>
      <c r="M277" s="9" t="str">
        <f t="shared" si="4"/>
        <v>Title: Content designing for Tech Programs
Description: 1) Designing and developing online learning programs in areas of technology (software engineering, data sciences and machine learning, blockchain, big data engineering etc)								
2) Working with a team of internal (subject matter experts, instructional designers) and external (academicians and industry practitioners) to design and develop the courses								
3) Conducting (academic) research on topics and designing the learning outcomes, projects, demonstrations etc								
4) Developing the courses on the online learning platform, reviewing and launching to students 								
Skills: Ability to learn fast , good writing skills
Students Required: 16
Min CGPA: 0
Max CGPA: 0
</v>
      </c>
      <c r="N277" s="9" t="str">
        <f t="shared" si="5"/>
        <v>Title: Content designing for management programs
Description: 1) Designing and developing online learning programs in areas of management and humanities (MBA, product management, digital marketing, arts, law etc)								
2) Working with a team of internal (subject matter experts, instructional designers) and external (academicians and industry practitioners) to design and develop the courses								
3) Conducting (academic) research on topics and designing the learning outcomes, projects, demonstrations etc								
4) Developing the courses on the online learning platform, reviewing and launching to students 								
Skills: Ability to learn fast , good writing skills
Students Required: 24
Min CGPA: 0
Max CGPA: 0
</v>
      </c>
      <c r="O277" s="9" t="str">
        <f t="shared" si="6"/>
        <v/>
      </c>
      <c r="P277" s="9" t="str">
        <f t="shared" si="7"/>
        <v/>
      </c>
      <c r="Q277" s="9" t="str">
        <f t="shared" si="8"/>
        <v/>
      </c>
      <c r="R277" s="9" t="str">
        <f t="shared" si="9"/>
        <v/>
      </c>
      <c r="S277" s="9" t="str">
        <f t="shared" si="10"/>
        <v/>
      </c>
      <c r="T277" s="8">
        <f t="shared" ref="T277:Z277" si="285">IFERROR(VALUE(IFERROR(MID(M277,FIND("Students Required: ",M277)+19,2),0)), VALUE(MID(M277,FIND("Students Required: ",M277)+19,1)))</f>
        <v>16</v>
      </c>
      <c r="U277" s="8">
        <f t="shared" si="285"/>
        <v>24</v>
      </c>
      <c r="V277" s="8">
        <f t="shared" si="285"/>
        <v>0</v>
      </c>
      <c r="W277" s="8">
        <f t="shared" si="285"/>
        <v>0</v>
      </c>
      <c r="X277" s="8">
        <f t="shared" si="285"/>
        <v>0</v>
      </c>
      <c r="Y277" s="8">
        <f t="shared" si="285"/>
        <v>0</v>
      </c>
      <c r="Z277" s="8">
        <f t="shared" si="285"/>
        <v>0</v>
      </c>
    </row>
    <row r="278" ht="225.0" hidden="1" customHeight="1">
      <c r="A278" s="12">
        <v>3406.0</v>
      </c>
      <c r="B278" s="12" t="s">
        <v>808</v>
      </c>
      <c r="C278" s="12" t="s">
        <v>27</v>
      </c>
      <c r="D278" s="12" t="s">
        <v>28</v>
      </c>
      <c r="E278" s="12" t="s">
        <v>232</v>
      </c>
      <c r="F278" s="12">
        <v>65000.0</v>
      </c>
      <c r="G278" s="12">
        <v>0.0</v>
      </c>
      <c r="H278" s="13" t="s">
        <v>809</v>
      </c>
      <c r="I278" s="13" t="s">
        <v>799</v>
      </c>
      <c r="J278" s="12" t="s">
        <v>32</v>
      </c>
      <c r="K278" s="8">
        <f t="shared" si="2"/>
        <v>1</v>
      </c>
      <c r="L278" s="8">
        <f t="shared" si="3"/>
        <v>2</v>
      </c>
      <c r="M278" s="9" t="str">
        <f t="shared" si="4"/>
        <v>Title: AI based chatbots built over WhatsApp for Business API
Description: This project involves building WhatsApp chatbots and integrating it with back end systems
Project domain :	Computer programming
Skills: Computer programming skills. Background on AI and NLP, Knowledge on Ruby on Rails is desirable
Good communication Skills
Programming 
Expected learning (in bullet points)	Full stack development
Cutting edge WhatsApp based chatbots
Skills:  - 
Students Required: 2
Min CGPA: 0
Max CGPA: 0
</v>
      </c>
      <c r="N278" s="9" t="str">
        <f t="shared" si="5"/>
        <v/>
      </c>
      <c r="O278" s="9" t="str">
        <f t="shared" si="6"/>
        <v/>
      </c>
      <c r="P278" s="9" t="str">
        <f t="shared" si="7"/>
        <v/>
      </c>
      <c r="Q278" s="9" t="str">
        <f t="shared" si="8"/>
        <v/>
      </c>
      <c r="R278" s="9" t="str">
        <f t="shared" si="9"/>
        <v/>
      </c>
      <c r="S278" s="9" t="str">
        <f t="shared" si="10"/>
        <v/>
      </c>
      <c r="T278" s="8">
        <f t="shared" ref="T278:Z278" si="286">IFERROR(VALUE(IFERROR(MID(M278,FIND("Students Required: ",M278)+19,2),0)), VALUE(MID(M278,FIND("Students Required: ",M278)+19,1)))</f>
        <v>2</v>
      </c>
      <c r="U278" s="8">
        <f t="shared" si="286"/>
        <v>0</v>
      </c>
      <c r="V278" s="8">
        <f t="shared" si="286"/>
        <v>0</v>
      </c>
      <c r="W278" s="8">
        <f t="shared" si="286"/>
        <v>0</v>
      </c>
      <c r="X278" s="8">
        <f t="shared" si="286"/>
        <v>0</v>
      </c>
      <c r="Y278" s="8">
        <f t="shared" si="286"/>
        <v>0</v>
      </c>
      <c r="Z278" s="8">
        <f t="shared" si="286"/>
        <v>0</v>
      </c>
    </row>
    <row r="279" ht="225.0" customHeight="1">
      <c r="A279" s="12">
        <v>4035.0</v>
      </c>
      <c r="B279" s="12" t="s">
        <v>157</v>
      </c>
      <c r="C279" s="12" t="s">
        <v>27</v>
      </c>
      <c r="D279" s="12" t="s">
        <v>28</v>
      </c>
      <c r="E279" s="12" t="s">
        <v>595</v>
      </c>
      <c r="F279" s="12">
        <v>60000.0</v>
      </c>
      <c r="G279" s="12">
        <v>0.0</v>
      </c>
      <c r="H279" s="13" t="s">
        <v>810</v>
      </c>
      <c r="I279" s="13" t="s">
        <v>807</v>
      </c>
      <c r="J279" s="12" t="s">
        <v>32</v>
      </c>
      <c r="K279" s="8">
        <f t="shared" si="2"/>
        <v>2</v>
      </c>
      <c r="L279" s="8">
        <f t="shared" si="3"/>
        <v>40</v>
      </c>
      <c r="M279" s="9" t="str">
        <f t="shared" si="4"/>
        <v>Title: Content designing for Tech Programs
Description: 1) Designing and developing online learning programs in areas of technology (software engineering, data sciences and machine learning, blockchain, big data engineering etc)								
2) Working with a team of internal (subject matter experts, instructional designers) and external (academicians and industry practitioners) to design and develop the courses								
3) Conducting (academic) research on topics and designing the learning outcomes, projects, demonstrations etc								
4) Developing the courses on the online learning platform, reviewing and launching to students 								
Skills: Ability to learn fast , good writing skills
Students Required: 16
Min CGPA: 0
Max CGPA: 0
</v>
      </c>
      <c r="N279" s="9" t="str">
        <f t="shared" si="5"/>
        <v>Title: Content designing for management programs
Description: 1) Designing and developing online learning programs in areas of management and humanities (MBA, product management, digital marketing, arts, law etc)								
2) Working with a team of internal (subject matter experts, instructional designers) and external (academicians and industry practitioners) to design and develop the courses								
3) Conducting (academic) research on topics and designing the learning outcomes, projects, demonstrations etc								
4) Developing the courses on the online learning platform, reviewing and launching to students 								
Skills: Ability to learn fast , good writing skills
Students Required: 24
Min CGPA: 0
Max CGPA: 0
</v>
      </c>
      <c r="O279" s="9" t="str">
        <f t="shared" si="6"/>
        <v/>
      </c>
      <c r="P279" s="9" t="str">
        <f t="shared" si="7"/>
        <v/>
      </c>
      <c r="Q279" s="9" t="str">
        <f t="shared" si="8"/>
        <v/>
      </c>
      <c r="R279" s="9" t="str">
        <f t="shared" si="9"/>
        <v/>
      </c>
      <c r="S279" s="9" t="str">
        <f t="shared" si="10"/>
        <v/>
      </c>
      <c r="T279" s="8">
        <f t="shared" ref="T279:Z279" si="287">IFERROR(VALUE(IFERROR(MID(M279,FIND("Students Required: ",M279)+19,2),0)), VALUE(MID(M279,FIND("Students Required: ",M279)+19,1)))</f>
        <v>16</v>
      </c>
      <c r="U279" s="8">
        <f t="shared" si="287"/>
        <v>24</v>
      </c>
      <c r="V279" s="8">
        <f t="shared" si="287"/>
        <v>0</v>
      </c>
      <c r="W279" s="8">
        <f t="shared" si="287"/>
        <v>0</v>
      </c>
      <c r="X279" s="8">
        <f t="shared" si="287"/>
        <v>0</v>
      </c>
      <c r="Y279" s="8">
        <f t="shared" si="287"/>
        <v>0</v>
      </c>
      <c r="Z279" s="8">
        <f t="shared" si="287"/>
        <v>0</v>
      </c>
    </row>
    <row r="280" ht="225.0" hidden="1" customHeight="1">
      <c r="A280" s="12">
        <v>1196.0</v>
      </c>
      <c r="B280" s="12" t="s">
        <v>811</v>
      </c>
      <c r="C280" s="12" t="s">
        <v>91</v>
      </c>
      <c r="D280" s="12" t="s">
        <v>28</v>
      </c>
      <c r="E280" s="12" t="s">
        <v>812</v>
      </c>
      <c r="F280" s="12">
        <v>25000.0</v>
      </c>
      <c r="G280" s="12">
        <v>0.0</v>
      </c>
      <c r="H280" s="13" t="s">
        <v>813</v>
      </c>
      <c r="I280" s="13" t="s">
        <v>807</v>
      </c>
      <c r="J280" s="12" t="s">
        <v>32</v>
      </c>
      <c r="K280" s="8">
        <f t="shared" si="2"/>
        <v>2</v>
      </c>
      <c r="L280" s="8">
        <f t="shared" si="3"/>
        <v>40</v>
      </c>
      <c r="M280" s="9" t="str">
        <f t="shared" si="4"/>
        <v>Title: Content designing for Tech Programs
Description: 1) Designing and developing online learning programs in areas of technology (software engineering, data sciences and machine learning, blockchain, big data engineering etc)								
2) Working with a team of internal (subject matter experts, instructional designers) and external (academicians and industry practitioners) to design and develop the courses								
3) Conducting (academic) research on topics and designing the learning outcomes, projects, demonstrations etc								
4) Developing the courses on the online learning platform, reviewing and launching to students 								
Skills: Ability to learn fast , good writing skills
Students Required: 16
Min CGPA: 0
Max CGPA: 0
</v>
      </c>
      <c r="N280" s="9" t="str">
        <f t="shared" si="5"/>
        <v>Title: Content designing for management programs
Description: 1) Designing and developing online learning programs in areas of management and humanities (MBA, product management, digital marketing, arts, law etc)								
2) Working with a team of internal (subject matter experts, instructional designers) and external (academicians and industry practitioners) to design and develop the courses								
3) Conducting (academic) research on topics and designing the learning outcomes, projects, demonstrations etc								
4) Developing the courses on the online learning platform, reviewing and launching to students 								
Skills: Ability to learn fast , good writing skills
Students Required: 24
Min CGPA: 0
Max CGPA: 0
</v>
      </c>
      <c r="O280" s="9" t="str">
        <f t="shared" si="6"/>
        <v/>
      </c>
      <c r="P280" s="9" t="str">
        <f t="shared" si="7"/>
        <v/>
      </c>
      <c r="Q280" s="9" t="str">
        <f t="shared" si="8"/>
        <v/>
      </c>
      <c r="R280" s="9" t="str">
        <f t="shared" si="9"/>
        <v/>
      </c>
      <c r="S280" s="9" t="str">
        <f t="shared" si="10"/>
        <v/>
      </c>
      <c r="T280" s="8">
        <f t="shared" ref="T280:Z280" si="288">IFERROR(VALUE(IFERROR(MID(M280,FIND("Students Required: ",M280)+19,2),0)), VALUE(MID(M280,FIND("Students Required: ",M280)+19,1)))</f>
        <v>16</v>
      </c>
      <c r="U280" s="8">
        <f t="shared" si="288"/>
        <v>24</v>
      </c>
      <c r="V280" s="8">
        <f t="shared" si="288"/>
        <v>0</v>
      </c>
      <c r="W280" s="8">
        <f t="shared" si="288"/>
        <v>0</v>
      </c>
      <c r="X280" s="8">
        <f t="shared" si="288"/>
        <v>0</v>
      </c>
      <c r="Y280" s="8">
        <f t="shared" si="288"/>
        <v>0</v>
      </c>
      <c r="Z280" s="8">
        <f t="shared" si="288"/>
        <v>0</v>
      </c>
    </row>
    <row r="281" ht="225.0" hidden="1" customHeight="1">
      <c r="A281" s="12">
        <v>5008.0</v>
      </c>
      <c r="B281" s="12" t="s">
        <v>814</v>
      </c>
      <c r="C281" s="12" t="s">
        <v>273</v>
      </c>
      <c r="D281" s="8"/>
      <c r="E281" s="12" t="s">
        <v>61</v>
      </c>
      <c r="F281" s="12">
        <v>8000.0</v>
      </c>
      <c r="G281" s="12">
        <v>0.0</v>
      </c>
      <c r="H281" s="13" t="s">
        <v>815</v>
      </c>
      <c r="I281" s="13" t="s">
        <v>816</v>
      </c>
      <c r="J281" s="12" t="s">
        <v>32</v>
      </c>
      <c r="K281" s="8">
        <f t="shared" si="2"/>
        <v>1</v>
      </c>
      <c r="L281" s="8">
        <f t="shared" si="3"/>
        <v>1</v>
      </c>
      <c r="M281" s="9" t="str">
        <f t="shared" si="4"/>
        <v>Title: Design and Development of an AI-Enabled IoT ecosystem (Hardware + Cloud Intelligence) for the management of Energy Assets
Description: Solar rooftops and renewable-powered distributed generation systems are expected to contribute more than any other electricity arrangement which will work in tandem with the extended grid and microgrid network. Before the electricity arrangement can expand by the degree required to deliver universal electricity access in a reliable and clean manner, there are several issues that need to be resolved. Foremost, the focus is on the areas of innovative, fast, precise and affordable monitoring and control of the system. This can give a huge boost to the viability of solar/renewable technology, &amp; have strong positive effects on the drivers of their profitability – revenues, tariffs and costs. Strong monitoring capabilities also give confidence to investors and donors, along with enhancing the customer experience by improving the availability, reliability, and quality of supply and increasing convenience and information about usage. There are several issues like weather, shadowing, panel degradation, poor design, and usage of inferior material, which cause losses up to 50% of the production over the years. We are developing a low-cost, easy-to-install, high-tech monitoring solution that keeps users, owners, &amp; service providers constantly up to date on the solar system’s performance, and ensures rapid maintenance &amp; a continuous return on the investment. SmartHelio will monitor the solar panels, batteries &amp; loads, run machine learning models for predictive analysis and generate intelligent business insights. It will also act as a smart meter &amp; report solar energy usage to the service provider, which will help them in invoicing and revenue collection from the end-users in case of 3rd party-owned systems.
Skills: For the hardware development
1. Thorough understanding and hands-on experience in developing IoT devices
2. In-depth knowledge of communication technology including GSM device management and programming
3. Hands-on experience of developing embedded devices using open source hardware and software tools
4. Comfortable with Embedded device programming and testing using ARDUINO and AVRDUDE
5. Experience with the complete electronics development process including electronics component sourcing, PCB design, PCB manufacturing, hardware assembly and testing
For the Machine Learning and Cloud Platform Development
1. Experience with software development with one or more general programming languages (Java, C/C++, C#, Python, HTML, JavaScript, or Go)
2. Experience with architecting, developing, and maintaining cloud platforms with excellent working knowledge of platform as a service (PAAS) and software as a service (SAAS) on AZURE and AWS clouds
3. Experience with Server Backend Distributed and Parallel Systems, Full Stack Development (preferably backend), Scalable Enterprise Platforms and Applications, Data Base Management, and Machine Learning
4. Advanced working knowledge of application servers (Oracle WebLogic, IBM Websphere etc.), web servers (IIS, Apache) &amp; databases (Oracle, SQL Server, MySQL etc.)
5. Excellent presentation and report writing skills
6. Passionate for utilizing engineering solutions against climate change in an affordable manner
Learning: 1. Hands on experience on the Technical Product Development
2. A good understanding of the IoT &amp; AI Products
3. Learn about the sustainability ecosystem and its global dynamics
4. Solar Rooftop ecosystem in contemporary Indian &amp; European Market
5. Market and business strategies for the IoT products
6. An opportunity to work with the researchers from Switzerland (EPFL University) and participate in the global research conclaves
7. An opportunity to join our research team, on a full-time basis, in Switzerland
Skills:  - 
Students Required: 1
Min CGPA: 0
Max CGPA: 0
</v>
      </c>
      <c r="N281" s="9" t="str">
        <f t="shared" si="5"/>
        <v/>
      </c>
      <c r="O281" s="9" t="str">
        <f t="shared" si="6"/>
        <v/>
      </c>
      <c r="P281" s="9" t="str">
        <f t="shared" si="7"/>
        <v/>
      </c>
      <c r="Q281" s="9" t="str">
        <f t="shared" si="8"/>
        <v/>
      </c>
      <c r="R281" s="9" t="str">
        <f t="shared" si="9"/>
        <v/>
      </c>
      <c r="S281" s="9" t="str">
        <f t="shared" si="10"/>
        <v/>
      </c>
      <c r="T281" s="8">
        <f t="shared" ref="T281:Z281" si="289">IFERROR(VALUE(IFERROR(MID(M281,FIND("Students Required: ",M281)+19,2),0)), VALUE(MID(M281,FIND("Students Required: ",M281)+19,1)))</f>
        <v>1</v>
      </c>
      <c r="U281" s="8">
        <f t="shared" si="289"/>
        <v>0</v>
      </c>
      <c r="V281" s="8">
        <f t="shared" si="289"/>
        <v>0</v>
      </c>
      <c r="W281" s="8">
        <f t="shared" si="289"/>
        <v>0</v>
      </c>
      <c r="X281" s="8">
        <f t="shared" si="289"/>
        <v>0</v>
      </c>
      <c r="Y281" s="8">
        <f t="shared" si="289"/>
        <v>0</v>
      </c>
      <c r="Z281" s="8">
        <f t="shared" si="289"/>
        <v>0</v>
      </c>
    </row>
    <row r="282" ht="225.0" hidden="1" customHeight="1">
      <c r="A282" s="12">
        <v>4916.0</v>
      </c>
      <c r="B282" s="12" t="s">
        <v>817</v>
      </c>
      <c r="C282" s="12" t="s">
        <v>56</v>
      </c>
      <c r="D282" s="12" t="s">
        <v>37</v>
      </c>
      <c r="E282" s="12" t="s">
        <v>664</v>
      </c>
      <c r="F282" s="12">
        <v>20000.0</v>
      </c>
      <c r="G282" s="12">
        <v>0.0</v>
      </c>
      <c r="H282" s="13" t="s">
        <v>818</v>
      </c>
      <c r="I282" s="13" t="s">
        <v>816</v>
      </c>
      <c r="J282" s="12" t="s">
        <v>32</v>
      </c>
      <c r="K282" s="8">
        <f t="shared" si="2"/>
        <v>1</v>
      </c>
      <c r="L282" s="8">
        <f t="shared" si="3"/>
        <v>1</v>
      </c>
      <c r="M282" s="9" t="str">
        <f t="shared" si="4"/>
        <v>Title: Design and Development of an AI-Enabled IoT ecosystem (Hardware + Cloud Intelligence) for the management of Energy Assets
Description: Solar rooftops and renewable-powered distributed generation systems are expected to contribute more than any other electricity arrangement which will work in tandem with the extended grid and microgrid network. Before the electricity arrangement can expand by the degree required to deliver universal electricity access in a reliable and clean manner, there are several issues that need to be resolved. Foremost, the focus is on the areas of innovative, fast, precise and affordable monitoring and control of the system. This can give a huge boost to the viability of solar/renewable technology, &amp; have strong positive effects on the drivers of their profitability – revenues, tariffs and costs. Strong monitoring capabilities also give confidence to investors and donors, along with enhancing the customer experience by improving the availability, reliability, and quality of supply and increasing convenience and information about usage. There are several issues like weather, shadowing, panel degradation, poor design, and usage of inferior material, which cause losses up to 50% of the production over the years. We are developing a low-cost, easy-to-install, high-tech monitoring solution that keeps users, owners, &amp; service providers constantly up to date on the solar system’s performance, and ensures rapid maintenance &amp; a continuous return on the investment. SmartHelio will monitor the solar panels, batteries &amp; loads, run machine learning models for predictive analysis and generate intelligent business insights. It will also act as a smart meter &amp; report solar energy usage to the service provider, which will help them in invoicing and revenue collection from the end-users in case of 3rd party-owned systems.
Skills: For the hardware development
1. Thorough understanding and hands-on experience in developing IoT devices
2. In-depth knowledge of communication technology including GSM device management and programming
3. Hands-on experience of developing embedded devices using open source hardware and software tools
4. Comfortable with Embedded device programming and testing using ARDUINO and AVRDUDE
5. Experience with the complete electronics development process including electronics component sourcing, PCB design, PCB manufacturing, hardware assembly and testing
For the Machine Learning and Cloud Platform Development
1. Experience with software development with one or more general programming languages (Java, C/C++, C#, Python, HTML, JavaScript, or Go)
2. Experience with architecting, developing, and maintaining cloud platforms with excellent working knowledge of platform as a service (PAAS) and software as a service (SAAS) on AZURE and AWS clouds
3. Experience with Server Backend Distributed and Parallel Systems, Full Stack Development (preferably backend), Scalable Enterprise Platforms and Applications, Data Base Management, and Machine Learning
4. Advanced working knowledge of application servers (Oracle WebLogic, IBM Websphere etc.), web servers (IIS, Apache) &amp; databases (Oracle, SQL Server, MySQL etc.)
5. Excellent presentation and report writing skills
6. Passionate for utilizing engineering solutions against climate change in an affordable manner
Learning: 1. Hands on experience on the Technical Product Development
2. A good understanding of the IoT &amp; AI Products
3. Learn about the sustainability ecosystem and its global dynamics
4. Solar Rooftop ecosystem in contemporary Indian &amp; European Market
5. Market and business strategies for the IoT products
6. An opportunity to work with the researchers from Switzerland (EPFL University) and participate in the global research conclaves
7. An opportunity to join our research team, on a full-time basis, in Switzerland
Skills:  - 
Students Required: 1
Min CGPA: 0
Max CGPA: 0
</v>
      </c>
      <c r="N282" s="9" t="str">
        <f t="shared" si="5"/>
        <v/>
      </c>
      <c r="O282" s="9" t="str">
        <f t="shared" si="6"/>
        <v/>
      </c>
      <c r="P282" s="9" t="str">
        <f t="shared" si="7"/>
        <v/>
      </c>
      <c r="Q282" s="9" t="str">
        <f t="shared" si="8"/>
        <v/>
      </c>
      <c r="R282" s="9" t="str">
        <f t="shared" si="9"/>
        <v/>
      </c>
      <c r="S282" s="9" t="str">
        <f t="shared" si="10"/>
        <v/>
      </c>
      <c r="T282" s="8">
        <f t="shared" ref="T282:Z282" si="290">IFERROR(VALUE(IFERROR(MID(M282,FIND("Students Required: ",M282)+19,2),0)), VALUE(MID(M282,FIND("Students Required: ",M282)+19,1)))</f>
        <v>1</v>
      </c>
      <c r="U282" s="8">
        <f t="shared" si="290"/>
        <v>0</v>
      </c>
      <c r="V282" s="8">
        <f t="shared" si="290"/>
        <v>0</v>
      </c>
      <c r="W282" s="8">
        <f t="shared" si="290"/>
        <v>0</v>
      </c>
      <c r="X282" s="8">
        <f t="shared" si="290"/>
        <v>0</v>
      </c>
      <c r="Y282" s="8">
        <f t="shared" si="290"/>
        <v>0</v>
      </c>
      <c r="Z282" s="8">
        <f t="shared" si="290"/>
        <v>0</v>
      </c>
    </row>
    <row r="283" ht="225.0" hidden="1" customHeight="1">
      <c r="A283" s="12">
        <v>5017.0</v>
      </c>
      <c r="B283" s="12" t="s">
        <v>819</v>
      </c>
      <c r="C283" s="12" t="s">
        <v>27</v>
      </c>
      <c r="D283" s="8"/>
      <c r="E283" s="12" t="s">
        <v>95</v>
      </c>
      <c r="F283" s="12">
        <v>15000.0</v>
      </c>
      <c r="G283" s="12">
        <v>0.0</v>
      </c>
      <c r="H283" s="13" t="s">
        <v>820</v>
      </c>
      <c r="I283" s="13" t="s">
        <v>816</v>
      </c>
      <c r="J283" s="12" t="s">
        <v>32</v>
      </c>
      <c r="K283" s="8">
        <f t="shared" si="2"/>
        <v>1</v>
      </c>
      <c r="L283" s="8">
        <f t="shared" si="3"/>
        <v>1</v>
      </c>
      <c r="M283" s="9" t="str">
        <f t="shared" si="4"/>
        <v>Title: Design and Development of an AI-Enabled IoT ecosystem (Hardware + Cloud Intelligence) for the management of Energy Assets
Description: Solar rooftops and renewable-powered distributed generation systems are expected to contribute more than any other electricity arrangement which will work in tandem with the extended grid and microgrid network. Before the electricity arrangement can expand by the degree required to deliver universal electricity access in a reliable and clean manner, there are several issues that need to be resolved. Foremost, the focus is on the areas of innovative, fast, precise and affordable monitoring and control of the system. This can give a huge boost to the viability of solar/renewable technology, &amp; have strong positive effects on the drivers of their profitability – revenues, tariffs and costs. Strong monitoring capabilities also give confidence to investors and donors, along with enhancing the customer experience by improving the availability, reliability, and quality of supply and increasing convenience and information about usage. There are several issues like weather, shadowing, panel degradation, poor design, and usage of inferior material, which cause losses up to 50% of the production over the years. We are developing a low-cost, easy-to-install, high-tech monitoring solution that keeps users, owners, &amp; service providers constantly up to date on the solar system’s performance, and ensures rapid maintenance &amp; a continuous return on the investment. SmartHelio will monitor the solar panels, batteries &amp; loads, run machine learning models for predictive analysis and generate intelligent business insights. It will also act as a smart meter &amp; report solar energy usage to the service provider, which will help them in invoicing and revenue collection from the end-users in case of 3rd party-owned systems.
Skills: For the hardware development
1. Thorough understanding and hands-on experience in developing IoT devices
2. In-depth knowledge of communication technology including GSM device management and programming
3. Hands-on experience of developing embedded devices using open source hardware and software tools
4. Comfortable with Embedded device programming and testing using ARDUINO and AVRDUDE
5. Experience with the complete electronics development process including electronics component sourcing, PCB design, PCB manufacturing, hardware assembly and testing
For the Machine Learning and Cloud Platform Development
1. Experience with software development with one or more general programming languages (Java, C/C++, C#, Python, HTML, JavaScript, or Go)
2. Experience with architecting, developing, and maintaining cloud platforms with excellent working knowledge of platform as a service (PAAS) and software as a service (SAAS) on AZURE and AWS clouds
3. Experience with Server Backend Distributed and Parallel Systems, Full Stack Development (preferably backend), Scalable Enterprise Platforms and Applications, Data Base Management, and Machine Learning
4. Advanced working knowledge of application servers (Oracle WebLogic, IBM Websphere etc.), web servers (IIS, Apache) &amp; databases (Oracle, SQL Server, MySQL etc.)
5. Excellent presentation and report writing skills
6. Passionate for utilizing engineering solutions against climate change in an affordable manner
Learning: 1. Hands on experience on the Technical Product Development
2. A good understanding of the IoT &amp; AI Products
3. Learn about the sustainability ecosystem and its global dynamics
4. Solar Rooftop ecosystem in contemporary Indian &amp; European Market
5. Market and business strategies for the IoT products
6. An opportunity to work with the researchers from Switzerland (EPFL University) and participate in the global research conclaves
7. An opportunity to join our research team, on a full-time basis, in Switzerland
Skills:  - 
Students Required: 1
Min CGPA: 0
Max CGPA: 0
</v>
      </c>
      <c r="N283" s="9" t="str">
        <f t="shared" si="5"/>
        <v/>
      </c>
      <c r="O283" s="9" t="str">
        <f t="shared" si="6"/>
        <v/>
      </c>
      <c r="P283" s="9" t="str">
        <f t="shared" si="7"/>
        <v/>
      </c>
      <c r="Q283" s="9" t="str">
        <f t="shared" si="8"/>
        <v/>
      </c>
      <c r="R283" s="9" t="str">
        <f t="shared" si="9"/>
        <v/>
      </c>
      <c r="S283" s="9" t="str">
        <f t="shared" si="10"/>
        <v/>
      </c>
      <c r="T283" s="8">
        <f t="shared" ref="T283:Z283" si="291">IFERROR(VALUE(IFERROR(MID(M283,FIND("Students Required: ",M283)+19,2),0)), VALUE(MID(M283,FIND("Students Required: ",M283)+19,1)))</f>
        <v>1</v>
      </c>
      <c r="U283" s="8">
        <f t="shared" si="291"/>
        <v>0</v>
      </c>
      <c r="V283" s="8">
        <f t="shared" si="291"/>
        <v>0</v>
      </c>
      <c r="W283" s="8">
        <f t="shared" si="291"/>
        <v>0</v>
      </c>
      <c r="X283" s="8">
        <f t="shared" si="291"/>
        <v>0</v>
      </c>
      <c r="Y283" s="8">
        <f t="shared" si="291"/>
        <v>0</v>
      </c>
      <c r="Z283" s="8">
        <f t="shared" si="291"/>
        <v>0</v>
      </c>
    </row>
    <row r="284" ht="225.0" hidden="1" customHeight="1">
      <c r="A284" s="12">
        <v>4864.0</v>
      </c>
      <c r="B284" s="12" t="s">
        <v>821</v>
      </c>
      <c r="C284" s="12" t="s">
        <v>56</v>
      </c>
      <c r="D284" s="12" t="s">
        <v>37</v>
      </c>
      <c r="E284" s="12" t="s">
        <v>34</v>
      </c>
      <c r="F284" s="12">
        <v>20000.0</v>
      </c>
      <c r="G284" s="12">
        <v>0.0</v>
      </c>
      <c r="H284" s="13" t="s">
        <v>822</v>
      </c>
      <c r="I284" s="13" t="s">
        <v>823</v>
      </c>
      <c r="J284" s="12" t="s">
        <v>32</v>
      </c>
      <c r="K284" s="8">
        <f t="shared" si="2"/>
        <v>2</v>
      </c>
      <c r="L284" s="8">
        <f t="shared" si="3"/>
        <v>4</v>
      </c>
      <c r="M284" s="9" t="str">
        <f t="shared" si="4"/>
        <v>Title: C&amp;ORC IB Data Analytics Team 
Description: The C&amp;ORC IB Data analytics Team is a global team with a wide range of skill sets in the areas of Consequential Risk, Data Science, Automation and Visualisation. The team is at the heart of C&amp;ORC IB’s Data strategy an area of intense focus and growing importance in the financial services industry. 
C&amp;ORC IB DAT has a 3 fold mission purpose: 
•	Expand C&amp;ORC Data &amp; Analytical Capabilities:
o	Enhance data analytical tools &amp; capabilities for all of IB C&amp;ORC
o	Credible &amp; Constructive Challenge can then be based on fact not emotion
o	Provide new views into previously hidden data set
•	Process Automation:
o	Automate processes across IB C&amp;ORC
o	Accelerate IB C&amp;ORC access to meaningful data
o	Combine multiple data sets to speed up analysis
•	Execute Deep Dives &amp; Thematic Reviews
o	Uncover control deficiencies across the IB
o	Collaborate with the IB to remediate gaps
o	Analyse areas of forward looking risk for the  IB
Currently the team is made up of 5 Data Scientists, 2 Developers and a Senior Manager; together the team have a portfolio of c.112 projects relating to a range of consequential risks with particular importance to UBS. 
C&amp;ORC IB DAT have been involved in the Mumbai Internship Programme for over a year during which time the team has hosted 3 interns for tenures of either 6 or 12 months. The team aim to provide interns with in depth training in both financial services and data analytics whilst at the same time giving real world exposure to the projects which we are working on. 
•	This is a project driven role which will provide the employee with a variety of bespoke tasks based on the projects they are involved in. 
•	Attend discussions of project requirements and desired outcomes with stakeholders
•	Assist with development of innovative data driven solutions to real world problems
•	Later in the internship take responsibility for a specific project and see it from inception through t completion with the help of the other members of the team. 
•	Continually learn and actively look to enhance skills in the area of Data Analytics. 
Skills: •	Excellent attention to detail 
•	A drive to learn about both Financial Services and the evolution of Data Science in the industry. 
•	Ability to ask questions and clearly communicate with colleagues both within and outside of the team.  
•	Motivation to succeed and a collaborative attitude towards working in a team.
Skills:  - 
Students Required: 2
Min CGPA: 0
Max CGPA: 0
</v>
      </c>
      <c r="N284" s="9" t="str">
        <f t="shared" si="5"/>
        <v>Title: GSR Team - GCRG
Description: Automation of manual processes by using Robotics or other IT driven initiatives and project management of the changes
Automation Anywhere, Project management; Trade Lifecycle/ Financial Products
Skills: Specific Institute-based courses/electives in which the students should have background: Introduction to Robotics Automation/ Automation Anywhere application (will be added advantage)
Skill sets expected : Excel, Ability to understand complex business processes/ Flows; Automation Anywhere coding (will be added advantage)
Skills:  - 
Students Required: 2
Min CGPA: 0
Max CGPA: 0
</v>
      </c>
      <c r="O284" s="9" t="str">
        <f t="shared" si="6"/>
        <v/>
      </c>
      <c r="P284" s="9" t="str">
        <f t="shared" si="7"/>
        <v/>
      </c>
      <c r="Q284" s="9" t="str">
        <f t="shared" si="8"/>
        <v/>
      </c>
      <c r="R284" s="9" t="str">
        <f t="shared" si="9"/>
        <v/>
      </c>
      <c r="S284" s="9" t="str">
        <f t="shared" si="10"/>
        <v/>
      </c>
      <c r="T284" s="8">
        <f t="shared" ref="T284:Z284" si="292">IFERROR(VALUE(IFERROR(MID(M284,FIND("Students Required: ",M284)+19,2),0)), VALUE(MID(M284,FIND("Students Required: ",M284)+19,1)))</f>
        <v>2</v>
      </c>
      <c r="U284" s="8">
        <f t="shared" si="292"/>
        <v>2</v>
      </c>
      <c r="V284" s="8">
        <f t="shared" si="292"/>
        <v>0</v>
      </c>
      <c r="W284" s="8">
        <f t="shared" si="292"/>
        <v>0</v>
      </c>
      <c r="X284" s="8">
        <f t="shared" si="292"/>
        <v>0</v>
      </c>
      <c r="Y284" s="8">
        <f t="shared" si="292"/>
        <v>0</v>
      </c>
      <c r="Z284" s="8">
        <f t="shared" si="292"/>
        <v>0</v>
      </c>
    </row>
    <row r="285" ht="225.0" hidden="1" customHeight="1">
      <c r="A285" s="12">
        <v>4091.0</v>
      </c>
      <c r="B285" s="12" t="s">
        <v>824</v>
      </c>
      <c r="C285" s="12" t="s">
        <v>91</v>
      </c>
      <c r="D285" s="12" t="s">
        <v>37</v>
      </c>
      <c r="E285" s="12" t="s">
        <v>29</v>
      </c>
      <c r="F285" s="12">
        <v>40000.0</v>
      </c>
      <c r="G285" s="12">
        <v>0.0</v>
      </c>
      <c r="H285" s="13" t="s">
        <v>825</v>
      </c>
      <c r="I285" s="13" t="s">
        <v>823</v>
      </c>
      <c r="J285" s="12" t="s">
        <v>32</v>
      </c>
      <c r="K285" s="8">
        <f t="shared" si="2"/>
        <v>2</v>
      </c>
      <c r="L285" s="8">
        <f t="shared" si="3"/>
        <v>4</v>
      </c>
      <c r="M285" s="9" t="str">
        <f t="shared" si="4"/>
        <v>Title: C&amp;ORC IB Data Analytics Team 
Description: The C&amp;ORC IB Data analytics Team is a global team with a wide range of skill sets in the areas of Consequential Risk, Data Science, Automation and Visualisation. The team is at the heart of C&amp;ORC IB’s Data strategy an area of intense focus and growing importance in the financial services industry. 
C&amp;ORC IB DAT has a 3 fold mission purpose: 
•	Expand C&amp;ORC Data &amp; Analytical Capabilities:
o	Enhance data analytical tools &amp; capabilities for all of IB C&amp;ORC
o	Credible &amp; Constructive Challenge can then be based on fact not emotion
o	Provide new views into previously hidden data set
•	Process Automation:
o	Automate processes across IB C&amp;ORC
o	Accelerate IB C&amp;ORC access to meaningful data
o	Combine multiple data sets to speed up analysis
•	Execute Deep Dives &amp; Thematic Reviews
o	Uncover control deficiencies across the IB
o	Collaborate with the IB to remediate gaps
o	Analyse areas of forward looking risk for the  IB
Currently the team is made up of 5 Data Scientists, 2 Developers and a Senior Manager; together the team have a portfolio of c.112 projects relating to a range of consequential risks with particular importance to UBS. 
C&amp;ORC IB DAT have been involved in the Mumbai Internship Programme for over a year during which time the team has hosted 3 interns for tenures of either 6 or 12 months. The team aim to provide interns with in depth training in both financial services and data analytics whilst at the same time giving real world exposure to the projects which we are working on. 
•	This is a project driven role which will provide the employee with a variety of bespoke tasks based on the projects they are involved in. 
•	Attend discussions of project requirements and desired outcomes with stakeholders
•	Assist with development of innovative data driven solutions to real world problems
•	Later in the internship take responsibility for a specific project and see it from inception through t completion with the help of the other members of the team. 
•	Continually learn and actively look to enhance skills in the area of Data Analytics. 
Skills: •	Excellent attention to detail 
•	A drive to learn about both Financial Services and the evolution of Data Science in the industry. 
•	Ability to ask questions and clearly communicate with colleagues both within and outside of the team.  
•	Motivation to succeed and a collaborative attitude towards working in a team.
Skills:  - 
Students Required: 2
Min CGPA: 0
Max CGPA: 0
</v>
      </c>
      <c r="N285" s="9" t="str">
        <f t="shared" si="5"/>
        <v>Title: GSR Team - GCRG
Description: Automation of manual processes by using Robotics or other IT driven initiatives and project management of the changes
Automation Anywhere, Project management; Trade Lifecycle/ Financial Products
Skills: Specific Institute-based courses/electives in which the students should have background: Introduction to Robotics Automation/ Automation Anywhere application (will be added advantage)
Skill sets expected : Excel, Ability to understand complex business processes/ Flows; Automation Anywhere coding (will be added advantage)
Skills:  - 
Students Required: 2
Min CGPA: 0
Max CGPA: 0
</v>
      </c>
      <c r="O285" s="9" t="str">
        <f t="shared" si="6"/>
        <v/>
      </c>
      <c r="P285" s="9" t="str">
        <f t="shared" si="7"/>
        <v/>
      </c>
      <c r="Q285" s="9" t="str">
        <f t="shared" si="8"/>
        <v/>
      </c>
      <c r="R285" s="9" t="str">
        <f t="shared" si="9"/>
        <v/>
      </c>
      <c r="S285" s="9" t="str">
        <f t="shared" si="10"/>
        <v/>
      </c>
      <c r="T285" s="8">
        <f t="shared" ref="T285:Z285" si="293">IFERROR(VALUE(IFERROR(MID(M285,FIND("Students Required: ",M285)+19,2),0)), VALUE(MID(M285,FIND("Students Required: ",M285)+19,1)))</f>
        <v>2</v>
      </c>
      <c r="U285" s="8">
        <f t="shared" si="293"/>
        <v>2</v>
      </c>
      <c r="V285" s="8">
        <f t="shared" si="293"/>
        <v>0</v>
      </c>
      <c r="W285" s="8">
        <f t="shared" si="293"/>
        <v>0</v>
      </c>
      <c r="X285" s="8">
        <f t="shared" si="293"/>
        <v>0</v>
      </c>
      <c r="Y285" s="8">
        <f t="shared" si="293"/>
        <v>0</v>
      </c>
      <c r="Z285" s="8">
        <f t="shared" si="293"/>
        <v>0</v>
      </c>
    </row>
    <row r="286" ht="225.0" hidden="1" customHeight="1">
      <c r="A286" s="12">
        <v>3172.0</v>
      </c>
      <c r="B286" s="12" t="s">
        <v>641</v>
      </c>
      <c r="C286" s="12" t="s">
        <v>208</v>
      </c>
      <c r="D286" s="12" t="s">
        <v>28</v>
      </c>
      <c r="E286" s="12" t="s">
        <v>29</v>
      </c>
      <c r="F286" s="12">
        <v>10000.0</v>
      </c>
      <c r="G286" s="12">
        <v>0.0</v>
      </c>
      <c r="H286" s="13" t="s">
        <v>286</v>
      </c>
      <c r="I286" s="13" t="s">
        <v>826</v>
      </c>
      <c r="J286" s="12" t="s">
        <v>32</v>
      </c>
      <c r="K286" s="8">
        <f t="shared" si="2"/>
        <v>1</v>
      </c>
      <c r="L286" s="8">
        <f t="shared" si="3"/>
        <v>5</v>
      </c>
      <c r="M286" s="9" t="str">
        <f t="shared" si="4"/>
        <v>Title: Research Associate
Description: Play a key role in assisting the research team by taking part in secondary research surveys and author report descriptions, summaries, articles, blog posts about various industry trends
Project domain	: Healthcare / Information Tech / Chemicals / F&amp;B
Skills: MS Office Suite, Technical Report Writing
Efficient Communication
•	Become Subject Matter Expert in specific Domain
•	Gather immense knowledge on supply chains
•	Valuable stepping stone for consultants
Skills:  - 
Students Required: 5
Min CGPA: 0
Max CGPA: 0
</v>
      </c>
      <c r="N286" s="9" t="str">
        <f t="shared" si="5"/>
        <v/>
      </c>
      <c r="O286" s="9" t="str">
        <f t="shared" si="6"/>
        <v/>
      </c>
      <c r="P286" s="9" t="str">
        <f t="shared" si="7"/>
        <v/>
      </c>
      <c r="Q286" s="9" t="str">
        <f t="shared" si="8"/>
        <v/>
      </c>
      <c r="R286" s="9" t="str">
        <f t="shared" si="9"/>
        <v/>
      </c>
      <c r="S286" s="9" t="str">
        <f t="shared" si="10"/>
        <v/>
      </c>
      <c r="T286" s="8">
        <f t="shared" ref="T286:Z286" si="294">IFERROR(VALUE(IFERROR(MID(M286,FIND("Students Required: ",M286)+19,2),0)), VALUE(MID(M286,FIND("Students Required: ",M286)+19,1)))</f>
        <v>5</v>
      </c>
      <c r="U286" s="8">
        <f t="shared" si="294"/>
        <v>0</v>
      </c>
      <c r="V286" s="8">
        <f t="shared" si="294"/>
        <v>0</v>
      </c>
      <c r="W286" s="8">
        <f t="shared" si="294"/>
        <v>0</v>
      </c>
      <c r="X286" s="8">
        <f t="shared" si="294"/>
        <v>0</v>
      </c>
      <c r="Y286" s="8">
        <f t="shared" si="294"/>
        <v>0</v>
      </c>
      <c r="Z286" s="8">
        <f t="shared" si="294"/>
        <v>0</v>
      </c>
    </row>
    <row r="287" ht="225.0" hidden="1" customHeight="1">
      <c r="A287" s="12">
        <v>4897.0</v>
      </c>
      <c r="B287" s="12" t="s">
        <v>827</v>
      </c>
      <c r="C287" s="12" t="s">
        <v>27</v>
      </c>
      <c r="D287" s="12" t="s">
        <v>28</v>
      </c>
      <c r="E287" s="12" t="s">
        <v>34</v>
      </c>
      <c r="F287" s="12">
        <v>700.0</v>
      </c>
      <c r="G287" s="12">
        <v>0.0</v>
      </c>
      <c r="H287" s="13" t="s">
        <v>286</v>
      </c>
      <c r="I287" s="13" t="s">
        <v>823</v>
      </c>
      <c r="J287" s="12" t="s">
        <v>32</v>
      </c>
      <c r="K287" s="8">
        <f t="shared" si="2"/>
        <v>2</v>
      </c>
      <c r="L287" s="8">
        <f t="shared" si="3"/>
        <v>4</v>
      </c>
      <c r="M287" s="9" t="str">
        <f t="shared" si="4"/>
        <v>Title: C&amp;ORC IB Data Analytics Team 
Description: The C&amp;ORC IB Data analytics Team is a global team with a wide range of skill sets in the areas of Consequential Risk, Data Science, Automation and Visualisation. The team is at the heart of C&amp;ORC IB’s Data strategy an area of intense focus and growing importance in the financial services industry. 
C&amp;ORC IB DAT has a 3 fold mission purpose: 
•	Expand C&amp;ORC Data &amp; Analytical Capabilities:
o	Enhance data analytical tools &amp; capabilities for all of IB C&amp;ORC
o	Credible &amp; Constructive Challenge can then be based on fact not emotion
o	Provide new views into previously hidden data set
•	Process Automation:
o	Automate processes across IB C&amp;ORC
o	Accelerate IB C&amp;ORC access to meaningful data
o	Combine multiple data sets to speed up analysis
•	Execute Deep Dives &amp; Thematic Reviews
o	Uncover control deficiencies across the IB
o	Collaborate with the IB to remediate gaps
o	Analyse areas of forward looking risk for the  IB
Currently the team is made up of 5 Data Scientists, 2 Developers and a Senior Manager; together the team have a portfolio of c.112 projects relating to a range of consequential risks with particular importance to UBS. 
C&amp;ORC IB DAT have been involved in the Mumbai Internship Programme for over a year during which time the team has hosted 3 interns for tenures of either 6 or 12 months. The team aim to provide interns with in depth training in both financial services and data analytics whilst at the same time giving real world exposure to the projects which we are working on. 
•	This is a project driven role which will provide the employee with a variety of bespoke tasks based on the projects they are involved in. 
•	Attend discussions of project requirements and desired outcomes with stakeholders
•	Assist with development of innovative data driven solutions to real world problems
•	Later in the internship take responsibility for a specific project and see it from inception through t completion with the help of the other members of the team. 
•	Continually learn and actively look to enhance skills in the area of Data Analytics. 
Skills: •	Excellent attention to detail 
•	A drive to learn about both Financial Services and the evolution of Data Science in the industry. 
•	Ability to ask questions and clearly communicate with colleagues both within and outside of the team.  
•	Motivation to succeed and a collaborative attitude towards working in a team.
Skills:  - 
Students Required: 2
Min CGPA: 0
Max CGPA: 0
</v>
      </c>
      <c r="N287" s="9" t="str">
        <f t="shared" si="5"/>
        <v>Title: GSR Team - GCRG
Description: Automation of manual processes by using Robotics or other IT driven initiatives and project management of the changes
Automation Anywhere, Project management; Trade Lifecycle/ Financial Products
Skills: Specific Institute-based courses/electives in which the students should have background: Introduction to Robotics Automation/ Automation Anywhere application (will be added advantage)
Skill sets expected : Excel, Ability to understand complex business processes/ Flows; Automation Anywhere coding (will be added advantage)
Skills:  - 
Students Required: 2
Min CGPA: 0
Max CGPA: 0
</v>
      </c>
      <c r="O287" s="9" t="str">
        <f t="shared" si="6"/>
        <v/>
      </c>
      <c r="P287" s="9" t="str">
        <f t="shared" si="7"/>
        <v/>
      </c>
      <c r="Q287" s="9" t="str">
        <f t="shared" si="8"/>
        <v/>
      </c>
      <c r="R287" s="9" t="str">
        <f t="shared" si="9"/>
        <v/>
      </c>
      <c r="S287" s="9" t="str">
        <f t="shared" si="10"/>
        <v/>
      </c>
      <c r="T287" s="8">
        <f t="shared" ref="T287:Z287" si="295">IFERROR(VALUE(IFERROR(MID(M287,FIND("Students Required: ",M287)+19,2),0)), VALUE(MID(M287,FIND("Students Required: ",M287)+19,1)))</f>
        <v>2</v>
      </c>
      <c r="U287" s="8">
        <f t="shared" si="295"/>
        <v>2</v>
      </c>
      <c r="V287" s="8">
        <f t="shared" si="295"/>
        <v>0</v>
      </c>
      <c r="W287" s="8">
        <f t="shared" si="295"/>
        <v>0</v>
      </c>
      <c r="X287" s="8">
        <f t="shared" si="295"/>
        <v>0</v>
      </c>
      <c r="Y287" s="8">
        <f t="shared" si="295"/>
        <v>0</v>
      </c>
      <c r="Z287" s="8">
        <f t="shared" si="295"/>
        <v>0</v>
      </c>
    </row>
    <row r="288" ht="225.0" hidden="1" customHeight="1">
      <c r="A288" s="12">
        <v>4844.0</v>
      </c>
      <c r="B288" s="12" t="s">
        <v>828</v>
      </c>
      <c r="C288" s="12" t="s">
        <v>27</v>
      </c>
      <c r="D288" s="12" t="s">
        <v>37</v>
      </c>
      <c r="E288" s="12" t="s">
        <v>220</v>
      </c>
      <c r="F288" s="12">
        <v>75000.0</v>
      </c>
      <c r="G288" s="12">
        <v>0.0</v>
      </c>
      <c r="H288" s="13" t="s">
        <v>829</v>
      </c>
      <c r="I288" s="13" t="s">
        <v>830</v>
      </c>
      <c r="J288" s="12" t="s">
        <v>32</v>
      </c>
      <c r="K288" s="8">
        <f t="shared" si="2"/>
        <v>7</v>
      </c>
      <c r="L288" s="8">
        <f t="shared" si="3"/>
        <v>7</v>
      </c>
      <c r="M288" s="9" t="str">
        <f t="shared" si="4"/>
        <v>Title: Development of Soft Temperature Sensor using Kalman Filtering Technique
Description: In nuclear fuel reprocessing, dissolution of spent fuel is a very important stage in the recovery of fissile material from the spent nuclear fuel. Dissolution process is carried out at a controlled temperature for which temperature measurements are critical. The temperature is measured using thermocouples. Replacement of the thermocouple in the liquid phase is practically very difficult. The development of a ‘soft sensor’ for this application will be highly beneficial for the Plant.
Soft sensors are computer based systems based on mathematical models to estimate process variables. They are useful for sensor validation, fault detection, customized sensing etc.
Kalman filtering is an algorithm that uses a series of measurements observed over time, containing statistical noise and other inaccuracies, and produces estimates of unknown variables that tend to be more accurate than those based on a single measurement alone.
A soft sensor will be developed for determining the liquid temperature of the dissolver of the Plant based on the live data from other sensors for dissolver vapour temperature, level, density and pressure. The sensor model will be developed using Matlab tools for Kalman Filter. The soft sensor will be qualified for various performance parameters relevant for control and safety. The soft sensor developed using Kalman Filter will be compared to that developed using Artificial Neural Network (ANN) method. Finally, the Kalman Filter based algorithm will be implemented in Raspberry Pi hardware with GUI developed on Python language. 
Project domain	Instrumentation, Electronics and Computers
Skills: Person should familiar with the basic principles of Electronic instrumentation and with keen interest in software applications.
Familiarity in MATLAB is preferred. Person should able to write code relevant to the project work
1. PC (core i5 with minimum 4 GB RAM) with Matlab software having Kalman and ANN toolboxes.
2. Raspberry Pi 3+ hardware with GUI shield.
•	Matlab
•	Artificial Neural Network
•	Kalman Filter
•	Python language
•	Raspberry pi and shields
Skills:  - 
Students Required: 1
Min CGPA: 0
Max CGPA: 0
</v>
      </c>
      <c r="N288" s="9" t="str">
        <f t="shared" si="5"/>
        <v>Title: Development of FPGA based instrumentation for beam profile monitoring system
Description: Project domain	Interdisciplinary (Electrical&amp; electronic engineering, Physics)
Skills: VHDL/Verilog programming, synthesis and testing of programmable instrumentation, precision analog design, circuit analysis and simulation using pSpice/Matlab, GUI design using VB/C++/labVIEW, multilayer PCB design
Basic circuit knowledge, Problem-solving, critical and creative thinking,  communication, Enthusiasm for learning and hardworking
Development and acquisition of advanced working knowledge/expertise  on
•	VHDL/Verilog programming
•	programmable instrumentation using Xilinx or Altera FPGAs,
•	 precision circuit design to handle pA-mA and uV-V level signals
•	 circuit analysis and simulation using pSpice/Matlab
•	 GUI design and implementation using VB/C++/labVIEW 
•	multilayer PCB design
•	Consolidation and analysis of data emanating from the project 
•	Writing a suitable manuscript and submission to suitable peer reviewed journals 
Skills:  - 
Students Required: 1
Min CGPA: 0
Max CGPA: 0
</v>
      </c>
      <c r="O288" s="9" t="str">
        <f t="shared" si="6"/>
        <v>Title: Thermal analysis of Solidification behaviour of Cylindrical rods &amp; its optimisation in Continuous Casting process
Description: A continuous casting equipment has been developed in IGCAR for casting uranium metal alloy rods of 5.0 mm dia. and long length. An optimum process condition is required to produce defect free casting of metal alloy rods. The thermal analysis of solidification of alloy in the casting process is vital as the metallurgical structure as well as mechanical properties of alloy rod is inherently associated with the solidification process. The casting process can be simulated using commercial softwares like ProCAST, SoftCAST or COMSOL multiphysics modelling software.  The casting process of rod from liquid to solid state is to be modelled using the flow multiphysics interface combining heat transfer and fluid flow. The results of the model allows for optimization of the process in terms of casting rate and cooling.
Project domain	Mechanical Engineering
Skills:  CAD modeling software, Any FEM tool
Thermodynamics, Heat &amp; Mass transfer, Physical Metallurgy
•	Continuous casting process
•	Thermal analysis of Solidification   
•	Metallurgy of Uranium alloy 
Skills:  - 
Students Required: 1
Min CGPA: 0
Max CGPA: 0
</v>
      </c>
      <c r="P288" s="9" t="str">
        <f t="shared" si="7"/>
        <v>Title: Experimental investigation and modeling of mass transfer performance of modified Taylor couette contactor
Description: In nuclear fuel reprocessing solvent extraction operation occupies a central role in the recovery of fissile material from the spent nuclear fuel. Processing of radioactive material in solvent extraction operation imposes several challenges for the design of solvent extraction contactors. Some of the challenges during the development of solvent extraction contactors for radioactive applications are short residence time, critically safe design for handling high concentration of fissile material and maintenance free of operation. While considering the above limitation Taylor couette flow pattern offers several advantages such as low holdup, short residence time and critically safe design. But the throughput of taylor couette contactor is limited and several modifications were proposed to enhance the through put of the contactor and these contactors are generally called modified taylor couette contactors. In this project work mass transfer performance of the modified taylor couette contactors will be studied using the standard liquid-liquid test system. The mass transfer performance will be studied for various operating condition such as rotational speed, continuous and dispersed flow rates. The overall volumetric mass transfer coefficient will be estimated and suitable correlation to be developed. In addition to that non ideal mixing will be studied using axial dispersion model.
Project domain	Mass transfer equipment design
Skills: Person should familiar with the basic chemical engineering principles and keen interest to perform experiments in prototype counter current solvent extraction contactors.
Familiarity in MATLAB is preferred. Person should able to write his own code to perform modeling work relevant to the project work
Mass transfer, Chemical Reaction engineering and Process equipment design
•	Principles of liquid-liquid mass transfer operation 
•	Design philosophy of solvent extraction equipment design
•	Hands on experience on counter current solvent extraction operation
Skills:  - 
Students Required: 1
Min CGPA: 0
Max CGPA: 0
</v>
      </c>
      <c r="Q288" s="9" t="str">
        <f t="shared" si="8"/>
        <v>Title: Design and Development of GUI Server and Data Server for FBTR
Description: Project domain	Front End Development : Java servlet
Back End (Data Base Design) : My SQL/ MongoDB/ or any other suitable data base.
Skills:  - 
Students Required: 1
Min CGPA: 0
Max CGPA: 0
</v>
      </c>
      <c r="R288" s="9" t="str">
        <f t="shared" si="9"/>
        <v>Title: Automatic OFT level discordance setpoint tracker
Description: Fast breeder Test Reactor (FBTR) is 40 MWt nuclear reactor situated in Kalpakam. Nuclear heat generated in the reactor core due to fission is extracted using Liquid sodium as coolant. FBTR is loop type reactor, which has two primary loops to exchange the heat to secondary sodium system. Further heat in secondary sodium system is transferred to steam water system to generate electricity. The heat generated inside the core is distributed equally to two primary loops. Each loop has a heat exchanger and sodium pump.  After exchanging the heat to secondary sodium in the   heat exchangers in each loop sodium in both the loops is passed through a common inlet pipe into the reactor vessel.
Over flow tank collects the excess sodium in Reactor vessel, and through EM pump part of the sodium is passed through a sodium purification circuit. Sodium return to Reactor vessel after the purification. Over flow tank plays important role in the maintenance of sodium level in RV.
The decrease in sodium level in OFT is one of the indirect indications of leak in primary sodium loop. Hence OFT sodium level discordance Alarm is provided in Main control room to alert the operator, in case of change in the level of OFT.  Presently the alarm setpoint is manually set by the operator in control station after OFT level stabilizes. However, OFT also changes during normal process. Since the capacities of primary loops are interconnected, with increase in sodium temperature, sodium volume also increases and hence the level in various capacities and hence, it reflects an increase in sodium level in OFT. So, the operator has to frequently change or set the discordance alarm threshold during genuine process changes. Due to which it may happen that alarm due to actual leak may get masked during process transients.
Hence, it is required to have automatic setpoint tracker to ensure that setpoint is automatically “ tracked” following the OFT level in case of genuine process changes. 
The project is to design and develop an automatic setpoint tracker, which includes signal conditioning of temperature signal, analyzing of data (sodium level vs temperature) and deriving relationship between the changes in OFT sodium level and changes in temperature and suitably changing the setpoint. 
Skills:  - 
Students Required: 1
Min CGPA: 0
Max CGPA: 0
</v>
      </c>
      <c r="S288" s="9" t="str">
        <f t="shared" si="10"/>
        <v>Title: Signal and image processing for non-destructive evaluation (NDE) applications
Description: The project involves processing of ultrasonic phased array signals obtained by advanced data acquisition approaches to visualize misoriented defects in a component. Further, artificial neural network based analysis will also be explored for automated defect detection and analysis in the images generated by ultrasonic data and/or in the radiography images. 
Skills: Signal &amp; image analysis and software development (LabVIEW / Python)
Expected learning (in bullet points)	•	NDE
•	Applications of signal / image analysis on experimental data
•	Advanced algorithms for data processing and image reconstruction
•	Development of a scientific software tool
Skills:  - 
Students Required: 1
Min CGPA: 0
Max CGPA: 0
</v>
      </c>
      <c r="T288" s="8">
        <f t="shared" ref="T288:Z288" si="296">IFERROR(VALUE(IFERROR(MID(M288,FIND("Students Required: ",M288)+19,2),0)), VALUE(MID(M288,FIND("Students Required: ",M288)+19,1)))</f>
        <v>1</v>
      </c>
      <c r="U288" s="8">
        <f t="shared" si="296"/>
        <v>1</v>
      </c>
      <c r="V288" s="8">
        <f t="shared" si="296"/>
        <v>1</v>
      </c>
      <c r="W288" s="8">
        <f t="shared" si="296"/>
        <v>1</v>
      </c>
      <c r="X288" s="8">
        <f t="shared" si="296"/>
        <v>1</v>
      </c>
      <c r="Y288" s="8">
        <f t="shared" si="296"/>
        <v>1</v>
      </c>
      <c r="Z288" s="8">
        <f t="shared" si="296"/>
        <v>1</v>
      </c>
    </row>
    <row r="289" ht="225.0" hidden="1" customHeight="1">
      <c r="A289" s="12">
        <v>4909.0</v>
      </c>
      <c r="B289" s="12" t="s">
        <v>831</v>
      </c>
      <c r="C289" s="12" t="s">
        <v>27</v>
      </c>
      <c r="D289" s="8"/>
      <c r="E289" s="12" t="s">
        <v>34</v>
      </c>
      <c r="F289" s="12">
        <v>30000.0</v>
      </c>
      <c r="G289" s="12">
        <v>0.0</v>
      </c>
      <c r="H289" s="13" t="s">
        <v>832</v>
      </c>
      <c r="I289" s="13" t="s">
        <v>833</v>
      </c>
      <c r="J289" s="12" t="s">
        <v>32</v>
      </c>
      <c r="K289" s="8">
        <f t="shared" si="2"/>
        <v>1</v>
      </c>
      <c r="L289" s="8">
        <f t="shared" si="3"/>
        <v>2</v>
      </c>
      <c r="M289" s="9" t="str">
        <f t="shared" si="4"/>
        <v>Title: Research and Analytics Intern
Description: students interested in product and marketing research and analytics
Global research on healthcare models, products and marketing strategies to assist the strategy team, create reports for presenting to the management.
Skills:  - 
Students Required: 2
Min CGPA: 0
Max CGPA: 0
</v>
      </c>
      <c r="N289" s="9" t="str">
        <f t="shared" si="5"/>
        <v/>
      </c>
      <c r="O289" s="9" t="str">
        <f t="shared" si="6"/>
        <v/>
      </c>
      <c r="P289" s="9" t="str">
        <f t="shared" si="7"/>
        <v/>
      </c>
      <c r="Q289" s="9" t="str">
        <f t="shared" si="8"/>
        <v/>
      </c>
      <c r="R289" s="9" t="str">
        <f t="shared" si="9"/>
        <v/>
      </c>
      <c r="S289" s="9" t="str">
        <f t="shared" si="10"/>
        <v/>
      </c>
      <c r="T289" s="8">
        <f t="shared" ref="T289:Z289" si="297">IFERROR(VALUE(IFERROR(MID(M289,FIND("Students Required: ",M289)+19,2),0)), VALUE(MID(M289,FIND("Students Required: ",M289)+19,1)))</f>
        <v>2</v>
      </c>
      <c r="U289" s="8">
        <f t="shared" si="297"/>
        <v>0</v>
      </c>
      <c r="V289" s="8">
        <f t="shared" si="297"/>
        <v>0</v>
      </c>
      <c r="W289" s="8">
        <f t="shared" si="297"/>
        <v>0</v>
      </c>
      <c r="X289" s="8">
        <f t="shared" si="297"/>
        <v>0</v>
      </c>
      <c r="Y289" s="8">
        <f t="shared" si="297"/>
        <v>0</v>
      </c>
      <c r="Z289" s="8">
        <f t="shared" si="297"/>
        <v>0</v>
      </c>
    </row>
    <row r="290" ht="225.0" hidden="1" customHeight="1">
      <c r="A290" s="12">
        <v>4943.0</v>
      </c>
      <c r="B290" s="12" t="s">
        <v>834</v>
      </c>
      <c r="C290" s="12" t="s">
        <v>835</v>
      </c>
      <c r="D290" s="8"/>
      <c r="E290" s="12" t="s">
        <v>836</v>
      </c>
      <c r="F290" s="12">
        <v>0.0</v>
      </c>
      <c r="G290" s="12">
        <v>0.0</v>
      </c>
      <c r="H290" s="13" t="s">
        <v>837</v>
      </c>
      <c r="I290" s="13" t="s">
        <v>830</v>
      </c>
      <c r="J290" s="12" t="s">
        <v>32</v>
      </c>
      <c r="K290" s="8">
        <f t="shared" si="2"/>
        <v>7</v>
      </c>
      <c r="L290" s="8">
        <f t="shared" si="3"/>
        <v>7</v>
      </c>
      <c r="M290" s="9" t="str">
        <f t="shared" si="4"/>
        <v>Title: Development of Soft Temperature Sensor using Kalman Filtering Technique
Description: In nuclear fuel reprocessing, dissolution of spent fuel is a very important stage in the recovery of fissile material from the spent nuclear fuel. Dissolution process is carried out at a controlled temperature for which temperature measurements are critical. The temperature is measured using thermocouples. Replacement of the thermocouple in the liquid phase is practically very difficult. The development of a ‘soft sensor’ for this application will be highly beneficial for the Plant.
Soft sensors are computer based systems based on mathematical models to estimate process variables. They are useful for sensor validation, fault detection, customized sensing etc.
Kalman filtering is an algorithm that uses a series of measurements observed over time, containing statistical noise and other inaccuracies, and produces estimates of unknown variables that tend to be more accurate than those based on a single measurement alone.
A soft sensor will be developed for determining the liquid temperature of the dissolver of the Plant based on the live data from other sensors for dissolver vapour temperature, level, density and pressure. The sensor model will be developed using Matlab tools for Kalman Filter. The soft sensor will be qualified for various performance parameters relevant for control and safety. The soft sensor developed using Kalman Filter will be compared to that developed using Artificial Neural Network (ANN) method. Finally, the Kalman Filter based algorithm will be implemented in Raspberry Pi hardware with GUI developed on Python language. 
Project domain	Instrumentation, Electronics and Computers
Skills: Person should familiar with the basic principles of Electronic instrumentation and with keen interest in software applications.
Familiarity in MATLAB is preferred. Person should able to write code relevant to the project work
1. PC (core i5 with minimum 4 GB RAM) with Matlab software having Kalman and ANN toolboxes.
2. Raspberry Pi 3+ hardware with GUI shield.
•	Matlab
•	Artificial Neural Network
•	Kalman Filter
•	Python language
•	Raspberry pi and shields
Skills:  - 
Students Required: 1
Min CGPA: 0
Max CGPA: 0
</v>
      </c>
      <c r="N290" s="9" t="str">
        <f t="shared" si="5"/>
        <v>Title: Development of FPGA based instrumentation for beam profile monitoring system
Description: Project domain	Interdisciplinary (Electrical&amp; electronic engineering, Physics)
Skills: VHDL/Verilog programming, synthesis and testing of programmable instrumentation, precision analog design, circuit analysis and simulation using pSpice/Matlab, GUI design using VB/C++/labVIEW, multilayer PCB design
Basic circuit knowledge, Problem-solving, critical and creative thinking,  communication, Enthusiasm for learning and hardworking
Development and acquisition of advanced working knowledge/expertise  on
•	VHDL/Verilog programming
•	programmable instrumentation using Xilinx or Altera FPGAs,
•	 precision circuit design to handle pA-mA and uV-V level signals
•	 circuit analysis and simulation using pSpice/Matlab
•	 GUI design and implementation using VB/C++/labVIEW 
•	multilayer PCB design
•	Consolidation and analysis of data emanating from the project 
•	Writing a suitable manuscript and submission to suitable peer reviewed journals 
Skills:  - 
Students Required: 1
Min CGPA: 0
Max CGPA: 0
</v>
      </c>
      <c r="O290" s="9" t="str">
        <f t="shared" si="6"/>
        <v>Title: Thermal analysis of Solidification behaviour of Cylindrical rods &amp; its optimisation in Continuous Casting process
Description: A continuous casting equipment has been developed in IGCAR for casting uranium metal alloy rods of 5.0 mm dia. and long length. An optimum process condition is required to produce defect free casting of metal alloy rods. The thermal analysis of solidification of alloy in the casting process is vital as the metallurgical structure as well as mechanical properties of alloy rod is inherently associated with the solidification process. The casting process can be simulated using commercial softwares like ProCAST, SoftCAST or COMSOL multiphysics modelling software.  The casting process of rod from liquid to solid state is to be modelled using the flow multiphysics interface combining heat transfer and fluid flow. The results of the model allows for optimization of the process in terms of casting rate and cooling.
Project domain	Mechanical Engineering
Skills:  CAD modeling software, Any FEM tool
Thermodynamics, Heat &amp; Mass transfer, Physical Metallurgy
•	Continuous casting process
•	Thermal analysis of Solidification   
•	Metallurgy of Uranium alloy 
Skills:  - 
Students Required: 1
Min CGPA: 0
Max CGPA: 0
</v>
      </c>
      <c r="P290" s="9" t="str">
        <f t="shared" si="7"/>
        <v>Title: Experimental investigation and modeling of mass transfer performance of modified Taylor couette contactor
Description: In nuclear fuel reprocessing solvent extraction operation occupies a central role in the recovery of fissile material from the spent nuclear fuel. Processing of radioactive material in solvent extraction operation imposes several challenges for the design of solvent extraction contactors. Some of the challenges during the development of solvent extraction contactors for radioactive applications are short residence time, critically safe design for handling high concentration of fissile material and maintenance free of operation. While considering the above limitation Taylor couette flow pattern offers several advantages such as low holdup, short residence time and critically safe design. But the throughput of taylor couette contactor is limited and several modifications were proposed to enhance the through put of the contactor and these contactors are generally called modified taylor couette contactors. In this project work mass transfer performance of the modified taylor couette contactors will be studied using the standard liquid-liquid test system. The mass transfer performance will be studied for various operating condition such as rotational speed, continuous and dispersed flow rates. The overall volumetric mass transfer coefficient will be estimated and suitable correlation to be developed. In addition to that non ideal mixing will be studied using axial dispersion model.
Project domain	Mass transfer equipment design
Skills: Person should familiar with the basic chemical engineering principles and keen interest to perform experiments in prototype counter current solvent extraction contactors.
Familiarity in MATLAB is preferred. Person should able to write his own code to perform modeling work relevant to the project work
Mass transfer, Chemical Reaction engineering and Process equipment design
•	Principles of liquid-liquid mass transfer operation 
•	Design philosophy of solvent extraction equipment design
•	Hands on experience on counter current solvent extraction operation
Skills:  - 
Students Required: 1
Min CGPA: 0
Max CGPA: 0
</v>
      </c>
      <c r="Q290" s="9" t="str">
        <f t="shared" si="8"/>
        <v>Title: Design and Development of GUI Server and Data Server for FBTR
Description: Project domain	Front End Development : Java servlet
Back End (Data Base Design) : My SQL/ MongoDB/ or any other suitable data base.
Skills:  - 
Students Required: 1
Min CGPA: 0
Max CGPA: 0
</v>
      </c>
      <c r="R290" s="9" t="str">
        <f t="shared" si="9"/>
        <v>Title: Automatic OFT level discordance setpoint tracker
Description: Fast breeder Test Reactor (FBTR) is 40 MWt nuclear reactor situated in Kalpakam. Nuclear heat generated in the reactor core due to fission is extracted using Liquid sodium as coolant. FBTR is loop type reactor, which has two primary loops to exchange the heat to secondary sodium system. Further heat in secondary sodium system is transferred to steam water system to generate electricity. The heat generated inside the core is distributed equally to two primary loops. Each loop has a heat exchanger and sodium pump.  After exchanging the heat to secondary sodium in the   heat exchangers in each loop sodium in both the loops is passed through a common inlet pipe into the reactor vessel.
Over flow tank collects the excess sodium in Reactor vessel, and through EM pump part of the sodium is passed through a sodium purification circuit. Sodium return to Reactor vessel after the purification. Over flow tank plays important role in the maintenance of sodium level in RV.
The decrease in sodium level in OFT is one of the indirect indications of leak in primary sodium loop. Hence OFT sodium level discordance Alarm is provided in Main control room to alert the operator, in case of change in the level of OFT.  Presently the alarm setpoint is manually set by the operator in control station after OFT level stabilizes. However, OFT also changes during normal process. Since the capacities of primary loops are interconnected, with increase in sodium temperature, sodium volume also increases and hence the level in various capacities and hence, it reflects an increase in sodium level in OFT. So, the operator has to frequently change or set the discordance alarm threshold during genuine process changes. Due to which it may happen that alarm due to actual leak may get masked during process transients.
Hence, it is required to have automatic setpoint tracker to ensure that setpoint is automatically “ tracked” following the OFT level in case of genuine process changes. 
The project is to design and develop an automatic setpoint tracker, which includes signal conditioning of temperature signal, analyzing of data (sodium level vs temperature) and deriving relationship between the changes in OFT sodium level and changes in temperature and suitably changing the setpoint. 
Skills:  - 
Students Required: 1
Min CGPA: 0
Max CGPA: 0
</v>
      </c>
      <c r="S290" s="9" t="str">
        <f t="shared" si="10"/>
        <v>Title: Signal and image processing for non-destructive evaluation (NDE) applications
Description: The project involves processing of ultrasonic phased array signals obtained by advanced data acquisition approaches to visualize misoriented defects in a component. Further, artificial neural network based analysis will also be explored for automated defect detection and analysis in the images generated by ultrasonic data and/or in the radiography images. 
Skills: Signal &amp; image analysis and software development (LabVIEW / Python)
Expected learning (in bullet points)	•	NDE
•	Applications of signal / image analysis on experimental data
•	Advanced algorithms for data processing and image reconstruction
•	Development of a scientific software tool
Skills:  - 
Students Required: 1
Min CGPA: 0
Max CGPA: 0
</v>
      </c>
      <c r="T290" s="8">
        <f t="shared" ref="T290:Z290" si="298">IFERROR(VALUE(IFERROR(MID(M290,FIND("Students Required: ",M290)+19,2),0)), VALUE(MID(M290,FIND("Students Required: ",M290)+19,1)))</f>
        <v>1</v>
      </c>
      <c r="U290" s="8">
        <f t="shared" si="298"/>
        <v>1</v>
      </c>
      <c r="V290" s="8">
        <f t="shared" si="298"/>
        <v>1</v>
      </c>
      <c r="W290" s="8">
        <f t="shared" si="298"/>
        <v>1</v>
      </c>
      <c r="X290" s="8">
        <f t="shared" si="298"/>
        <v>1</v>
      </c>
      <c r="Y290" s="8">
        <f t="shared" si="298"/>
        <v>1</v>
      </c>
      <c r="Z290" s="8">
        <f t="shared" si="298"/>
        <v>1</v>
      </c>
    </row>
    <row r="291" ht="225.0" hidden="1" customHeight="1">
      <c r="A291" s="12">
        <v>785.0</v>
      </c>
      <c r="B291" s="12" t="s">
        <v>838</v>
      </c>
      <c r="C291" s="12" t="s">
        <v>42</v>
      </c>
      <c r="D291" s="12" t="s">
        <v>28</v>
      </c>
      <c r="E291" s="12" t="s">
        <v>34</v>
      </c>
      <c r="F291" s="12">
        <v>15000.0</v>
      </c>
      <c r="G291" s="12">
        <v>0.0</v>
      </c>
      <c r="H291" s="13" t="s">
        <v>839</v>
      </c>
      <c r="I291" s="13" t="s">
        <v>840</v>
      </c>
      <c r="J291" s="12" t="s">
        <v>32</v>
      </c>
      <c r="K291" s="8">
        <f t="shared" si="2"/>
        <v>1</v>
      </c>
      <c r="L291" s="8">
        <f t="shared" si="3"/>
        <v>1</v>
      </c>
      <c r="M291" s="9" t="str">
        <f t="shared" si="4"/>
        <v>Title: RGBD processing, and learning algorithms
Description: We are developing a novel RGBD camera; work will involve developing the interface for camera, processing the RGBD data and learning using the RGBD data
Skills: DSP, Image Processing, Machine Learning
Skills:  - 
Students Required: 1
Min CGPA: 0
Max CGPA: 0
</v>
      </c>
      <c r="N291" s="9" t="str">
        <f t="shared" si="5"/>
        <v/>
      </c>
      <c r="O291" s="9" t="str">
        <f t="shared" si="6"/>
        <v/>
      </c>
      <c r="P291" s="9" t="str">
        <f t="shared" si="7"/>
        <v/>
      </c>
      <c r="Q291" s="9" t="str">
        <f t="shared" si="8"/>
        <v/>
      </c>
      <c r="R291" s="9" t="str">
        <f t="shared" si="9"/>
        <v/>
      </c>
      <c r="S291" s="9" t="str">
        <f t="shared" si="10"/>
        <v/>
      </c>
      <c r="T291" s="8">
        <f t="shared" ref="T291:Z291" si="299">IFERROR(VALUE(IFERROR(MID(M291,FIND("Students Required: ",M291)+19,2),0)), VALUE(MID(M291,FIND("Students Required: ",M291)+19,1)))</f>
        <v>1</v>
      </c>
      <c r="U291" s="8">
        <f t="shared" si="299"/>
        <v>0</v>
      </c>
      <c r="V291" s="8">
        <f t="shared" si="299"/>
        <v>0</v>
      </c>
      <c r="W291" s="8">
        <f t="shared" si="299"/>
        <v>0</v>
      </c>
      <c r="X291" s="8">
        <f t="shared" si="299"/>
        <v>0</v>
      </c>
      <c r="Y291" s="8">
        <f t="shared" si="299"/>
        <v>0</v>
      </c>
      <c r="Z291" s="8">
        <f t="shared" si="299"/>
        <v>0</v>
      </c>
    </row>
    <row r="292" hidden="1">
      <c r="A292" s="12">
        <v>4803.0</v>
      </c>
      <c r="B292" s="12" t="s">
        <v>841</v>
      </c>
      <c r="C292" s="12" t="s">
        <v>27</v>
      </c>
      <c r="D292" s="12" t="s">
        <v>28</v>
      </c>
      <c r="E292" s="12" t="s">
        <v>131</v>
      </c>
      <c r="F292" s="12">
        <v>18000.0</v>
      </c>
      <c r="G292" s="12">
        <v>0.0</v>
      </c>
      <c r="H292" s="13" t="s">
        <v>842</v>
      </c>
      <c r="I292" s="13" t="s">
        <v>840</v>
      </c>
      <c r="J292" s="12" t="s">
        <v>32</v>
      </c>
      <c r="K292" s="8">
        <f t="shared" si="2"/>
        <v>1</v>
      </c>
      <c r="L292" s="8">
        <f t="shared" si="3"/>
        <v>1</v>
      </c>
      <c r="M292" s="9" t="str">
        <f t="shared" si="4"/>
        <v>Title: RGBD processing, and learning algorithms
Description: We are developing a novel RGBD camera; work will involve developing the interface for camera, processing the RGBD data and learning using the RGBD data
Skills: DSP, Image Processing, Machine Learning
Skills:  - 
Students Required: 1
Min CGPA: 0
Max CGPA: 0
</v>
      </c>
      <c r="N292" s="9" t="str">
        <f t="shared" si="5"/>
        <v/>
      </c>
      <c r="O292" s="9" t="str">
        <f t="shared" si="6"/>
        <v/>
      </c>
      <c r="P292" s="9" t="str">
        <f t="shared" si="7"/>
        <v/>
      </c>
      <c r="Q292" s="9" t="str">
        <f t="shared" si="8"/>
        <v/>
      </c>
      <c r="R292" s="9" t="str">
        <f t="shared" si="9"/>
        <v/>
      </c>
      <c r="S292" s="9" t="str">
        <f t="shared" si="10"/>
        <v/>
      </c>
      <c r="T292" s="8">
        <f t="shared" ref="T292:Z292" si="300">IFERROR(VALUE(IFERROR(MID(M292,FIND("Students Required: ",M292)+19,2),0)), VALUE(MID(M292,FIND("Students Required: ",M292)+19,1)))</f>
        <v>1</v>
      </c>
      <c r="U292" s="8">
        <f t="shared" si="300"/>
        <v>0</v>
      </c>
      <c r="V292" s="8">
        <f t="shared" si="300"/>
        <v>0</v>
      </c>
      <c r="W292" s="8">
        <f t="shared" si="300"/>
        <v>0</v>
      </c>
      <c r="X292" s="8">
        <f t="shared" si="300"/>
        <v>0</v>
      </c>
      <c r="Y292" s="8">
        <f t="shared" si="300"/>
        <v>0</v>
      </c>
      <c r="Z292" s="8">
        <f t="shared" si="300"/>
        <v>0</v>
      </c>
    </row>
    <row r="293" hidden="1">
      <c r="A293" s="12">
        <v>4913.0</v>
      </c>
      <c r="B293" s="12" t="s">
        <v>843</v>
      </c>
      <c r="C293" s="12" t="s">
        <v>729</v>
      </c>
      <c r="D293" s="12" t="s">
        <v>28</v>
      </c>
      <c r="E293" s="12" t="s">
        <v>29</v>
      </c>
      <c r="F293" s="12">
        <v>15000.0</v>
      </c>
      <c r="G293" s="12">
        <v>0.0</v>
      </c>
      <c r="H293" s="13" t="s">
        <v>844</v>
      </c>
      <c r="I293" s="13" t="s">
        <v>845</v>
      </c>
      <c r="J293" s="12" t="s">
        <v>32</v>
      </c>
      <c r="K293" s="8">
        <f t="shared" si="2"/>
        <v>1</v>
      </c>
      <c r="L293" s="8">
        <f t="shared" si="3"/>
        <v>4</v>
      </c>
      <c r="M293" s="9" t="str">
        <f t="shared" si="4"/>
        <v>Title: Software Development Intern
Description: Prerequisite: Excellent Problem - Solving Skills, Data Structures &amp; Algorithms, Java, React Native, Core Android, iOS - Swift.
   a. We will get a chance to work on microservice building public APIs, which includes development and security audits and deployment on a cloud of the APIs end to end.
   b. Work on the API service layer and Infra pieces.
   c. End to End exposure to consumer product development cycle.
   d. Opportunity to work on front-end as well as Backend.
   e. Each line of your code will impact our customers
       Chance to work with CTO and Product Managers independently
     Best in class Start-Up Culture
     Part of fastest-growing fintech platform
     Flexible Working hours
     lead your area of expertise
     Build world-class products 
     Awesome and Experienced Team
     Very High Chances of PPO
Skills: Algorithm development , algorithm implementation , Algorithms , core android , Datastructure , iOS- Swift , Java  , React Native ,  Problem Solver, Self-starter 
Students Required: 4
Min CGPA: 0
Max CGPA: 0
</v>
      </c>
      <c r="N293" s="9" t="str">
        <f t="shared" si="5"/>
        <v/>
      </c>
      <c r="O293" s="9" t="str">
        <f t="shared" si="6"/>
        <v/>
      </c>
      <c r="P293" s="9" t="str">
        <f t="shared" si="7"/>
        <v/>
      </c>
      <c r="Q293" s="9" t="str">
        <f t="shared" si="8"/>
        <v/>
      </c>
      <c r="R293" s="9" t="str">
        <f t="shared" si="9"/>
        <v/>
      </c>
      <c r="S293" s="9" t="str">
        <f t="shared" si="10"/>
        <v/>
      </c>
      <c r="T293" s="8">
        <f t="shared" ref="T293:Z293" si="301">IFERROR(VALUE(IFERROR(MID(M293,FIND("Students Required: ",M293)+19,2),0)), VALUE(MID(M293,FIND("Students Required: ",M293)+19,1)))</f>
        <v>4</v>
      </c>
      <c r="U293" s="8">
        <f t="shared" si="301"/>
        <v>0</v>
      </c>
      <c r="V293" s="8">
        <f t="shared" si="301"/>
        <v>0</v>
      </c>
      <c r="W293" s="8">
        <f t="shared" si="301"/>
        <v>0</v>
      </c>
      <c r="X293" s="8">
        <f t="shared" si="301"/>
        <v>0</v>
      </c>
      <c r="Y293" s="8">
        <f t="shared" si="301"/>
        <v>0</v>
      </c>
      <c r="Z293" s="8">
        <f t="shared" si="301"/>
        <v>0</v>
      </c>
    </row>
    <row r="294" hidden="1">
      <c r="A294" s="12">
        <v>5055.0</v>
      </c>
      <c r="B294" s="12" t="s">
        <v>846</v>
      </c>
      <c r="C294" s="12" t="s">
        <v>774</v>
      </c>
      <c r="D294" s="8"/>
      <c r="E294" s="12" t="s">
        <v>494</v>
      </c>
      <c r="F294" s="12">
        <v>30000.0</v>
      </c>
      <c r="G294" s="12">
        <v>0.0</v>
      </c>
      <c r="H294" s="13" t="s">
        <v>847</v>
      </c>
      <c r="I294" s="13" t="s">
        <v>845</v>
      </c>
      <c r="J294" s="12" t="s">
        <v>32</v>
      </c>
      <c r="K294" s="8">
        <f t="shared" si="2"/>
        <v>1</v>
      </c>
      <c r="L294" s="8">
        <f t="shared" si="3"/>
        <v>4</v>
      </c>
      <c r="M294" s="9" t="str">
        <f t="shared" si="4"/>
        <v>Title: Software Development Intern
Description: Prerequisite: Excellent Problem - Solving Skills, Data Structures &amp; Algorithms, Java, React Native, Core Android, iOS - Swift.
   a. We will get a chance to work on microservice building public APIs, which includes development and security audits and deployment on a cloud of the APIs end to end.
   b. Work on the API service layer and Infra pieces.
   c. End to End exposure to consumer product development cycle.
   d. Opportunity to work on front-end as well as Backend.
   e. Each line of your code will impact our customers
       Chance to work with CTO and Product Managers independently
     Best in class Start-Up Culture
     Part of fastest-growing fintech platform
     Flexible Working hours
     lead your area of expertise
     Build world-class products 
     Awesome and Experienced Team
     Very High Chances of PPO
Skills: Algorithm development , algorithm implementation , Algorithms , core android , Datastructure , iOS- Swift , Java  , React Native ,  Problem Solver, Self-starter 
Students Required: 4
Min CGPA: 0
Max CGPA: 0
</v>
      </c>
      <c r="N294" s="9" t="str">
        <f t="shared" si="5"/>
        <v/>
      </c>
      <c r="O294" s="9" t="str">
        <f t="shared" si="6"/>
        <v/>
      </c>
      <c r="P294" s="9" t="str">
        <f t="shared" si="7"/>
        <v/>
      </c>
      <c r="Q294" s="9" t="str">
        <f t="shared" si="8"/>
        <v/>
      </c>
      <c r="R294" s="9" t="str">
        <f t="shared" si="9"/>
        <v/>
      </c>
      <c r="S294" s="9" t="str">
        <f t="shared" si="10"/>
        <v/>
      </c>
      <c r="T294" s="8">
        <f t="shared" ref="T294:Z294" si="302">IFERROR(VALUE(IFERROR(MID(M294,FIND("Students Required: ",M294)+19,2),0)), VALUE(MID(M294,FIND("Students Required: ",M294)+19,1)))</f>
        <v>4</v>
      </c>
      <c r="U294" s="8">
        <f t="shared" si="302"/>
        <v>0</v>
      </c>
      <c r="V294" s="8">
        <f t="shared" si="302"/>
        <v>0</v>
      </c>
      <c r="W294" s="8">
        <f t="shared" si="302"/>
        <v>0</v>
      </c>
      <c r="X294" s="8">
        <f t="shared" si="302"/>
        <v>0</v>
      </c>
      <c r="Y294" s="8">
        <f t="shared" si="302"/>
        <v>0</v>
      </c>
      <c r="Z294" s="8">
        <f t="shared" si="302"/>
        <v>0</v>
      </c>
    </row>
    <row r="295" hidden="1">
      <c r="A295" s="12">
        <v>4082.0</v>
      </c>
      <c r="B295" s="12" t="s">
        <v>266</v>
      </c>
      <c r="C295" s="12" t="s">
        <v>60</v>
      </c>
      <c r="D295" s="12" t="s">
        <v>37</v>
      </c>
      <c r="E295" s="12" t="s">
        <v>848</v>
      </c>
      <c r="F295" s="12">
        <v>60000.0</v>
      </c>
      <c r="G295" s="12">
        <v>0.0</v>
      </c>
      <c r="H295" s="13" t="s">
        <v>849</v>
      </c>
      <c r="I295" s="13" t="s">
        <v>845</v>
      </c>
      <c r="J295" s="12" t="s">
        <v>32</v>
      </c>
      <c r="K295" s="8">
        <f t="shared" si="2"/>
        <v>1</v>
      </c>
      <c r="L295" s="8">
        <f t="shared" si="3"/>
        <v>4</v>
      </c>
      <c r="M295" s="9" t="str">
        <f t="shared" si="4"/>
        <v>Title: Software Development Intern
Description: Prerequisite: Excellent Problem - Solving Skills, Data Structures &amp; Algorithms, Java, React Native, Core Android, iOS - Swift.
   a. We will get a chance to work on microservice building public APIs, which includes development and security audits and deployment on a cloud of the APIs end to end.
   b. Work on the API service layer and Infra pieces.
   c. End to End exposure to consumer product development cycle.
   d. Opportunity to work on front-end as well as Backend.
   e. Each line of your code will impact our customers
       Chance to work with CTO and Product Managers independently
     Best in class Start-Up Culture
     Part of fastest-growing fintech platform
     Flexible Working hours
     lead your area of expertise
     Build world-class products 
     Awesome and Experienced Team
     Very High Chances of PPO
Skills: Algorithm development , algorithm implementation , Algorithms , core android , Datastructure , iOS- Swift , Java  , React Native ,  Problem Solver, Self-starter 
Students Required: 4
Min CGPA: 0
Max CGPA: 0
</v>
      </c>
      <c r="N295" s="9" t="str">
        <f t="shared" si="5"/>
        <v/>
      </c>
      <c r="O295" s="9" t="str">
        <f t="shared" si="6"/>
        <v/>
      </c>
      <c r="P295" s="9" t="str">
        <f t="shared" si="7"/>
        <v/>
      </c>
      <c r="Q295" s="9" t="str">
        <f t="shared" si="8"/>
        <v/>
      </c>
      <c r="R295" s="9" t="str">
        <f t="shared" si="9"/>
        <v/>
      </c>
      <c r="S295" s="9" t="str">
        <f t="shared" si="10"/>
        <v/>
      </c>
      <c r="T295" s="8">
        <f t="shared" ref="T295:Z295" si="303">IFERROR(VALUE(IFERROR(MID(M295,FIND("Students Required: ",M295)+19,2),0)), VALUE(MID(M295,FIND("Students Required: ",M295)+19,1)))</f>
        <v>4</v>
      </c>
      <c r="U295" s="8">
        <f t="shared" si="303"/>
        <v>0</v>
      </c>
      <c r="V295" s="8">
        <f t="shared" si="303"/>
        <v>0</v>
      </c>
      <c r="W295" s="8">
        <f t="shared" si="303"/>
        <v>0</v>
      </c>
      <c r="X295" s="8">
        <f t="shared" si="303"/>
        <v>0</v>
      </c>
      <c r="Y295" s="8">
        <f t="shared" si="303"/>
        <v>0</v>
      </c>
      <c r="Z295" s="8">
        <f t="shared" si="303"/>
        <v>0</v>
      </c>
    </row>
    <row r="296" hidden="1">
      <c r="A296" s="12">
        <v>3833.0</v>
      </c>
      <c r="B296" s="12" t="s">
        <v>850</v>
      </c>
      <c r="C296" s="12" t="s">
        <v>27</v>
      </c>
      <c r="D296" s="12" t="s">
        <v>28</v>
      </c>
      <c r="E296" s="12" t="s">
        <v>851</v>
      </c>
      <c r="F296" s="12">
        <v>51000.0</v>
      </c>
      <c r="G296" s="12">
        <v>51000.0</v>
      </c>
      <c r="H296" s="13" t="s">
        <v>852</v>
      </c>
      <c r="I296" s="13" t="s">
        <v>845</v>
      </c>
      <c r="J296" s="12" t="s">
        <v>32</v>
      </c>
      <c r="K296" s="8">
        <f t="shared" si="2"/>
        <v>1</v>
      </c>
      <c r="L296" s="8">
        <f t="shared" si="3"/>
        <v>4</v>
      </c>
      <c r="M296" s="9" t="str">
        <f t="shared" si="4"/>
        <v>Title: Software Development Intern
Description: Prerequisite: Excellent Problem - Solving Skills, Data Structures &amp; Algorithms, Java, React Native, Core Android, iOS - Swift.
   a. We will get a chance to work on microservice building public APIs, which includes development and security audits and deployment on a cloud of the APIs end to end.
   b. Work on the API service layer and Infra pieces.
   c. End to End exposure to consumer product development cycle.
   d. Opportunity to work on front-end as well as Backend.
   e. Each line of your code will impact our customers
       Chance to work with CTO and Product Managers independently
     Best in class Start-Up Culture
     Part of fastest-growing fintech platform
     Flexible Working hours
     lead your area of expertise
     Build world-class products 
     Awesome and Experienced Team
     Very High Chances of PPO
Skills: Algorithm development , algorithm implementation , Algorithms , core android , Datastructure , iOS- Swift , Java  , React Native ,  Problem Solver, Self-starter 
Students Required: 4
Min CGPA: 0
Max CGPA: 0
</v>
      </c>
      <c r="N296" s="9" t="str">
        <f t="shared" si="5"/>
        <v/>
      </c>
      <c r="O296" s="9" t="str">
        <f t="shared" si="6"/>
        <v/>
      </c>
      <c r="P296" s="9" t="str">
        <f t="shared" si="7"/>
        <v/>
      </c>
      <c r="Q296" s="9" t="str">
        <f t="shared" si="8"/>
        <v/>
      </c>
      <c r="R296" s="9" t="str">
        <f t="shared" si="9"/>
        <v/>
      </c>
      <c r="S296" s="9" t="str">
        <f t="shared" si="10"/>
        <v/>
      </c>
      <c r="T296" s="8">
        <f t="shared" ref="T296:Z296" si="304">IFERROR(VALUE(IFERROR(MID(M296,FIND("Students Required: ",M296)+19,2),0)), VALUE(MID(M296,FIND("Students Required: ",M296)+19,1)))</f>
        <v>4</v>
      </c>
      <c r="U296" s="8">
        <f t="shared" si="304"/>
        <v>0</v>
      </c>
      <c r="V296" s="8">
        <f t="shared" si="304"/>
        <v>0</v>
      </c>
      <c r="W296" s="8">
        <f t="shared" si="304"/>
        <v>0</v>
      </c>
      <c r="X296" s="8">
        <f t="shared" si="304"/>
        <v>0</v>
      </c>
      <c r="Y296" s="8">
        <f t="shared" si="304"/>
        <v>0</v>
      </c>
      <c r="Z296" s="8">
        <f t="shared" si="304"/>
        <v>0</v>
      </c>
    </row>
    <row r="297" hidden="1">
      <c r="A297" s="12">
        <v>1446.0</v>
      </c>
      <c r="B297" s="12" t="s">
        <v>853</v>
      </c>
      <c r="C297" s="12" t="s">
        <v>42</v>
      </c>
      <c r="D297" s="12" t="s">
        <v>264</v>
      </c>
      <c r="E297" s="12" t="s">
        <v>854</v>
      </c>
      <c r="F297" s="12">
        <v>15000.0</v>
      </c>
      <c r="G297" s="12">
        <v>0.0</v>
      </c>
      <c r="H297" s="13" t="s">
        <v>855</v>
      </c>
      <c r="I297" s="13" t="s">
        <v>840</v>
      </c>
      <c r="J297" s="12" t="s">
        <v>32</v>
      </c>
      <c r="K297" s="8">
        <f t="shared" si="2"/>
        <v>1</v>
      </c>
      <c r="L297" s="8">
        <f t="shared" si="3"/>
        <v>1</v>
      </c>
      <c r="M297" s="9" t="str">
        <f t="shared" si="4"/>
        <v>Title: RGBD processing, and learning algorithms
Description: We are developing a novel RGBD camera; work will involve developing the interface for camera, processing the RGBD data and learning using the RGBD data
Skills: DSP, Image Processing, Machine Learning
Skills:  - 
Students Required: 1
Min CGPA: 0
Max CGPA: 0
</v>
      </c>
      <c r="N297" s="9" t="str">
        <f t="shared" si="5"/>
        <v/>
      </c>
      <c r="O297" s="9" t="str">
        <f t="shared" si="6"/>
        <v/>
      </c>
      <c r="P297" s="9" t="str">
        <f t="shared" si="7"/>
        <v/>
      </c>
      <c r="Q297" s="9" t="str">
        <f t="shared" si="8"/>
        <v/>
      </c>
      <c r="R297" s="9" t="str">
        <f t="shared" si="9"/>
        <v/>
      </c>
      <c r="S297" s="9" t="str">
        <f t="shared" si="10"/>
        <v/>
      </c>
      <c r="T297" s="8">
        <f t="shared" ref="T297:Z297" si="305">IFERROR(VALUE(IFERROR(MID(M297,FIND("Students Required: ",M297)+19,2),0)), VALUE(MID(M297,FIND("Students Required: ",M297)+19,1)))</f>
        <v>1</v>
      </c>
      <c r="U297" s="8">
        <f t="shared" si="305"/>
        <v>0</v>
      </c>
      <c r="V297" s="8">
        <f t="shared" si="305"/>
        <v>0</v>
      </c>
      <c r="W297" s="8">
        <f t="shared" si="305"/>
        <v>0</v>
      </c>
      <c r="X297" s="8">
        <f t="shared" si="305"/>
        <v>0</v>
      </c>
      <c r="Y297" s="8">
        <f t="shared" si="305"/>
        <v>0</v>
      </c>
      <c r="Z297" s="8">
        <f t="shared" si="305"/>
        <v>0</v>
      </c>
    </row>
    <row r="298" hidden="1">
      <c r="A298" s="12">
        <v>3616.0</v>
      </c>
      <c r="B298" s="12" t="s">
        <v>856</v>
      </c>
      <c r="C298" s="12" t="s">
        <v>42</v>
      </c>
      <c r="D298" s="12" t="s">
        <v>125</v>
      </c>
      <c r="E298" s="12" t="s">
        <v>857</v>
      </c>
      <c r="F298" s="12">
        <v>10000.0</v>
      </c>
      <c r="G298" s="12">
        <v>0.0</v>
      </c>
      <c r="H298" s="13" t="s">
        <v>858</v>
      </c>
      <c r="I298" s="13" t="s">
        <v>859</v>
      </c>
      <c r="J298" s="12" t="s">
        <v>32</v>
      </c>
      <c r="K298" s="8">
        <f t="shared" si="2"/>
        <v>1</v>
      </c>
      <c r="L298" s="8">
        <f t="shared" si="3"/>
        <v>3</v>
      </c>
      <c r="M298" s="9" t="str">
        <f t="shared" si="4"/>
        <v>Title: Hospital acquired resistant infections: a current global estimate
Description: This project seeks to estimate the number of bacterial drug-resistant infections acquired fro hospitals globally by extracting resistant infection rates from previously published iterature. Attempting to characterize this estimate will providegreater insight into the impact of the antimicrobial resistnace situation on hospital acquired infections and discern trends in these drug resistant infections at a global scale. The expectation from the prospective intern is to be able to perform a literature search of published data regarding healthcare associated infections from 2010 to 2019 in countries worldwide. With these studies, interns are expected to code information regarding the proportion of healthcare associated infections that are caused by antimicrobial resistant pathogens into microsoft excel.  
Skills: Background in biological sciences/Health Sciences / General Sciences
Strong proficiency in Microsoft Excel
Past experience performing literature searches. 
Communication, Team work, Responsible and ability to work without constant supervision
Gain a strong understanding of how to read and extract information from scientific literature regarding AMR and healthcare associated infections
Acquire strong skills in data cleaning data organization and data entry
Previous collaborators have been included as o-authors on publications in science (as well as other potential high impact journals such as nature)
Skills:  - 
Students Required: 3
Min CGPA: 0
Max CGPA: 0
</v>
      </c>
      <c r="N298" s="9" t="str">
        <f t="shared" si="5"/>
        <v/>
      </c>
      <c r="O298" s="9" t="str">
        <f t="shared" si="6"/>
        <v/>
      </c>
      <c r="P298" s="9" t="str">
        <f t="shared" si="7"/>
        <v/>
      </c>
      <c r="Q298" s="9" t="str">
        <f t="shared" si="8"/>
        <v/>
      </c>
      <c r="R298" s="9" t="str">
        <f t="shared" si="9"/>
        <v/>
      </c>
      <c r="S298" s="9" t="str">
        <f t="shared" si="10"/>
        <v/>
      </c>
      <c r="T298" s="8">
        <f t="shared" ref="T298:Z298" si="306">IFERROR(VALUE(IFERROR(MID(M298,FIND("Students Required: ",M298)+19,2),0)), VALUE(MID(M298,FIND("Students Required: ",M298)+19,1)))</f>
        <v>3</v>
      </c>
      <c r="U298" s="8">
        <f t="shared" si="306"/>
        <v>0</v>
      </c>
      <c r="V298" s="8">
        <f t="shared" si="306"/>
        <v>0</v>
      </c>
      <c r="W298" s="8">
        <f t="shared" si="306"/>
        <v>0</v>
      </c>
      <c r="X298" s="8">
        <f t="shared" si="306"/>
        <v>0</v>
      </c>
      <c r="Y298" s="8">
        <f t="shared" si="306"/>
        <v>0</v>
      </c>
      <c r="Z298" s="8">
        <f t="shared" si="306"/>
        <v>0</v>
      </c>
    </row>
    <row r="299" hidden="1">
      <c r="A299" s="12">
        <v>4859.0</v>
      </c>
      <c r="B299" s="12" t="s">
        <v>860</v>
      </c>
      <c r="C299" s="12" t="s">
        <v>121</v>
      </c>
      <c r="D299" s="12" t="s">
        <v>37</v>
      </c>
      <c r="E299" s="12" t="s">
        <v>29</v>
      </c>
      <c r="F299" s="12">
        <v>20000.0</v>
      </c>
      <c r="G299" s="12">
        <v>0.0</v>
      </c>
      <c r="H299" s="13" t="s">
        <v>861</v>
      </c>
      <c r="I299" s="13" t="s">
        <v>859</v>
      </c>
      <c r="J299" s="12" t="s">
        <v>32</v>
      </c>
      <c r="K299" s="8">
        <f t="shared" si="2"/>
        <v>1</v>
      </c>
      <c r="L299" s="8">
        <f t="shared" si="3"/>
        <v>3</v>
      </c>
      <c r="M299" s="9" t="str">
        <f t="shared" si="4"/>
        <v>Title: Hospital acquired resistant infections: a current global estimate
Description: This project seeks to estimate the number of bacterial drug-resistant infections acquired fro hospitals globally by extracting resistant infection rates from previously published iterature. Attempting to characterize this estimate will providegreater insight into the impact of the antimicrobial resistnace situation on hospital acquired infections and discern trends in these drug resistant infections at a global scale. The expectation from the prospective intern is to be able to perform a literature search of published data regarding healthcare associated infections from 2010 to 2019 in countries worldwide. With these studies, interns are expected to code information regarding the proportion of healthcare associated infections that are caused by antimicrobial resistant pathogens into microsoft excel.  
Skills: Background in biological sciences/Health Sciences / General Sciences
Strong proficiency in Microsoft Excel
Past experience performing literature searches. 
Communication, Team work, Responsible and ability to work without constant supervision
Gain a strong understanding of how to read and extract information from scientific literature regarding AMR and healthcare associated infections
Acquire strong skills in data cleaning data organization and data entry
Previous collaborators have been included as o-authors on publications in science (as well as other potential high impact journals such as nature)
Skills:  - 
Students Required: 3
Min CGPA: 0
Max CGPA: 0
</v>
      </c>
      <c r="N299" s="9" t="str">
        <f t="shared" si="5"/>
        <v/>
      </c>
      <c r="O299" s="9" t="str">
        <f t="shared" si="6"/>
        <v/>
      </c>
      <c r="P299" s="9" t="str">
        <f t="shared" si="7"/>
        <v/>
      </c>
      <c r="Q299" s="9" t="str">
        <f t="shared" si="8"/>
        <v/>
      </c>
      <c r="R299" s="9" t="str">
        <f t="shared" si="9"/>
        <v/>
      </c>
      <c r="S299" s="9" t="str">
        <f t="shared" si="10"/>
        <v/>
      </c>
      <c r="T299" s="8">
        <f t="shared" ref="T299:Z299" si="307">IFERROR(VALUE(IFERROR(MID(M299,FIND("Students Required: ",M299)+19,2),0)), VALUE(MID(M299,FIND("Students Required: ",M299)+19,1)))</f>
        <v>3</v>
      </c>
      <c r="U299" s="8">
        <f t="shared" si="307"/>
        <v>0</v>
      </c>
      <c r="V299" s="8">
        <f t="shared" si="307"/>
        <v>0</v>
      </c>
      <c r="W299" s="8">
        <f t="shared" si="307"/>
        <v>0</v>
      </c>
      <c r="X299" s="8">
        <f t="shared" si="307"/>
        <v>0</v>
      </c>
      <c r="Y299" s="8">
        <f t="shared" si="307"/>
        <v>0</v>
      </c>
      <c r="Z299" s="8">
        <f t="shared" si="307"/>
        <v>0</v>
      </c>
    </row>
    <row r="300" hidden="1">
      <c r="A300" s="12">
        <v>5014.0</v>
      </c>
      <c r="B300" s="12" t="s">
        <v>862</v>
      </c>
      <c r="C300" s="12" t="s">
        <v>219</v>
      </c>
      <c r="D300" s="8"/>
      <c r="E300" s="12" t="s">
        <v>29</v>
      </c>
      <c r="F300" s="12">
        <v>10000.0</v>
      </c>
      <c r="G300" s="12">
        <v>0.0</v>
      </c>
      <c r="H300" s="13" t="s">
        <v>863</v>
      </c>
      <c r="I300" s="13" t="s">
        <v>864</v>
      </c>
      <c r="J300" s="12" t="s">
        <v>32</v>
      </c>
      <c r="K300" s="8">
        <f t="shared" si="2"/>
        <v>1</v>
      </c>
      <c r="L300" s="8">
        <f t="shared" si="3"/>
        <v>4</v>
      </c>
      <c r="M300" s="9" t="str">
        <f t="shared" si="4"/>
        <v>Title: Business Development
Description: -
Skills:  - 
Students Required: 4
Min CGPA: 0
Max CGPA: 0
</v>
      </c>
      <c r="N300" s="9" t="str">
        <f t="shared" si="5"/>
        <v/>
      </c>
      <c r="O300" s="9" t="str">
        <f t="shared" si="6"/>
        <v/>
      </c>
      <c r="P300" s="9" t="str">
        <f t="shared" si="7"/>
        <v/>
      </c>
      <c r="Q300" s="9" t="str">
        <f t="shared" si="8"/>
        <v/>
      </c>
      <c r="R300" s="9" t="str">
        <f t="shared" si="9"/>
        <v/>
      </c>
      <c r="S300" s="9" t="str">
        <f t="shared" si="10"/>
        <v/>
      </c>
      <c r="T300" s="8">
        <f t="shared" ref="T300:Z300" si="308">IFERROR(VALUE(IFERROR(MID(M300,FIND("Students Required: ",M300)+19,2),0)), VALUE(MID(M300,FIND("Students Required: ",M300)+19,1)))</f>
        <v>4</v>
      </c>
      <c r="U300" s="8">
        <f t="shared" si="308"/>
        <v>0</v>
      </c>
      <c r="V300" s="8">
        <f t="shared" si="308"/>
        <v>0</v>
      </c>
      <c r="W300" s="8">
        <f t="shared" si="308"/>
        <v>0</v>
      </c>
      <c r="X300" s="8">
        <f t="shared" si="308"/>
        <v>0</v>
      </c>
      <c r="Y300" s="8">
        <f t="shared" si="308"/>
        <v>0</v>
      </c>
      <c r="Z300" s="8">
        <f t="shared" si="308"/>
        <v>0</v>
      </c>
    </row>
    <row r="301">
      <c r="A301" s="14">
        <v>4826.0</v>
      </c>
      <c r="B301" s="14" t="s">
        <v>865</v>
      </c>
      <c r="C301" s="14" t="s">
        <v>142</v>
      </c>
      <c r="D301" s="14" t="s">
        <v>28</v>
      </c>
      <c r="E301" s="14" t="s">
        <v>61</v>
      </c>
      <c r="F301" s="14">
        <v>60000.0</v>
      </c>
      <c r="G301" s="14">
        <v>0.0</v>
      </c>
      <c r="H301" s="15" t="s">
        <v>866</v>
      </c>
      <c r="I301" s="15" t="s">
        <v>864</v>
      </c>
      <c r="J301" s="14" t="s">
        <v>32</v>
      </c>
      <c r="K301" s="8">
        <f t="shared" si="2"/>
        <v>1</v>
      </c>
      <c r="L301" s="8">
        <f t="shared" si="3"/>
        <v>4</v>
      </c>
      <c r="M301" s="9" t="str">
        <f t="shared" si="4"/>
        <v>Title: Business Development
Description: -
Skills:  - 
Students Required: 4
Min CGPA: 0
Max CGPA: 0
</v>
      </c>
      <c r="N301" s="9" t="str">
        <f t="shared" si="5"/>
        <v/>
      </c>
      <c r="O301" s="9" t="str">
        <f t="shared" si="6"/>
        <v/>
      </c>
      <c r="P301" s="9" t="str">
        <f t="shared" si="7"/>
        <v/>
      </c>
      <c r="Q301" s="9" t="str">
        <f t="shared" si="8"/>
        <v/>
      </c>
      <c r="R301" s="9" t="str">
        <f t="shared" si="9"/>
        <v/>
      </c>
      <c r="S301" s="9" t="str">
        <f t="shared" si="10"/>
        <v/>
      </c>
      <c r="T301" s="8">
        <f t="shared" ref="T301:Z301" si="309">IFERROR(VALUE(IFERROR(MID(M301,FIND("Students Required: ",M301)+19,2),0)), VALUE(MID(M301,FIND("Students Required: ",M301)+19,1)))</f>
        <v>4</v>
      </c>
      <c r="U301" s="8">
        <f t="shared" si="309"/>
        <v>0</v>
      </c>
      <c r="V301" s="8">
        <f t="shared" si="309"/>
        <v>0</v>
      </c>
      <c r="W301" s="8">
        <f t="shared" si="309"/>
        <v>0</v>
      </c>
      <c r="X301" s="8">
        <f t="shared" si="309"/>
        <v>0</v>
      </c>
      <c r="Y301" s="8">
        <f t="shared" si="309"/>
        <v>0</v>
      </c>
      <c r="Z301" s="8">
        <f t="shared" si="309"/>
        <v>0</v>
      </c>
    </row>
    <row r="302" hidden="1">
      <c r="A302" s="12">
        <v>3251.0</v>
      </c>
      <c r="B302" s="12" t="s">
        <v>867</v>
      </c>
      <c r="C302" s="12" t="s">
        <v>27</v>
      </c>
      <c r="D302" s="12" t="s">
        <v>28</v>
      </c>
      <c r="E302" s="12" t="s">
        <v>102</v>
      </c>
      <c r="F302" s="12">
        <v>50000.0</v>
      </c>
      <c r="G302" s="12">
        <v>0.0</v>
      </c>
      <c r="H302" s="13" t="s">
        <v>868</v>
      </c>
      <c r="I302" s="13" t="s">
        <v>869</v>
      </c>
      <c r="J302" s="12" t="s">
        <v>32</v>
      </c>
      <c r="K302" s="8">
        <f t="shared" si="2"/>
        <v>1</v>
      </c>
      <c r="L302" s="8">
        <f t="shared" si="3"/>
        <v>2</v>
      </c>
      <c r="M302" s="9" t="str">
        <f t="shared" si="4"/>
        <v>Title: Index data calculation
Description: Morningstar Indexes Technology team provides solutions to Indexes Business Team. 
This team develop new enterprise applications from strategic roadmap as well as support and enhance existing applications. This team responsible for complete DevOps. And leverages different technologies like SQL, Java, C#, AWS Cloud technologies, Python, Kafka and Angular JS etc.
In Index data calculation project, we are calculating various data sets like Total Return Index, Momentum, Monthly Median Dollar traded value, Max Drawdown etc. which will be use by Index business team for new Index construction and maintenance
Project domain	Financial services – Index domain
Skills: Java, Python, SQL, Programming skills
Good analytical and logical reasoning
Interested to work in Technology team
1.	DevOps Processes
2.	Application and Database Programming, 
3.	Quality Assurance
4.	Cloud capabilities 
5.	Domain knowledge
Skills:  - 
Students Required: 2
Min CGPA: 0
Max CGPA: 0
</v>
      </c>
      <c r="N302" s="9" t="str">
        <f t="shared" si="5"/>
        <v/>
      </c>
      <c r="O302" s="9" t="str">
        <f t="shared" si="6"/>
        <v/>
      </c>
      <c r="P302" s="9" t="str">
        <f t="shared" si="7"/>
        <v/>
      </c>
      <c r="Q302" s="9" t="str">
        <f t="shared" si="8"/>
        <v/>
      </c>
      <c r="R302" s="9" t="str">
        <f t="shared" si="9"/>
        <v/>
      </c>
      <c r="S302" s="9" t="str">
        <f t="shared" si="10"/>
        <v/>
      </c>
      <c r="T302" s="8">
        <f t="shared" ref="T302:Z302" si="310">IFERROR(VALUE(IFERROR(MID(M302,FIND("Students Required: ",M302)+19,2),0)), VALUE(MID(M302,FIND("Students Required: ",M302)+19,1)))</f>
        <v>2</v>
      </c>
      <c r="U302" s="8">
        <f t="shared" si="310"/>
        <v>0</v>
      </c>
      <c r="V302" s="8">
        <f t="shared" si="310"/>
        <v>0</v>
      </c>
      <c r="W302" s="8">
        <f t="shared" si="310"/>
        <v>0</v>
      </c>
      <c r="X302" s="8">
        <f t="shared" si="310"/>
        <v>0</v>
      </c>
      <c r="Y302" s="8">
        <f t="shared" si="310"/>
        <v>0</v>
      </c>
      <c r="Z302" s="8">
        <f t="shared" si="310"/>
        <v>0</v>
      </c>
    </row>
    <row r="303" hidden="1">
      <c r="A303" s="12">
        <v>4967.0</v>
      </c>
      <c r="B303" s="12" t="s">
        <v>870</v>
      </c>
      <c r="C303" s="12" t="s">
        <v>737</v>
      </c>
      <c r="D303" s="8"/>
      <c r="E303" s="12" t="s">
        <v>29</v>
      </c>
      <c r="F303" s="12">
        <v>0.0</v>
      </c>
      <c r="G303" s="12">
        <v>0.0</v>
      </c>
      <c r="H303" s="13" t="s">
        <v>871</v>
      </c>
      <c r="I303" s="13" t="s">
        <v>869</v>
      </c>
      <c r="J303" s="12" t="s">
        <v>32</v>
      </c>
      <c r="K303" s="8">
        <f t="shared" si="2"/>
        <v>1</v>
      </c>
      <c r="L303" s="8">
        <f t="shared" si="3"/>
        <v>2</v>
      </c>
      <c r="M303" s="9" t="str">
        <f t="shared" si="4"/>
        <v>Title: Index data calculation
Description: Morningstar Indexes Technology team provides solutions to Indexes Business Team. 
This team develop new enterprise applications from strategic roadmap as well as support and enhance existing applications. This team responsible for complete DevOps. And leverages different technologies like SQL, Java, C#, AWS Cloud technologies, Python, Kafka and Angular JS etc.
In Index data calculation project, we are calculating various data sets like Total Return Index, Momentum, Monthly Median Dollar traded value, Max Drawdown etc. which will be use by Index business team for new Index construction and maintenance
Project domain	Financial services – Index domain
Skills: Java, Python, SQL, Programming skills
Good analytical and logical reasoning
Interested to work in Technology team
1.	DevOps Processes
2.	Application and Database Programming, 
3.	Quality Assurance
4.	Cloud capabilities 
5.	Domain knowledge
Skills:  - 
Students Required: 2
Min CGPA: 0
Max CGPA: 0
</v>
      </c>
      <c r="N303" s="9" t="str">
        <f t="shared" si="5"/>
        <v/>
      </c>
      <c r="O303" s="9" t="str">
        <f t="shared" si="6"/>
        <v/>
      </c>
      <c r="P303" s="9" t="str">
        <f t="shared" si="7"/>
        <v/>
      </c>
      <c r="Q303" s="9" t="str">
        <f t="shared" si="8"/>
        <v/>
      </c>
      <c r="R303" s="9" t="str">
        <f t="shared" si="9"/>
        <v/>
      </c>
      <c r="S303" s="9" t="str">
        <f t="shared" si="10"/>
        <v/>
      </c>
      <c r="T303" s="8">
        <f t="shared" ref="T303:Z303" si="311">IFERROR(VALUE(IFERROR(MID(M303,FIND("Students Required: ",M303)+19,2),0)), VALUE(MID(M303,FIND("Students Required: ",M303)+19,1)))</f>
        <v>2</v>
      </c>
      <c r="U303" s="8">
        <f t="shared" si="311"/>
        <v>0</v>
      </c>
      <c r="V303" s="8">
        <f t="shared" si="311"/>
        <v>0</v>
      </c>
      <c r="W303" s="8">
        <f t="shared" si="311"/>
        <v>0</v>
      </c>
      <c r="X303" s="8">
        <f t="shared" si="311"/>
        <v>0</v>
      </c>
      <c r="Y303" s="8">
        <f t="shared" si="311"/>
        <v>0</v>
      </c>
      <c r="Z303" s="8">
        <f t="shared" si="311"/>
        <v>0</v>
      </c>
    </row>
    <row r="304" hidden="1">
      <c r="A304" s="12">
        <v>4042.0</v>
      </c>
      <c r="B304" s="12" t="s">
        <v>872</v>
      </c>
      <c r="C304" s="12" t="s">
        <v>91</v>
      </c>
      <c r="D304" s="12" t="s">
        <v>125</v>
      </c>
      <c r="E304" s="12" t="s">
        <v>126</v>
      </c>
      <c r="F304" s="12">
        <v>0.0</v>
      </c>
      <c r="G304" s="12">
        <v>0.0</v>
      </c>
      <c r="H304" s="13" t="s">
        <v>873</v>
      </c>
      <c r="I304" s="13" t="s">
        <v>864</v>
      </c>
      <c r="J304" s="12" t="s">
        <v>32</v>
      </c>
      <c r="K304" s="8">
        <f t="shared" si="2"/>
        <v>1</v>
      </c>
      <c r="L304" s="8">
        <f t="shared" si="3"/>
        <v>4</v>
      </c>
      <c r="M304" s="9" t="str">
        <f t="shared" si="4"/>
        <v>Title: Business Development
Description: -
Skills:  - 
Students Required: 4
Min CGPA: 0
Max CGPA: 0
</v>
      </c>
      <c r="N304" s="9" t="str">
        <f t="shared" si="5"/>
        <v/>
      </c>
      <c r="O304" s="9" t="str">
        <f t="shared" si="6"/>
        <v/>
      </c>
      <c r="P304" s="9" t="str">
        <f t="shared" si="7"/>
        <v/>
      </c>
      <c r="Q304" s="9" t="str">
        <f t="shared" si="8"/>
        <v/>
      </c>
      <c r="R304" s="9" t="str">
        <f t="shared" si="9"/>
        <v/>
      </c>
      <c r="S304" s="9" t="str">
        <f t="shared" si="10"/>
        <v/>
      </c>
      <c r="T304" s="8">
        <f t="shared" ref="T304:Z304" si="312">IFERROR(VALUE(IFERROR(MID(M304,FIND("Students Required: ",M304)+19,2),0)), VALUE(MID(M304,FIND("Students Required: ",M304)+19,1)))</f>
        <v>4</v>
      </c>
      <c r="U304" s="8">
        <f t="shared" si="312"/>
        <v>0</v>
      </c>
      <c r="V304" s="8">
        <f t="shared" si="312"/>
        <v>0</v>
      </c>
      <c r="W304" s="8">
        <f t="shared" si="312"/>
        <v>0</v>
      </c>
      <c r="X304" s="8">
        <f t="shared" si="312"/>
        <v>0</v>
      </c>
      <c r="Y304" s="8">
        <f t="shared" si="312"/>
        <v>0</v>
      </c>
      <c r="Z304" s="8">
        <f t="shared" si="312"/>
        <v>0</v>
      </c>
    </row>
    <row r="305" hidden="1">
      <c r="A305" s="12">
        <v>5010.0</v>
      </c>
      <c r="B305" s="12" t="s">
        <v>874</v>
      </c>
      <c r="C305" s="12" t="s">
        <v>42</v>
      </c>
      <c r="D305" s="8"/>
      <c r="E305" s="12" t="s">
        <v>29</v>
      </c>
      <c r="F305" s="12">
        <v>40000.0</v>
      </c>
      <c r="G305" s="12">
        <v>0.0</v>
      </c>
      <c r="H305" s="13" t="s">
        <v>875</v>
      </c>
      <c r="I305" s="13" t="s">
        <v>876</v>
      </c>
      <c r="J305" s="12" t="s">
        <v>32</v>
      </c>
      <c r="K305" s="8">
        <f t="shared" si="2"/>
        <v>1</v>
      </c>
      <c r="L305" s="8">
        <f t="shared" si="3"/>
        <v>7</v>
      </c>
      <c r="M305" s="9" t="str">
        <f t="shared" si="4"/>
        <v>Title: R &amp; D Work for Mechanical students
Description: R &amp; D Work for Mechanical students
Skills:  - 
Students Required: 7
Min CGPA: 0
Max CGPA: 0
</v>
      </c>
      <c r="N305" s="9" t="str">
        <f t="shared" si="5"/>
        <v/>
      </c>
      <c r="O305" s="9" t="str">
        <f t="shared" si="6"/>
        <v/>
      </c>
      <c r="P305" s="9" t="str">
        <f t="shared" si="7"/>
        <v/>
      </c>
      <c r="Q305" s="9" t="str">
        <f t="shared" si="8"/>
        <v/>
      </c>
      <c r="R305" s="9" t="str">
        <f t="shared" si="9"/>
        <v/>
      </c>
      <c r="S305" s="9" t="str">
        <f t="shared" si="10"/>
        <v/>
      </c>
      <c r="T305" s="8">
        <f t="shared" ref="T305:Z305" si="313">IFERROR(VALUE(IFERROR(MID(M305,FIND("Students Required: ",M305)+19,2),0)), VALUE(MID(M305,FIND("Students Required: ",M305)+19,1)))</f>
        <v>7</v>
      </c>
      <c r="U305" s="8">
        <f t="shared" si="313"/>
        <v>0</v>
      </c>
      <c r="V305" s="8">
        <f t="shared" si="313"/>
        <v>0</v>
      </c>
      <c r="W305" s="8">
        <f t="shared" si="313"/>
        <v>0</v>
      </c>
      <c r="X305" s="8">
        <f t="shared" si="313"/>
        <v>0</v>
      </c>
      <c r="Y305" s="8">
        <f t="shared" si="313"/>
        <v>0</v>
      </c>
      <c r="Z305" s="8">
        <f t="shared" si="313"/>
        <v>0</v>
      </c>
    </row>
    <row r="306" hidden="1">
      <c r="A306" s="12">
        <v>395.0</v>
      </c>
      <c r="B306" s="12" t="s">
        <v>877</v>
      </c>
      <c r="C306" s="12" t="s">
        <v>27</v>
      </c>
      <c r="D306" s="12" t="s">
        <v>81</v>
      </c>
      <c r="E306" s="12" t="s">
        <v>201</v>
      </c>
      <c r="F306" s="12">
        <v>0.0</v>
      </c>
      <c r="G306" s="12">
        <v>0.0</v>
      </c>
      <c r="H306" s="13" t="s">
        <v>878</v>
      </c>
      <c r="I306" s="13" t="s">
        <v>876</v>
      </c>
      <c r="J306" s="12" t="s">
        <v>32</v>
      </c>
      <c r="K306" s="8">
        <f t="shared" si="2"/>
        <v>1</v>
      </c>
      <c r="L306" s="8">
        <f t="shared" si="3"/>
        <v>7</v>
      </c>
      <c r="M306" s="9" t="str">
        <f t="shared" si="4"/>
        <v>Title: R &amp; D Work for Mechanical students
Description: R &amp; D Work for Mechanical students
Skills:  - 
Students Required: 7
Min CGPA: 0
Max CGPA: 0
</v>
      </c>
      <c r="N306" s="9" t="str">
        <f t="shared" si="5"/>
        <v/>
      </c>
      <c r="O306" s="9" t="str">
        <f t="shared" si="6"/>
        <v/>
      </c>
      <c r="P306" s="9" t="str">
        <f t="shared" si="7"/>
        <v/>
      </c>
      <c r="Q306" s="9" t="str">
        <f t="shared" si="8"/>
        <v/>
      </c>
      <c r="R306" s="9" t="str">
        <f t="shared" si="9"/>
        <v/>
      </c>
      <c r="S306" s="9" t="str">
        <f t="shared" si="10"/>
        <v/>
      </c>
      <c r="T306" s="8">
        <f t="shared" ref="T306:Z306" si="314">IFERROR(VALUE(IFERROR(MID(M306,FIND("Students Required: ",M306)+19,2),0)), VALUE(MID(M306,FIND("Students Required: ",M306)+19,1)))</f>
        <v>7</v>
      </c>
      <c r="U306" s="8">
        <f t="shared" si="314"/>
        <v>0</v>
      </c>
      <c r="V306" s="8">
        <f t="shared" si="314"/>
        <v>0</v>
      </c>
      <c r="W306" s="8">
        <f t="shared" si="314"/>
        <v>0</v>
      </c>
      <c r="X306" s="8">
        <f t="shared" si="314"/>
        <v>0</v>
      </c>
      <c r="Y306" s="8">
        <f t="shared" si="314"/>
        <v>0</v>
      </c>
      <c r="Z306" s="8">
        <f t="shared" si="314"/>
        <v>0</v>
      </c>
    </row>
    <row r="307" hidden="1">
      <c r="A307" s="12">
        <v>3803.0</v>
      </c>
      <c r="B307" s="12" t="s">
        <v>879</v>
      </c>
      <c r="C307" s="12" t="s">
        <v>129</v>
      </c>
      <c r="D307" s="12" t="s">
        <v>65</v>
      </c>
      <c r="E307" s="12" t="s">
        <v>82</v>
      </c>
      <c r="F307" s="12">
        <v>25000.0</v>
      </c>
      <c r="G307" s="12">
        <v>0.0</v>
      </c>
      <c r="H307" s="13" t="s">
        <v>880</v>
      </c>
      <c r="I307" s="13" t="s">
        <v>876</v>
      </c>
      <c r="J307" s="12" t="s">
        <v>32</v>
      </c>
      <c r="K307" s="8">
        <f t="shared" si="2"/>
        <v>1</v>
      </c>
      <c r="L307" s="8">
        <f t="shared" si="3"/>
        <v>7</v>
      </c>
      <c r="M307" s="9" t="str">
        <f t="shared" si="4"/>
        <v>Title: R &amp; D Work for Mechanical students
Description: R &amp; D Work for Mechanical students
Skills:  - 
Students Required: 7
Min CGPA: 0
Max CGPA: 0
</v>
      </c>
      <c r="N307" s="9" t="str">
        <f t="shared" si="5"/>
        <v/>
      </c>
      <c r="O307" s="9" t="str">
        <f t="shared" si="6"/>
        <v/>
      </c>
      <c r="P307" s="9" t="str">
        <f t="shared" si="7"/>
        <v/>
      </c>
      <c r="Q307" s="9" t="str">
        <f t="shared" si="8"/>
        <v/>
      </c>
      <c r="R307" s="9" t="str">
        <f t="shared" si="9"/>
        <v/>
      </c>
      <c r="S307" s="9" t="str">
        <f t="shared" si="10"/>
        <v/>
      </c>
      <c r="T307" s="8">
        <f t="shared" ref="T307:Z307" si="315">IFERROR(VALUE(IFERROR(MID(M307,FIND("Students Required: ",M307)+19,2),0)), VALUE(MID(M307,FIND("Students Required: ",M307)+19,1)))</f>
        <v>7</v>
      </c>
      <c r="U307" s="8">
        <f t="shared" si="315"/>
        <v>0</v>
      </c>
      <c r="V307" s="8">
        <f t="shared" si="315"/>
        <v>0</v>
      </c>
      <c r="W307" s="8">
        <f t="shared" si="315"/>
        <v>0</v>
      </c>
      <c r="X307" s="8">
        <f t="shared" si="315"/>
        <v>0</v>
      </c>
      <c r="Y307" s="8">
        <f t="shared" si="315"/>
        <v>0</v>
      </c>
      <c r="Z307" s="8">
        <f t="shared" si="315"/>
        <v>0</v>
      </c>
    </row>
    <row r="308" hidden="1">
      <c r="A308" s="12">
        <v>4993.0</v>
      </c>
      <c r="B308" s="12" t="s">
        <v>881</v>
      </c>
      <c r="C308" s="12" t="s">
        <v>142</v>
      </c>
      <c r="D308" s="8"/>
      <c r="E308" s="12" t="s">
        <v>29</v>
      </c>
      <c r="F308" s="12">
        <v>8000.0</v>
      </c>
      <c r="G308" s="12">
        <v>0.0</v>
      </c>
      <c r="H308" s="13" t="s">
        <v>882</v>
      </c>
      <c r="I308" s="13" t="s">
        <v>883</v>
      </c>
      <c r="J308" s="12" t="s">
        <v>32</v>
      </c>
      <c r="K308" s="8">
        <f t="shared" si="2"/>
        <v>1</v>
      </c>
      <c r="L308" s="8">
        <f t="shared" si="3"/>
        <v>2</v>
      </c>
      <c r="M308" s="9" t="str">
        <f t="shared" si="4"/>
        <v>Title: CDP UI
Description: This is a React based UI for our enterprise CDP Product
Project Domain: React JS, Node.JS
Skills: React or any web framework
Expected Learning: Non trivial data handling for UI Architecting / coding complex UI parts of CDP
Skills:  - 
Students Required: 2
Min CGPA: 0
Max CGPA: 0
</v>
      </c>
      <c r="N308" s="9" t="str">
        <f t="shared" si="5"/>
        <v/>
      </c>
      <c r="O308" s="9" t="str">
        <f t="shared" si="6"/>
        <v/>
      </c>
      <c r="P308" s="9" t="str">
        <f t="shared" si="7"/>
        <v/>
      </c>
      <c r="Q308" s="9" t="str">
        <f t="shared" si="8"/>
        <v/>
      </c>
      <c r="R308" s="9" t="str">
        <f t="shared" si="9"/>
        <v/>
      </c>
      <c r="S308" s="9" t="str">
        <f t="shared" si="10"/>
        <v/>
      </c>
      <c r="T308" s="8">
        <f t="shared" ref="T308:Z308" si="316">IFERROR(VALUE(IFERROR(MID(M308,FIND("Students Required: ",M308)+19,2),0)), VALUE(MID(M308,FIND("Students Required: ",M308)+19,1)))</f>
        <v>2</v>
      </c>
      <c r="U308" s="8">
        <f t="shared" si="316"/>
        <v>0</v>
      </c>
      <c r="V308" s="8">
        <f t="shared" si="316"/>
        <v>0</v>
      </c>
      <c r="W308" s="8">
        <f t="shared" si="316"/>
        <v>0</v>
      </c>
      <c r="X308" s="8">
        <f t="shared" si="316"/>
        <v>0</v>
      </c>
      <c r="Y308" s="8">
        <f t="shared" si="316"/>
        <v>0</v>
      </c>
      <c r="Z308" s="8">
        <f t="shared" si="316"/>
        <v>0</v>
      </c>
    </row>
    <row r="309" hidden="1">
      <c r="A309" s="12">
        <v>4221.0</v>
      </c>
      <c r="B309" s="12" t="s">
        <v>884</v>
      </c>
      <c r="C309" s="12" t="s">
        <v>219</v>
      </c>
      <c r="D309" s="12" t="s">
        <v>476</v>
      </c>
      <c r="E309" s="12" t="s">
        <v>885</v>
      </c>
      <c r="F309" s="12">
        <v>35000.0</v>
      </c>
      <c r="G309" s="12">
        <v>0.0</v>
      </c>
      <c r="H309" s="13" t="s">
        <v>886</v>
      </c>
      <c r="I309" s="13" t="s">
        <v>876</v>
      </c>
      <c r="J309" s="12" t="s">
        <v>32</v>
      </c>
      <c r="K309" s="8">
        <f t="shared" si="2"/>
        <v>1</v>
      </c>
      <c r="L309" s="8">
        <f t="shared" si="3"/>
        <v>7</v>
      </c>
      <c r="M309" s="9" t="str">
        <f t="shared" si="4"/>
        <v>Title: R &amp; D Work for Mechanical students
Description: R &amp; D Work for Mechanical students
Skills:  - 
Students Required: 7
Min CGPA: 0
Max CGPA: 0
</v>
      </c>
      <c r="N309" s="9" t="str">
        <f t="shared" si="5"/>
        <v/>
      </c>
      <c r="O309" s="9" t="str">
        <f t="shared" si="6"/>
        <v/>
      </c>
      <c r="P309" s="9" t="str">
        <f t="shared" si="7"/>
        <v/>
      </c>
      <c r="Q309" s="9" t="str">
        <f t="shared" si="8"/>
        <v/>
      </c>
      <c r="R309" s="9" t="str">
        <f t="shared" si="9"/>
        <v/>
      </c>
      <c r="S309" s="9" t="str">
        <f t="shared" si="10"/>
        <v/>
      </c>
      <c r="T309" s="8">
        <f t="shared" ref="T309:Z309" si="317">IFERROR(VALUE(IFERROR(MID(M309,FIND("Students Required: ",M309)+19,2),0)), VALUE(MID(M309,FIND("Students Required: ",M309)+19,1)))</f>
        <v>7</v>
      </c>
      <c r="U309" s="8">
        <f t="shared" si="317"/>
        <v>0</v>
      </c>
      <c r="V309" s="8">
        <f t="shared" si="317"/>
        <v>0</v>
      </c>
      <c r="W309" s="8">
        <f t="shared" si="317"/>
        <v>0</v>
      </c>
      <c r="X309" s="8">
        <f t="shared" si="317"/>
        <v>0</v>
      </c>
      <c r="Y309" s="8">
        <f t="shared" si="317"/>
        <v>0</v>
      </c>
      <c r="Z309" s="8">
        <f t="shared" si="317"/>
        <v>0</v>
      </c>
    </row>
    <row r="310" hidden="1">
      <c r="A310" s="12">
        <v>5007.0</v>
      </c>
      <c r="B310" s="12" t="s">
        <v>887</v>
      </c>
      <c r="C310" s="12" t="s">
        <v>56</v>
      </c>
      <c r="D310" s="8"/>
      <c r="E310" s="12" t="s">
        <v>131</v>
      </c>
      <c r="F310" s="12">
        <v>0.0</v>
      </c>
      <c r="G310" s="12">
        <v>0.0</v>
      </c>
      <c r="H310" s="13" t="s">
        <v>888</v>
      </c>
      <c r="I310" s="13" t="s">
        <v>889</v>
      </c>
      <c r="J310" s="12" t="s">
        <v>32</v>
      </c>
      <c r="K310" s="8">
        <f t="shared" si="2"/>
        <v>1</v>
      </c>
      <c r="L310" s="8">
        <f t="shared" si="3"/>
        <v>3</v>
      </c>
      <c r="M310" s="9" t="str">
        <f t="shared" si="4"/>
        <v>Title: Work with development teams and product managers to ideate software solutions. 
Description: Work with development teams and product managers to ideate software solutions. Work closely with specific tech team you are assigned to, shadow and support senior developers on specific projects.
Project domain	Backend/Frontend/Big Data/Harvester
Skills: Any one the following would be required
•	Good understanding of atleast 1 programming language 
•	Some experience working on a project 
•	Data Structures and Algorithm
Strong interpersonal skills, ability to work in teams in a timeline driven high pressure environment
Opportunity to work in different verticals of Tech team depending on availability of project– Backend, Big data, Front end, Harvestor etc.
Firsthand experience of working in a corporate set up and work with development teams and product managers to ideate software solutions
Skills:  - 
Students Required: 3
Min CGPA: 0
Max CGPA: 0
</v>
      </c>
      <c r="N310" s="9" t="str">
        <f t="shared" si="5"/>
        <v/>
      </c>
      <c r="O310" s="9" t="str">
        <f t="shared" si="6"/>
        <v/>
      </c>
      <c r="P310" s="9" t="str">
        <f t="shared" si="7"/>
        <v/>
      </c>
      <c r="Q310" s="9" t="str">
        <f t="shared" si="8"/>
        <v/>
      </c>
      <c r="R310" s="9" t="str">
        <f t="shared" si="9"/>
        <v/>
      </c>
      <c r="S310" s="9" t="str">
        <f t="shared" si="10"/>
        <v/>
      </c>
      <c r="T310" s="8">
        <f t="shared" ref="T310:Z310" si="318">IFERROR(VALUE(IFERROR(MID(M310,FIND("Students Required: ",M310)+19,2),0)), VALUE(MID(M310,FIND("Students Required: ",M310)+19,1)))</f>
        <v>3</v>
      </c>
      <c r="U310" s="8">
        <f t="shared" si="318"/>
        <v>0</v>
      </c>
      <c r="V310" s="8">
        <f t="shared" si="318"/>
        <v>0</v>
      </c>
      <c r="W310" s="8">
        <f t="shared" si="318"/>
        <v>0</v>
      </c>
      <c r="X310" s="8">
        <f t="shared" si="318"/>
        <v>0</v>
      </c>
      <c r="Y310" s="8">
        <f t="shared" si="318"/>
        <v>0</v>
      </c>
      <c r="Z310" s="8">
        <f t="shared" si="318"/>
        <v>0</v>
      </c>
    </row>
    <row r="311" hidden="1">
      <c r="A311" s="12">
        <v>4970.0</v>
      </c>
      <c r="B311" s="12" t="s">
        <v>890</v>
      </c>
      <c r="C311" s="12" t="s">
        <v>42</v>
      </c>
      <c r="D311" s="8"/>
      <c r="E311" s="12" t="s">
        <v>29</v>
      </c>
      <c r="F311" s="12">
        <v>10000.0</v>
      </c>
      <c r="G311" s="12">
        <v>0.0</v>
      </c>
      <c r="H311" s="13" t="s">
        <v>891</v>
      </c>
      <c r="I311" s="13" t="s">
        <v>889</v>
      </c>
      <c r="J311" s="12" t="s">
        <v>32</v>
      </c>
      <c r="K311" s="8">
        <f t="shared" si="2"/>
        <v>1</v>
      </c>
      <c r="L311" s="8">
        <f t="shared" si="3"/>
        <v>3</v>
      </c>
      <c r="M311" s="9" t="str">
        <f t="shared" si="4"/>
        <v>Title: Work with development teams and product managers to ideate software solutions. 
Description: Work with development teams and product managers to ideate software solutions. Work closely with specific tech team you are assigned to, shadow and support senior developers on specific projects.
Project domain	Backend/Frontend/Big Data/Harvester
Skills: Any one the following would be required
•	Good understanding of atleast 1 programming language 
•	Some experience working on a project 
•	Data Structures and Algorithm
Strong interpersonal skills, ability to work in teams in a timeline driven high pressure environment
Opportunity to work in different verticals of Tech team depending on availability of project– Backend, Big data, Front end, Harvestor etc.
Firsthand experience of working in a corporate set up and work with development teams and product managers to ideate software solutions
Skills:  - 
Students Required: 3
Min CGPA: 0
Max CGPA: 0
</v>
      </c>
      <c r="N311" s="9" t="str">
        <f t="shared" si="5"/>
        <v/>
      </c>
      <c r="O311" s="9" t="str">
        <f t="shared" si="6"/>
        <v/>
      </c>
      <c r="P311" s="9" t="str">
        <f t="shared" si="7"/>
        <v/>
      </c>
      <c r="Q311" s="9" t="str">
        <f t="shared" si="8"/>
        <v/>
      </c>
      <c r="R311" s="9" t="str">
        <f t="shared" si="9"/>
        <v/>
      </c>
      <c r="S311" s="9" t="str">
        <f t="shared" si="10"/>
        <v/>
      </c>
      <c r="T311" s="8">
        <f t="shared" ref="T311:Z311" si="319">IFERROR(VALUE(IFERROR(MID(M311,FIND("Students Required: ",M311)+19,2),0)), VALUE(MID(M311,FIND("Students Required: ",M311)+19,1)))</f>
        <v>3</v>
      </c>
      <c r="U311" s="8">
        <f t="shared" si="319"/>
        <v>0</v>
      </c>
      <c r="V311" s="8">
        <f t="shared" si="319"/>
        <v>0</v>
      </c>
      <c r="W311" s="8">
        <f t="shared" si="319"/>
        <v>0</v>
      </c>
      <c r="X311" s="8">
        <f t="shared" si="319"/>
        <v>0</v>
      </c>
      <c r="Y311" s="8">
        <f t="shared" si="319"/>
        <v>0</v>
      </c>
      <c r="Z311" s="8">
        <f t="shared" si="319"/>
        <v>0</v>
      </c>
    </row>
    <row r="312" hidden="1">
      <c r="A312" s="12">
        <v>3287.0</v>
      </c>
      <c r="B312" s="12" t="s">
        <v>892</v>
      </c>
      <c r="C312" s="12" t="s">
        <v>27</v>
      </c>
      <c r="D312" s="12" t="s">
        <v>28</v>
      </c>
      <c r="E312" s="12" t="s">
        <v>893</v>
      </c>
      <c r="F312" s="12">
        <v>30000.0</v>
      </c>
      <c r="G312" s="12">
        <v>0.0</v>
      </c>
      <c r="H312" s="13" t="s">
        <v>894</v>
      </c>
      <c r="I312" s="13" t="s">
        <v>889</v>
      </c>
      <c r="J312" s="12" t="s">
        <v>32</v>
      </c>
      <c r="K312" s="8">
        <f t="shared" si="2"/>
        <v>1</v>
      </c>
      <c r="L312" s="8">
        <f t="shared" si="3"/>
        <v>3</v>
      </c>
      <c r="M312" s="9" t="str">
        <f t="shared" si="4"/>
        <v>Title: Work with development teams and product managers to ideate software solutions. 
Description: Work with development teams and product managers to ideate software solutions. Work closely with specific tech team you are assigned to, shadow and support senior developers on specific projects.
Project domain	Backend/Frontend/Big Data/Harvester
Skills: Any one the following would be required
•	Good understanding of atleast 1 programming language 
•	Some experience working on a project 
•	Data Structures and Algorithm
Strong interpersonal skills, ability to work in teams in a timeline driven high pressure environment
Opportunity to work in different verticals of Tech team depending on availability of project– Backend, Big data, Front end, Harvestor etc.
Firsthand experience of working in a corporate set up and work with development teams and product managers to ideate software solutions
Skills:  - 
Students Required: 3
Min CGPA: 0
Max CGPA: 0
</v>
      </c>
      <c r="N312" s="9" t="str">
        <f t="shared" si="5"/>
        <v/>
      </c>
      <c r="O312" s="9" t="str">
        <f t="shared" si="6"/>
        <v/>
      </c>
      <c r="P312" s="9" t="str">
        <f t="shared" si="7"/>
        <v/>
      </c>
      <c r="Q312" s="9" t="str">
        <f t="shared" si="8"/>
        <v/>
      </c>
      <c r="R312" s="9" t="str">
        <f t="shared" si="9"/>
        <v/>
      </c>
      <c r="S312" s="9" t="str">
        <f t="shared" si="10"/>
        <v/>
      </c>
      <c r="T312" s="8">
        <f t="shared" ref="T312:Z312" si="320">IFERROR(VALUE(IFERROR(MID(M312,FIND("Students Required: ",M312)+19,2),0)), VALUE(MID(M312,FIND("Students Required: ",M312)+19,1)))</f>
        <v>3</v>
      </c>
      <c r="U312" s="8">
        <f t="shared" si="320"/>
        <v>0</v>
      </c>
      <c r="V312" s="8">
        <f t="shared" si="320"/>
        <v>0</v>
      </c>
      <c r="W312" s="8">
        <f t="shared" si="320"/>
        <v>0</v>
      </c>
      <c r="X312" s="8">
        <f t="shared" si="320"/>
        <v>0</v>
      </c>
      <c r="Y312" s="8">
        <f t="shared" si="320"/>
        <v>0</v>
      </c>
      <c r="Z312" s="8">
        <f t="shared" si="320"/>
        <v>0</v>
      </c>
    </row>
    <row r="313" hidden="1">
      <c r="A313" s="12">
        <v>4908.0</v>
      </c>
      <c r="B313" s="12" t="s">
        <v>895</v>
      </c>
      <c r="C313" s="12" t="s">
        <v>27</v>
      </c>
      <c r="D313" s="8"/>
      <c r="E313" s="12" t="s">
        <v>34</v>
      </c>
      <c r="F313" s="12">
        <v>50000.0</v>
      </c>
      <c r="G313" s="12">
        <v>0.0</v>
      </c>
      <c r="H313" s="13" t="s">
        <v>896</v>
      </c>
      <c r="I313" s="13" t="s">
        <v>675</v>
      </c>
      <c r="J313" s="12" t="s">
        <v>32</v>
      </c>
      <c r="K313" s="8">
        <f t="shared" si="2"/>
        <v>1</v>
      </c>
      <c r="L313" s="8">
        <f t="shared" si="3"/>
        <v>1</v>
      </c>
      <c r="M313" s="9" t="str">
        <f t="shared" si="4"/>
        <v>Title: Details awaited
Description: -
Skills:  - 
Students Required: 1
Min CGPA: 0
Max CGPA: 0
</v>
      </c>
      <c r="N313" s="9" t="str">
        <f t="shared" si="5"/>
        <v/>
      </c>
      <c r="O313" s="9" t="str">
        <f t="shared" si="6"/>
        <v/>
      </c>
      <c r="P313" s="9" t="str">
        <f t="shared" si="7"/>
        <v/>
      </c>
      <c r="Q313" s="9" t="str">
        <f t="shared" si="8"/>
        <v/>
      </c>
      <c r="R313" s="9" t="str">
        <f t="shared" si="9"/>
        <v/>
      </c>
      <c r="S313" s="9" t="str">
        <f t="shared" si="10"/>
        <v/>
      </c>
      <c r="T313" s="8">
        <f t="shared" ref="T313:Z313" si="321">IFERROR(VALUE(IFERROR(MID(M313,FIND("Students Required: ",M313)+19,2),0)), VALUE(MID(M313,FIND("Students Required: ",M313)+19,1)))</f>
        <v>1</v>
      </c>
      <c r="U313" s="8">
        <f t="shared" si="321"/>
        <v>0</v>
      </c>
      <c r="V313" s="8">
        <f t="shared" si="321"/>
        <v>0</v>
      </c>
      <c r="W313" s="8">
        <f t="shared" si="321"/>
        <v>0</v>
      </c>
      <c r="X313" s="8">
        <f t="shared" si="321"/>
        <v>0</v>
      </c>
      <c r="Y313" s="8">
        <f t="shared" si="321"/>
        <v>0</v>
      </c>
      <c r="Z313" s="8">
        <f t="shared" si="321"/>
        <v>0</v>
      </c>
    </row>
    <row r="314" hidden="1">
      <c r="A314" s="12">
        <v>4862.0</v>
      </c>
      <c r="B314" s="12" t="s">
        <v>897</v>
      </c>
      <c r="C314" s="12" t="s">
        <v>91</v>
      </c>
      <c r="D314" s="12" t="s">
        <v>37</v>
      </c>
      <c r="E314" s="12" t="s">
        <v>34</v>
      </c>
      <c r="F314" s="12">
        <v>40000.0</v>
      </c>
      <c r="G314" s="12">
        <v>0.0</v>
      </c>
      <c r="H314" s="13" t="s">
        <v>898</v>
      </c>
      <c r="I314" s="13" t="s">
        <v>876</v>
      </c>
      <c r="J314" s="12" t="s">
        <v>32</v>
      </c>
      <c r="K314" s="8">
        <f t="shared" si="2"/>
        <v>1</v>
      </c>
      <c r="L314" s="8">
        <f t="shared" si="3"/>
        <v>7</v>
      </c>
      <c r="M314" s="9" t="str">
        <f t="shared" si="4"/>
        <v>Title: R &amp; D Work for Mechanical students
Description: R &amp; D Work for Mechanical students
Skills:  - 
Students Required: 7
Min CGPA: 0
Max CGPA: 0
</v>
      </c>
      <c r="N314" s="9" t="str">
        <f t="shared" si="5"/>
        <v/>
      </c>
      <c r="O314" s="9" t="str">
        <f t="shared" si="6"/>
        <v/>
      </c>
      <c r="P314" s="9" t="str">
        <f t="shared" si="7"/>
        <v/>
      </c>
      <c r="Q314" s="9" t="str">
        <f t="shared" si="8"/>
        <v/>
      </c>
      <c r="R314" s="9" t="str">
        <f t="shared" si="9"/>
        <v/>
      </c>
      <c r="S314" s="9" t="str">
        <f t="shared" si="10"/>
        <v/>
      </c>
      <c r="T314" s="8">
        <f t="shared" ref="T314:Z314" si="322">IFERROR(VALUE(IFERROR(MID(M314,FIND("Students Required: ",M314)+19,2),0)), VALUE(MID(M314,FIND("Students Required: ",M314)+19,1)))</f>
        <v>7</v>
      </c>
      <c r="U314" s="8">
        <f t="shared" si="322"/>
        <v>0</v>
      </c>
      <c r="V314" s="8">
        <f t="shared" si="322"/>
        <v>0</v>
      </c>
      <c r="W314" s="8">
        <f t="shared" si="322"/>
        <v>0</v>
      </c>
      <c r="X314" s="8">
        <f t="shared" si="322"/>
        <v>0</v>
      </c>
      <c r="Y314" s="8">
        <f t="shared" si="322"/>
        <v>0</v>
      </c>
      <c r="Z314" s="8">
        <f t="shared" si="322"/>
        <v>0</v>
      </c>
    </row>
    <row r="315" hidden="1">
      <c r="A315" s="12">
        <v>4237.0</v>
      </c>
      <c r="B315" s="12" t="s">
        <v>899</v>
      </c>
      <c r="C315" s="12" t="s">
        <v>900</v>
      </c>
      <c r="D315" s="12" t="s">
        <v>28</v>
      </c>
      <c r="E315" s="12" t="s">
        <v>300</v>
      </c>
      <c r="F315" s="12">
        <v>20000.0</v>
      </c>
      <c r="G315" s="12">
        <v>0.0</v>
      </c>
      <c r="H315" s="13" t="s">
        <v>901</v>
      </c>
      <c r="I315" s="13" t="s">
        <v>864</v>
      </c>
      <c r="J315" s="12" t="s">
        <v>32</v>
      </c>
      <c r="K315" s="8">
        <f t="shared" si="2"/>
        <v>1</v>
      </c>
      <c r="L315" s="8">
        <f t="shared" si="3"/>
        <v>4</v>
      </c>
      <c r="M315" s="9" t="str">
        <f t="shared" si="4"/>
        <v>Title: Business Development
Description: -
Skills:  - 
Students Required: 4
Min CGPA: 0
Max CGPA: 0
</v>
      </c>
      <c r="N315" s="9" t="str">
        <f t="shared" si="5"/>
        <v/>
      </c>
      <c r="O315" s="9" t="str">
        <f t="shared" si="6"/>
        <v/>
      </c>
      <c r="P315" s="9" t="str">
        <f t="shared" si="7"/>
        <v/>
      </c>
      <c r="Q315" s="9" t="str">
        <f t="shared" si="8"/>
        <v/>
      </c>
      <c r="R315" s="9" t="str">
        <f t="shared" si="9"/>
        <v/>
      </c>
      <c r="S315" s="9" t="str">
        <f t="shared" si="10"/>
        <v/>
      </c>
      <c r="T315" s="8">
        <f t="shared" ref="T315:Z315" si="323">IFERROR(VALUE(IFERROR(MID(M315,FIND("Students Required: ",M315)+19,2),0)), VALUE(MID(M315,FIND("Students Required: ",M315)+19,1)))</f>
        <v>4</v>
      </c>
      <c r="U315" s="8">
        <f t="shared" si="323"/>
        <v>0</v>
      </c>
      <c r="V315" s="8">
        <f t="shared" si="323"/>
        <v>0</v>
      </c>
      <c r="W315" s="8">
        <f t="shared" si="323"/>
        <v>0</v>
      </c>
      <c r="X315" s="8">
        <f t="shared" si="323"/>
        <v>0</v>
      </c>
      <c r="Y315" s="8">
        <f t="shared" si="323"/>
        <v>0</v>
      </c>
      <c r="Z315" s="8">
        <f t="shared" si="323"/>
        <v>0</v>
      </c>
    </row>
    <row r="316" hidden="1">
      <c r="A316" s="12">
        <v>762.0</v>
      </c>
      <c r="B316" s="12" t="s">
        <v>902</v>
      </c>
      <c r="C316" s="12" t="s">
        <v>27</v>
      </c>
      <c r="D316" s="12" t="s">
        <v>28</v>
      </c>
      <c r="E316" s="12" t="s">
        <v>95</v>
      </c>
      <c r="F316" s="12">
        <v>0.0</v>
      </c>
      <c r="G316" s="12">
        <v>0.0</v>
      </c>
      <c r="H316" s="13" t="s">
        <v>903</v>
      </c>
      <c r="I316" s="13" t="s">
        <v>904</v>
      </c>
      <c r="J316" s="12" t="s">
        <v>32</v>
      </c>
      <c r="K316" s="8">
        <f t="shared" si="2"/>
        <v>1</v>
      </c>
      <c r="L316" s="8">
        <f t="shared" si="3"/>
        <v>8</v>
      </c>
      <c r="M316" s="9" t="str">
        <f t="shared" si="4"/>
        <v>Title: Concepts of Big Data Technologies
Description: The intern will get hands-on experience working on a massive data processing platform that processes many petabytes of data every month. Intern will get an opportunity to work on distributed systems to manage large clusters and work on internals of data processing systems like Hadoop, Hive, Presto, Spark, Middleware [ Big data applications], cloud platform.
Skills:  - 
Students Required: 8
Min CGPA: 0
Max CGPA: 0
</v>
      </c>
      <c r="N316" s="9" t="str">
        <f t="shared" si="5"/>
        <v/>
      </c>
      <c r="O316" s="9" t="str">
        <f t="shared" si="6"/>
        <v/>
      </c>
      <c r="P316" s="9" t="str">
        <f t="shared" si="7"/>
        <v/>
      </c>
      <c r="Q316" s="9" t="str">
        <f t="shared" si="8"/>
        <v/>
      </c>
      <c r="R316" s="9" t="str">
        <f t="shared" si="9"/>
        <v/>
      </c>
      <c r="S316" s="9" t="str">
        <f t="shared" si="10"/>
        <v/>
      </c>
      <c r="T316" s="8">
        <f t="shared" ref="T316:Z316" si="324">IFERROR(VALUE(IFERROR(MID(M316,FIND("Students Required: ",M316)+19,2),0)), VALUE(MID(M316,FIND("Students Required: ",M316)+19,1)))</f>
        <v>8</v>
      </c>
      <c r="U316" s="8">
        <f t="shared" si="324"/>
        <v>0</v>
      </c>
      <c r="V316" s="8">
        <f t="shared" si="324"/>
        <v>0</v>
      </c>
      <c r="W316" s="8">
        <f t="shared" si="324"/>
        <v>0</v>
      </c>
      <c r="X316" s="8">
        <f t="shared" si="324"/>
        <v>0</v>
      </c>
      <c r="Y316" s="8">
        <f t="shared" si="324"/>
        <v>0</v>
      </c>
      <c r="Z316" s="8">
        <f t="shared" si="324"/>
        <v>0</v>
      </c>
    </row>
    <row r="317" hidden="1">
      <c r="A317" s="12">
        <v>722.0</v>
      </c>
      <c r="B317" s="12" t="s">
        <v>905</v>
      </c>
      <c r="C317" s="12" t="s">
        <v>27</v>
      </c>
      <c r="D317" s="12" t="s">
        <v>28</v>
      </c>
      <c r="E317" s="12" t="s">
        <v>34</v>
      </c>
      <c r="F317" s="12">
        <v>90000.0</v>
      </c>
      <c r="G317" s="12">
        <v>0.0</v>
      </c>
      <c r="H317" s="13" t="s">
        <v>906</v>
      </c>
      <c r="I317" s="13" t="s">
        <v>904</v>
      </c>
      <c r="J317" s="12" t="s">
        <v>32</v>
      </c>
      <c r="K317" s="8">
        <f t="shared" si="2"/>
        <v>1</v>
      </c>
      <c r="L317" s="8">
        <f t="shared" si="3"/>
        <v>8</v>
      </c>
      <c r="M317" s="9" t="str">
        <f t="shared" si="4"/>
        <v>Title: Concepts of Big Data Technologies
Description: The intern will get hands-on experience working on a massive data processing platform that processes many petabytes of data every month. Intern will get an opportunity to work on distributed systems to manage large clusters and work on internals of data processing systems like Hadoop, Hive, Presto, Spark, Middleware [ Big data applications], cloud platform.
Skills:  - 
Students Required: 8
Min CGPA: 0
Max CGPA: 0
</v>
      </c>
      <c r="N317" s="9" t="str">
        <f t="shared" si="5"/>
        <v/>
      </c>
      <c r="O317" s="9" t="str">
        <f t="shared" si="6"/>
        <v/>
      </c>
      <c r="P317" s="9" t="str">
        <f t="shared" si="7"/>
        <v/>
      </c>
      <c r="Q317" s="9" t="str">
        <f t="shared" si="8"/>
        <v/>
      </c>
      <c r="R317" s="9" t="str">
        <f t="shared" si="9"/>
        <v/>
      </c>
      <c r="S317" s="9" t="str">
        <f t="shared" si="10"/>
        <v/>
      </c>
      <c r="T317" s="8">
        <f t="shared" ref="T317:Z317" si="325">IFERROR(VALUE(IFERROR(MID(M317,FIND("Students Required: ",M317)+19,2),0)), VALUE(MID(M317,FIND("Students Required: ",M317)+19,1)))</f>
        <v>8</v>
      </c>
      <c r="U317" s="8">
        <f t="shared" si="325"/>
        <v>0</v>
      </c>
      <c r="V317" s="8">
        <f t="shared" si="325"/>
        <v>0</v>
      </c>
      <c r="W317" s="8">
        <f t="shared" si="325"/>
        <v>0</v>
      </c>
      <c r="X317" s="8">
        <f t="shared" si="325"/>
        <v>0</v>
      </c>
      <c r="Y317" s="8">
        <f t="shared" si="325"/>
        <v>0</v>
      </c>
      <c r="Z317" s="8">
        <f t="shared" si="325"/>
        <v>0</v>
      </c>
    </row>
    <row r="318" hidden="1">
      <c r="A318" s="12">
        <v>3064.0</v>
      </c>
      <c r="B318" s="12" t="s">
        <v>907</v>
      </c>
      <c r="C318" s="12" t="s">
        <v>91</v>
      </c>
      <c r="D318" s="12" t="s">
        <v>37</v>
      </c>
      <c r="E318" s="12" t="s">
        <v>747</v>
      </c>
      <c r="F318" s="12">
        <v>75000.0</v>
      </c>
      <c r="G318" s="12">
        <v>0.0</v>
      </c>
      <c r="H318" s="13" t="s">
        <v>908</v>
      </c>
      <c r="I318" s="13" t="s">
        <v>909</v>
      </c>
      <c r="J318" s="12" t="s">
        <v>32</v>
      </c>
      <c r="K318" s="8">
        <f t="shared" si="2"/>
        <v>1</v>
      </c>
      <c r="L318" s="8">
        <f t="shared" si="3"/>
        <v>1</v>
      </c>
      <c r="M318" s="9" t="str">
        <f t="shared" si="4"/>
        <v>Title: Wholesale Strategy Intern
Description: Work as a part of the Wholesale Strategy division on global, regional and divisional projects 
Conduct analysis of the competitive and general macro / market environment based on public data
and industry reports used for senior management presentations. Consolidate/analyze quarterly
financial results for Nomura and competitors
Support strategy team seniors / business on special / ad-hoc projects (for e.g.: impact of changing
regulations on capital market business, acquisition screening / evaluation, impact of Brexit on global
banking industry, assessing FinTech opportunity etc.) 
Prepare presentations for senior management board meetings, town halls and off sites
? Most of the projects require working closely with strategy team members, business CAOs, finance
and other functional teams in different regions; working independently or with the support of another
member of the team
Skills: Deep interest in capital markets , Analytical and Problem solving skills , EXCEL SKILLS , Good Communication Skills , Good Presentation Skills , MS EXCEL , Multitasking skills , Quick learner
Students Required: 1
Min CGPA: 0
Max CGPA: 0
</v>
      </c>
      <c r="N318" s="9" t="str">
        <f t="shared" si="5"/>
        <v/>
      </c>
      <c r="O318" s="9" t="str">
        <f t="shared" si="6"/>
        <v/>
      </c>
      <c r="P318" s="9" t="str">
        <f t="shared" si="7"/>
        <v/>
      </c>
      <c r="Q318" s="9" t="str">
        <f t="shared" si="8"/>
        <v/>
      </c>
      <c r="R318" s="9" t="str">
        <f t="shared" si="9"/>
        <v/>
      </c>
      <c r="S318" s="9" t="str">
        <f t="shared" si="10"/>
        <v/>
      </c>
      <c r="T318" s="8">
        <f t="shared" ref="T318:Z318" si="326">IFERROR(VALUE(IFERROR(MID(M318,FIND("Students Required: ",M318)+19,2),0)), VALUE(MID(M318,FIND("Students Required: ",M318)+19,1)))</f>
        <v>1</v>
      </c>
      <c r="U318" s="8">
        <f t="shared" si="326"/>
        <v>0</v>
      </c>
      <c r="V318" s="8">
        <f t="shared" si="326"/>
        <v>0</v>
      </c>
      <c r="W318" s="8">
        <f t="shared" si="326"/>
        <v>0</v>
      </c>
      <c r="X318" s="8">
        <f t="shared" si="326"/>
        <v>0</v>
      </c>
      <c r="Y318" s="8">
        <f t="shared" si="326"/>
        <v>0</v>
      </c>
      <c r="Z318" s="8">
        <f t="shared" si="326"/>
        <v>0</v>
      </c>
    </row>
    <row r="319" hidden="1">
      <c r="A319" s="12">
        <v>581.0</v>
      </c>
      <c r="B319" s="12" t="s">
        <v>910</v>
      </c>
      <c r="C319" s="12" t="s">
        <v>60</v>
      </c>
      <c r="D319" s="12" t="s">
        <v>28</v>
      </c>
      <c r="E319" s="12" t="s">
        <v>911</v>
      </c>
      <c r="F319" s="12">
        <v>30000.0</v>
      </c>
      <c r="G319" s="12">
        <v>30000.0</v>
      </c>
      <c r="H319" s="13" t="s">
        <v>912</v>
      </c>
      <c r="I319" s="13" t="s">
        <v>913</v>
      </c>
      <c r="J319" s="12" t="s">
        <v>32</v>
      </c>
      <c r="K319" s="8">
        <f t="shared" si="2"/>
        <v>3</v>
      </c>
      <c r="L319" s="8">
        <f t="shared" si="3"/>
        <v>4</v>
      </c>
      <c r="M319" s="9" t="str">
        <f t="shared" si="4"/>
        <v>Title: Design of 3/2 way solenoid valve, for sea water application (direct acting &amp; dry construction)
Description: Existing Solenoid valve not able to support sea water application, to address this gap we have to develop this valve.
Project domain : Solenoid operated valve, Marine
Skills: Basic design knowledge, design concept and calculations
CAD - Pro-E for model, FEA – load analysis, CFD – For flow study
Skills:  - 
Students Required: 1
Min CGPA: 0
Max CGPA: 0
</v>
      </c>
      <c r="N319" s="9" t="str">
        <f t="shared" si="5"/>
        <v>Title: Design of push pull valve to meet low temp (-60?C)
Description: Existing valve range is for -40?C, we are planning to extend this low temp range to address Russian &amp; Canadian region requirements.
Project domain : Air operated valve, Spool &amp; Sleeve, Poppet sealing
Skills: Basic design knowledge, design concept and calculationsCAD - Pro-E for model , FEA – load analysis, CFD – For flow study
Skills:  - 
Students Required: 1
Min CGPA: 0
Max CGPA: 0
</v>
      </c>
      <c r="O319" s="9" t="str">
        <f t="shared" si="6"/>
        <v>Title: Mould Tool Life Monitoring
Description: There are 5 presses with 20 Mould tool combinations are being operated for manufacturing the coils, thus the health of tool is important &amp; same to be maintained by auto triggering system to replace the critical parts in the tool &amp; servicing the same with appropriate time intervals
Project domain
Data Analysis, IIoT, Combination of Mechanical, Electronics, System, telecommunication, computer &amp; control, Data interface protocal.
Skills: PLC, Conceptual skill, Project management, Analytical skill, Technical writing and documentation.
Skills:  - 
Students Required: 2
Min CGPA: 0
Max CGPA: 0
</v>
      </c>
      <c r="P319" s="9" t="str">
        <f t="shared" si="7"/>
        <v/>
      </c>
      <c r="Q319" s="9" t="str">
        <f t="shared" si="8"/>
        <v/>
      </c>
      <c r="R319" s="9" t="str">
        <f t="shared" si="9"/>
        <v/>
      </c>
      <c r="S319" s="9" t="str">
        <f t="shared" si="10"/>
        <v/>
      </c>
      <c r="T319" s="8">
        <f t="shared" ref="T319:Z319" si="327">IFERROR(VALUE(IFERROR(MID(M319,FIND("Students Required: ",M319)+19,2),0)), VALUE(MID(M319,FIND("Students Required: ",M319)+19,1)))</f>
        <v>1</v>
      </c>
      <c r="U319" s="8">
        <f t="shared" si="327"/>
        <v>1</v>
      </c>
      <c r="V319" s="8">
        <f t="shared" si="327"/>
        <v>2</v>
      </c>
      <c r="W319" s="8">
        <f t="shared" si="327"/>
        <v>0</v>
      </c>
      <c r="X319" s="8">
        <f t="shared" si="327"/>
        <v>0</v>
      </c>
      <c r="Y319" s="8">
        <f t="shared" si="327"/>
        <v>0</v>
      </c>
      <c r="Z319" s="8">
        <f t="shared" si="327"/>
        <v>0</v>
      </c>
    </row>
    <row r="320" hidden="1">
      <c r="A320" s="12">
        <v>4918.0</v>
      </c>
      <c r="B320" s="12" t="s">
        <v>914</v>
      </c>
      <c r="C320" s="12" t="s">
        <v>129</v>
      </c>
      <c r="D320" s="12" t="s">
        <v>81</v>
      </c>
      <c r="E320" s="12" t="s">
        <v>176</v>
      </c>
      <c r="F320" s="12">
        <v>15000.0</v>
      </c>
      <c r="G320" s="12">
        <v>0.0</v>
      </c>
      <c r="H320" s="13" t="s">
        <v>915</v>
      </c>
      <c r="I320" s="13" t="s">
        <v>916</v>
      </c>
      <c r="J320" s="12" t="s">
        <v>32</v>
      </c>
      <c r="K320" s="8">
        <f t="shared" si="2"/>
        <v>2</v>
      </c>
      <c r="L320" s="8">
        <f t="shared" si="3"/>
        <v>2</v>
      </c>
      <c r="M320" s="9" t="str">
        <f t="shared" si="4"/>
        <v>Title: Real-time Market Modelling and Data Forecasting using ML and other algorithms
Description: The objective is for a specific market (Automotive, Healthcare, Chemical etc), design a functional prototype code, which uses Machine Learning and other algorithms to extract or scrape market data, macro/micro economic indicators, financial data across 1000’s of sources globally to input into a econometric market model which predicts the revenue, sales growth for 5 to 10 years. 
Project domain	: Market Data Analysis
Skills: Machine Learning/Statistical Modelling/Data abstraction/Predictive Analytics/Text Mining /Natural Language Processing (NLP)/R Programming Language/Python Programming
Good communication skills, Collaborative workstyle, Proactive Work approach
Prior work examples needed and interview to be done. Own a Laptop or PC when Working from Home
•	Understanding of Econometric modelling
•	Using Data Science for real-word examples
•	Data analytics and forecast modelling 
having high knowledge and experience with coding (Python), and carry the project themselves with no assistance needed on training. 
Skills:  - 
Students Required: 1
Min CGPA: 0
Max CGPA: 0
</v>
      </c>
      <c r="N320" s="9" t="str">
        <f t="shared" si="5"/>
        <v>Title: Android App Development of Web-based Dashboard 
Description: We have an existing web-based dashboard which needs to be ported, modified and updated as an Android App for client access globally
Project domain	: App Development
Skills: Java, SQL, Android Software Development Kit (SDK) and Android Studio, XML
Good communication skills, Collaborative workstyle, Proactive work approach
NA
Prior work examples needed and interview to be done. Own a Laptop or PC when Working from Home
•	Development of Full-fledged Android App
•	Customer Interaction Knowledge
having high knowledge and experience with coding (Python), and carry the project themselves with no assistance needed on training. 
Skills:  - 
Students Required: 1
Min CGPA: 0
Max CGPA: 0
</v>
      </c>
      <c r="O320" s="9" t="str">
        <f t="shared" si="6"/>
        <v/>
      </c>
      <c r="P320" s="9" t="str">
        <f t="shared" si="7"/>
        <v/>
      </c>
      <c r="Q320" s="9" t="str">
        <f t="shared" si="8"/>
        <v/>
      </c>
      <c r="R320" s="9" t="str">
        <f t="shared" si="9"/>
        <v/>
      </c>
      <c r="S320" s="9" t="str">
        <f t="shared" si="10"/>
        <v/>
      </c>
      <c r="T320" s="8">
        <f t="shared" ref="T320:Z320" si="328">IFERROR(VALUE(IFERROR(MID(M320,FIND("Students Required: ",M320)+19,2),0)), VALUE(MID(M320,FIND("Students Required: ",M320)+19,1)))</f>
        <v>1</v>
      </c>
      <c r="U320" s="8">
        <f t="shared" si="328"/>
        <v>1</v>
      </c>
      <c r="V320" s="8">
        <f t="shared" si="328"/>
        <v>0</v>
      </c>
      <c r="W320" s="8">
        <f t="shared" si="328"/>
        <v>0</v>
      </c>
      <c r="X320" s="8">
        <f t="shared" si="328"/>
        <v>0</v>
      </c>
      <c r="Y320" s="8">
        <f t="shared" si="328"/>
        <v>0</v>
      </c>
      <c r="Z320" s="8">
        <f t="shared" si="328"/>
        <v>0</v>
      </c>
    </row>
    <row r="321" hidden="1">
      <c r="A321" s="12">
        <v>4907.0</v>
      </c>
      <c r="B321" s="12" t="s">
        <v>917</v>
      </c>
      <c r="C321" s="12" t="s">
        <v>27</v>
      </c>
      <c r="D321" s="12" t="s">
        <v>28</v>
      </c>
      <c r="E321" s="12" t="s">
        <v>461</v>
      </c>
      <c r="F321" s="12">
        <v>26000.0</v>
      </c>
      <c r="G321" s="12">
        <v>0.0</v>
      </c>
      <c r="H321" s="13" t="s">
        <v>918</v>
      </c>
      <c r="I321" s="13" t="s">
        <v>916</v>
      </c>
      <c r="J321" s="12" t="s">
        <v>32</v>
      </c>
      <c r="K321" s="8">
        <f t="shared" si="2"/>
        <v>2</v>
      </c>
      <c r="L321" s="8">
        <f t="shared" si="3"/>
        <v>2</v>
      </c>
      <c r="M321" s="9" t="str">
        <f t="shared" si="4"/>
        <v>Title: Real-time Market Modelling and Data Forecasting using ML and other algorithms
Description: The objective is for a specific market (Automotive, Healthcare, Chemical etc), design a functional prototype code, which uses Machine Learning and other algorithms to extract or scrape market data, macro/micro economic indicators, financial data across 1000’s of sources globally to input into a econometric market model which predicts the revenue, sales growth for 5 to 10 years. 
Project domain	: Market Data Analysis
Skills: Machine Learning/Statistical Modelling/Data abstraction/Predictive Analytics/Text Mining /Natural Language Processing (NLP)/R Programming Language/Python Programming
Good communication skills, Collaborative workstyle, Proactive Work approach
Prior work examples needed and interview to be done. Own a Laptop or PC when Working from Home
•	Understanding of Econometric modelling
•	Using Data Science for real-word examples
•	Data analytics and forecast modelling 
having high knowledge and experience with coding (Python), and carry the project themselves with no assistance needed on training. 
Skills:  - 
Students Required: 1
Min CGPA: 0
Max CGPA: 0
</v>
      </c>
      <c r="N321" s="9" t="str">
        <f t="shared" si="5"/>
        <v>Title: Android App Development of Web-based Dashboard 
Description: We have an existing web-based dashboard which needs to be ported, modified and updated as an Android App for client access globally
Project domain	: App Development
Skills: Java, SQL, Android Software Development Kit (SDK) and Android Studio, XML
Good communication skills, Collaborative workstyle, Proactive work approach
NA
Prior work examples needed and interview to be done. Own a Laptop or PC when Working from Home
•	Development of Full-fledged Android App
•	Customer Interaction Knowledge
having high knowledge and experience with coding (Python), and carry the project themselves with no assistance needed on training. 
Skills:  - 
Students Required: 1
Min CGPA: 0
Max CGPA: 0
</v>
      </c>
      <c r="O321" s="9" t="str">
        <f t="shared" si="6"/>
        <v/>
      </c>
      <c r="P321" s="9" t="str">
        <f t="shared" si="7"/>
        <v/>
      </c>
      <c r="Q321" s="9" t="str">
        <f t="shared" si="8"/>
        <v/>
      </c>
      <c r="R321" s="9" t="str">
        <f t="shared" si="9"/>
        <v/>
      </c>
      <c r="S321" s="9" t="str">
        <f t="shared" si="10"/>
        <v/>
      </c>
      <c r="T321" s="8">
        <f t="shared" ref="T321:Z321" si="329">IFERROR(VALUE(IFERROR(MID(M321,FIND("Students Required: ",M321)+19,2),0)), VALUE(MID(M321,FIND("Students Required: ",M321)+19,1)))</f>
        <v>1</v>
      </c>
      <c r="U321" s="8">
        <f t="shared" si="329"/>
        <v>1</v>
      </c>
      <c r="V321" s="8">
        <f t="shared" si="329"/>
        <v>0</v>
      </c>
      <c r="W321" s="8">
        <f t="shared" si="329"/>
        <v>0</v>
      </c>
      <c r="X321" s="8">
        <f t="shared" si="329"/>
        <v>0</v>
      </c>
      <c r="Y321" s="8">
        <f t="shared" si="329"/>
        <v>0</v>
      </c>
      <c r="Z321" s="8">
        <f t="shared" si="329"/>
        <v>0</v>
      </c>
    </row>
    <row r="322" hidden="1">
      <c r="A322" s="12">
        <v>5049.0</v>
      </c>
      <c r="B322" s="12" t="s">
        <v>919</v>
      </c>
      <c r="C322" s="12" t="s">
        <v>56</v>
      </c>
      <c r="D322" s="8"/>
      <c r="E322" s="12" t="s">
        <v>95</v>
      </c>
      <c r="F322" s="12">
        <v>10000.0</v>
      </c>
      <c r="G322" s="12">
        <v>0.0</v>
      </c>
      <c r="H322" s="13" t="s">
        <v>920</v>
      </c>
      <c r="I322" s="13" t="s">
        <v>913</v>
      </c>
      <c r="J322" s="12" t="s">
        <v>32</v>
      </c>
      <c r="K322" s="8">
        <f t="shared" si="2"/>
        <v>3</v>
      </c>
      <c r="L322" s="8">
        <f t="shared" si="3"/>
        <v>4</v>
      </c>
      <c r="M322" s="9" t="str">
        <f t="shared" si="4"/>
        <v>Title: Design of 3/2 way solenoid valve, for sea water application (direct acting &amp; dry construction)
Description: Existing Solenoid valve not able to support sea water application, to address this gap we have to develop this valve.
Project domain : Solenoid operated valve, Marine
Skills: Basic design knowledge, design concept and calculations
CAD - Pro-E for model, FEA – load analysis, CFD – For flow study
Skills:  - 
Students Required: 1
Min CGPA: 0
Max CGPA: 0
</v>
      </c>
      <c r="N322" s="9" t="str">
        <f t="shared" si="5"/>
        <v>Title: Design of push pull valve to meet low temp (-60?C)
Description: Existing valve range is for -40?C, we are planning to extend this low temp range to address Russian &amp; Canadian region requirements.
Project domain : Air operated valve, Spool &amp; Sleeve, Poppet sealing
Skills: Basic design knowledge, design concept and calculationsCAD - Pro-E for model , FEA – load analysis, CFD – For flow study
Skills:  - 
Students Required: 1
Min CGPA: 0
Max CGPA: 0
</v>
      </c>
      <c r="O322" s="9" t="str">
        <f t="shared" si="6"/>
        <v>Title: Mould Tool Life Monitoring
Description: There are 5 presses with 20 Mould tool combinations are being operated for manufacturing the coils, thus the health of tool is important &amp; same to be maintained by auto triggering system to replace the critical parts in the tool &amp; servicing the same with appropriate time intervals
Project domain
Data Analysis, IIoT, Combination of Mechanical, Electronics, System, telecommunication, computer &amp; control, Data interface protocal.
Skills: PLC, Conceptual skill, Project management, Analytical skill, Technical writing and documentation.
Skills:  - 
Students Required: 2
Min CGPA: 0
Max CGPA: 0
</v>
      </c>
      <c r="P322" s="9" t="str">
        <f t="shared" si="7"/>
        <v/>
      </c>
      <c r="Q322" s="9" t="str">
        <f t="shared" si="8"/>
        <v/>
      </c>
      <c r="R322" s="9" t="str">
        <f t="shared" si="9"/>
        <v/>
      </c>
      <c r="S322" s="9" t="str">
        <f t="shared" si="10"/>
        <v/>
      </c>
      <c r="T322" s="8">
        <f t="shared" ref="T322:Z322" si="330">IFERROR(VALUE(IFERROR(MID(M322,FIND("Students Required: ",M322)+19,2),0)), VALUE(MID(M322,FIND("Students Required: ",M322)+19,1)))</f>
        <v>1</v>
      </c>
      <c r="U322" s="8">
        <f t="shared" si="330"/>
        <v>1</v>
      </c>
      <c r="V322" s="8">
        <f t="shared" si="330"/>
        <v>2</v>
      </c>
      <c r="W322" s="8">
        <f t="shared" si="330"/>
        <v>0</v>
      </c>
      <c r="X322" s="8">
        <f t="shared" si="330"/>
        <v>0</v>
      </c>
      <c r="Y322" s="8">
        <f t="shared" si="330"/>
        <v>0</v>
      </c>
      <c r="Z322" s="8">
        <f t="shared" si="330"/>
        <v>0</v>
      </c>
    </row>
    <row r="323" hidden="1">
      <c r="A323" s="12">
        <v>468.0</v>
      </c>
      <c r="B323" s="12" t="s">
        <v>921</v>
      </c>
      <c r="C323" s="12" t="s">
        <v>42</v>
      </c>
      <c r="D323" s="12" t="s">
        <v>37</v>
      </c>
      <c r="E323" s="12" t="s">
        <v>922</v>
      </c>
      <c r="F323" s="12">
        <v>25000.0</v>
      </c>
      <c r="G323" s="12">
        <v>25000.0</v>
      </c>
      <c r="H323" s="13" t="s">
        <v>923</v>
      </c>
      <c r="I323" s="13" t="s">
        <v>924</v>
      </c>
      <c r="J323" s="12" t="s">
        <v>32</v>
      </c>
      <c r="K323" s="8">
        <f t="shared" si="2"/>
        <v>1</v>
      </c>
      <c r="L323" s="8">
        <f t="shared" si="3"/>
        <v>2</v>
      </c>
      <c r="M323" s="9" t="str">
        <f t="shared" si="4"/>
        <v>Title: Generate Pseudo Real Application Packets using Machine Learning
Description: 
Project domain : Networking, Machine Learning
Skills: Python programming, Basic understanding of Machine Learning and Computer Networking
This is a complex project that will require significant innovativeness and creativity. The students will also need to be quick learners and be able to work independently on a day-to-day basis. I am open to students who can thrive in such an environment irrespective of the CGPA; however, typically such students will have high CGPA.
Application of ML to real life problem
• Exposure to real life Computer
Networking challenges
Skills:  - 
Students Required: 2
Min CGPA: 0
Max CGPA: 0
</v>
      </c>
      <c r="N323" s="9" t="str">
        <f t="shared" si="5"/>
        <v/>
      </c>
      <c r="O323" s="9" t="str">
        <f t="shared" si="6"/>
        <v/>
      </c>
      <c r="P323" s="9" t="str">
        <f t="shared" si="7"/>
        <v/>
      </c>
      <c r="Q323" s="9" t="str">
        <f t="shared" si="8"/>
        <v/>
      </c>
      <c r="R323" s="9" t="str">
        <f t="shared" si="9"/>
        <v/>
      </c>
      <c r="S323" s="9" t="str">
        <f t="shared" si="10"/>
        <v/>
      </c>
      <c r="T323" s="8">
        <f t="shared" ref="T323:Z323" si="331">IFERROR(VALUE(IFERROR(MID(M323,FIND("Students Required: ",M323)+19,2),0)), VALUE(MID(M323,FIND("Students Required: ",M323)+19,1)))</f>
        <v>2</v>
      </c>
      <c r="U323" s="8">
        <f t="shared" si="331"/>
        <v>0</v>
      </c>
      <c r="V323" s="8">
        <f t="shared" si="331"/>
        <v>0</v>
      </c>
      <c r="W323" s="8">
        <f t="shared" si="331"/>
        <v>0</v>
      </c>
      <c r="X323" s="8">
        <f t="shared" si="331"/>
        <v>0</v>
      </c>
      <c r="Y323" s="8">
        <f t="shared" si="331"/>
        <v>0</v>
      </c>
      <c r="Z323" s="8">
        <f t="shared" si="331"/>
        <v>0</v>
      </c>
    </row>
    <row r="324" hidden="1">
      <c r="A324" s="12">
        <v>4928.0</v>
      </c>
      <c r="B324" s="12" t="s">
        <v>925</v>
      </c>
      <c r="C324" s="12" t="s">
        <v>260</v>
      </c>
      <c r="D324" s="12" t="s">
        <v>28</v>
      </c>
      <c r="E324" s="12" t="s">
        <v>926</v>
      </c>
      <c r="F324" s="12">
        <v>20000.0</v>
      </c>
      <c r="G324" s="12">
        <v>0.0</v>
      </c>
      <c r="H324" s="13" t="s">
        <v>927</v>
      </c>
      <c r="I324" s="13" t="s">
        <v>928</v>
      </c>
      <c r="J324" s="12" t="s">
        <v>32</v>
      </c>
      <c r="K324" s="8">
        <f t="shared" si="2"/>
        <v>1</v>
      </c>
      <c r="L324" s="8">
        <f t="shared" si="3"/>
        <v>3</v>
      </c>
      <c r="M324" s="9" t="str">
        <f t="shared" si="4"/>
        <v>Title: AI powered Patent Categorization Platform - Smart monitoring tool
Description: Part A: Manual categorization of patents is a time consuming and in-efficient work for experienced IP professionals.
•	This tool is focused on automatically categorizing patents into pre-decided taxonomy
•	Title, Abstract, Claims will be used for categorizing the patents
Part B:Image Highlighting
To reduce screening time of patents (supervised learning)
•	This tool will aim on marking/highlighting elements from claims on patent drawings.
•	Only independent claims will be considered for this and the claim elements/novelty focusing elements will be highlighted using a separate color for quick decision making.
Skills:  - 
Students Required: 3
Min CGPA: 0
Max CGPA: 0
</v>
      </c>
      <c r="N324" s="9" t="str">
        <f t="shared" si="5"/>
        <v/>
      </c>
      <c r="O324" s="9" t="str">
        <f t="shared" si="6"/>
        <v/>
      </c>
      <c r="P324" s="9" t="str">
        <f t="shared" si="7"/>
        <v/>
      </c>
      <c r="Q324" s="9" t="str">
        <f t="shared" si="8"/>
        <v/>
      </c>
      <c r="R324" s="9" t="str">
        <f t="shared" si="9"/>
        <v/>
      </c>
      <c r="S324" s="9" t="str">
        <f t="shared" si="10"/>
        <v/>
      </c>
      <c r="T324" s="8">
        <f t="shared" ref="T324:Z324" si="332">IFERROR(VALUE(IFERROR(MID(M324,FIND("Students Required: ",M324)+19,2),0)), VALUE(MID(M324,FIND("Students Required: ",M324)+19,1)))</f>
        <v>3</v>
      </c>
      <c r="U324" s="8">
        <f t="shared" si="332"/>
        <v>0</v>
      </c>
      <c r="V324" s="8">
        <f t="shared" si="332"/>
        <v>0</v>
      </c>
      <c r="W324" s="8">
        <f t="shared" si="332"/>
        <v>0</v>
      </c>
      <c r="X324" s="8">
        <f t="shared" si="332"/>
        <v>0</v>
      </c>
      <c r="Y324" s="8">
        <f t="shared" si="332"/>
        <v>0</v>
      </c>
      <c r="Z324" s="8">
        <f t="shared" si="332"/>
        <v>0</v>
      </c>
    </row>
    <row r="325" hidden="1">
      <c r="A325" s="12">
        <v>4984.0</v>
      </c>
      <c r="B325" s="12" t="s">
        <v>929</v>
      </c>
      <c r="C325" s="12" t="s">
        <v>27</v>
      </c>
      <c r="D325" s="8"/>
      <c r="E325" s="12" t="s">
        <v>34</v>
      </c>
      <c r="F325" s="12">
        <v>15000.0</v>
      </c>
      <c r="G325" s="12">
        <v>0.0</v>
      </c>
      <c r="H325" s="13" t="s">
        <v>930</v>
      </c>
      <c r="I325" s="13" t="s">
        <v>931</v>
      </c>
      <c r="J325" s="12" t="s">
        <v>32</v>
      </c>
      <c r="K325" s="8">
        <f t="shared" si="2"/>
        <v>1</v>
      </c>
      <c r="L325" s="8">
        <f t="shared" si="3"/>
        <v>2</v>
      </c>
      <c r="M325" s="9" t="str">
        <f t="shared" si="4"/>
        <v>Title: CS and Chemical
Description: CS and Chemical
Skills:  - 
Students Required: 2
Min CGPA: 0
Max CGPA: 0
</v>
      </c>
      <c r="N325" s="9" t="str">
        <f t="shared" si="5"/>
        <v/>
      </c>
      <c r="O325" s="9" t="str">
        <f t="shared" si="6"/>
        <v/>
      </c>
      <c r="P325" s="9" t="str">
        <f t="shared" si="7"/>
        <v/>
      </c>
      <c r="Q325" s="9" t="str">
        <f t="shared" si="8"/>
        <v/>
      </c>
      <c r="R325" s="9" t="str">
        <f t="shared" si="9"/>
        <v/>
      </c>
      <c r="S325" s="9" t="str">
        <f t="shared" si="10"/>
        <v/>
      </c>
      <c r="T325" s="8">
        <f t="shared" ref="T325:Z325" si="333">IFERROR(VALUE(IFERROR(MID(M325,FIND("Students Required: ",M325)+19,2),0)), VALUE(MID(M325,FIND("Students Required: ",M325)+19,1)))</f>
        <v>2</v>
      </c>
      <c r="U325" s="8">
        <f t="shared" si="333"/>
        <v>0</v>
      </c>
      <c r="V325" s="8">
        <f t="shared" si="333"/>
        <v>0</v>
      </c>
      <c r="W325" s="8">
        <f t="shared" si="333"/>
        <v>0</v>
      </c>
      <c r="X325" s="8">
        <f t="shared" si="333"/>
        <v>0</v>
      </c>
      <c r="Y325" s="8">
        <f t="shared" si="333"/>
        <v>0</v>
      </c>
      <c r="Z325" s="8">
        <f t="shared" si="333"/>
        <v>0</v>
      </c>
    </row>
    <row r="326" hidden="1">
      <c r="A326" s="12">
        <v>3053.0</v>
      </c>
      <c r="B326" s="12" t="s">
        <v>932</v>
      </c>
      <c r="C326" s="12" t="s">
        <v>933</v>
      </c>
      <c r="D326" s="8"/>
      <c r="E326" s="12" t="s">
        <v>934</v>
      </c>
      <c r="F326" s="12">
        <v>0.0</v>
      </c>
      <c r="G326" s="12">
        <v>0.0</v>
      </c>
      <c r="H326" s="13" t="s">
        <v>935</v>
      </c>
      <c r="I326" s="13" t="s">
        <v>936</v>
      </c>
      <c r="J326" s="12" t="s">
        <v>32</v>
      </c>
      <c r="K326" s="8">
        <f t="shared" si="2"/>
        <v>1</v>
      </c>
      <c r="L326" s="8">
        <f t="shared" si="3"/>
        <v>2</v>
      </c>
      <c r="M326" s="9" t="str">
        <f t="shared" si="4"/>
        <v>Title: Product Analyst
Description: -
Skills:  - 
Students Required: 2
Min CGPA: 0
Max CGPA: 0
</v>
      </c>
      <c r="N326" s="9" t="str">
        <f t="shared" si="5"/>
        <v/>
      </c>
      <c r="O326" s="9" t="str">
        <f t="shared" si="6"/>
        <v/>
      </c>
      <c r="P326" s="9" t="str">
        <f t="shared" si="7"/>
        <v/>
      </c>
      <c r="Q326" s="9" t="str">
        <f t="shared" si="8"/>
        <v/>
      </c>
      <c r="R326" s="9" t="str">
        <f t="shared" si="9"/>
        <v/>
      </c>
      <c r="S326" s="9" t="str">
        <f t="shared" si="10"/>
        <v/>
      </c>
      <c r="T326" s="8">
        <f t="shared" ref="T326:Z326" si="334">IFERROR(VALUE(IFERROR(MID(M326,FIND("Students Required: ",M326)+19,2),0)), VALUE(MID(M326,FIND("Students Required: ",M326)+19,1)))</f>
        <v>2</v>
      </c>
      <c r="U326" s="8">
        <f t="shared" si="334"/>
        <v>0</v>
      </c>
      <c r="V326" s="8">
        <f t="shared" si="334"/>
        <v>0</v>
      </c>
      <c r="W326" s="8">
        <f t="shared" si="334"/>
        <v>0</v>
      </c>
      <c r="X326" s="8">
        <f t="shared" si="334"/>
        <v>0</v>
      </c>
      <c r="Y326" s="8">
        <f t="shared" si="334"/>
        <v>0</v>
      </c>
      <c r="Z326" s="8">
        <f t="shared" si="334"/>
        <v>0</v>
      </c>
    </row>
    <row r="327" hidden="1">
      <c r="A327" s="12">
        <v>4961.0</v>
      </c>
      <c r="B327" s="12" t="s">
        <v>937</v>
      </c>
      <c r="C327" s="12" t="s">
        <v>27</v>
      </c>
      <c r="D327" s="8"/>
      <c r="E327" s="12" t="s">
        <v>29</v>
      </c>
      <c r="F327" s="12">
        <v>25000.0</v>
      </c>
      <c r="G327" s="12">
        <v>0.0</v>
      </c>
      <c r="H327" s="13" t="s">
        <v>938</v>
      </c>
      <c r="I327" s="13" t="s">
        <v>939</v>
      </c>
      <c r="J327" s="12" t="s">
        <v>32</v>
      </c>
      <c r="K327" s="8">
        <f t="shared" si="2"/>
        <v>1</v>
      </c>
      <c r="L327" s="8">
        <f t="shared" si="3"/>
        <v>1</v>
      </c>
      <c r="M327" s="9" t="str">
        <f t="shared" si="4"/>
        <v>Title: Intern for Competition Mapping &amp; developing Business Intelligence 
Description: Tracking Competition &amp; Data Entry for Internal use
Basic Analysis &amp; Interpretation of Data to develop Competition Intelligence 
Basic understanding of Apps 
Basic understanding of Data, Data entry and Interpretation of Data 
Dedicated as it’s can get monotonous after a few months
Skills:  - 
Students Required: 1
Min CGPA: 0
Max CGPA: 0
</v>
      </c>
      <c r="N327" s="9" t="str">
        <f t="shared" si="5"/>
        <v/>
      </c>
      <c r="O327" s="9" t="str">
        <f t="shared" si="6"/>
        <v/>
      </c>
      <c r="P327" s="9" t="str">
        <f t="shared" si="7"/>
        <v/>
      </c>
      <c r="Q327" s="9" t="str">
        <f t="shared" si="8"/>
        <v/>
      </c>
      <c r="R327" s="9" t="str">
        <f t="shared" si="9"/>
        <v/>
      </c>
      <c r="S327" s="9" t="str">
        <f t="shared" si="10"/>
        <v/>
      </c>
      <c r="T327" s="8">
        <f t="shared" ref="T327:Z327" si="335">IFERROR(VALUE(IFERROR(MID(M327,FIND("Students Required: ",M327)+19,2),0)), VALUE(MID(M327,FIND("Students Required: ",M327)+19,1)))</f>
        <v>1</v>
      </c>
      <c r="U327" s="8">
        <f t="shared" si="335"/>
        <v>0</v>
      </c>
      <c r="V327" s="8">
        <f t="shared" si="335"/>
        <v>0</v>
      </c>
      <c r="W327" s="8">
        <f t="shared" si="335"/>
        <v>0</v>
      </c>
      <c r="X327" s="8">
        <f t="shared" si="335"/>
        <v>0</v>
      </c>
      <c r="Y327" s="8">
        <f t="shared" si="335"/>
        <v>0</v>
      </c>
      <c r="Z327" s="8">
        <f t="shared" si="335"/>
        <v>0</v>
      </c>
    </row>
    <row r="328" hidden="1">
      <c r="A328" s="12">
        <v>4952.0</v>
      </c>
      <c r="B328" s="12" t="s">
        <v>257</v>
      </c>
      <c r="C328" s="12" t="s">
        <v>219</v>
      </c>
      <c r="D328" s="8"/>
      <c r="E328" s="12" t="s">
        <v>29</v>
      </c>
      <c r="F328" s="12">
        <v>25000.0</v>
      </c>
      <c r="G328" s="12">
        <v>0.0</v>
      </c>
      <c r="H328" s="13" t="s">
        <v>940</v>
      </c>
      <c r="I328" s="13" t="s">
        <v>939</v>
      </c>
      <c r="J328" s="12" t="s">
        <v>32</v>
      </c>
      <c r="K328" s="8">
        <f t="shared" si="2"/>
        <v>1</v>
      </c>
      <c r="L328" s="8">
        <f t="shared" si="3"/>
        <v>1</v>
      </c>
      <c r="M328" s="9" t="str">
        <f t="shared" si="4"/>
        <v>Title: Intern for Competition Mapping &amp; developing Business Intelligence 
Description: Tracking Competition &amp; Data Entry for Internal use
Basic Analysis &amp; Interpretation of Data to develop Competition Intelligence 
Basic understanding of Apps 
Basic understanding of Data, Data entry and Interpretation of Data 
Dedicated as it’s can get monotonous after a few months
Skills:  - 
Students Required: 1
Min CGPA: 0
Max CGPA: 0
</v>
      </c>
      <c r="N328" s="9" t="str">
        <f t="shared" si="5"/>
        <v/>
      </c>
      <c r="O328" s="9" t="str">
        <f t="shared" si="6"/>
        <v/>
      </c>
      <c r="P328" s="9" t="str">
        <f t="shared" si="7"/>
        <v/>
      </c>
      <c r="Q328" s="9" t="str">
        <f t="shared" si="8"/>
        <v/>
      </c>
      <c r="R328" s="9" t="str">
        <f t="shared" si="9"/>
        <v/>
      </c>
      <c r="S328" s="9" t="str">
        <f t="shared" si="10"/>
        <v/>
      </c>
      <c r="T328" s="8">
        <f t="shared" ref="T328:Z328" si="336">IFERROR(VALUE(IFERROR(MID(M328,FIND("Students Required: ",M328)+19,2),0)), VALUE(MID(M328,FIND("Students Required: ",M328)+19,1)))</f>
        <v>1</v>
      </c>
      <c r="U328" s="8">
        <f t="shared" si="336"/>
        <v>0</v>
      </c>
      <c r="V328" s="8">
        <f t="shared" si="336"/>
        <v>0</v>
      </c>
      <c r="W328" s="8">
        <f t="shared" si="336"/>
        <v>0</v>
      </c>
      <c r="X328" s="8">
        <f t="shared" si="336"/>
        <v>0</v>
      </c>
      <c r="Y328" s="8">
        <f t="shared" si="336"/>
        <v>0</v>
      </c>
      <c r="Z328" s="8">
        <f t="shared" si="336"/>
        <v>0</v>
      </c>
    </row>
    <row r="329" hidden="1">
      <c r="A329" s="12">
        <v>446.0</v>
      </c>
      <c r="B329" s="12" t="s">
        <v>941</v>
      </c>
      <c r="C329" s="12" t="s">
        <v>208</v>
      </c>
      <c r="D329" s="12" t="s">
        <v>81</v>
      </c>
      <c r="E329" s="12" t="s">
        <v>220</v>
      </c>
      <c r="F329" s="12">
        <v>20000.0</v>
      </c>
      <c r="G329" s="12">
        <v>0.0</v>
      </c>
      <c r="H329" s="13" t="s">
        <v>942</v>
      </c>
      <c r="I329" s="13" t="s">
        <v>943</v>
      </c>
      <c r="J329" s="12" t="s">
        <v>32</v>
      </c>
      <c r="K329" s="8">
        <f t="shared" si="2"/>
        <v>1</v>
      </c>
      <c r="L329" s="8">
        <f t="shared" si="3"/>
        <v>1</v>
      </c>
      <c r="M329" s="9" t="str">
        <f t="shared" si="4"/>
        <v>Title: Machine Learning to generate consumer insights on real estate platform
Description: 
Skills: Coding , Data Analytics , Data Science
Students Required: 1
Min CGPA: 0
Max CGPA: 0
</v>
      </c>
      <c r="N329" s="9" t="str">
        <f t="shared" si="5"/>
        <v/>
      </c>
      <c r="O329" s="9" t="str">
        <f t="shared" si="6"/>
        <v/>
      </c>
      <c r="P329" s="9" t="str">
        <f t="shared" si="7"/>
        <v/>
      </c>
      <c r="Q329" s="9" t="str">
        <f t="shared" si="8"/>
        <v/>
      </c>
      <c r="R329" s="9" t="str">
        <f t="shared" si="9"/>
        <v/>
      </c>
      <c r="S329" s="9" t="str">
        <f t="shared" si="10"/>
        <v/>
      </c>
      <c r="T329" s="8">
        <f t="shared" ref="T329:Z329" si="337">IFERROR(VALUE(IFERROR(MID(M329,FIND("Students Required: ",M329)+19,2),0)), VALUE(MID(M329,FIND("Students Required: ",M329)+19,1)))</f>
        <v>1</v>
      </c>
      <c r="U329" s="8">
        <f t="shared" si="337"/>
        <v>0</v>
      </c>
      <c r="V329" s="8">
        <f t="shared" si="337"/>
        <v>0</v>
      </c>
      <c r="W329" s="8">
        <f t="shared" si="337"/>
        <v>0</v>
      </c>
      <c r="X329" s="8">
        <f t="shared" si="337"/>
        <v>0</v>
      </c>
      <c r="Y329" s="8">
        <f t="shared" si="337"/>
        <v>0</v>
      </c>
      <c r="Z329" s="8">
        <f t="shared" si="337"/>
        <v>0</v>
      </c>
    </row>
    <row r="330" hidden="1">
      <c r="A330" s="12">
        <v>364.0</v>
      </c>
      <c r="B330" s="12" t="s">
        <v>944</v>
      </c>
      <c r="C330" s="12" t="s">
        <v>27</v>
      </c>
      <c r="D330" s="12" t="s">
        <v>28</v>
      </c>
      <c r="E330" s="12" t="s">
        <v>34</v>
      </c>
      <c r="F330" s="12">
        <v>50000.0</v>
      </c>
      <c r="G330" s="12">
        <v>0.0</v>
      </c>
      <c r="H330" s="13" t="s">
        <v>945</v>
      </c>
      <c r="I330" s="13" t="s">
        <v>939</v>
      </c>
      <c r="J330" s="12" t="s">
        <v>32</v>
      </c>
      <c r="K330" s="8">
        <f t="shared" si="2"/>
        <v>1</v>
      </c>
      <c r="L330" s="8">
        <f t="shared" si="3"/>
        <v>1</v>
      </c>
      <c r="M330" s="9" t="str">
        <f t="shared" si="4"/>
        <v>Title: Intern for Competition Mapping &amp; developing Business Intelligence 
Description: Tracking Competition &amp; Data Entry for Internal use
Basic Analysis &amp; Interpretation of Data to develop Competition Intelligence 
Basic understanding of Apps 
Basic understanding of Data, Data entry and Interpretation of Data 
Dedicated as it’s can get monotonous after a few months
Skills:  - 
Students Required: 1
Min CGPA: 0
Max CGPA: 0
</v>
      </c>
      <c r="N330" s="9" t="str">
        <f t="shared" si="5"/>
        <v/>
      </c>
      <c r="O330" s="9" t="str">
        <f t="shared" si="6"/>
        <v/>
      </c>
      <c r="P330" s="9" t="str">
        <f t="shared" si="7"/>
        <v/>
      </c>
      <c r="Q330" s="9" t="str">
        <f t="shared" si="8"/>
        <v/>
      </c>
      <c r="R330" s="9" t="str">
        <f t="shared" si="9"/>
        <v/>
      </c>
      <c r="S330" s="9" t="str">
        <f t="shared" si="10"/>
        <v/>
      </c>
      <c r="T330" s="8">
        <f t="shared" ref="T330:Z330" si="338">IFERROR(VALUE(IFERROR(MID(M330,FIND("Students Required: ",M330)+19,2),0)), VALUE(MID(M330,FIND("Students Required: ",M330)+19,1)))</f>
        <v>1</v>
      </c>
      <c r="U330" s="8">
        <f t="shared" si="338"/>
        <v>0</v>
      </c>
      <c r="V330" s="8">
        <f t="shared" si="338"/>
        <v>0</v>
      </c>
      <c r="W330" s="8">
        <f t="shared" si="338"/>
        <v>0</v>
      </c>
      <c r="X330" s="8">
        <f t="shared" si="338"/>
        <v>0</v>
      </c>
      <c r="Y330" s="8">
        <f t="shared" si="338"/>
        <v>0</v>
      </c>
      <c r="Z330" s="8">
        <f t="shared" si="338"/>
        <v>0</v>
      </c>
    </row>
    <row r="331" hidden="1">
      <c r="A331" s="12">
        <v>4089.0</v>
      </c>
      <c r="B331" s="12" t="s">
        <v>946</v>
      </c>
      <c r="C331" s="12" t="s">
        <v>27</v>
      </c>
      <c r="D331" s="12" t="s">
        <v>28</v>
      </c>
      <c r="E331" s="12" t="s">
        <v>95</v>
      </c>
      <c r="F331" s="12">
        <v>40000.0</v>
      </c>
      <c r="G331" s="12">
        <v>0.0</v>
      </c>
      <c r="H331" s="13" t="s">
        <v>947</v>
      </c>
      <c r="I331" s="13" t="s">
        <v>943</v>
      </c>
      <c r="J331" s="12" t="s">
        <v>32</v>
      </c>
      <c r="K331" s="8">
        <f t="shared" si="2"/>
        <v>1</v>
      </c>
      <c r="L331" s="8">
        <f t="shared" si="3"/>
        <v>1</v>
      </c>
      <c r="M331" s="9" t="str">
        <f t="shared" si="4"/>
        <v>Title: Machine Learning to generate consumer insights on real estate platform
Description: 
Skills: Coding , Data Analytics , Data Science
Students Required: 1
Min CGPA: 0
Max CGPA: 0
</v>
      </c>
      <c r="N331" s="9" t="str">
        <f t="shared" si="5"/>
        <v/>
      </c>
      <c r="O331" s="9" t="str">
        <f t="shared" si="6"/>
        <v/>
      </c>
      <c r="P331" s="9" t="str">
        <f t="shared" si="7"/>
        <v/>
      </c>
      <c r="Q331" s="9" t="str">
        <f t="shared" si="8"/>
        <v/>
      </c>
      <c r="R331" s="9" t="str">
        <f t="shared" si="9"/>
        <v/>
      </c>
      <c r="S331" s="9" t="str">
        <f t="shared" si="10"/>
        <v/>
      </c>
      <c r="T331" s="8">
        <f t="shared" ref="T331:Z331" si="339">IFERROR(VALUE(IFERROR(MID(M331,FIND("Students Required: ",M331)+19,2),0)), VALUE(MID(M331,FIND("Students Required: ",M331)+19,1)))</f>
        <v>1</v>
      </c>
      <c r="U331" s="8">
        <f t="shared" si="339"/>
        <v>0</v>
      </c>
      <c r="V331" s="8">
        <f t="shared" si="339"/>
        <v>0</v>
      </c>
      <c r="W331" s="8">
        <f t="shared" si="339"/>
        <v>0</v>
      </c>
      <c r="X331" s="8">
        <f t="shared" si="339"/>
        <v>0</v>
      </c>
      <c r="Y331" s="8">
        <f t="shared" si="339"/>
        <v>0</v>
      </c>
      <c r="Z331" s="8">
        <f t="shared" si="339"/>
        <v>0</v>
      </c>
    </row>
    <row r="332" hidden="1">
      <c r="A332" s="12">
        <v>4976.0</v>
      </c>
      <c r="B332" s="12" t="s">
        <v>948</v>
      </c>
      <c r="C332" s="12" t="s">
        <v>91</v>
      </c>
      <c r="D332" s="8"/>
      <c r="E332" s="12" t="s">
        <v>29</v>
      </c>
      <c r="F332" s="12">
        <v>10000.0</v>
      </c>
      <c r="G332" s="12">
        <v>0.0</v>
      </c>
      <c r="H332" s="13" t="s">
        <v>949</v>
      </c>
      <c r="I332" s="13" t="s">
        <v>950</v>
      </c>
      <c r="J332" s="12" t="s">
        <v>32</v>
      </c>
      <c r="K332" s="8">
        <f t="shared" si="2"/>
        <v>1</v>
      </c>
      <c r="L332" s="8">
        <f t="shared" si="3"/>
        <v>1</v>
      </c>
      <c r="M332" s="9" t="str">
        <f t="shared" si="4"/>
        <v>Title: Build a Community-based professional networking platform
Description: We are building World’s first community-based professional networking platform for business growth. The role will involve working with the tech team to build the product from scratch
Project domain	Technical domain 
MUST know: JavaScript, CSS, MERN stack
Good learner, Good at time management, Coding should be his/her passion  
None 
Students interested to work in a fast growing startup and looking for PPO opportunities would only be preferred (We are always hiring)
1.	The product you ship will be used by thousands on day 01, and millions in the future 
2.	Learn by experiencing the process of designing, building and launching a professional networking platform from scratch 
3.	Solidify your coding skills by learning from implementation  
4.	Also, Learn 99 other things apart from coding required for building a successful product 
Skills:  - 
Students Required: 1
Min CGPA: 0
Max CGPA: 0
</v>
      </c>
      <c r="N332" s="9" t="str">
        <f t="shared" si="5"/>
        <v/>
      </c>
      <c r="O332" s="9" t="str">
        <f t="shared" si="6"/>
        <v/>
      </c>
      <c r="P332" s="9" t="str">
        <f t="shared" si="7"/>
        <v/>
      </c>
      <c r="Q332" s="9" t="str">
        <f t="shared" si="8"/>
        <v/>
      </c>
      <c r="R332" s="9" t="str">
        <f t="shared" si="9"/>
        <v/>
      </c>
      <c r="S332" s="9" t="str">
        <f t="shared" si="10"/>
        <v/>
      </c>
      <c r="T332" s="8">
        <f t="shared" ref="T332:Z332" si="340">IFERROR(VALUE(IFERROR(MID(M332,FIND("Students Required: ",M332)+19,2),0)), VALUE(MID(M332,FIND("Students Required: ",M332)+19,1)))</f>
        <v>1</v>
      </c>
      <c r="U332" s="8">
        <f t="shared" si="340"/>
        <v>0</v>
      </c>
      <c r="V332" s="8">
        <f t="shared" si="340"/>
        <v>0</v>
      </c>
      <c r="W332" s="8">
        <f t="shared" si="340"/>
        <v>0</v>
      </c>
      <c r="X332" s="8">
        <f t="shared" si="340"/>
        <v>0</v>
      </c>
      <c r="Y332" s="8">
        <f t="shared" si="340"/>
        <v>0</v>
      </c>
      <c r="Z332" s="8">
        <f t="shared" si="340"/>
        <v>0</v>
      </c>
    </row>
    <row r="333" hidden="1">
      <c r="A333" s="12">
        <v>5050.0</v>
      </c>
      <c r="B333" s="12" t="s">
        <v>951</v>
      </c>
      <c r="C333" s="12" t="s">
        <v>56</v>
      </c>
      <c r="D333" s="8"/>
      <c r="E333" s="12" t="s">
        <v>95</v>
      </c>
      <c r="F333" s="12">
        <v>10000.0</v>
      </c>
      <c r="G333" s="12">
        <v>0.0</v>
      </c>
      <c r="H333" s="13" t="s">
        <v>952</v>
      </c>
      <c r="I333" s="13" t="s">
        <v>953</v>
      </c>
      <c r="J333" s="12" t="s">
        <v>32</v>
      </c>
      <c r="K333" s="8">
        <f t="shared" si="2"/>
        <v>1</v>
      </c>
      <c r="L333" s="8">
        <f t="shared" si="3"/>
        <v>1</v>
      </c>
      <c r="M333" s="9" t="str">
        <f t="shared" si="4"/>
        <v>Title: Process9 NMT - Neural Machine Translation
Description: ? See the document on Process9 NMT engine improvements
Skills:
? Python
? Pytorch
? Seq2Seq Models
? Data Wrangling
? Good written and verbal communication skills
? Participate in product design &amp; development meetings for overall product development
? Passionate about building high-quality systems with software implementation best
practices.
Skills:  - 
Students Required: 1
Min CGPA: 0
Max CGPA: 0
</v>
      </c>
      <c r="N333" s="9" t="str">
        <f t="shared" si="5"/>
        <v/>
      </c>
      <c r="O333" s="9" t="str">
        <f t="shared" si="6"/>
        <v/>
      </c>
      <c r="P333" s="9" t="str">
        <f t="shared" si="7"/>
        <v/>
      </c>
      <c r="Q333" s="9" t="str">
        <f t="shared" si="8"/>
        <v/>
      </c>
      <c r="R333" s="9" t="str">
        <f t="shared" si="9"/>
        <v/>
      </c>
      <c r="S333" s="9" t="str">
        <f t="shared" si="10"/>
        <v/>
      </c>
      <c r="T333" s="8">
        <f t="shared" ref="T333:Z333" si="341">IFERROR(VALUE(IFERROR(MID(M333,FIND("Students Required: ",M333)+19,2),0)), VALUE(MID(M333,FIND("Students Required: ",M333)+19,1)))</f>
        <v>1</v>
      </c>
      <c r="U333" s="8">
        <f t="shared" si="341"/>
        <v>0</v>
      </c>
      <c r="V333" s="8">
        <f t="shared" si="341"/>
        <v>0</v>
      </c>
      <c r="W333" s="8">
        <f t="shared" si="341"/>
        <v>0</v>
      </c>
      <c r="X333" s="8">
        <f t="shared" si="341"/>
        <v>0</v>
      </c>
      <c r="Y333" s="8">
        <f t="shared" si="341"/>
        <v>0</v>
      </c>
      <c r="Z333" s="8">
        <f t="shared" si="341"/>
        <v>0</v>
      </c>
    </row>
    <row r="334" hidden="1">
      <c r="A334" s="12">
        <v>5033.0</v>
      </c>
      <c r="B334" s="12" t="s">
        <v>954</v>
      </c>
      <c r="C334" s="12" t="s">
        <v>60</v>
      </c>
      <c r="D334" s="8"/>
      <c r="E334" s="12" t="s">
        <v>29</v>
      </c>
      <c r="F334" s="12">
        <v>10000.0</v>
      </c>
      <c r="G334" s="12">
        <v>0.0</v>
      </c>
      <c r="H334" s="13" t="s">
        <v>955</v>
      </c>
      <c r="I334" s="13" t="s">
        <v>956</v>
      </c>
      <c r="J334" s="12" t="s">
        <v>32</v>
      </c>
      <c r="K334" s="8">
        <f t="shared" si="2"/>
        <v>1</v>
      </c>
      <c r="L334" s="8">
        <f t="shared" si="3"/>
        <v>2</v>
      </c>
      <c r="M334" s="9" t="str">
        <f t="shared" si="4"/>
        <v>Title: Operations
Description: Manage and automate video production process
Project domain : Edtech
Skills: Critical thinking, Aptitude Skills, Communication Skills, Presentation Skills
Expected learning (in bullet points)
-Knowledge of working in an early ed-tech startup
-Operations Management
-Process Optimisation
Skills:  - 
Students Required: 2
Min CGPA: 0
Max CGPA: 0
</v>
      </c>
      <c r="N334" s="9" t="str">
        <f t="shared" si="5"/>
        <v/>
      </c>
      <c r="O334" s="9" t="str">
        <f t="shared" si="6"/>
        <v/>
      </c>
      <c r="P334" s="9" t="str">
        <f t="shared" si="7"/>
        <v/>
      </c>
      <c r="Q334" s="9" t="str">
        <f t="shared" si="8"/>
        <v/>
      </c>
      <c r="R334" s="9" t="str">
        <f t="shared" si="9"/>
        <v/>
      </c>
      <c r="S334" s="9" t="str">
        <f t="shared" si="10"/>
        <v/>
      </c>
      <c r="T334" s="8">
        <f t="shared" ref="T334:Z334" si="342">IFERROR(VALUE(IFERROR(MID(M334,FIND("Students Required: ",M334)+19,2),0)), VALUE(MID(M334,FIND("Students Required: ",M334)+19,1)))</f>
        <v>2</v>
      </c>
      <c r="U334" s="8">
        <f t="shared" si="342"/>
        <v>0</v>
      </c>
      <c r="V334" s="8">
        <f t="shared" si="342"/>
        <v>0</v>
      </c>
      <c r="W334" s="8">
        <f t="shared" si="342"/>
        <v>0</v>
      </c>
      <c r="X334" s="8">
        <f t="shared" si="342"/>
        <v>0</v>
      </c>
      <c r="Y334" s="8">
        <f t="shared" si="342"/>
        <v>0</v>
      </c>
      <c r="Z334" s="8">
        <f t="shared" si="342"/>
        <v>0</v>
      </c>
    </row>
    <row r="335" hidden="1">
      <c r="A335" s="12">
        <v>2655.0</v>
      </c>
      <c r="B335" s="12" t="s">
        <v>957</v>
      </c>
      <c r="C335" s="12" t="s">
        <v>253</v>
      </c>
      <c r="D335" s="12" t="s">
        <v>65</v>
      </c>
      <c r="E335" s="12" t="s">
        <v>958</v>
      </c>
      <c r="F335" s="12">
        <v>18000.0</v>
      </c>
      <c r="G335" s="12">
        <v>18000.0</v>
      </c>
      <c r="H335" s="13" t="s">
        <v>959</v>
      </c>
      <c r="I335" s="13" t="s">
        <v>960</v>
      </c>
      <c r="J335" s="12" t="s">
        <v>32</v>
      </c>
      <c r="K335" s="8">
        <f t="shared" si="2"/>
        <v>2</v>
      </c>
      <c r="L335" s="8">
        <f t="shared" si="3"/>
        <v>3</v>
      </c>
      <c r="M335" s="9" t="str">
        <f t="shared" si="4"/>
        <v>Title: Project for Electrical Students
Description: Working on IEC 61439 standard and getting Power Control Centre &amp; Motor control Centre of Pyrotech approved from CPRI Bangalore / ERDA Baroda Testing Labs.
Skills:  - 
Students Required: 2
Min CGPA: 0
Max CGPA: 0
</v>
      </c>
      <c r="N335" s="9" t="str">
        <f t="shared" si="5"/>
        <v>Title: Project for Mechanical students
Description: Standardisation of Control Panels &amp; Desks using 3D CAD Design and make innovative components to have flat packing of control desks &amp; Panels.
Skills:  - 
Students Required: 1
Min CGPA: 0
Max CGPA: 0
</v>
      </c>
      <c r="O335" s="9" t="str">
        <f t="shared" si="6"/>
        <v/>
      </c>
      <c r="P335" s="9" t="str">
        <f t="shared" si="7"/>
        <v/>
      </c>
      <c r="Q335" s="9" t="str">
        <f t="shared" si="8"/>
        <v/>
      </c>
      <c r="R335" s="9" t="str">
        <f t="shared" si="9"/>
        <v/>
      </c>
      <c r="S335" s="9" t="str">
        <f t="shared" si="10"/>
        <v/>
      </c>
      <c r="T335" s="8">
        <f t="shared" ref="T335:Z335" si="343">IFERROR(VALUE(IFERROR(MID(M335,FIND("Students Required: ",M335)+19,2),0)), VALUE(MID(M335,FIND("Students Required: ",M335)+19,1)))</f>
        <v>2</v>
      </c>
      <c r="U335" s="8">
        <f t="shared" si="343"/>
        <v>1</v>
      </c>
      <c r="V335" s="8">
        <f t="shared" si="343"/>
        <v>0</v>
      </c>
      <c r="W335" s="8">
        <f t="shared" si="343"/>
        <v>0</v>
      </c>
      <c r="X335" s="8">
        <f t="shared" si="343"/>
        <v>0</v>
      </c>
      <c r="Y335" s="8">
        <f t="shared" si="343"/>
        <v>0</v>
      </c>
      <c r="Z335" s="8">
        <f t="shared" si="343"/>
        <v>0</v>
      </c>
    </row>
    <row r="336" hidden="1">
      <c r="A336" s="12">
        <v>3268.0</v>
      </c>
      <c r="B336" s="12" t="s">
        <v>961</v>
      </c>
      <c r="C336" s="12" t="s">
        <v>60</v>
      </c>
      <c r="D336" s="12" t="s">
        <v>37</v>
      </c>
      <c r="E336" s="12" t="s">
        <v>29</v>
      </c>
      <c r="F336" s="12">
        <v>40000.0</v>
      </c>
      <c r="G336" s="12">
        <v>0.0</v>
      </c>
      <c r="H336" s="13" t="s">
        <v>962</v>
      </c>
      <c r="I336" s="13" t="s">
        <v>963</v>
      </c>
      <c r="J336" s="12" t="s">
        <v>32</v>
      </c>
      <c r="K336" s="8">
        <f t="shared" si="2"/>
        <v>1</v>
      </c>
      <c r="L336" s="8">
        <f t="shared" si="3"/>
        <v>5</v>
      </c>
      <c r="M336" s="9" t="str">
        <f t="shared" si="4"/>
        <v>Title: Details awaited
Description: -
Skills:  - 
Students Required: 5
Min CGPA: 0
Max CGPA: 0
</v>
      </c>
      <c r="N336" s="9" t="str">
        <f t="shared" si="5"/>
        <v/>
      </c>
      <c r="O336" s="9" t="str">
        <f t="shared" si="6"/>
        <v/>
      </c>
      <c r="P336" s="9" t="str">
        <f t="shared" si="7"/>
        <v/>
      </c>
      <c r="Q336" s="9" t="str">
        <f t="shared" si="8"/>
        <v/>
      </c>
      <c r="R336" s="9" t="str">
        <f t="shared" si="9"/>
        <v/>
      </c>
      <c r="S336" s="9" t="str">
        <f t="shared" si="10"/>
        <v/>
      </c>
      <c r="T336" s="8">
        <f t="shared" ref="T336:Z336" si="344">IFERROR(VALUE(IFERROR(MID(M336,FIND("Students Required: ",M336)+19,2),0)), VALUE(MID(M336,FIND("Students Required: ",M336)+19,1)))</f>
        <v>5</v>
      </c>
      <c r="U336" s="8">
        <f t="shared" si="344"/>
        <v>0</v>
      </c>
      <c r="V336" s="8">
        <f t="shared" si="344"/>
        <v>0</v>
      </c>
      <c r="W336" s="8">
        <f t="shared" si="344"/>
        <v>0</v>
      </c>
      <c r="X336" s="8">
        <f t="shared" si="344"/>
        <v>0</v>
      </c>
      <c r="Y336" s="8">
        <f t="shared" si="344"/>
        <v>0</v>
      </c>
      <c r="Z336" s="8">
        <f t="shared" si="344"/>
        <v>0</v>
      </c>
    </row>
    <row r="337" hidden="1">
      <c r="A337" s="12">
        <v>4896.0</v>
      </c>
      <c r="B337" s="12" t="s">
        <v>964</v>
      </c>
      <c r="C337" s="12" t="s">
        <v>27</v>
      </c>
      <c r="D337" s="12" t="s">
        <v>37</v>
      </c>
      <c r="E337" s="12" t="s">
        <v>29</v>
      </c>
      <c r="F337" s="12">
        <v>15000.0</v>
      </c>
      <c r="G337" s="12">
        <v>0.0</v>
      </c>
      <c r="H337" s="13" t="s">
        <v>965</v>
      </c>
      <c r="I337" s="13" t="s">
        <v>966</v>
      </c>
      <c r="J337" s="12" t="s">
        <v>32</v>
      </c>
      <c r="K337" s="8">
        <f t="shared" si="2"/>
        <v>3</v>
      </c>
      <c r="L337" s="8">
        <f t="shared" si="3"/>
        <v>3</v>
      </c>
      <c r="M337" s="9" t="str">
        <f t="shared" si="4"/>
        <v>Title: Software development for a millennial Fintech app
Description: You’ll be working directly with the CTO on Frontend / Backend development of the core product
Project domain	Software development
Skills: Preferred: Node.JS, Express.JS, PostgreSQL, ReactJS, React Native, Redux, HTML, CSS, Git, GraphQL
Excited to work in high growth startups, energetic, fast-learner 
Interest in Finance is a bonus
Expected learning (in bullet points)	-	Developing a consumer facing fintech product
-	Developing an entrepreneurial mindset with a hands-on, get-stuff-done attitude
-	Honing real life technical skills required to be a great engineer
Skills:  - 
Students Required: 1
Min CGPA: 0
Max CGPA: 0
</v>
      </c>
      <c r="N337" s="9" t="str">
        <f t="shared" si="5"/>
        <v>Title: Product designing for a millennial Fintech app
Description: You’ll be working directly with the CTO on UI/UX designing &amp; graphic designing of the core product
Project domain	Product designing
Skills: Preferred: Photoshop, Figma, Sketch, AdobeXD
Excited to work in high growth startups, energetic, fast-learner 
Expected learning (in bullet points)	-	Designing a consumer facing fintech product
-	Developing an entrepreneurial mindset with a hands-on, get-stuff-done attitude
-	Honing real life technical skills required to be a great designer
Skills:  - 
Students Required: 1
Min CGPA: 0
Max CGPA: 0
</v>
      </c>
      <c r="O337" s="9" t="str">
        <f t="shared" si="6"/>
        <v>Title: Finance &amp; strategy for a millennial Fintech app
Description: You’ll be working directly with the CEO on Finance &amp; strategic development of the core product
Project domain	Finance &amp; strategy 
Skills: Preferred: MS Excel, MS Powerpoint, Bloomberg, FactSet
Excited to work in high growth startups, energetic, fast-learner 
None
Interest in Investments &amp; Wealth-tech startups is a bonus
-	Strategizing a consumer facing fintech product
-	Developing an entrepreneurial mindset with a hands-on, get-stuff-done attitude
-	Honing real life financial skills required to be a great analyst
Skills:  - 
Students Required: 1
Min CGPA: 0
Max CGPA: 0
</v>
      </c>
      <c r="P337" s="9" t="str">
        <f t="shared" si="7"/>
        <v/>
      </c>
      <c r="Q337" s="9" t="str">
        <f t="shared" si="8"/>
        <v/>
      </c>
      <c r="R337" s="9" t="str">
        <f t="shared" si="9"/>
        <v/>
      </c>
      <c r="S337" s="9" t="str">
        <f t="shared" si="10"/>
        <v/>
      </c>
      <c r="T337" s="8">
        <f t="shared" ref="T337:Z337" si="345">IFERROR(VALUE(IFERROR(MID(M337,FIND("Students Required: ",M337)+19,2),0)), VALUE(MID(M337,FIND("Students Required: ",M337)+19,1)))</f>
        <v>1</v>
      </c>
      <c r="U337" s="8">
        <f t="shared" si="345"/>
        <v>1</v>
      </c>
      <c r="V337" s="8">
        <f t="shared" si="345"/>
        <v>1</v>
      </c>
      <c r="W337" s="8">
        <f t="shared" si="345"/>
        <v>0</v>
      </c>
      <c r="X337" s="8">
        <f t="shared" si="345"/>
        <v>0</v>
      </c>
      <c r="Y337" s="8">
        <f t="shared" si="345"/>
        <v>0</v>
      </c>
      <c r="Z337" s="8">
        <f t="shared" si="345"/>
        <v>0</v>
      </c>
    </row>
    <row r="338" hidden="1">
      <c r="A338" s="12">
        <v>535.0</v>
      </c>
      <c r="B338" s="12" t="s">
        <v>967</v>
      </c>
      <c r="C338" s="12" t="s">
        <v>208</v>
      </c>
      <c r="D338" s="12" t="s">
        <v>264</v>
      </c>
      <c r="E338" s="12" t="s">
        <v>29</v>
      </c>
      <c r="F338" s="12">
        <v>0.0</v>
      </c>
      <c r="G338" s="12">
        <v>0.0</v>
      </c>
      <c r="H338" s="13" t="s">
        <v>968</v>
      </c>
      <c r="I338" s="13" t="s">
        <v>969</v>
      </c>
      <c r="J338" s="12" t="s">
        <v>32</v>
      </c>
      <c r="K338" s="8">
        <f t="shared" si="2"/>
        <v>1</v>
      </c>
      <c r="L338" s="8">
        <f t="shared" si="3"/>
        <v>6</v>
      </c>
      <c r="M338" s="9" t="str">
        <f t="shared" si="4"/>
        <v>Title: Research Projects
Description: - Healthcare system includes access &amp; affordability, surveillance, safety protocols, quality control, and standardization
- Environmental aspects
- Urban Planning and Capacity building
- Rural Entrepreneurship, MSME 
- Digital Eco-system including human resource development/new skills
- Traditional Systems
-  New &amp; Existing Enterprise development 
Skills:  - 
Students Required: 6
Min CGPA: 0
Max CGPA: 0
</v>
      </c>
      <c r="N338" s="9" t="str">
        <f t="shared" si="5"/>
        <v/>
      </c>
      <c r="O338" s="9" t="str">
        <f t="shared" si="6"/>
        <v/>
      </c>
      <c r="P338" s="9" t="str">
        <f t="shared" si="7"/>
        <v/>
      </c>
      <c r="Q338" s="9" t="str">
        <f t="shared" si="8"/>
        <v/>
      </c>
      <c r="R338" s="9" t="str">
        <f t="shared" si="9"/>
        <v/>
      </c>
      <c r="S338" s="9" t="str">
        <f t="shared" si="10"/>
        <v/>
      </c>
      <c r="T338" s="8">
        <f t="shared" ref="T338:Z338" si="346">IFERROR(VALUE(IFERROR(MID(M338,FIND("Students Required: ",M338)+19,2),0)), VALUE(MID(M338,FIND("Students Required: ",M338)+19,1)))</f>
        <v>6</v>
      </c>
      <c r="U338" s="8">
        <f t="shared" si="346"/>
        <v>0</v>
      </c>
      <c r="V338" s="8">
        <f t="shared" si="346"/>
        <v>0</v>
      </c>
      <c r="W338" s="8">
        <f t="shared" si="346"/>
        <v>0</v>
      </c>
      <c r="X338" s="8">
        <f t="shared" si="346"/>
        <v>0</v>
      </c>
      <c r="Y338" s="8">
        <f t="shared" si="346"/>
        <v>0</v>
      </c>
      <c r="Z338" s="8">
        <f t="shared" si="346"/>
        <v>0</v>
      </c>
    </row>
    <row r="339" hidden="1">
      <c r="A339" s="12">
        <v>4819.0</v>
      </c>
      <c r="B339" s="12" t="s">
        <v>970</v>
      </c>
      <c r="C339" s="12" t="s">
        <v>27</v>
      </c>
      <c r="D339" s="12" t="s">
        <v>37</v>
      </c>
      <c r="E339" s="12" t="s">
        <v>971</v>
      </c>
      <c r="F339" s="12">
        <v>20000.0</v>
      </c>
      <c r="G339" s="12">
        <v>0.0</v>
      </c>
      <c r="H339" s="13" t="s">
        <v>972</v>
      </c>
      <c r="I339" s="13" t="s">
        <v>973</v>
      </c>
      <c r="J339" s="12" t="s">
        <v>32</v>
      </c>
      <c r="K339" s="8">
        <f t="shared" si="2"/>
        <v>1</v>
      </c>
      <c r="L339" s="8">
        <f t="shared" si="3"/>
        <v>10</v>
      </c>
      <c r="M339" s="9" t="str">
        <f t="shared" si="4"/>
        <v>Title: Product - Operations
Description: Finding potential strategic and optimization opportunities
through deep diving into business and product data
leveraging dashboards, visualizations and custom datasets
for both operational and exploratory analysis. Forecasting
and setting product team goals via designing and
evaluating experiments and monitoring key product
metrics, understanding root causes of changes in metrics.
Project domain Product Analyst
Skills: Java, Python, MySQL, Data science toolkits (scikit, numpy,
pandas)Communication and Presentation skills. Understanding
mobile ecosystems, user behaviors, and long-term trends
for an Indian media company in regional languages.
Database Systems, Machine Learning, Data Mining,
Information Retrieval.Members of Department of Controls, Students Union post
holder, Student senate members,CRC members
(Corroboration and Review Committee), Centre for
Entrepreneurship and Leadership (BITS’ E-cell), Election
Council, SSMS.
— Thoughtful Decision Making: Clear Mind + Obsession to
Simplify + Data Driven. We strive to be thoughtful.
— Always be Hustling: We understand that success is not
one big leap but tiny gains compounding over time.
— Designing and evaluating experiments.
— Monitoring key product metrics, understanding root
causes of changes in metrics.
— Building and analyzing dashboards and reports.
— Building key data sets to empower operational and
exploratory analysis.
Skills:  - 
Students Required: 10
Min CGPA: 0
Max CGPA: 0
</v>
      </c>
      <c r="N339" s="9" t="str">
        <f t="shared" si="5"/>
        <v/>
      </c>
      <c r="O339" s="9" t="str">
        <f t="shared" si="6"/>
        <v/>
      </c>
      <c r="P339" s="9" t="str">
        <f t="shared" si="7"/>
        <v/>
      </c>
      <c r="Q339" s="9" t="str">
        <f t="shared" si="8"/>
        <v/>
      </c>
      <c r="R339" s="9" t="str">
        <f t="shared" si="9"/>
        <v/>
      </c>
      <c r="S339" s="9" t="str">
        <f t="shared" si="10"/>
        <v/>
      </c>
      <c r="T339" s="8">
        <f t="shared" ref="T339:Z339" si="347">IFERROR(VALUE(IFERROR(MID(M339,FIND("Students Required: ",M339)+19,2),0)), VALUE(MID(M339,FIND("Students Required: ",M339)+19,1)))</f>
        <v>10</v>
      </c>
      <c r="U339" s="8">
        <f t="shared" si="347"/>
        <v>0</v>
      </c>
      <c r="V339" s="8">
        <f t="shared" si="347"/>
        <v>0</v>
      </c>
      <c r="W339" s="8">
        <f t="shared" si="347"/>
        <v>0</v>
      </c>
      <c r="X339" s="8">
        <f t="shared" si="347"/>
        <v>0</v>
      </c>
      <c r="Y339" s="8">
        <f t="shared" si="347"/>
        <v>0</v>
      </c>
      <c r="Z339" s="8">
        <f t="shared" si="347"/>
        <v>0</v>
      </c>
    </row>
    <row r="340" hidden="1">
      <c r="A340" s="12">
        <v>5046.0</v>
      </c>
      <c r="B340" s="12" t="s">
        <v>974</v>
      </c>
      <c r="C340" s="12" t="s">
        <v>975</v>
      </c>
      <c r="D340" s="8"/>
      <c r="E340" s="12" t="s">
        <v>95</v>
      </c>
      <c r="F340" s="12">
        <v>15000.0</v>
      </c>
      <c r="G340" s="12">
        <v>0.0</v>
      </c>
      <c r="H340" s="13" t="s">
        <v>976</v>
      </c>
      <c r="I340" s="13" t="s">
        <v>977</v>
      </c>
      <c r="J340" s="12" t="s">
        <v>32</v>
      </c>
      <c r="K340" s="8">
        <f t="shared" si="2"/>
        <v>5</v>
      </c>
      <c r="L340" s="8">
        <f t="shared" si="3"/>
        <v>2</v>
      </c>
      <c r="M340" s="9" t="str">
        <f t="shared" si="4"/>
        <v>Title: Enhance the Report Writer within Versa
Description: Research, invent and recommend enhancements to the
Versa Report Develeopment envirmnment. Then
implement to enhancements and roll it out to customers
Skills:  - 
Students Required: 1
Min CGPA: 0
Max CGPA: 0
</v>
      </c>
      <c r="N340" s="9" t="str">
        <f t="shared" si="5"/>
        <v>Title: Design and Implement a Dashboard Widget Dev Tool in Versa
Description: Research, invent and recommend the best approach to
implement a Dashboard Widget Development Tool within
the Versa system. Then design and implement such a
tools and roll it out to customers.
Skills:  - 
Students Required: 1
Min CGPA: 0
Max CGPA: 0
</v>
      </c>
      <c r="O340" s="9" t="str">
        <f t="shared" si="6"/>
        <v>Title: Integrate Versa With BI 6
Description: Research how to integrate Versa with a BI database,
development and visualization tools from Amazon or
Microsoft. Then design and implement such an integration and roll it out to customers.
Skills:  - 
Students Required: 0
Min CGPA: 0
Max CGPA: 0
</v>
      </c>
      <c r="P340" s="9" t="str">
        <f t="shared" si="7"/>
        <v>Title: Improve SW Instrumentation &amp; Execution Tracking
Description: Review the Versa code to determine how best to
instrument it for tracking excution to guide Testing
priorities as well to be used for Sales and Product feature development as well as Customer Success prioritization.
Skills:  - 
Students Required: 0
Min CGPA: 0
Max CGPA: 0
</v>
      </c>
      <c r="Q340" s="9" t="str">
        <f t="shared" si="8"/>
        <v>Title: Enhance SW Test Coverage and Automation
Description: Review the Versa code and the Versa test suites to find
gaps in testing approach or coverage. The work with the
Product Development and QA teams to close these gaps.
Skills:  - 
Students Required: 0
Min CGPA: 0
Max CGPA: 0
</v>
      </c>
      <c r="R340" s="9" t="str">
        <f t="shared" si="9"/>
        <v/>
      </c>
      <c r="S340" s="9" t="str">
        <f t="shared" si="10"/>
        <v/>
      </c>
      <c r="T340" s="8">
        <f t="shared" ref="T340:Z340" si="348">IFERROR(VALUE(IFERROR(MID(M340,FIND("Students Required: ",M340)+19,2),0)), VALUE(MID(M340,FIND("Students Required: ",M340)+19,1)))</f>
        <v>1</v>
      </c>
      <c r="U340" s="8">
        <f t="shared" si="348"/>
        <v>1</v>
      </c>
      <c r="V340" s="8">
        <f t="shared" si="348"/>
        <v>0</v>
      </c>
      <c r="W340" s="8">
        <f t="shared" si="348"/>
        <v>0</v>
      </c>
      <c r="X340" s="8">
        <f t="shared" si="348"/>
        <v>0</v>
      </c>
      <c r="Y340" s="8">
        <f t="shared" si="348"/>
        <v>0</v>
      </c>
      <c r="Z340" s="8">
        <f t="shared" si="348"/>
        <v>0</v>
      </c>
    </row>
    <row r="341" hidden="1">
      <c r="A341" s="12">
        <v>5048.0</v>
      </c>
      <c r="B341" s="12" t="s">
        <v>978</v>
      </c>
      <c r="C341" s="12" t="s">
        <v>56</v>
      </c>
      <c r="D341" s="8"/>
      <c r="E341" s="12" t="s">
        <v>95</v>
      </c>
      <c r="F341" s="12">
        <v>10000.0</v>
      </c>
      <c r="G341" s="12">
        <v>0.0</v>
      </c>
      <c r="H341" s="13" t="s">
        <v>979</v>
      </c>
      <c r="I341" s="13" t="s">
        <v>980</v>
      </c>
      <c r="J341" s="12" t="s">
        <v>32</v>
      </c>
      <c r="K341" s="8">
        <f t="shared" si="2"/>
        <v>1</v>
      </c>
      <c r="L341" s="8">
        <f t="shared" si="3"/>
        <v>2</v>
      </c>
      <c r="M341" s="9" t="str">
        <f t="shared" si="4"/>
        <v>Title: MoxVeda - Website Translation System ver 2.0
Description: ? Web application design and development
? Ensure to maintain quality standards according to technical guidelines.
? Responsible to create &amp; maintain software documentation
? Responsible to enhance &amp; add new features to the existing product(s)
? Active contribution in providing quick and simple technical solutions.
? Interacting with TL/PM to monitor project progress
? Good learning skills and innovative approach to problem solving
Skills:  - 
Students Required: 2
Min CGPA: 0
Max CGPA: 0
</v>
      </c>
      <c r="N341" s="9" t="str">
        <f t="shared" si="5"/>
        <v/>
      </c>
      <c r="O341" s="9" t="str">
        <f t="shared" si="6"/>
        <v/>
      </c>
      <c r="P341" s="9" t="str">
        <f t="shared" si="7"/>
        <v/>
      </c>
      <c r="Q341" s="9" t="str">
        <f t="shared" si="8"/>
        <v/>
      </c>
      <c r="R341" s="9" t="str">
        <f t="shared" si="9"/>
        <v/>
      </c>
      <c r="S341" s="9" t="str">
        <f t="shared" si="10"/>
        <v/>
      </c>
      <c r="T341" s="8">
        <f t="shared" ref="T341:Z341" si="349">IFERROR(VALUE(IFERROR(MID(M341,FIND("Students Required: ",M341)+19,2),0)), VALUE(MID(M341,FIND("Students Required: ",M341)+19,1)))</f>
        <v>2</v>
      </c>
      <c r="U341" s="8">
        <f t="shared" si="349"/>
        <v>0</v>
      </c>
      <c r="V341" s="8">
        <f t="shared" si="349"/>
        <v>0</v>
      </c>
      <c r="W341" s="8">
        <f t="shared" si="349"/>
        <v>0</v>
      </c>
      <c r="X341" s="8">
        <f t="shared" si="349"/>
        <v>0</v>
      </c>
      <c r="Y341" s="8">
        <f t="shared" si="349"/>
        <v>0</v>
      </c>
      <c r="Z341" s="8">
        <f t="shared" si="349"/>
        <v>0</v>
      </c>
    </row>
    <row r="342" hidden="1">
      <c r="A342" s="12">
        <v>5038.0</v>
      </c>
      <c r="B342" s="12" t="s">
        <v>981</v>
      </c>
      <c r="C342" s="12" t="s">
        <v>27</v>
      </c>
      <c r="D342" s="8"/>
      <c r="E342" s="12" t="s">
        <v>29</v>
      </c>
      <c r="F342" s="12">
        <v>12000.0</v>
      </c>
      <c r="G342" s="12">
        <v>0.0</v>
      </c>
      <c r="H342" s="13" t="s">
        <v>982</v>
      </c>
      <c r="I342" s="13" t="s">
        <v>983</v>
      </c>
      <c r="J342" s="12" t="s">
        <v>32</v>
      </c>
      <c r="K342" s="8">
        <f t="shared" si="2"/>
        <v>1</v>
      </c>
      <c r="L342" s="8">
        <f t="shared" si="3"/>
        <v>1</v>
      </c>
      <c r="M342" s="9" t="str">
        <f t="shared" si="4"/>
        <v>Title: Increasing no. of contributors and customers organically through growth marke
Description: -
Skills:  - 
Students Required: 1
Min CGPA: 0
Max CGPA: 0
</v>
      </c>
      <c r="N342" s="9" t="str">
        <f t="shared" si="5"/>
        <v/>
      </c>
      <c r="O342" s="9" t="str">
        <f t="shared" si="6"/>
        <v/>
      </c>
      <c r="P342" s="9" t="str">
        <f t="shared" si="7"/>
        <v/>
      </c>
      <c r="Q342" s="9" t="str">
        <f t="shared" si="8"/>
        <v/>
      </c>
      <c r="R342" s="9" t="str">
        <f t="shared" si="9"/>
        <v/>
      </c>
      <c r="S342" s="9" t="str">
        <f t="shared" si="10"/>
        <v/>
      </c>
      <c r="T342" s="8">
        <f t="shared" ref="T342:Z342" si="350">IFERROR(VALUE(IFERROR(MID(M342,FIND("Students Required: ",M342)+19,2),0)), VALUE(MID(M342,FIND("Students Required: ",M342)+19,1)))</f>
        <v>1</v>
      </c>
      <c r="U342" s="8">
        <f t="shared" si="350"/>
        <v>0</v>
      </c>
      <c r="V342" s="8">
        <f t="shared" si="350"/>
        <v>0</v>
      </c>
      <c r="W342" s="8">
        <f t="shared" si="350"/>
        <v>0</v>
      </c>
      <c r="X342" s="8">
        <f t="shared" si="350"/>
        <v>0</v>
      </c>
      <c r="Y342" s="8">
        <f t="shared" si="350"/>
        <v>0</v>
      </c>
      <c r="Z342" s="8">
        <f t="shared" si="350"/>
        <v>0</v>
      </c>
    </row>
    <row r="343" hidden="1">
      <c r="A343" s="12">
        <v>4817.0</v>
      </c>
      <c r="B343" s="12" t="s">
        <v>984</v>
      </c>
      <c r="C343" s="12" t="s">
        <v>60</v>
      </c>
      <c r="D343" s="12" t="s">
        <v>65</v>
      </c>
      <c r="E343" s="12" t="s">
        <v>351</v>
      </c>
      <c r="F343" s="12">
        <v>40000.0</v>
      </c>
      <c r="G343" s="12">
        <v>0.0</v>
      </c>
      <c r="H343" s="13" t="s">
        <v>985</v>
      </c>
      <c r="I343" s="13" t="s">
        <v>986</v>
      </c>
      <c r="J343" s="12" t="s">
        <v>32</v>
      </c>
      <c r="K343" s="8">
        <f t="shared" si="2"/>
        <v>2</v>
      </c>
      <c r="L343" s="8">
        <f t="shared" si="3"/>
        <v>3</v>
      </c>
      <c r="M343" s="9" t="str">
        <f t="shared" si="4"/>
        <v>Title: Digital Signal Processing within Sleep Medicine
Description: Development of robust algorithms for vital signs estimation from doppler radar. In this project you will investigate strategies to estimate and characterize breathing and heartrate patterns for processing a doppler radar signal which is the key driver of innovation in the field of contactless sleep health monitoring. Furthermore, you will implement the best-performing algorithms in enterprise grade Python code.
Project domain:	Digital Signal Processing
Skills: •	Knowledge of signal and systems 
•	Frequency domain algorithms
•	 Time-series analysis 
•	Strong mathematical foundation 
•	Programming experience in Python 
•	Knowledge of radar systems, doppler radar principles and operation of CW and FMCW radar are a plus.
Strong communication and interpersonal skills, self-motivated, with a can-do attitude and high intellectual curiosity.
•	Digital Signal processing  
•	Signal and Systems 
•	Communication Systems
•	Electromagnetic Fields
•	Medical Instrumentation and Object Oriented Programming are a plus (not mandatory)
Experience with machine learning algorithms is a plus.
•	Processing of time-series data.
•	Filtering and state estimation
•	Enterprise-level coding practices.
•	Coordination with an international and interdisciplinary team
•	Applying academic knowledge in impactful  application 
•	Contribute to cutting edge innovation in medical domain
Skills:  - 
Students Required: 1
Min CGPA: 0
Max CGPA: 0
</v>
      </c>
      <c r="N343" s="9" t="str">
        <f t="shared" si="5"/>
        <v>Title: Big Data within contactless sleep monitoring 
Description: In this project, you will work to develop and optimize distributed computing for an IOT application which connects the cloud infrastructure to the endpoint device and processes the data collected on the cloud.
The entire infrastructure is based on a handpicked collection of opensource software offering great prospects of innovation. The specifics of the projects include: 
• Setup, maintain and scale the data pipeline which involves processing and storage of real-time data stream and time-series data.
 • Work towards scaling and optimizing our big data and cloud infrastructure to cater to our upcoming business needs.
• Participate throughout the entire lifecycle of the software.
 • Build a world-class product in the Healthcare Industry and Medical Devices.
Project domain: 	Big Data
Skills: Understanding of distributed computing principles and ETL techniques and frameworks.  Knowledge of parallel processing and NoSQL Database. Coding experience with Python and Java.
Strong interpersonal skills, self-motivated, with a can-do attitude and high intellectual curiosity. Willing to learn new technologies and driven by challenge.
•	Distributed database systems
•	Cloud computing  
•	 Data storage technologies and networks 
•	Data structure &amp; algorithms
•	Database systems
•	Real Time-systems
•	Parallel Computing
Good to have knowledge of open source technologies in big data domain like Apache Kafka and Apache Spark
•	Working with cutting edge technologies in big data like Apache Kafka, Spark, Kubernetes, etc. 
•	Contributing in innovation of interfacing the IoT and Machine Learning in a scalable infrastructure.  
•	Hands-on experience with NoSQL database. 
•	Enterprise-level coding practices.
•	Coordination with an international and interdisciplinary team.
•	Applying academic knowledge in impactful  application  within the medical domain.
Skills:  - 
Students Required: 2
Min CGPA: 0
Max CGPA: 0
</v>
      </c>
      <c r="O343" s="9" t="str">
        <f t="shared" si="6"/>
        <v/>
      </c>
      <c r="P343" s="9" t="str">
        <f t="shared" si="7"/>
        <v/>
      </c>
      <c r="Q343" s="9" t="str">
        <f t="shared" si="8"/>
        <v/>
      </c>
      <c r="R343" s="9" t="str">
        <f t="shared" si="9"/>
        <v/>
      </c>
      <c r="S343" s="9" t="str">
        <f t="shared" si="10"/>
        <v/>
      </c>
      <c r="T343" s="8">
        <f t="shared" ref="T343:Z343" si="351">IFERROR(VALUE(IFERROR(MID(M343,FIND("Students Required: ",M343)+19,2),0)), VALUE(MID(M343,FIND("Students Required: ",M343)+19,1)))</f>
        <v>1</v>
      </c>
      <c r="U343" s="8">
        <f t="shared" si="351"/>
        <v>2</v>
      </c>
      <c r="V343" s="8">
        <f t="shared" si="351"/>
        <v>0</v>
      </c>
      <c r="W343" s="8">
        <f t="shared" si="351"/>
        <v>0</v>
      </c>
      <c r="X343" s="8">
        <f t="shared" si="351"/>
        <v>0</v>
      </c>
      <c r="Y343" s="8">
        <f t="shared" si="351"/>
        <v>0</v>
      </c>
      <c r="Z343" s="8">
        <f t="shared" si="351"/>
        <v>0</v>
      </c>
    </row>
    <row r="344" hidden="1">
      <c r="A344" s="12">
        <v>3384.0</v>
      </c>
      <c r="B344" s="12" t="s">
        <v>987</v>
      </c>
      <c r="C344" s="12" t="s">
        <v>27</v>
      </c>
      <c r="D344" s="12" t="s">
        <v>28</v>
      </c>
      <c r="E344" s="12" t="s">
        <v>988</v>
      </c>
      <c r="F344" s="12">
        <v>30000.0</v>
      </c>
      <c r="G344" s="12">
        <v>0.0</v>
      </c>
      <c r="H344" s="13" t="s">
        <v>989</v>
      </c>
      <c r="I344" s="13" t="s">
        <v>990</v>
      </c>
      <c r="J344" s="12" t="s">
        <v>32</v>
      </c>
      <c r="K344" s="8">
        <f t="shared" si="2"/>
        <v>2</v>
      </c>
      <c r="L344" s="8">
        <f t="shared" si="3"/>
        <v>5</v>
      </c>
      <c r="M344" s="9" t="str">
        <f t="shared" si="4"/>
        <v>Title: Engineering
Description: •	Be a part of Software developers building technology solutions for citizens and urban governance.
•	Work directly with the Development, Design, Analysis and testing team to develop and validate new and existing products.
Project domain	Software Development
Java/C/C++/Python .Good understanding of computer science fundamentals, data structures and algorithms.
Sincere, team spirit and interest in research
Skills:  - 
Students Required: 4
Min CGPA: 0
Max CGPA: 0
</v>
      </c>
      <c r="N344" s="9" t="str">
        <f t="shared" si="5"/>
        <v>Title: Strategy
Description: •	Strategy research to identify key partners for our flagship governance platform.
•	Strategy research to identify key funders for our organization.
•	Program manage our partnership events across the country.
Project domain	Strategy and Partnerships
Strategy research, partnership, program management. 
Microsoft Office,Excel, PowerPoint.
Sincere, team spirit and interest in research
Skills:  - 
Students Required: 1
Min CGPA: 0
Max CGPA: 0
</v>
      </c>
      <c r="O344" s="9" t="str">
        <f t="shared" si="6"/>
        <v/>
      </c>
      <c r="P344" s="9" t="str">
        <f t="shared" si="7"/>
        <v/>
      </c>
      <c r="Q344" s="9" t="str">
        <f t="shared" si="8"/>
        <v/>
      </c>
      <c r="R344" s="9" t="str">
        <f t="shared" si="9"/>
        <v/>
      </c>
      <c r="S344" s="9" t="str">
        <f t="shared" si="10"/>
        <v/>
      </c>
      <c r="T344" s="8">
        <f t="shared" ref="T344:Z344" si="352">IFERROR(VALUE(IFERROR(MID(M344,FIND("Students Required: ",M344)+19,2),0)), VALUE(MID(M344,FIND("Students Required: ",M344)+19,1)))</f>
        <v>4</v>
      </c>
      <c r="U344" s="8">
        <f t="shared" si="352"/>
        <v>1</v>
      </c>
      <c r="V344" s="8">
        <f t="shared" si="352"/>
        <v>0</v>
      </c>
      <c r="W344" s="8">
        <f t="shared" si="352"/>
        <v>0</v>
      </c>
      <c r="X344" s="8">
        <f t="shared" si="352"/>
        <v>0</v>
      </c>
      <c r="Y344" s="8">
        <f t="shared" si="352"/>
        <v>0</v>
      </c>
      <c r="Z344" s="8">
        <f t="shared" si="352"/>
        <v>0</v>
      </c>
    </row>
    <row r="345" hidden="1">
      <c r="A345" s="12">
        <v>4887.0</v>
      </c>
      <c r="B345" s="12" t="s">
        <v>991</v>
      </c>
      <c r="C345" s="12" t="s">
        <v>27</v>
      </c>
      <c r="D345" s="12" t="s">
        <v>130</v>
      </c>
      <c r="E345" s="12" t="s">
        <v>992</v>
      </c>
      <c r="F345" s="12">
        <v>15000.0</v>
      </c>
      <c r="G345" s="12">
        <v>0.0</v>
      </c>
      <c r="H345" s="13" t="s">
        <v>993</v>
      </c>
      <c r="I345" s="13" t="s">
        <v>994</v>
      </c>
      <c r="J345" s="12" t="s">
        <v>32</v>
      </c>
      <c r="K345" s="8">
        <f t="shared" si="2"/>
        <v>1</v>
      </c>
      <c r="L345" s="8">
        <f t="shared" si="3"/>
        <v>2</v>
      </c>
      <c r="M345" s="9" t="str">
        <f t="shared" si="4"/>
        <v>Title: Bags &amp; Textile Digitization
Description: Research, digitize and model bags &amp; textile products using modelling software with an understanding of underlying physics of the modelling.
Project domain : 3D Modelling, Digitizatio
Skills: English Proficiency, Team
Work, Comfortable with
vagueness of a startup
3D Modelling Acumen,
Python Scripting,
Digitization, Data
Visualization
- Exposure to working within
a team with members of
various profiles
- Exposure to working in a
high energy growing start-up
- Mentorship opportunity
with experienced folks
- Professional &amp; personal
growth on all levels
Skills:  - 
Students Required: 2
Min CGPA: 0
Max CGPA: 0
</v>
      </c>
      <c r="N345" s="9" t="str">
        <f t="shared" si="5"/>
        <v/>
      </c>
      <c r="O345" s="9" t="str">
        <f t="shared" si="6"/>
        <v/>
      </c>
      <c r="P345" s="9" t="str">
        <f t="shared" si="7"/>
        <v/>
      </c>
      <c r="Q345" s="9" t="str">
        <f t="shared" si="8"/>
        <v/>
      </c>
      <c r="R345" s="9" t="str">
        <f t="shared" si="9"/>
        <v/>
      </c>
      <c r="S345" s="9" t="str">
        <f t="shared" si="10"/>
        <v/>
      </c>
      <c r="T345" s="8">
        <f t="shared" ref="T345:Z345" si="353">IFERROR(VALUE(IFERROR(MID(M345,FIND("Students Required: ",M345)+19,2),0)), VALUE(MID(M345,FIND("Students Required: ",M345)+19,1)))</f>
        <v>2</v>
      </c>
      <c r="U345" s="8">
        <f t="shared" si="353"/>
        <v>0</v>
      </c>
      <c r="V345" s="8">
        <f t="shared" si="353"/>
        <v>0</v>
      </c>
      <c r="W345" s="8">
        <f t="shared" si="353"/>
        <v>0</v>
      </c>
      <c r="X345" s="8">
        <f t="shared" si="353"/>
        <v>0</v>
      </c>
      <c r="Y345" s="8">
        <f t="shared" si="353"/>
        <v>0</v>
      </c>
      <c r="Z345" s="8">
        <f t="shared" si="353"/>
        <v>0</v>
      </c>
    </row>
    <row r="346" hidden="1">
      <c r="A346" s="12">
        <v>4931.0</v>
      </c>
      <c r="B346" s="12" t="s">
        <v>995</v>
      </c>
      <c r="C346" s="12" t="s">
        <v>27</v>
      </c>
      <c r="D346" s="12" t="s">
        <v>37</v>
      </c>
      <c r="E346" s="12" t="s">
        <v>29</v>
      </c>
      <c r="F346" s="12">
        <v>25000.0</v>
      </c>
      <c r="G346" s="12">
        <v>0.0</v>
      </c>
      <c r="H346" s="13" t="s">
        <v>996</v>
      </c>
      <c r="I346" s="13" t="s">
        <v>997</v>
      </c>
      <c r="J346" s="12" t="s">
        <v>32</v>
      </c>
      <c r="K346" s="8">
        <f t="shared" si="2"/>
        <v>1</v>
      </c>
      <c r="L346" s="8">
        <f t="shared" si="3"/>
        <v>1</v>
      </c>
      <c r="M346" s="9" t="str">
        <f t="shared" si="4"/>
        <v>Title: Product Management for Niyo Bharat
Description: One of our mobile apps aims at creating innovative banking solutions for the lowest strata of society - The Blue Collared Workforce. Being first time internet users, this audience has its own set of challenges, which makes it extremely exciting to curate products for them. Think of it as creating a mobile first bank for the next 100Mn internet users in India. You will be driving various projects aimed at improving the profitability of the business. 
Project domain	Product Management
Skills: SQL &amp; Data Analytics skills are a must!
Other skills: Basic understanding of tech/business/design, stakeholder management, ability to write thorough product specs
Anything related to product management
Should own a laptop
-	Product Management - defining problems, brainstorming solutions, overseeing implementation, analyzing results
Skills:  - 
Students Required: 1
Min CGPA: 0
Max CGPA: 0
</v>
      </c>
      <c r="N346" s="9" t="str">
        <f t="shared" si="5"/>
        <v/>
      </c>
      <c r="O346" s="9" t="str">
        <f t="shared" si="6"/>
        <v/>
      </c>
      <c r="P346" s="9" t="str">
        <f t="shared" si="7"/>
        <v/>
      </c>
      <c r="Q346" s="9" t="str">
        <f t="shared" si="8"/>
        <v/>
      </c>
      <c r="R346" s="9" t="str">
        <f t="shared" si="9"/>
        <v/>
      </c>
      <c r="S346" s="9" t="str">
        <f t="shared" si="10"/>
        <v/>
      </c>
      <c r="T346" s="8">
        <f t="shared" ref="T346:Z346" si="354">IFERROR(VALUE(IFERROR(MID(M346,FIND("Students Required: ",M346)+19,2),0)), VALUE(MID(M346,FIND("Students Required: ",M346)+19,1)))</f>
        <v>1</v>
      </c>
      <c r="U346" s="8">
        <f t="shared" si="354"/>
        <v>0</v>
      </c>
      <c r="V346" s="8">
        <f t="shared" si="354"/>
        <v>0</v>
      </c>
      <c r="W346" s="8">
        <f t="shared" si="354"/>
        <v>0</v>
      </c>
      <c r="X346" s="8">
        <f t="shared" si="354"/>
        <v>0</v>
      </c>
      <c r="Y346" s="8">
        <f t="shared" si="354"/>
        <v>0</v>
      </c>
      <c r="Z346" s="8">
        <f t="shared" si="354"/>
        <v>0</v>
      </c>
    </row>
    <row r="347" hidden="1">
      <c r="A347" s="12">
        <v>4914.0</v>
      </c>
      <c r="B347" s="12" t="s">
        <v>998</v>
      </c>
      <c r="C347" s="12" t="s">
        <v>42</v>
      </c>
      <c r="D347" s="12" t="s">
        <v>28</v>
      </c>
      <c r="E347" s="12" t="s">
        <v>351</v>
      </c>
      <c r="F347" s="12">
        <v>30000.0</v>
      </c>
      <c r="G347" s="12">
        <v>0.0</v>
      </c>
      <c r="H347" s="13" t="s">
        <v>999</v>
      </c>
      <c r="I347" s="13" t="s">
        <v>1000</v>
      </c>
      <c r="J347" s="12" t="s">
        <v>32</v>
      </c>
      <c r="K347" s="8">
        <f t="shared" si="2"/>
        <v>5</v>
      </c>
      <c r="L347" s="8">
        <f t="shared" si="3"/>
        <v>30</v>
      </c>
      <c r="M347" s="9" t="str">
        <f t="shared" si="4"/>
        <v>Title: Founders Card application
Description:  A new card for business founders is being introduced. This requires building a backend web services which would be consumed by web, Android and Mobile applications and also requires to integrate with few third-party banking and payment processing system. Also analytics to be built on top of completed system.
Project domain	FinTech
Skills: •	Strong data structures and algorithms
•	Prior Web and mobile application development are a strong plus (each candidate can be specialized on one area like backend, web or android or iOS)
•	Strong experience in any one modern programming language like python/RoR/PHP/Java etc
•	Good working experience and knowledge of databases
•	Willing to learn new technologies quickly
•	Willing to work as a team
•	Good analytical and problem-solving skills
Web/Mobile development
•	Building modern web and mobile apps that would be used by thousands of entrepreneurs
•	Writing efficient, modular, object-oriented programs
•	Understanding application architecture
•	Understanding full stack development
•	Understanding development and deployment processes
Skills:  - 
Students Required: 6
Min CGPA: 0
Max CGPA: 0
</v>
      </c>
      <c r="N347" s="9" t="str">
        <f t="shared" si="5"/>
        <v>Title: AI/ML problems
Description: There are various medium and complex AI/ML problems across the products. To name a few:
1. Improving OCR accuracy to extract various entities from bills
2. Detecting duplicate and fraudulent bills
3. Reading SMS/Email and converting into expenses using NLP
4. Integrate Whatsapp for employees to upload expenses
5. Writing chrome extension for uploading expenses
Project domain	FinTech
Skills: •	Strong data structures and algorithms
•	Experience and interest in machine learning and deep learning algorithms
•	Strong experience in any one modern programming language like python/RoR/PHP/Java etc
•	Strong interest in mathematics
•	Willing to learn new technologies quickly
•	Willing to work as a team
•	Good analytical and problem-solving skills
Any course on AI/ML
•	Understanding, analyzing and solving real world ML problems
•	Writing efficient, modular, object-oriented programs
•	Understanding application architecture
•	Understanding development and deployment processes
Skills:  - 
Students Required: 6
Min CGPA: 0
Max CGPA: 0
</v>
      </c>
      <c r="O347" s="9" t="str">
        <f t="shared" si="6"/>
        <v>Title: Building an integration platform
Description: Integration platform is designed to connect various cloud based applications, sync the data between two applications through various APIs, transform data from source to destination format and seamlessly deploy them to production environment. The aim of this project to build such a platform
Project domain	FinTech
Skills: •	Strong data structures and algorithms
•	Strong experience in any one modern programming language like python/RoR/PHP/Java etc
•	Strong understanding of web protocols, cloud applications etc is an added plus.
•	Good working experience and knowledge of databases
•	Willing to learn new technologies quickly
•	Willing to work as a team
•	Good analytical and problem-solving skills
Any course on Web application development and architecture
•	Understanding, analyzing and solving real world ML problems
•	Writing efficient, modular, object-oriented programs
•	Understanding application architecture
•	Understanding development and deployment processes
Skills:  - 
Students Required: 6
Min CGPA: 0
Max CGPA: 0
</v>
      </c>
      <c r="P347" s="9" t="str">
        <f t="shared" si="7"/>
        <v>Title: Building card management system
Description: To build a card management system using which cards of different types like prepaid, credit, forex and different variants like Chip Based, magnetic stripe based and variants like reloadable or gift cards etc can be created, distributed, custom logic can be built to authorize the transactions, provide transaction capability of cards. It would also have modules like reconciliation, reports etc.
Project domain	FinTech
Skills: •	Strong data structures and algorithms
•	Strong experience in any one modern programming language like python/RoR/PHP/Java etc
•	Good working experience and knowledge of databases
•	Strong understanding of web protocols, cloud applications etc is an added plus.
•	Willing to learn new technologies quickly
•	Willing to work as a team
•	Good analytical and problem-solving skills
Any course on Web application development and architecture
•	Understanding, analyzing and solving real world ML problems
•	Writing efficient, modular, object-oriented programs
•	Understanding application architecture
•	Understanding development and deployment processes
Skills:  - 
Students Required: 6
Min CGPA: 0
Max CGPA: 0
</v>
      </c>
      <c r="Q347" s="9" t="str">
        <f t="shared" si="8"/>
        <v>Title: Details awaited
Description: -
Skills:  - 
Students Required: 6
Min CGPA: 0
Max CGPA: 0
</v>
      </c>
      <c r="R347" s="9" t="str">
        <f t="shared" si="9"/>
        <v/>
      </c>
      <c r="S347" s="9" t="str">
        <f t="shared" si="10"/>
        <v/>
      </c>
      <c r="T347" s="8">
        <f t="shared" ref="T347:Z347" si="355">IFERROR(VALUE(IFERROR(MID(M347,FIND("Students Required: ",M347)+19,2),0)), VALUE(MID(M347,FIND("Students Required: ",M347)+19,1)))</f>
        <v>6</v>
      </c>
      <c r="U347" s="8">
        <f t="shared" si="355"/>
        <v>6</v>
      </c>
      <c r="V347" s="8">
        <f t="shared" si="355"/>
        <v>6</v>
      </c>
      <c r="W347" s="8">
        <f t="shared" si="355"/>
        <v>6</v>
      </c>
      <c r="X347" s="8">
        <f t="shared" si="355"/>
        <v>6</v>
      </c>
      <c r="Y347" s="8">
        <f t="shared" si="355"/>
        <v>0</v>
      </c>
      <c r="Z347" s="8">
        <f t="shared" si="355"/>
        <v>0</v>
      </c>
    </row>
    <row r="348" hidden="1">
      <c r="A348" s="12">
        <v>4977.0</v>
      </c>
      <c r="B348" s="12" t="s">
        <v>1001</v>
      </c>
      <c r="C348" s="12" t="s">
        <v>91</v>
      </c>
      <c r="D348" s="8"/>
      <c r="E348" s="12" t="s">
        <v>29</v>
      </c>
      <c r="F348" s="12">
        <v>4000.0</v>
      </c>
      <c r="G348" s="12">
        <v>0.0</v>
      </c>
      <c r="H348" s="13" t="s">
        <v>1002</v>
      </c>
      <c r="I348" s="13" t="s">
        <v>1003</v>
      </c>
      <c r="J348" s="12" t="s">
        <v>32</v>
      </c>
      <c r="K348" s="8">
        <f t="shared" si="2"/>
        <v>1</v>
      </c>
      <c r="L348" s="8">
        <f t="shared" si="3"/>
        <v>1</v>
      </c>
      <c r="M348" s="9" t="str">
        <f t="shared" si="4"/>
        <v>Title: Manage Indias most active community of Entrepreneurs 
Description: We are India’s most active and trusted community of 20k+ entrepreneurs where one can have real conversations, build meaningful relationships and access relevant business opportunities to Grow their Business. This role will involve managing the community to achieve its goals. 
Project domain	Community/Operations domain 
MUST know: Content creation, data management and tracking, operations management
Good Communication/Presentation Skills, Good at time management, Good learner, Doing/Learning about startups should be his/her passion  
None 
Students interested to work in a fast growing startup and looking for PPO opportunities will be only preferred (We are always hiring)
1.	Learn by networking with some of the top entrepreneurs of India 
2.	Learn how to design, implement, run and iterate operational process 
3.	Learn how to use data to improve performance 
4.	Learn how to manage thousands of entrepreneurs  and help them grow their business  
Skills:  - 
Students Required: 1
Min CGPA: 0
Max CGPA: 0
</v>
      </c>
      <c r="N348" s="9" t="str">
        <f t="shared" si="5"/>
        <v/>
      </c>
      <c r="O348" s="9" t="str">
        <f t="shared" si="6"/>
        <v/>
      </c>
      <c r="P348" s="9" t="str">
        <f t="shared" si="7"/>
        <v/>
      </c>
      <c r="Q348" s="9" t="str">
        <f t="shared" si="8"/>
        <v/>
      </c>
      <c r="R348" s="9" t="str">
        <f t="shared" si="9"/>
        <v/>
      </c>
      <c r="S348" s="9" t="str">
        <f t="shared" si="10"/>
        <v/>
      </c>
      <c r="T348" s="8">
        <f t="shared" ref="T348:Z348" si="356">IFERROR(VALUE(IFERROR(MID(M348,FIND("Students Required: ",M348)+19,2),0)), VALUE(MID(M348,FIND("Students Required: ",M348)+19,1)))</f>
        <v>1</v>
      </c>
      <c r="U348" s="8">
        <f t="shared" si="356"/>
        <v>0</v>
      </c>
      <c r="V348" s="8">
        <f t="shared" si="356"/>
        <v>0</v>
      </c>
      <c r="W348" s="8">
        <f t="shared" si="356"/>
        <v>0</v>
      </c>
      <c r="X348" s="8">
        <f t="shared" si="356"/>
        <v>0</v>
      </c>
      <c r="Y348" s="8">
        <f t="shared" si="356"/>
        <v>0</v>
      </c>
      <c r="Z348" s="8">
        <f t="shared" si="356"/>
        <v>0</v>
      </c>
    </row>
    <row r="349" hidden="1">
      <c r="A349" s="12">
        <v>3886.0</v>
      </c>
      <c r="B349" s="12" t="s">
        <v>1004</v>
      </c>
      <c r="C349" s="12" t="s">
        <v>56</v>
      </c>
      <c r="D349" s="12" t="s">
        <v>28</v>
      </c>
      <c r="E349" s="12" t="s">
        <v>34</v>
      </c>
      <c r="F349" s="12">
        <v>30000.0</v>
      </c>
      <c r="G349" s="12">
        <v>0.0</v>
      </c>
      <c r="H349" s="13" t="s">
        <v>1005</v>
      </c>
      <c r="I349" s="13" t="s">
        <v>1006</v>
      </c>
      <c r="J349" s="12" t="s">
        <v>32</v>
      </c>
      <c r="K349" s="8">
        <f t="shared" si="2"/>
        <v>1</v>
      </c>
      <c r="L349" s="8">
        <f t="shared" si="3"/>
        <v>3</v>
      </c>
      <c r="M349" s="9" t="str">
        <f t="shared" si="4"/>
        <v>Title: Building up of AI based Natural Language product
Description: Our firm is in the business of developing products in the AI space and we shall attach the student to one of work streams, depending on their preference and skill sets.
Domains can be (1) Back-end Algorithm development and engineering, (2) Front-end development, or (3) app-development in Android or iOS, depending on our need at the time.
 BACK END- Programming experience and aptitude in Python, Java
·         FRONT-END - Strong knowledge and experience on HTML5, CSS or JavaScript
·         If not the above, then a spike in any programming language or environment is ok
·         Experience in ML projects will be strongly preferred
Preferred but not mandatory: C-Programming, Object Oriented Programming, Data Structures and Algorithms, Probability and Statistics, Database Systems, Data Mining, Neural Networks, Machine Learning, Artificial Intelligence, Image Processing.
There should be demonstrable interest through coursework, project or individual learning towards computer programming, algorithms or machine learning.
Programming experience, under direct guidance and mentorship of senior leaders
·         Problem solving and analysis
·         Product development methodology
·         Client exposure
Skills:  - 
Students Required: 3
Min CGPA: 0
Max CGPA: 0
</v>
      </c>
      <c r="N349" s="9" t="str">
        <f t="shared" si="5"/>
        <v/>
      </c>
      <c r="O349" s="9" t="str">
        <f t="shared" si="6"/>
        <v/>
      </c>
      <c r="P349" s="9" t="str">
        <f t="shared" si="7"/>
        <v/>
      </c>
      <c r="Q349" s="9" t="str">
        <f t="shared" si="8"/>
        <v/>
      </c>
      <c r="R349" s="9" t="str">
        <f t="shared" si="9"/>
        <v/>
      </c>
      <c r="S349" s="9" t="str">
        <f t="shared" si="10"/>
        <v/>
      </c>
      <c r="T349" s="8">
        <f t="shared" ref="T349:Z349" si="357">IFERROR(VALUE(IFERROR(MID(M349,FIND("Students Required: ",M349)+19,2),0)), VALUE(MID(M349,FIND("Students Required: ",M349)+19,1)))</f>
        <v>3</v>
      </c>
      <c r="U349" s="8">
        <f t="shared" si="357"/>
        <v>0</v>
      </c>
      <c r="V349" s="8">
        <f t="shared" si="357"/>
        <v>0</v>
      </c>
      <c r="W349" s="8">
        <f t="shared" si="357"/>
        <v>0</v>
      </c>
      <c r="X349" s="8">
        <f t="shared" si="357"/>
        <v>0</v>
      </c>
      <c r="Y349" s="8">
        <f t="shared" si="357"/>
        <v>0</v>
      </c>
      <c r="Z349" s="8">
        <f t="shared" si="357"/>
        <v>0</v>
      </c>
    </row>
    <row r="350" hidden="1">
      <c r="A350" s="12">
        <v>4911.0</v>
      </c>
      <c r="B350" s="12" t="s">
        <v>1007</v>
      </c>
      <c r="C350" s="12" t="s">
        <v>27</v>
      </c>
      <c r="D350" s="12" t="s">
        <v>81</v>
      </c>
      <c r="E350" s="12" t="s">
        <v>1008</v>
      </c>
      <c r="F350" s="12">
        <v>20000.0</v>
      </c>
      <c r="G350" s="12">
        <v>0.0</v>
      </c>
      <c r="H350" s="13" t="s">
        <v>1009</v>
      </c>
      <c r="I350" s="13" t="s">
        <v>1010</v>
      </c>
      <c r="J350" s="12" t="s">
        <v>32</v>
      </c>
      <c r="K350" s="8">
        <f t="shared" si="2"/>
        <v>1</v>
      </c>
      <c r="L350" s="8">
        <f t="shared" si="3"/>
        <v>2</v>
      </c>
      <c r="M350" s="9" t="str">
        <f t="shared" si="4"/>
        <v>Title: Use of Machine Learning in Manufacturing
Description: The objective of the project is to utilize the machine learning algorithms to determine the use pattern and remaining life of the manufacturing &amp; heavy industry machines
Project domain	Manufacturing &amp; Machine Learning
Skills: Good understanding of Manufacturing Systems, Machinery, Statistics, Machine Learning and Data Sciences, Python, Object Oriented Programming
Excellent Communication, Report Creation, Presentation skills
Data Mining
-Manufacturing Processes
-Automation Systems
-Data Engineering
-Data Sciences
Skills:  - 
Students Required: 2
Min CGPA: 0
Max CGPA: 0
</v>
      </c>
      <c r="N350" s="9" t="str">
        <f t="shared" si="5"/>
        <v/>
      </c>
      <c r="O350" s="9" t="str">
        <f t="shared" si="6"/>
        <v/>
      </c>
      <c r="P350" s="9" t="str">
        <f t="shared" si="7"/>
        <v/>
      </c>
      <c r="Q350" s="9" t="str">
        <f t="shared" si="8"/>
        <v/>
      </c>
      <c r="R350" s="9" t="str">
        <f t="shared" si="9"/>
        <v/>
      </c>
      <c r="S350" s="9" t="str">
        <f t="shared" si="10"/>
        <v/>
      </c>
      <c r="T350" s="8">
        <f t="shared" ref="T350:Z350" si="358">IFERROR(VALUE(IFERROR(MID(M350,FIND("Students Required: ",M350)+19,2),0)), VALUE(MID(M350,FIND("Students Required: ",M350)+19,1)))</f>
        <v>2</v>
      </c>
      <c r="U350" s="8">
        <f t="shared" si="358"/>
        <v>0</v>
      </c>
      <c r="V350" s="8">
        <f t="shared" si="358"/>
        <v>0</v>
      </c>
      <c r="W350" s="8">
        <f t="shared" si="358"/>
        <v>0</v>
      </c>
      <c r="X350" s="8">
        <f t="shared" si="358"/>
        <v>0</v>
      </c>
      <c r="Y350" s="8">
        <f t="shared" si="358"/>
        <v>0</v>
      </c>
      <c r="Z350" s="8">
        <f t="shared" si="358"/>
        <v>0</v>
      </c>
    </row>
    <row r="351" hidden="1">
      <c r="A351" s="12">
        <v>5034.0</v>
      </c>
      <c r="B351" s="12" t="s">
        <v>1011</v>
      </c>
      <c r="C351" s="12" t="s">
        <v>60</v>
      </c>
      <c r="D351" s="8"/>
      <c r="E351" s="12" t="s">
        <v>29</v>
      </c>
      <c r="F351" s="12">
        <v>7000.0</v>
      </c>
      <c r="G351" s="12">
        <v>0.0</v>
      </c>
      <c r="H351" s="13" t="s">
        <v>1012</v>
      </c>
      <c r="I351" s="13" t="s">
        <v>1013</v>
      </c>
      <c r="J351" s="12" t="s">
        <v>32</v>
      </c>
      <c r="K351" s="8">
        <f t="shared" si="2"/>
        <v>1</v>
      </c>
      <c r="L351" s="8">
        <f t="shared" si="3"/>
        <v>2</v>
      </c>
      <c r="M351" s="9" t="str">
        <f t="shared" si="4"/>
        <v>Title: 1.	Clinical trial enrollment 2.	Knowledge Graph based Text Mining 3.	Video Analytics 4.	Audio Analytics
Description: 1.	Clinical trial enrollment: Conducting a clinical trial is the most crucial and most expensive activity for a pharmaceutical company, because only after conducting trials can these companies build new drugs and sell. Even a delay of couple of weeks can cost the company a lot of money depending upon the scale at which trials is being conducted.
-	One such delay can come through delayed patient enrollments, the task is to forecast enrollment projections. 
2.	Knowledge Graph based Text Mining: Using Knowledge graphs solve for automatic extraction of structured semantic information from text. The explicit concepts and relationship extracted is used for multiple insights and abstractive summary.
3.	Video Analytics: Video Analytics is a new addition to ZS AI Labs initiative. Lot of data in real-world is captured as unstructured data like images/text/ audio and video. But the amount of research for audio and video data sources is limited in scope and application. The idea is to work on various application and experiment and design about the same. The project is primarily focused on Product assortment in retail, determine the placement of products based on available space and user behavior in retail stores. Eg:- capturing user behavior on non-sales data.
4.	Audio Analytics: Build a pipeline for insight generation from real-time speech captured. Work on different modules such as Emotion identification, Demographic information extraction, speaker identification. Post speech to text work on various NLP tasks involving entity extraction, sentiment analysis and topic identification.
Project domain	Data Science
Skills: Machine Learning/Data Science
Strong communication skills
Clinical trial enrollment:
-	Understand about handling time series data and its nuances.
-	Experiment with variety of forecasting model and understand each one’s limitations
-	Observe and learn how your model output is adopted by some of the biggest pharma players.
Knowledge Graph based Text Mining:
-	Understanding various medical text data sources like Medical Literature, Patient Diagnostic reports, Electronics health reports etc.
-	Working with Graph Databases
-	Process and standards for a successful product/dashboard build
Bonus :- Analyze your own clinical reports
Video Analytics: 
-	Learn about how to make process fast using asynchronous calls to APIs.
-	Deploy your solution in real-time
-	Learn about various challenges in handling video data
-	Experiment and design improvements to current SOTA methods
Audio Analytics :
-	Learn about various challenges in handling audio data
-	Experiment and design improvements to current SOTA methods
-	Learn about how to make process fast using asynchronous calls to APIs.
-	Deploy your solution in real-time
Skills:  - 
Students Required: 2
Min CGPA: 0
Max CGPA: 0
</v>
      </c>
      <c r="N351" s="9" t="str">
        <f t="shared" si="5"/>
        <v/>
      </c>
      <c r="O351" s="9" t="str">
        <f t="shared" si="6"/>
        <v/>
      </c>
      <c r="P351" s="9" t="str">
        <f t="shared" si="7"/>
        <v/>
      </c>
      <c r="Q351" s="9" t="str">
        <f t="shared" si="8"/>
        <v/>
      </c>
      <c r="R351" s="9" t="str">
        <f t="shared" si="9"/>
        <v/>
      </c>
      <c r="S351" s="9" t="str">
        <f t="shared" si="10"/>
        <v/>
      </c>
      <c r="T351" s="8">
        <f t="shared" ref="T351:Z351" si="359">IFERROR(VALUE(IFERROR(MID(M351,FIND("Students Required: ",M351)+19,2),0)), VALUE(MID(M351,FIND("Students Required: ",M351)+19,1)))</f>
        <v>2</v>
      </c>
      <c r="U351" s="8">
        <f t="shared" si="359"/>
        <v>0</v>
      </c>
      <c r="V351" s="8">
        <f t="shared" si="359"/>
        <v>0</v>
      </c>
      <c r="W351" s="8">
        <f t="shared" si="359"/>
        <v>0</v>
      </c>
      <c r="X351" s="8">
        <f t="shared" si="359"/>
        <v>0</v>
      </c>
      <c r="Y351" s="8">
        <f t="shared" si="359"/>
        <v>0</v>
      </c>
      <c r="Z351" s="8">
        <f t="shared" si="359"/>
        <v>0</v>
      </c>
    </row>
    <row r="352" hidden="1">
      <c r="A352" s="12">
        <v>670.0</v>
      </c>
      <c r="B352" s="12" t="s">
        <v>1014</v>
      </c>
      <c r="C352" s="12" t="s">
        <v>27</v>
      </c>
      <c r="D352" s="12" t="s">
        <v>37</v>
      </c>
      <c r="E352" s="12" t="s">
        <v>34</v>
      </c>
      <c r="F352" s="12">
        <v>45000.0</v>
      </c>
      <c r="G352" s="12">
        <v>0.0</v>
      </c>
      <c r="H352" s="13" t="s">
        <v>1015</v>
      </c>
      <c r="I352" s="13" t="s">
        <v>1016</v>
      </c>
      <c r="J352" s="12" t="s">
        <v>32</v>
      </c>
      <c r="K352" s="8">
        <f t="shared" si="2"/>
        <v>1</v>
      </c>
      <c r="L352" s="8">
        <f t="shared" si="3"/>
        <v>2</v>
      </c>
      <c r="M352" s="9" t="str">
        <f t="shared" si="4"/>
        <v>Title: Voicegain Speech To TExt
Description: You will have the opportunity to
be part of an early startup team
(first 20 employees) and will
play a critical role in laying the
technology foundation for the
startup. You will also get to
work on bleeding edge
technology such as deep neural
networks, machine learning,
speech-to-text and web
development. We use the latest
tools and technologies.
Project domain Speech-To-Text
Skills: Data-structures &amp; Algorithms,
Object-Oriented Programming,
DBMS, Web Development Sincere, team spirit and interest
in research, DSA, OOP
Python, Javascript programming
Skills:  - 
Students Required: 2
Min CGPA: 0
Max CGPA: 0
</v>
      </c>
      <c r="N352" s="9" t="str">
        <f t="shared" si="5"/>
        <v/>
      </c>
      <c r="O352" s="9" t="str">
        <f t="shared" si="6"/>
        <v/>
      </c>
      <c r="P352" s="9" t="str">
        <f t="shared" si="7"/>
        <v/>
      </c>
      <c r="Q352" s="9" t="str">
        <f t="shared" si="8"/>
        <v/>
      </c>
      <c r="R352" s="9" t="str">
        <f t="shared" si="9"/>
        <v/>
      </c>
      <c r="S352" s="9" t="str">
        <f t="shared" si="10"/>
        <v/>
      </c>
      <c r="T352" s="8">
        <f t="shared" ref="T352:Z352" si="360">IFERROR(VALUE(IFERROR(MID(M352,FIND("Students Required: ",M352)+19,2),0)), VALUE(MID(M352,FIND("Students Required: ",M352)+19,1)))</f>
        <v>2</v>
      </c>
      <c r="U352" s="8">
        <f t="shared" si="360"/>
        <v>0</v>
      </c>
      <c r="V352" s="8">
        <f t="shared" si="360"/>
        <v>0</v>
      </c>
      <c r="W352" s="8">
        <f t="shared" si="360"/>
        <v>0</v>
      </c>
      <c r="X352" s="8">
        <f t="shared" si="360"/>
        <v>0</v>
      </c>
      <c r="Y352" s="8">
        <f t="shared" si="360"/>
        <v>0</v>
      </c>
      <c r="Z352" s="8">
        <f t="shared" si="360"/>
        <v>0</v>
      </c>
    </row>
    <row r="353" hidden="1">
      <c r="A353" s="12">
        <v>4998.0</v>
      </c>
      <c r="B353" s="12" t="s">
        <v>1017</v>
      </c>
      <c r="C353" s="12" t="s">
        <v>1018</v>
      </c>
      <c r="D353" s="8"/>
      <c r="E353" s="12" t="s">
        <v>34</v>
      </c>
      <c r="F353" s="12">
        <v>25000.0</v>
      </c>
      <c r="G353" s="12">
        <v>0.0</v>
      </c>
      <c r="H353" s="13" t="s">
        <v>1019</v>
      </c>
      <c r="I353" s="13" t="s">
        <v>1020</v>
      </c>
      <c r="J353" s="12" t="s">
        <v>32</v>
      </c>
      <c r="K353" s="8">
        <f t="shared" si="2"/>
        <v>1</v>
      </c>
      <c r="L353" s="8">
        <f t="shared" si="3"/>
        <v>2</v>
      </c>
      <c r="M353" s="9" t="str">
        <f t="shared" si="4"/>
        <v>Title: Venue Booking Software
Description: Project will be involving application development
of Venue Booking Software to be deployed to
business partners for the online booking and
transactions as a SAAS.
Project domain IT and Software Development in NodeJS
Skills: Strong Analytical and Logical Reasoning Skills
Good Communication in English
Skills:  - 
Students Required: 2
Min CGPA: 0
Max CGPA: 0
</v>
      </c>
      <c r="N353" s="9" t="str">
        <f t="shared" si="5"/>
        <v/>
      </c>
      <c r="O353" s="9" t="str">
        <f t="shared" si="6"/>
        <v/>
      </c>
      <c r="P353" s="9" t="str">
        <f t="shared" si="7"/>
        <v/>
      </c>
      <c r="Q353" s="9" t="str">
        <f t="shared" si="8"/>
        <v/>
      </c>
      <c r="R353" s="9" t="str">
        <f t="shared" si="9"/>
        <v/>
      </c>
      <c r="S353" s="9" t="str">
        <f t="shared" si="10"/>
        <v/>
      </c>
      <c r="T353" s="8">
        <f t="shared" ref="T353:Z353" si="361">IFERROR(VALUE(IFERROR(MID(M353,FIND("Students Required: ",M353)+19,2),0)), VALUE(MID(M353,FIND("Students Required: ",M353)+19,1)))</f>
        <v>2</v>
      </c>
      <c r="U353" s="8">
        <f t="shared" si="361"/>
        <v>0</v>
      </c>
      <c r="V353" s="8">
        <f t="shared" si="361"/>
        <v>0</v>
      </c>
      <c r="W353" s="8">
        <f t="shared" si="361"/>
        <v>0</v>
      </c>
      <c r="X353" s="8">
        <f t="shared" si="361"/>
        <v>0</v>
      </c>
      <c r="Y353" s="8">
        <f t="shared" si="361"/>
        <v>0</v>
      </c>
      <c r="Z353" s="8">
        <f t="shared" si="361"/>
        <v>0</v>
      </c>
    </row>
    <row r="354" hidden="1">
      <c r="A354" s="12">
        <v>4891.0</v>
      </c>
      <c r="B354" s="12" t="s">
        <v>1021</v>
      </c>
      <c r="C354" s="12" t="s">
        <v>27</v>
      </c>
      <c r="D354" s="12" t="s">
        <v>28</v>
      </c>
      <c r="E354" s="12" t="s">
        <v>34</v>
      </c>
      <c r="F354" s="12">
        <v>30000.0</v>
      </c>
      <c r="G354" s="12">
        <v>0.0</v>
      </c>
      <c r="H354" s="13" t="s">
        <v>1022</v>
      </c>
      <c r="I354" s="13" t="s">
        <v>1023</v>
      </c>
      <c r="J354" s="12" t="s">
        <v>32</v>
      </c>
      <c r="K354" s="8">
        <f t="shared" si="2"/>
        <v>1</v>
      </c>
      <c r="L354" s="8">
        <f t="shared" si="3"/>
        <v>4</v>
      </c>
      <c r="M354" s="9" t="str">
        <f t="shared" si="4"/>
        <v>Title: Systems Engineer
Description: Systems Engineering
Skills:  - 
Students Required: 4
Min CGPA: 0
Max CGPA: 0
</v>
      </c>
      <c r="N354" s="9" t="str">
        <f t="shared" si="5"/>
        <v/>
      </c>
      <c r="O354" s="9" t="str">
        <f t="shared" si="6"/>
        <v/>
      </c>
      <c r="P354" s="9" t="str">
        <f t="shared" si="7"/>
        <v/>
      </c>
      <c r="Q354" s="9" t="str">
        <f t="shared" si="8"/>
        <v/>
      </c>
      <c r="R354" s="9" t="str">
        <f t="shared" si="9"/>
        <v/>
      </c>
      <c r="S354" s="9" t="str">
        <f t="shared" si="10"/>
        <v/>
      </c>
      <c r="T354" s="8">
        <f t="shared" ref="T354:Z354" si="362">IFERROR(VALUE(IFERROR(MID(M354,FIND("Students Required: ",M354)+19,2),0)), VALUE(MID(M354,FIND("Students Required: ",M354)+19,1)))</f>
        <v>4</v>
      </c>
      <c r="U354" s="8">
        <f t="shared" si="362"/>
        <v>0</v>
      </c>
      <c r="V354" s="8">
        <f t="shared" si="362"/>
        <v>0</v>
      </c>
      <c r="W354" s="8">
        <f t="shared" si="362"/>
        <v>0</v>
      </c>
      <c r="X354" s="8">
        <f t="shared" si="362"/>
        <v>0</v>
      </c>
      <c r="Y354" s="8">
        <f t="shared" si="362"/>
        <v>0</v>
      </c>
      <c r="Z354" s="8">
        <f t="shared" si="362"/>
        <v>0</v>
      </c>
    </row>
    <row r="355" hidden="1">
      <c r="A355" s="12">
        <v>5028.0</v>
      </c>
      <c r="B355" s="12" t="s">
        <v>1024</v>
      </c>
      <c r="C355" s="12" t="s">
        <v>56</v>
      </c>
      <c r="D355" s="8"/>
      <c r="E355" s="12" t="s">
        <v>254</v>
      </c>
      <c r="F355" s="12">
        <v>10000.0</v>
      </c>
      <c r="G355" s="12">
        <v>0.0</v>
      </c>
      <c r="H355" s="13" t="s">
        <v>1025</v>
      </c>
      <c r="I355" s="13" t="s">
        <v>675</v>
      </c>
      <c r="J355" s="12" t="s">
        <v>32</v>
      </c>
      <c r="K355" s="8">
        <f t="shared" si="2"/>
        <v>1</v>
      </c>
      <c r="L355" s="8">
        <f t="shared" si="3"/>
        <v>1</v>
      </c>
      <c r="M355" s="9" t="str">
        <f t="shared" si="4"/>
        <v>Title: Details awaited
Description: -
Skills:  - 
Students Required: 1
Min CGPA: 0
Max CGPA: 0
</v>
      </c>
      <c r="N355" s="9" t="str">
        <f t="shared" si="5"/>
        <v/>
      </c>
      <c r="O355" s="9" t="str">
        <f t="shared" si="6"/>
        <v/>
      </c>
      <c r="P355" s="9" t="str">
        <f t="shared" si="7"/>
        <v/>
      </c>
      <c r="Q355" s="9" t="str">
        <f t="shared" si="8"/>
        <v/>
      </c>
      <c r="R355" s="9" t="str">
        <f t="shared" si="9"/>
        <v/>
      </c>
      <c r="S355" s="9" t="str">
        <f t="shared" si="10"/>
        <v/>
      </c>
      <c r="T355" s="8">
        <f t="shared" ref="T355:Z355" si="363">IFERROR(VALUE(IFERROR(MID(M355,FIND("Students Required: ",M355)+19,2),0)), VALUE(MID(M355,FIND("Students Required: ",M355)+19,1)))</f>
        <v>1</v>
      </c>
      <c r="U355" s="8">
        <f t="shared" si="363"/>
        <v>0</v>
      </c>
      <c r="V355" s="8">
        <f t="shared" si="363"/>
        <v>0</v>
      </c>
      <c r="W355" s="8">
        <f t="shared" si="363"/>
        <v>0</v>
      </c>
      <c r="X355" s="8">
        <f t="shared" si="363"/>
        <v>0</v>
      </c>
      <c r="Y355" s="8">
        <f t="shared" si="363"/>
        <v>0</v>
      </c>
      <c r="Z355" s="8">
        <f t="shared" si="363"/>
        <v>0</v>
      </c>
    </row>
    <row r="356" hidden="1">
      <c r="A356" s="12">
        <v>592.0</v>
      </c>
      <c r="B356" s="12" t="s">
        <v>1026</v>
      </c>
      <c r="C356" s="12" t="s">
        <v>27</v>
      </c>
      <c r="D356" s="12" t="s">
        <v>28</v>
      </c>
      <c r="E356" s="12" t="s">
        <v>95</v>
      </c>
      <c r="F356" s="12">
        <v>50000.0</v>
      </c>
      <c r="G356" s="12">
        <v>0.0</v>
      </c>
      <c r="H356" s="13" t="s">
        <v>1027</v>
      </c>
      <c r="I356" s="13" t="s">
        <v>1028</v>
      </c>
      <c r="J356" s="12" t="s">
        <v>32</v>
      </c>
      <c r="K356" s="8">
        <f t="shared" si="2"/>
        <v>2</v>
      </c>
      <c r="L356" s="8">
        <f t="shared" si="3"/>
        <v>2</v>
      </c>
      <c r="M356" s="9" t="str">
        <f t="shared" si="4"/>
        <v>Title: Video conferencing platform software development
Description: Live is a video conferencing service that Takshila Learning is launching later in the
year to facilitate student teacher interaction for an enhanced learning experience.
The service will come bundled with additional tools that enable more interactive
teaching.
Project domain: Software development
Skill set required to execute the project (technical): Web Development, mobile
app development, data structures and algorithms, computer networks.
*it is okay if the student does not possess all the required skills
Other soft skills competencies required: The student needs to be an effective
communicator. He/she should be capable of clearly documenting his/her work.
Any specific courses that student should have taken: Data Structures and
algorithms, any course in software engineering
Any other requirements: Previous internship experience is a plus
Expected learnings (in bullet points):
1. The student will get exposure to all aspects of the software development
lifecycle - requirement engineering, software development, quality
assurance, devops
2. The student will get to directly interact with the CXOs of the company. This
will expose the student to aspects of business development outside
software engineering
3. The student will have a very strong understanding of how video
streaming/video conferencing works actually works by the end of the
internship.
4. The student will learn how to build and deploy an application in production
and all the challenges that come along with it
Skills:  - 
Students Required: 1
Min CGPA: 0
Max CGPA: 0
</v>
      </c>
      <c r="N356" s="9" t="str">
        <f t="shared" si="5"/>
        <v>Title: Learning Management Systems Mobile Application
Description: Takshila Learning is planning to launch a mobile application to serve as an
additional medium of course delivery (along with the web application). The
project will involve building an entire mobile application with a Learning
Management System, e-commerce portal and a video conferencing service
Project domain: Software development
Skill set required to execute the project (technical): Web Development, mobile
app development, data structures and algorithms, object oriented programming.
*it is okay if the student does not possess all the required skills
Other soft skills competencies required: The student needs to be an effective
communicator. He/she should be capable of clearly documenting his/her work.
Any specific courses that student should have taken: Data Structures and
algorithms, any course in software engineering
Any other requirements: Previous internship experience is a plus
Expected learnings (in bullet points):
1. The student will get exposure to all aspects of the software development
lifecycle - requirement engineering, software development, quality
assurance
2. The student will get to directly interact with the CXOs of the company. This
will expose the student to aspects of business development outside
software engineering
3. The student will become extremely good at building mobile applications
4. The student will learn how to release an application and gather customer
feedback based on that.
Skills:  - 
Students Required: 1
Min CGPA: 0
Max CGPA: 0
</v>
      </c>
      <c r="O356" s="9" t="str">
        <f t="shared" si="6"/>
        <v/>
      </c>
      <c r="P356" s="9" t="str">
        <f t="shared" si="7"/>
        <v/>
      </c>
      <c r="Q356" s="9" t="str">
        <f t="shared" si="8"/>
        <v/>
      </c>
      <c r="R356" s="9" t="str">
        <f t="shared" si="9"/>
        <v/>
      </c>
      <c r="S356" s="9" t="str">
        <f t="shared" si="10"/>
        <v/>
      </c>
      <c r="T356" s="8">
        <f t="shared" ref="T356:Z356" si="364">IFERROR(VALUE(IFERROR(MID(M356,FIND("Students Required: ",M356)+19,2),0)), VALUE(MID(M356,FIND("Students Required: ",M356)+19,1)))</f>
        <v>1</v>
      </c>
      <c r="U356" s="8">
        <f t="shared" si="364"/>
        <v>1</v>
      </c>
      <c r="V356" s="8">
        <f t="shared" si="364"/>
        <v>0</v>
      </c>
      <c r="W356" s="8">
        <f t="shared" si="364"/>
        <v>0</v>
      </c>
      <c r="X356" s="8">
        <f t="shared" si="364"/>
        <v>0</v>
      </c>
      <c r="Y356" s="8">
        <f t="shared" si="364"/>
        <v>0</v>
      </c>
      <c r="Z356" s="8">
        <f t="shared" si="364"/>
        <v>0</v>
      </c>
    </row>
    <row r="357" hidden="1">
      <c r="A357" s="12">
        <v>3487.0</v>
      </c>
      <c r="B357" s="12" t="s">
        <v>196</v>
      </c>
      <c r="C357" s="12" t="s">
        <v>91</v>
      </c>
      <c r="D357" s="12" t="s">
        <v>37</v>
      </c>
      <c r="E357" s="12" t="s">
        <v>29</v>
      </c>
      <c r="F357" s="12">
        <v>40000.0</v>
      </c>
      <c r="G357" s="12">
        <v>0.0</v>
      </c>
      <c r="H357" s="13" t="s">
        <v>1029</v>
      </c>
      <c r="I357" s="13" t="s">
        <v>1030</v>
      </c>
      <c r="J357" s="12" t="s">
        <v>32</v>
      </c>
      <c r="K357" s="8">
        <f t="shared" si="2"/>
        <v>1</v>
      </c>
      <c r="L357" s="8">
        <f t="shared" si="3"/>
        <v>1</v>
      </c>
      <c r="M357" s="9" t="str">
        <f t="shared" si="4"/>
        <v>Title: Accident prevention using alertness assessment through driver motion detection 
Description: WHO reports distracted driving as one of the top causes of accidents. Distracted driving happens when drivers are under stress/fatigue, sleep deprived or drunk. Samyojya is attempting to detect instances of distracted driving using a driver&amp;apos;s driving pattern model. This involves capturing steering, clutch,  accelerator, gear and braking movements. An AI-engine in combination with 5G infrastructure (V2X protocols) is a comprehensive offering that can save lives. 
Project domain	Automotive AI + Product Engineering
Skills: Programming, Physics, SPM,  Mathematics, AI, Sensor Technologies, Autocad, Digital Design, Product Design
Startup Thinker, Risk taking, Ideator
AI, ML, Data processing, ACO, SPM,  Microelectronics, Fuzzy logic, Neural Networks, OS, Compilers,  Engineering Design,  (Not all are must)   
Working remotely
1) Development for a cause and opportunity.
2) Taking product to consumers (drivers / OEMs / Fleet providers)
3) Designing and implementing a production-level solution.
4) Expertise in the automotive technologies
5) Ideation  and execution in a team
6) Interactions with peers and seasoned professionals (ideators, guides and researchers) 
Skills:  - 
Students Required: 1
Min CGPA: 0
Max CGPA: 0
</v>
      </c>
      <c r="N357" s="9" t="str">
        <f t="shared" si="5"/>
        <v/>
      </c>
      <c r="O357" s="9" t="str">
        <f t="shared" si="6"/>
        <v/>
      </c>
      <c r="P357" s="9" t="str">
        <f t="shared" si="7"/>
        <v/>
      </c>
      <c r="Q357" s="9" t="str">
        <f t="shared" si="8"/>
        <v/>
      </c>
      <c r="R357" s="9" t="str">
        <f t="shared" si="9"/>
        <v/>
      </c>
      <c r="S357" s="9" t="str">
        <f t="shared" si="10"/>
        <v/>
      </c>
      <c r="T357" s="8">
        <f t="shared" ref="T357:Z357" si="365">IFERROR(VALUE(IFERROR(MID(M357,FIND("Students Required: ",M357)+19,2),0)), VALUE(MID(M357,FIND("Students Required: ",M357)+19,1)))</f>
        <v>1</v>
      </c>
      <c r="U357" s="8">
        <f t="shared" si="365"/>
        <v>0</v>
      </c>
      <c r="V357" s="8">
        <f t="shared" si="365"/>
        <v>0</v>
      </c>
      <c r="W357" s="8">
        <f t="shared" si="365"/>
        <v>0</v>
      </c>
      <c r="X357" s="8">
        <f t="shared" si="365"/>
        <v>0</v>
      </c>
      <c r="Y357" s="8">
        <f t="shared" si="365"/>
        <v>0</v>
      </c>
      <c r="Z357" s="8">
        <f t="shared" si="365"/>
        <v>0</v>
      </c>
    </row>
    <row r="358" hidden="1">
      <c r="A358" s="12">
        <v>4972.0</v>
      </c>
      <c r="B358" s="12" t="s">
        <v>1031</v>
      </c>
      <c r="C358" s="12" t="s">
        <v>42</v>
      </c>
      <c r="D358" s="8"/>
      <c r="E358" s="12" t="s">
        <v>29</v>
      </c>
      <c r="F358" s="12">
        <v>10000.0</v>
      </c>
      <c r="G358" s="12">
        <v>0.0</v>
      </c>
      <c r="H358" s="13" t="s">
        <v>1032</v>
      </c>
      <c r="I358" s="13" t="s">
        <v>1033</v>
      </c>
      <c r="J358" s="12" t="s">
        <v>32</v>
      </c>
      <c r="K358" s="8">
        <f t="shared" si="2"/>
        <v>1</v>
      </c>
      <c r="L358" s="8">
        <f t="shared" si="3"/>
        <v>3</v>
      </c>
      <c r="M358" s="9" t="str">
        <f t="shared" si="4"/>
        <v>Title: Data Science
Description: Build Machine learning models to uncover complex risk patterns from disparate customer data. 
Predict exactly which customers are at risk, reveal what is driving them away, and to provide an end-to-end solution to retain your high-risk and high-value customers.
Project domain	Data Science
Skills: Python, Machine Learning, SQL, Microsoft Excel
Any statistics, machine learning and python courses
Expected learning (in bullet points)	Students will get a chance to work on real data science problems in the industry by working alongside Sr. Data Scientists
Skills:  - 
Students Required: 3
Min CGPA: 0
Max CGPA: 0
</v>
      </c>
      <c r="N358" s="9" t="str">
        <f t="shared" si="5"/>
        <v/>
      </c>
      <c r="O358" s="9" t="str">
        <f t="shared" si="6"/>
        <v/>
      </c>
      <c r="P358" s="9" t="str">
        <f t="shared" si="7"/>
        <v/>
      </c>
      <c r="Q358" s="9" t="str">
        <f t="shared" si="8"/>
        <v/>
      </c>
      <c r="R358" s="9" t="str">
        <f t="shared" si="9"/>
        <v/>
      </c>
      <c r="S358" s="9" t="str">
        <f t="shared" si="10"/>
        <v/>
      </c>
      <c r="T358" s="8">
        <f t="shared" ref="T358:Z358" si="366">IFERROR(VALUE(IFERROR(MID(M358,FIND("Students Required: ",M358)+19,2),0)), VALUE(MID(M358,FIND("Students Required: ",M358)+19,1)))</f>
        <v>3</v>
      </c>
      <c r="U358" s="8">
        <f t="shared" si="366"/>
        <v>0</v>
      </c>
      <c r="V358" s="8">
        <f t="shared" si="366"/>
        <v>0</v>
      </c>
      <c r="W358" s="8">
        <f t="shared" si="366"/>
        <v>0</v>
      </c>
      <c r="X358" s="8">
        <f t="shared" si="366"/>
        <v>0</v>
      </c>
      <c r="Y358" s="8">
        <f t="shared" si="366"/>
        <v>0</v>
      </c>
      <c r="Z358" s="8">
        <f t="shared" si="366"/>
        <v>0</v>
      </c>
    </row>
    <row r="359" hidden="1">
      <c r="A359" s="12">
        <v>4906.0</v>
      </c>
      <c r="B359" s="12" t="s">
        <v>1034</v>
      </c>
      <c r="C359" s="12" t="s">
        <v>27</v>
      </c>
      <c r="D359" s="12" t="s">
        <v>28</v>
      </c>
      <c r="E359" s="12" t="s">
        <v>767</v>
      </c>
      <c r="F359" s="12">
        <v>20000.0</v>
      </c>
      <c r="G359" s="12">
        <v>0.0</v>
      </c>
      <c r="H359" s="13" t="s">
        <v>1035</v>
      </c>
      <c r="I359" s="13" t="s">
        <v>1030</v>
      </c>
      <c r="J359" s="12" t="s">
        <v>32</v>
      </c>
      <c r="K359" s="8">
        <f t="shared" si="2"/>
        <v>1</v>
      </c>
      <c r="L359" s="8">
        <f t="shared" si="3"/>
        <v>1</v>
      </c>
      <c r="M359" s="9" t="str">
        <f t="shared" si="4"/>
        <v>Title: Accident prevention using alertness assessment through driver motion detection 
Description: WHO reports distracted driving as one of the top causes of accidents. Distracted driving happens when drivers are under stress/fatigue, sleep deprived or drunk. Samyojya is attempting to detect instances of distracted driving using a driver&amp;apos;s driving pattern model. This involves capturing steering, clutch,  accelerator, gear and braking movements. An AI-engine in combination with 5G infrastructure (V2X protocols) is a comprehensive offering that can save lives. 
Project domain	Automotive AI + Product Engineering
Skills: Programming, Physics, SPM,  Mathematics, AI, Sensor Technologies, Autocad, Digital Design, Product Design
Startup Thinker, Risk taking, Ideator
AI, ML, Data processing, ACO, SPM,  Microelectronics, Fuzzy logic, Neural Networks, OS, Compilers,  Engineering Design,  (Not all are must)   
Working remotely
1) Development for a cause and opportunity.
2) Taking product to consumers (drivers / OEMs / Fleet providers)
3) Designing and implementing a production-level solution.
4) Expertise in the automotive technologies
5) Ideation  and execution in a team
6) Interactions with peers and seasoned professionals (ideators, guides and researchers) 
Skills:  - 
Students Required: 1
Min CGPA: 0
Max CGPA: 0
</v>
      </c>
      <c r="N359" s="9" t="str">
        <f t="shared" si="5"/>
        <v/>
      </c>
      <c r="O359" s="9" t="str">
        <f t="shared" si="6"/>
        <v/>
      </c>
      <c r="P359" s="9" t="str">
        <f t="shared" si="7"/>
        <v/>
      </c>
      <c r="Q359" s="9" t="str">
        <f t="shared" si="8"/>
        <v/>
      </c>
      <c r="R359" s="9" t="str">
        <f t="shared" si="9"/>
        <v/>
      </c>
      <c r="S359" s="9" t="str">
        <f t="shared" si="10"/>
        <v/>
      </c>
      <c r="T359" s="8">
        <f t="shared" ref="T359:Z359" si="367">IFERROR(VALUE(IFERROR(MID(M359,FIND("Students Required: ",M359)+19,2),0)), VALUE(MID(M359,FIND("Students Required: ",M359)+19,1)))</f>
        <v>1</v>
      </c>
      <c r="U359" s="8">
        <f t="shared" si="367"/>
        <v>0</v>
      </c>
      <c r="V359" s="8">
        <f t="shared" si="367"/>
        <v>0</v>
      </c>
      <c r="W359" s="8">
        <f t="shared" si="367"/>
        <v>0</v>
      </c>
      <c r="X359" s="8">
        <f t="shared" si="367"/>
        <v>0</v>
      </c>
      <c r="Y359" s="8">
        <f t="shared" si="367"/>
        <v>0</v>
      </c>
      <c r="Z359" s="8">
        <f t="shared" si="367"/>
        <v>0</v>
      </c>
    </row>
    <row r="360" hidden="1">
      <c r="A360" s="12">
        <v>4822.0</v>
      </c>
      <c r="B360" s="12" t="s">
        <v>1036</v>
      </c>
      <c r="C360" s="12" t="s">
        <v>142</v>
      </c>
      <c r="D360" s="12" t="s">
        <v>28</v>
      </c>
      <c r="E360" s="12" t="s">
        <v>34</v>
      </c>
      <c r="F360" s="12">
        <v>20000.0</v>
      </c>
      <c r="G360" s="12">
        <v>0.0</v>
      </c>
      <c r="H360" s="13" t="s">
        <v>1037</v>
      </c>
      <c r="I360" s="13" t="s">
        <v>1033</v>
      </c>
      <c r="J360" s="12" t="s">
        <v>32</v>
      </c>
      <c r="K360" s="8">
        <f t="shared" si="2"/>
        <v>1</v>
      </c>
      <c r="L360" s="8">
        <f t="shared" si="3"/>
        <v>3</v>
      </c>
      <c r="M360" s="9" t="str">
        <f t="shared" si="4"/>
        <v>Title: Data Science
Description: Build Machine learning models to uncover complex risk patterns from disparate customer data. 
Predict exactly which customers are at risk, reveal what is driving them away, and to provide an end-to-end solution to retain your high-risk and high-value customers.
Project domain	Data Science
Skills: Python, Machine Learning, SQL, Microsoft Excel
Any statistics, machine learning and python courses
Expected learning (in bullet points)	Students will get a chance to work on real data science problems in the industry by working alongside Sr. Data Scientists
Skills:  - 
Students Required: 3
Min CGPA: 0
Max CGPA: 0
</v>
      </c>
      <c r="N360" s="9" t="str">
        <f t="shared" si="5"/>
        <v/>
      </c>
      <c r="O360" s="9" t="str">
        <f t="shared" si="6"/>
        <v/>
      </c>
      <c r="P360" s="9" t="str">
        <f t="shared" si="7"/>
        <v/>
      </c>
      <c r="Q360" s="9" t="str">
        <f t="shared" si="8"/>
        <v/>
      </c>
      <c r="R360" s="9" t="str">
        <f t="shared" si="9"/>
        <v/>
      </c>
      <c r="S360" s="9" t="str">
        <f t="shared" si="10"/>
        <v/>
      </c>
      <c r="T360" s="8">
        <f t="shared" ref="T360:Z360" si="368">IFERROR(VALUE(IFERROR(MID(M360,FIND("Students Required: ",M360)+19,2),0)), VALUE(MID(M360,FIND("Students Required: ",M360)+19,1)))</f>
        <v>3</v>
      </c>
      <c r="U360" s="8">
        <f t="shared" si="368"/>
        <v>0</v>
      </c>
      <c r="V360" s="8">
        <f t="shared" si="368"/>
        <v>0</v>
      </c>
      <c r="W360" s="8">
        <f t="shared" si="368"/>
        <v>0</v>
      </c>
      <c r="X360" s="8">
        <f t="shared" si="368"/>
        <v>0</v>
      </c>
      <c r="Y360" s="8">
        <f t="shared" si="368"/>
        <v>0</v>
      </c>
      <c r="Z360" s="8">
        <f t="shared" si="368"/>
        <v>0</v>
      </c>
    </row>
    <row r="361" hidden="1">
      <c r="A361" s="12">
        <v>1472.0</v>
      </c>
      <c r="B361" s="12" t="s">
        <v>1038</v>
      </c>
      <c r="C361" s="12" t="s">
        <v>27</v>
      </c>
      <c r="D361" s="12" t="s">
        <v>28</v>
      </c>
      <c r="E361" s="12" t="s">
        <v>131</v>
      </c>
      <c r="F361" s="12">
        <v>35000.0</v>
      </c>
      <c r="G361" s="12">
        <v>35000.0</v>
      </c>
      <c r="H361" s="13" t="s">
        <v>1039</v>
      </c>
      <c r="I361" s="13" t="s">
        <v>1040</v>
      </c>
      <c r="J361" s="12" t="s">
        <v>32</v>
      </c>
      <c r="K361" s="8">
        <f t="shared" si="2"/>
        <v>1</v>
      </c>
      <c r="L361" s="8">
        <f t="shared" si="3"/>
        <v>2</v>
      </c>
      <c r="M361" s="9" t="str">
        <f t="shared" si="4"/>
        <v>Title: SW – Tools Development – Trace Tools / Graphics
Description: A key part of NVIDIA’s strength is our unique tools for analysis, visualization, debug and automated regressions.   We are looking for bright engineers to participate in our fast-paced Agile software team and to continue and improve our extremely high production quality standards.  These tools are used by all the engineers in NVIDIA.
We are continuously pushing the envelope and needing the next generation of tools to enable the next generation of chips. 
The tools we build involve high compute infrastructure to allow very large scale distributed, cross-platform runs of mission critical proprietary applications,  creating integrated development and debugging environments (such as Eclipse),  implementing software engineering methodologies and tools to improve code quality,  creating and driving quality build and release processes, and driving the performance improvement of chips we develop
Areas you will be working on
- object-oriented programming and design background: Object Oriented Perl, C++ or Java preferred 
- interpreted language skills – Object Oriented Perl preferred
- Experience in software development life cycle in Linux based platforms preferred
Skills: C++ , Computer Graphics , Data structures and algorithms , OOPS , Software Development &amp; Testing ,  Problem Solver, Self-starter  , Hardworking , sincere
Students Required: 2
Min CGPA: 0
Max CGPA: 0
</v>
      </c>
      <c r="N361" s="9" t="str">
        <f t="shared" si="5"/>
        <v/>
      </c>
      <c r="O361" s="9" t="str">
        <f t="shared" si="6"/>
        <v/>
      </c>
      <c r="P361" s="9" t="str">
        <f t="shared" si="7"/>
        <v/>
      </c>
      <c r="Q361" s="9" t="str">
        <f t="shared" si="8"/>
        <v/>
      </c>
      <c r="R361" s="9" t="str">
        <f t="shared" si="9"/>
        <v/>
      </c>
      <c r="S361" s="9" t="str">
        <f t="shared" si="10"/>
        <v/>
      </c>
      <c r="T361" s="8">
        <f t="shared" ref="T361:Z361" si="369">IFERROR(VALUE(IFERROR(MID(M361,FIND("Students Required: ",M361)+19,2),0)), VALUE(MID(M361,FIND("Students Required: ",M361)+19,1)))</f>
        <v>2</v>
      </c>
      <c r="U361" s="8">
        <f t="shared" si="369"/>
        <v>0</v>
      </c>
      <c r="V361" s="8">
        <f t="shared" si="369"/>
        <v>0</v>
      </c>
      <c r="W361" s="8">
        <f t="shared" si="369"/>
        <v>0</v>
      </c>
      <c r="X361" s="8">
        <f t="shared" si="369"/>
        <v>0</v>
      </c>
      <c r="Y361" s="8">
        <f t="shared" si="369"/>
        <v>0</v>
      </c>
      <c r="Z361" s="8">
        <f t="shared" si="369"/>
        <v>0</v>
      </c>
    </row>
    <row r="362" hidden="1">
      <c r="A362" s="12">
        <v>4872.0</v>
      </c>
      <c r="B362" s="12" t="s">
        <v>1041</v>
      </c>
      <c r="C362" s="12" t="s">
        <v>42</v>
      </c>
      <c r="D362" s="12" t="s">
        <v>28</v>
      </c>
      <c r="E362" s="12" t="s">
        <v>34</v>
      </c>
      <c r="F362" s="12">
        <v>35000.0</v>
      </c>
      <c r="G362" s="12">
        <v>0.0</v>
      </c>
      <c r="H362" s="13" t="s">
        <v>1042</v>
      </c>
      <c r="I362" s="13" t="s">
        <v>1043</v>
      </c>
      <c r="J362" s="12" t="s">
        <v>32</v>
      </c>
      <c r="K362" s="8">
        <f t="shared" si="2"/>
        <v>1</v>
      </c>
      <c r="L362" s="8">
        <f t="shared" si="3"/>
        <v>1</v>
      </c>
      <c r="M362" s="9" t="str">
        <f t="shared" si="4"/>
        <v>Title: Configuration-based generation of custom animations
Description: This is a new initiative by Petter Rudi (former soccer player in English Premier League), Taylor Randall (dean of the Business School of University of Utah), and Nils Rudi (Professor at Yale University and serial entrepreneur). The goal of the project is to develop a solution which allows for generation of custom animations based on a configuration provided by the user (in the form of a CSV, JSON, etc.), which are playable in a mobile app or website.
Project domain	Sports, soccer, software development, animations
Skills: Good programming skills, Experience working with animations and animation software like Adobe After Effects, Lottie.
Good communication skills, creative, problem-solving capability, interest in working with animations.
Computer Graphics
Student will need to make use of their own computer for working on the project when working from home. If the student is located at Hyderabad, we can provide a computer for the duration of the internship, which the student can collect from our office, and return at the end of the internship. 
Skills:  - 
Students Required: 1
Min CGPA: 0
Max CGPA: 0
</v>
      </c>
      <c r="N362" s="9" t="str">
        <f t="shared" si="5"/>
        <v/>
      </c>
      <c r="O362" s="9" t="str">
        <f t="shared" si="6"/>
        <v/>
      </c>
      <c r="P362" s="9" t="str">
        <f t="shared" si="7"/>
        <v/>
      </c>
      <c r="Q362" s="9" t="str">
        <f t="shared" si="8"/>
        <v/>
      </c>
      <c r="R362" s="9" t="str">
        <f t="shared" si="9"/>
        <v/>
      </c>
      <c r="S362" s="9" t="str">
        <f t="shared" si="10"/>
        <v/>
      </c>
      <c r="T362" s="8">
        <f t="shared" ref="T362:Z362" si="370">IFERROR(VALUE(IFERROR(MID(M362,FIND("Students Required: ",M362)+19,2),0)), VALUE(MID(M362,FIND("Students Required: ",M362)+19,1)))</f>
        <v>1</v>
      </c>
      <c r="U362" s="8">
        <f t="shared" si="370"/>
        <v>0</v>
      </c>
      <c r="V362" s="8">
        <f t="shared" si="370"/>
        <v>0</v>
      </c>
      <c r="W362" s="8">
        <f t="shared" si="370"/>
        <v>0</v>
      </c>
      <c r="X362" s="8">
        <f t="shared" si="370"/>
        <v>0</v>
      </c>
      <c r="Y362" s="8">
        <f t="shared" si="370"/>
        <v>0</v>
      </c>
      <c r="Z362" s="8">
        <f t="shared" si="370"/>
        <v>0</v>
      </c>
    </row>
    <row r="363" hidden="1">
      <c r="A363" s="12">
        <v>5025.0</v>
      </c>
      <c r="B363" s="12" t="s">
        <v>1044</v>
      </c>
      <c r="C363" s="12" t="s">
        <v>42</v>
      </c>
      <c r="D363" s="8"/>
      <c r="E363" s="12" t="s">
        <v>922</v>
      </c>
      <c r="F363" s="12">
        <v>7000.0</v>
      </c>
      <c r="G363" s="12">
        <v>0.0</v>
      </c>
      <c r="H363" s="13" t="s">
        <v>1045</v>
      </c>
      <c r="I363" s="13" t="s">
        <v>1046</v>
      </c>
      <c r="J363" s="12" t="s">
        <v>32</v>
      </c>
      <c r="K363" s="8">
        <f t="shared" si="2"/>
        <v>1</v>
      </c>
      <c r="L363" s="8">
        <f t="shared" si="3"/>
        <v>2</v>
      </c>
      <c r="M363" s="9" t="str">
        <f t="shared" si="4"/>
        <v>Title: Product Development
Description: SPLessons, SPNotifier and Test Prep (SPTestPrep - Yet To be Released). 
Skill Set: Java, Spring Frameworks, Data Structures &amp; Algorithms, Web Technologies
Skills:  - 
Students Required: 2
Min CGPA: 0
Max CGPA: 0
</v>
      </c>
      <c r="N363" s="9" t="str">
        <f t="shared" si="5"/>
        <v/>
      </c>
      <c r="O363" s="9" t="str">
        <f t="shared" si="6"/>
        <v/>
      </c>
      <c r="P363" s="9" t="str">
        <f t="shared" si="7"/>
        <v/>
      </c>
      <c r="Q363" s="9" t="str">
        <f t="shared" si="8"/>
        <v/>
      </c>
      <c r="R363" s="9" t="str">
        <f t="shared" si="9"/>
        <v/>
      </c>
      <c r="S363" s="9" t="str">
        <f t="shared" si="10"/>
        <v/>
      </c>
      <c r="T363" s="8">
        <f t="shared" ref="T363:Z363" si="371">IFERROR(VALUE(IFERROR(MID(M363,FIND("Students Required: ",M363)+19,2),0)), VALUE(MID(M363,FIND("Students Required: ",M363)+19,1)))</f>
        <v>2</v>
      </c>
      <c r="U363" s="8">
        <f t="shared" si="371"/>
        <v>0</v>
      </c>
      <c r="V363" s="8">
        <f t="shared" si="371"/>
        <v>0</v>
      </c>
      <c r="W363" s="8">
        <f t="shared" si="371"/>
        <v>0</v>
      </c>
      <c r="X363" s="8">
        <f t="shared" si="371"/>
        <v>0</v>
      </c>
      <c r="Y363" s="8">
        <f t="shared" si="371"/>
        <v>0</v>
      </c>
      <c r="Z363" s="8">
        <f t="shared" si="371"/>
        <v>0</v>
      </c>
    </row>
    <row r="364" hidden="1">
      <c r="A364" s="12">
        <v>4880.0</v>
      </c>
      <c r="B364" s="12" t="s">
        <v>1047</v>
      </c>
      <c r="C364" s="12" t="s">
        <v>42</v>
      </c>
      <c r="D364" s="12" t="s">
        <v>37</v>
      </c>
      <c r="E364" s="12" t="s">
        <v>29</v>
      </c>
      <c r="F364" s="12">
        <v>22000.0</v>
      </c>
      <c r="G364" s="12">
        <v>0.0</v>
      </c>
      <c r="H364" s="13" t="s">
        <v>1048</v>
      </c>
      <c r="I364" s="13" t="s">
        <v>1049</v>
      </c>
      <c r="J364" s="12" t="s">
        <v>32</v>
      </c>
      <c r="K364" s="8">
        <f t="shared" si="2"/>
        <v>1</v>
      </c>
      <c r="L364" s="8">
        <f t="shared" si="3"/>
        <v>5</v>
      </c>
      <c r="M364" s="9" t="str">
        <f t="shared" si="4"/>
        <v>Title: APM Intern
Description: APM Interns are expected to own, ship &amp; run features at rocket speed. 
We are building an Education based product from scratch. It’s a 2 way platform where we will be designing flows for both tutors and children. 
It’s a fast-paced, high- adrenaline role, with plenty to learn while building. Usual responsibilities will be to:
i. Come up with features based on user interviews and market research.
ii. Create, test and validate hypotheses.
iii. Come up with PRDs and wireframes to lead the features proposed with complete ownership.  
iv. To balance multiple projects, deadlines, and responsibilities at the same time 
v. Measuring feedback from both stakeholders and improving the user experience as we go.
If you enjoy crunching numbers, are never satisfied with the products around you, and would relish a new challenge every day, there is a lot to learn from this role.
Project domain	Product
Expected learning (in bullet points)	i. Developing a strong analytical skills, and an ability to tease out actionable insights from data, are a given. 
ii. Gain experience running web/mobile consumer products.
iii. How to coordinate amongst multiple teams.
iv. People Management
Skills:  - 
Students Required: 5
Min CGPA: 0
Max CGPA: 0
</v>
      </c>
      <c r="N364" s="9" t="str">
        <f t="shared" si="5"/>
        <v/>
      </c>
      <c r="O364" s="9" t="str">
        <f t="shared" si="6"/>
        <v/>
      </c>
      <c r="P364" s="9" t="str">
        <f t="shared" si="7"/>
        <v/>
      </c>
      <c r="Q364" s="9" t="str">
        <f t="shared" si="8"/>
        <v/>
      </c>
      <c r="R364" s="9" t="str">
        <f t="shared" si="9"/>
        <v/>
      </c>
      <c r="S364" s="9" t="str">
        <f t="shared" si="10"/>
        <v/>
      </c>
      <c r="T364" s="8">
        <f t="shared" ref="T364:Z364" si="372">IFERROR(VALUE(IFERROR(MID(M364,FIND("Students Required: ",M364)+19,2),0)), VALUE(MID(M364,FIND("Students Required: ",M364)+19,1)))</f>
        <v>5</v>
      </c>
      <c r="U364" s="8">
        <f t="shared" si="372"/>
        <v>0</v>
      </c>
      <c r="V364" s="8">
        <f t="shared" si="372"/>
        <v>0</v>
      </c>
      <c r="W364" s="8">
        <f t="shared" si="372"/>
        <v>0</v>
      </c>
      <c r="X364" s="8">
        <f t="shared" si="372"/>
        <v>0</v>
      </c>
      <c r="Y364" s="8">
        <f t="shared" si="372"/>
        <v>0</v>
      </c>
      <c r="Z364" s="8">
        <f t="shared" si="372"/>
        <v>0</v>
      </c>
    </row>
    <row r="365" hidden="1">
      <c r="A365" s="12">
        <v>5047.0</v>
      </c>
      <c r="B365" s="12" t="s">
        <v>1050</v>
      </c>
      <c r="C365" s="12" t="s">
        <v>975</v>
      </c>
      <c r="D365" s="8"/>
      <c r="E365" s="12" t="s">
        <v>29</v>
      </c>
      <c r="F365" s="12">
        <v>15000.0</v>
      </c>
      <c r="G365" s="12">
        <v>0.0</v>
      </c>
      <c r="H365" s="13" t="s">
        <v>286</v>
      </c>
      <c r="I365" s="13" t="s">
        <v>1051</v>
      </c>
      <c r="J365" s="12" t="s">
        <v>32</v>
      </c>
      <c r="K365" s="8">
        <f t="shared" si="2"/>
        <v>1</v>
      </c>
      <c r="L365" s="8">
        <f t="shared" si="3"/>
        <v>2</v>
      </c>
      <c r="M365" s="9" t="str">
        <f t="shared" si="4"/>
        <v>Title: Details awaited
Description: -
Skills:  - 
Students Required: 2
Min CGPA: 0
Max CGPA: 0
</v>
      </c>
      <c r="N365" s="9" t="str">
        <f t="shared" si="5"/>
        <v/>
      </c>
      <c r="O365" s="9" t="str">
        <f t="shared" si="6"/>
        <v/>
      </c>
      <c r="P365" s="9" t="str">
        <f t="shared" si="7"/>
        <v/>
      </c>
      <c r="Q365" s="9" t="str">
        <f t="shared" si="8"/>
        <v/>
      </c>
      <c r="R365" s="9" t="str">
        <f t="shared" si="9"/>
        <v/>
      </c>
      <c r="S365" s="9" t="str">
        <f t="shared" si="10"/>
        <v/>
      </c>
      <c r="T365" s="8">
        <f t="shared" ref="T365:Z365" si="373">IFERROR(VALUE(IFERROR(MID(M365,FIND("Students Required: ",M365)+19,2),0)), VALUE(MID(M365,FIND("Students Required: ",M365)+19,1)))</f>
        <v>2</v>
      </c>
      <c r="U365" s="8">
        <f t="shared" si="373"/>
        <v>0</v>
      </c>
      <c r="V365" s="8">
        <f t="shared" si="373"/>
        <v>0</v>
      </c>
      <c r="W365" s="8">
        <f t="shared" si="373"/>
        <v>0</v>
      </c>
      <c r="X365" s="8">
        <f t="shared" si="373"/>
        <v>0</v>
      </c>
      <c r="Y365" s="8">
        <f t="shared" si="373"/>
        <v>0</v>
      </c>
      <c r="Z365" s="8">
        <f t="shared" si="373"/>
        <v>0</v>
      </c>
    </row>
    <row r="366" hidden="1">
      <c r="A366" s="12">
        <v>51.0</v>
      </c>
      <c r="B366" s="12" t="s">
        <v>1052</v>
      </c>
      <c r="C366" s="12" t="s">
        <v>524</v>
      </c>
      <c r="D366" s="12" t="s">
        <v>228</v>
      </c>
      <c r="E366" s="12" t="s">
        <v>351</v>
      </c>
      <c r="F366" s="12">
        <v>0.0</v>
      </c>
      <c r="G366" s="12">
        <v>0.0</v>
      </c>
      <c r="H366" s="13" t="s">
        <v>286</v>
      </c>
      <c r="I366" s="13" t="s">
        <v>1051</v>
      </c>
      <c r="J366" s="12" t="s">
        <v>32</v>
      </c>
      <c r="K366" s="8">
        <f t="shared" si="2"/>
        <v>1</v>
      </c>
      <c r="L366" s="8">
        <f t="shared" si="3"/>
        <v>2</v>
      </c>
      <c r="M366" s="9" t="str">
        <f t="shared" si="4"/>
        <v>Title: Details awaited
Description: -
Skills:  - 
Students Required: 2
Min CGPA: 0
Max CGPA: 0
</v>
      </c>
      <c r="N366" s="9" t="str">
        <f t="shared" si="5"/>
        <v/>
      </c>
      <c r="O366" s="9" t="str">
        <f t="shared" si="6"/>
        <v/>
      </c>
      <c r="P366" s="9" t="str">
        <f t="shared" si="7"/>
        <v/>
      </c>
      <c r="Q366" s="9" t="str">
        <f t="shared" si="8"/>
        <v/>
      </c>
      <c r="R366" s="9" t="str">
        <f t="shared" si="9"/>
        <v/>
      </c>
      <c r="S366" s="9" t="str">
        <f t="shared" si="10"/>
        <v/>
      </c>
      <c r="T366" s="8">
        <f t="shared" ref="T366:Z366" si="374">IFERROR(VALUE(IFERROR(MID(M366,FIND("Students Required: ",M366)+19,2),0)), VALUE(MID(M366,FIND("Students Required: ",M366)+19,1)))</f>
        <v>2</v>
      </c>
      <c r="U366" s="8">
        <f t="shared" si="374"/>
        <v>0</v>
      </c>
      <c r="V366" s="8">
        <f t="shared" si="374"/>
        <v>0</v>
      </c>
      <c r="W366" s="8">
        <f t="shared" si="374"/>
        <v>0</v>
      </c>
      <c r="X366" s="8">
        <f t="shared" si="374"/>
        <v>0</v>
      </c>
      <c r="Y366" s="8">
        <f t="shared" si="374"/>
        <v>0</v>
      </c>
      <c r="Z366" s="8">
        <f t="shared" si="374"/>
        <v>0</v>
      </c>
    </row>
    <row r="367" hidden="1">
      <c r="A367" s="12">
        <v>3430.0</v>
      </c>
      <c r="B367" s="12" t="s">
        <v>1053</v>
      </c>
      <c r="C367" s="12" t="s">
        <v>27</v>
      </c>
      <c r="D367" s="12" t="s">
        <v>28</v>
      </c>
      <c r="E367" s="12" t="s">
        <v>487</v>
      </c>
      <c r="F367" s="12">
        <v>50000.0</v>
      </c>
      <c r="G367" s="12">
        <v>0.0</v>
      </c>
      <c r="H367" s="13" t="s">
        <v>1054</v>
      </c>
      <c r="I367" s="13" t="s">
        <v>1055</v>
      </c>
      <c r="J367" s="12" t="s">
        <v>32</v>
      </c>
      <c r="K367" s="8">
        <f t="shared" si="2"/>
        <v>1</v>
      </c>
      <c r="L367" s="8">
        <f t="shared" si="3"/>
        <v>5</v>
      </c>
      <c r="M367" s="9" t="str">
        <f t="shared" si="4"/>
        <v>Title: Building Blocks/Components for Couture AI Development Platforms – Obelisk and Ra AI platform.
Description: Obelisk: Students are expected to build state-of-art Machine Learning and Deep learning models 
Ra AI Platform: Students are expected to work with Tensorflow/Kubeflow, Spark and multiple other AI toolings and components.
Project domain	Artificial Intelligence
Kubernetes, Kubeflow, Tensorflow, Spark, Python or FullStack.
Fuzzy Logic and Neural Nets /Pattern Recognition/ Machine Learning OR Data Mining.
Object Oriented Programming, Operating Systems, Databases and Software Engineering.
•	Production quality Machine Learning and Deep learning model building
•	End-to-End AI and Data pipelines.
•	Creation of AI platform from scratch.
•	Expertise in AI &amp; BigData: Tensorflow, Spark and Hadoop Ecosystem.
Skills:  - 
Students Required: 5
Min CGPA: 0
Max CGPA: 0
</v>
      </c>
      <c r="N367" s="9" t="str">
        <f t="shared" si="5"/>
        <v/>
      </c>
      <c r="O367" s="9" t="str">
        <f t="shared" si="6"/>
        <v/>
      </c>
      <c r="P367" s="9" t="str">
        <f t="shared" si="7"/>
        <v/>
      </c>
      <c r="Q367" s="9" t="str">
        <f t="shared" si="8"/>
        <v/>
      </c>
      <c r="R367" s="9" t="str">
        <f t="shared" si="9"/>
        <v/>
      </c>
      <c r="S367" s="9" t="str">
        <f t="shared" si="10"/>
        <v/>
      </c>
      <c r="T367" s="8">
        <f t="shared" ref="T367:Z367" si="375">IFERROR(VALUE(IFERROR(MID(M367,FIND("Students Required: ",M367)+19,2),0)), VALUE(MID(M367,FIND("Students Required: ",M367)+19,1)))</f>
        <v>5</v>
      </c>
      <c r="U367" s="8">
        <f t="shared" si="375"/>
        <v>0</v>
      </c>
      <c r="V367" s="8">
        <f t="shared" si="375"/>
        <v>0</v>
      </c>
      <c r="W367" s="8">
        <f t="shared" si="375"/>
        <v>0</v>
      </c>
      <c r="X367" s="8">
        <f t="shared" si="375"/>
        <v>0</v>
      </c>
      <c r="Y367" s="8">
        <f t="shared" si="375"/>
        <v>0</v>
      </c>
      <c r="Z367" s="8">
        <f t="shared" si="375"/>
        <v>0</v>
      </c>
    </row>
    <row r="368" hidden="1">
      <c r="A368" s="12">
        <v>5029.0</v>
      </c>
      <c r="B368" s="12" t="s">
        <v>1056</v>
      </c>
      <c r="C368" s="12" t="s">
        <v>91</v>
      </c>
      <c r="D368" s="8"/>
      <c r="E368" s="12" t="s">
        <v>61</v>
      </c>
      <c r="F368" s="12">
        <v>18000.0</v>
      </c>
      <c r="G368" s="12">
        <v>0.0</v>
      </c>
      <c r="H368" s="13" t="s">
        <v>1057</v>
      </c>
      <c r="I368" s="13" t="s">
        <v>1058</v>
      </c>
      <c r="J368" s="12" t="s">
        <v>32</v>
      </c>
      <c r="K368" s="8">
        <f t="shared" si="2"/>
        <v>3</v>
      </c>
      <c r="L368" s="8">
        <f t="shared" si="3"/>
        <v>4</v>
      </c>
      <c r="M368" s="9" t="str">
        <f t="shared" si="4"/>
        <v>Title: Containers and Orchestrations
Description: Microservices are the latest architecture trend and are now being widely adopted in Software Industry. Containerization and Orchestrations of Microservices plays a key role in moving to (from existing Monolithic Application) or creating a new Application.
Project domain	Software Development
Skills:  - 
Students Required: 1
Min CGPA: 0
Max CGPA: 0
</v>
      </c>
      <c r="N368" s="9" t="str">
        <f t="shared" si="5"/>
        <v>Title: Test Automation
Description: Automation testing of Exchange Trading and Clearing &amp; Settlement Applications
Project domain	Power Trading
Skills: Core Java and SQL
Team Player
Automation Testing course would be added advantage
Skills:  - 
Students Required: 1
Min CGPA: 0
Max CGPA: 0
</v>
      </c>
      <c r="O368" s="9" t="str">
        <f t="shared" si="6"/>
        <v>Title: Process Automation
Description: Automation of existing process. Auto Email and schedular for automation of process
Project domain	Clearing and Settlement
Skills: C#, OOPS, Winforms
Skills:  - 
Students Required: 2
Min CGPA: 0
Max CGPA: 0
</v>
      </c>
      <c r="P368" s="9" t="str">
        <f t="shared" si="7"/>
        <v/>
      </c>
      <c r="Q368" s="9" t="str">
        <f t="shared" si="8"/>
        <v/>
      </c>
      <c r="R368" s="9" t="str">
        <f t="shared" si="9"/>
        <v/>
      </c>
      <c r="S368" s="9" t="str">
        <f t="shared" si="10"/>
        <v/>
      </c>
      <c r="T368" s="8">
        <f t="shared" ref="T368:Z368" si="376">IFERROR(VALUE(IFERROR(MID(M368,FIND("Students Required: ",M368)+19,2),0)), VALUE(MID(M368,FIND("Students Required: ",M368)+19,1)))</f>
        <v>1</v>
      </c>
      <c r="U368" s="8">
        <f t="shared" si="376"/>
        <v>1</v>
      </c>
      <c r="V368" s="8">
        <f t="shared" si="376"/>
        <v>2</v>
      </c>
      <c r="W368" s="8">
        <f t="shared" si="376"/>
        <v>0</v>
      </c>
      <c r="X368" s="8">
        <f t="shared" si="376"/>
        <v>0</v>
      </c>
      <c r="Y368" s="8">
        <f t="shared" si="376"/>
        <v>0</v>
      </c>
      <c r="Z368" s="8">
        <f t="shared" si="376"/>
        <v>0</v>
      </c>
    </row>
    <row r="369" hidden="1">
      <c r="A369" s="12">
        <v>5000.0</v>
      </c>
      <c r="B369" s="12" t="s">
        <v>1059</v>
      </c>
      <c r="C369" s="12" t="s">
        <v>42</v>
      </c>
      <c r="D369" s="8"/>
      <c r="E369" s="12" t="s">
        <v>131</v>
      </c>
      <c r="F369" s="12">
        <v>0.0</v>
      </c>
      <c r="G369" s="12">
        <v>0.0</v>
      </c>
      <c r="H369" s="13" t="s">
        <v>286</v>
      </c>
      <c r="I369" s="13" t="s">
        <v>1060</v>
      </c>
      <c r="J369" s="12" t="s">
        <v>32</v>
      </c>
      <c r="K369" s="8">
        <f t="shared" si="2"/>
        <v>1</v>
      </c>
      <c r="L369" s="8">
        <f t="shared" si="3"/>
        <v>4</v>
      </c>
      <c r="M369" s="9" t="str">
        <f t="shared" si="4"/>
        <v>Title: Dot net developer
Description: Dot net developer
Skills:  - 
Students Required: 4
Min CGPA: 0
Max CGPA: 0
</v>
      </c>
      <c r="N369" s="9" t="str">
        <f t="shared" si="5"/>
        <v/>
      </c>
      <c r="O369" s="9" t="str">
        <f t="shared" si="6"/>
        <v/>
      </c>
      <c r="P369" s="9" t="str">
        <f t="shared" si="7"/>
        <v/>
      </c>
      <c r="Q369" s="9" t="str">
        <f t="shared" si="8"/>
        <v/>
      </c>
      <c r="R369" s="9" t="str">
        <f t="shared" si="9"/>
        <v/>
      </c>
      <c r="S369" s="9" t="str">
        <f t="shared" si="10"/>
        <v/>
      </c>
      <c r="T369" s="8">
        <f t="shared" ref="T369:Z369" si="377">IFERROR(VALUE(IFERROR(MID(M369,FIND("Students Required: ",M369)+19,2),0)), VALUE(MID(M369,FIND("Students Required: ",M369)+19,1)))</f>
        <v>4</v>
      </c>
      <c r="U369" s="8">
        <f t="shared" si="377"/>
        <v>0</v>
      </c>
      <c r="V369" s="8">
        <f t="shared" si="377"/>
        <v>0</v>
      </c>
      <c r="W369" s="8">
        <f t="shared" si="377"/>
        <v>0</v>
      </c>
      <c r="X369" s="8">
        <f t="shared" si="377"/>
        <v>0</v>
      </c>
      <c r="Y369" s="8">
        <f t="shared" si="377"/>
        <v>0</v>
      </c>
      <c r="Z369" s="8">
        <f t="shared" si="377"/>
        <v>0</v>
      </c>
    </row>
    <row r="370" hidden="1">
      <c r="A370" s="12">
        <v>3944.0</v>
      </c>
      <c r="B370" s="12" t="s">
        <v>1061</v>
      </c>
      <c r="C370" s="12" t="s">
        <v>42</v>
      </c>
      <c r="D370" s="12" t="s">
        <v>37</v>
      </c>
      <c r="E370" s="12" t="s">
        <v>29</v>
      </c>
      <c r="F370" s="12">
        <v>25000.0</v>
      </c>
      <c r="G370" s="12">
        <v>0.0</v>
      </c>
      <c r="H370" s="13" t="s">
        <v>1062</v>
      </c>
      <c r="I370" s="13" t="s">
        <v>1063</v>
      </c>
      <c r="J370" s="12" t="s">
        <v>32</v>
      </c>
      <c r="K370" s="8">
        <f t="shared" si="2"/>
        <v>1</v>
      </c>
      <c r="L370" s="8">
        <f t="shared" si="3"/>
        <v>1</v>
      </c>
      <c r="M370" s="9" t="str">
        <f t="shared" si="4"/>
        <v>Title: SDE – I  
Description: •	Support the IT team in maintaining hardware, software, and other systems
•	Assist with troubleshooting issues and provide technical support
•	Organize and maintain IT resources
•	Lend IT support in areas such as cybersecurity, programming, analytics, and data management
Project domain	Web Designing, Server Maintenance, Site Development
Skills: Familiar with Java, .NET, JavaScript, PHP, Python HTML/DHTML and Microsoft Office Suite
Efficient Communication
NA
NA
•	Engage with International Clientele as part of handling client-side dashboards
•	Gather immense knowledge on relevant subject matter as part of external collaborations
•	Any IP developed as part of the course would be credited to the developer
Skills:  - 
Students Required: 1
Min CGPA: 0
Max CGPA: 0
</v>
      </c>
      <c r="N370" s="9" t="str">
        <f t="shared" si="5"/>
        <v/>
      </c>
      <c r="O370" s="9" t="str">
        <f t="shared" si="6"/>
        <v/>
      </c>
      <c r="P370" s="9" t="str">
        <f t="shared" si="7"/>
        <v/>
      </c>
      <c r="Q370" s="9" t="str">
        <f t="shared" si="8"/>
        <v/>
      </c>
      <c r="R370" s="9" t="str">
        <f t="shared" si="9"/>
        <v/>
      </c>
      <c r="S370" s="9" t="str">
        <f t="shared" si="10"/>
        <v/>
      </c>
      <c r="T370" s="8">
        <f t="shared" ref="T370:Z370" si="378">IFERROR(VALUE(IFERROR(MID(M370,FIND("Students Required: ",M370)+19,2),0)), VALUE(MID(M370,FIND("Students Required: ",M370)+19,1)))</f>
        <v>1</v>
      </c>
      <c r="U370" s="8">
        <f t="shared" si="378"/>
        <v>0</v>
      </c>
      <c r="V370" s="8">
        <f t="shared" si="378"/>
        <v>0</v>
      </c>
      <c r="W370" s="8">
        <f t="shared" si="378"/>
        <v>0</v>
      </c>
      <c r="X370" s="8">
        <f t="shared" si="378"/>
        <v>0</v>
      </c>
      <c r="Y370" s="8">
        <f t="shared" si="378"/>
        <v>0</v>
      </c>
      <c r="Z370" s="8">
        <f t="shared" si="378"/>
        <v>0</v>
      </c>
    </row>
    <row r="371" hidden="1">
      <c r="A371" s="12">
        <v>4991.0</v>
      </c>
      <c r="B371" s="12" t="s">
        <v>1064</v>
      </c>
      <c r="C371" s="12" t="s">
        <v>27</v>
      </c>
      <c r="D371" s="8"/>
      <c r="E371" s="12" t="s">
        <v>767</v>
      </c>
      <c r="F371" s="12">
        <v>25000.0</v>
      </c>
      <c r="G371" s="12">
        <v>0.0</v>
      </c>
      <c r="H371" s="13" t="s">
        <v>1065</v>
      </c>
      <c r="I371" s="13" t="s">
        <v>1066</v>
      </c>
      <c r="J371" s="12" t="s">
        <v>32</v>
      </c>
      <c r="K371" s="8">
        <f t="shared" si="2"/>
        <v>5</v>
      </c>
      <c r="L371" s="8">
        <f t="shared" si="3"/>
        <v>6</v>
      </c>
      <c r="M371" s="9" t="str">
        <f t="shared" si="4"/>
        <v>Title: Android Payment Application Development
Description: Android apps are key part of providing seemless payment experience to merchants ecosystem. Innoviti&amp;apos;s new generation products are built on android operating system and best in class customer experience is combined with unparalleled execution speed. Candidates will work with payment team to create next generation products.
Skills: Android development. Payment APIs, Java development, Network Layer Concepts
Skills:  - 
Students Required: 2
Min CGPA: 0
Max CGPA: 0
</v>
      </c>
      <c r="N371" s="9" t="str">
        <f t="shared" si="5"/>
        <v>Title: AI Enabled Business Operations
Description: Innoviti Business Operations team use automation in several processes including New Deployments, Handling Customer Tickets, Inventory Management and Demand Fulfillment. 
Innoviti targets a 2-hour service fulfillment across India using  Data Science for following:
•	Identify patterns by geography, product type
•	Predict Demands to maintain inventory
•	Predict Workforce engagement and deployment
This project focuses on applying data mining and machine learning models to achieve these goals.
Skills: Programming using Python
•	Statistical Analysis
•	Supervised and Unsupervised ML Techniques
Skills:  - 
Students Required: 1
Min CGPA: 0
Max CGPA: 0
</v>
      </c>
      <c r="O371" s="9" t="str">
        <f t="shared" si="6"/>
        <v>Title: Streaming Analytics in Data Lake
Description: Innoviti sees millions of events each day for the financial transactions on its platform. The data needs to be managed in such a way that it is always readily available for processing by all teams .
This project focuses on managing/processing large amounts of streaming data in hybrid cloud environment using Streaming Analytics to keep the Data Lake updated at all times.
Skills: 	Programming using Python/Java/Scala
•	Database design and development
•	Messaging
•	Distributed computing
Skills:  - 
Students Required: 1
Min CGPA: 0
Max CGPA: 0
</v>
      </c>
      <c r="P371" s="9" t="str">
        <f t="shared" si="7"/>
        <v>Title: Integration of Salesforce with marketing tools 
Description: To track engagement of new and existing accounts across email, and social media on Salesforce, To track on a real-time basis, the number of times an account has engaged, this status will be updated for every email campaign, To trigger notification in case nobody from a key account is engaging on email + social media for 3 consecutive campaigns
Skills:	Salesforce development
-	Knowledge of API’s
-	Knowledge of Salesforce integration with email and social media
Skills:  - 
Students Required: 1
Min CGPA: 0
Max CGPA: 0
</v>
      </c>
      <c r="Q371" s="9" t="str">
        <f t="shared" si="8"/>
        <v>Title: Data scraper &amp; auto-update of data on salesforce
Description: To scrape data related to decision makers from linkedin (india) &amp; update salesforce
,To update salesforce in case key decision maker is shifting from one company to another, and trigger a template from marketing
Skills:	Salesforce
-	Building web scrapers
-	Frontend for webscraper
-	Linkedin
Skills:  - 
Students Required: 1
Min CGPA: 0
Max CGPA: 0
</v>
      </c>
      <c r="R371" s="9" t="str">
        <f t="shared" si="9"/>
        <v/>
      </c>
      <c r="S371" s="9" t="str">
        <f t="shared" si="10"/>
        <v/>
      </c>
      <c r="T371" s="8">
        <f t="shared" ref="T371:Z371" si="379">IFERROR(VALUE(IFERROR(MID(M371,FIND("Students Required: ",M371)+19,2),0)), VALUE(MID(M371,FIND("Students Required: ",M371)+19,1)))</f>
        <v>2</v>
      </c>
      <c r="U371" s="8">
        <f t="shared" si="379"/>
        <v>1</v>
      </c>
      <c r="V371" s="8">
        <f t="shared" si="379"/>
        <v>1</v>
      </c>
      <c r="W371" s="8">
        <f t="shared" si="379"/>
        <v>1</v>
      </c>
      <c r="X371" s="8">
        <f t="shared" si="379"/>
        <v>1</v>
      </c>
      <c r="Y371" s="8">
        <f t="shared" si="379"/>
        <v>0</v>
      </c>
      <c r="Z371" s="8">
        <f t="shared" si="379"/>
        <v>0</v>
      </c>
    </row>
    <row r="372" hidden="1">
      <c r="A372" s="12">
        <v>3516.0</v>
      </c>
      <c r="B372" s="12" t="s">
        <v>1067</v>
      </c>
      <c r="C372" s="12" t="s">
        <v>91</v>
      </c>
      <c r="D372" s="12" t="s">
        <v>37</v>
      </c>
      <c r="E372" s="12" t="s">
        <v>29</v>
      </c>
      <c r="F372" s="12">
        <v>40000.0</v>
      </c>
      <c r="G372" s="12">
        <v>0.0</v>
      </c>
      <c r="H372" s="13" t="s">
        <v>1068</v>
      </c>
      <c r="I372" s="13" t="s">
        <v>1069</v>
      </c>
      <c r="J372" s="12" t="s">
        <v>32</v>
      </c>
      <c r="K372" s="8">
        <f t="shared" si="2"/>
        <v>1</v>
      </c>
      <c r="L372" s="8">
        <f t="shared" si="3"/>
        <v>1</v>
      </c>
      <c r="M372" s="9" t="str">
        <f t="shared" si="4"/>
        <v>Title: Risk Reporting, Analysis &amp; Data
Description: Data Science and Risk Data Quality.
Risk Risk basics and Analytics skills, Database skills and technologies such as VBA, MicroStrategy, Tableau, Alteryx, Python, Advanced Excel etc. would be advantageous.
 Skill sets Credit and Market Risk basics and Analytics skills, SQL skills, VBA,  advanced Excel, knowhow of technologies such as MicroStrategy, Tableau, Alteryx, Python etc. would be advantageous.
Skills:  - 
Students Required: 1
Min CGPA: 0
Max CGPA: 0
</v>
      </c>
      <c r="N372" s="9" t="str">
        <f t="shared" si="5"/>
        <v/>
      </c>
      <c r="O372" s="9" t="str">
        <f t="shared" si="6"/>
        <v/>
      </c>
      <c r="P372" s="9" t="str">
        <f t="shared" si="7"/>
        <v/>
      </c>
      <c r="Q372" s="9" t="str">
        <f t="shared" si="8"/>
        <v/>
      </c>
      <c r="R372" s="9" t="str">
        <f t="shared" si="9"/>
        <v/>
      </c>
      <c r="S372" s="9" t="str">
        <f t="shared" si="10"/>
        <v/>
      </c>
      <c r="T372" s="8">
        <f t="shared" ref="T372:Z372" si="380">IFERROR(VALUE(IFERROR(MID(M372,FIND("Students Required: ",M372)+19,2),0)), VALUE(MID(M372,FIND("Students Required: ",M372)+19,1)))</f>
        <v>1</v>
      </c>
      <c r="U372" s="8">
        <f t="shared" si="380"/>
        <v>0</v>
      </c>
      <c r="V372" s="8">
        <f t="shared" si="380"/>
        <v>0</v>
      </c>
      <c r="W372" s="8">
        <f t="shared" si="380"/>
        <v>0</v>
      </c>
      <c r="X372" s="8">
        <f t="shared" si="380"/>
        <v>0</v>
      </c>
      <c r="Y372" s="8">
        <f t="shared" si="380"/>
        <v>0</v>
      </c>
      <c r="Z372" s="8">
        <f t="shared" si="380"/>
        <v>0</v>
      </c>
    </row>
    <row r="373" hidden="1">
      <c r="A373" s="12">
        <v>593.0</v>
      </c>
      <c r="B373" s="12" t="s">
        <v>1070</v>
      </c>
      <c r="C373" s="12" t="s">
        <v>27</v>
      </c>
      <c r="D373" s="12" t="s">
        <v>37</v>
      </c>
      <c r="E373" s="12" t="s">
        <v>613</v>
      </c>
      <c r="F373" s="12">
        <v>14000.0</v>
      </c>
      <c r="G373" s="12">
        <v>0.0</v>
      </c>
      <c r="H373" s="13" t="s">
        <v>1071</v>
      </c>
      <c r="I373" s="13" t="s">
        <v>1072</v>
      </c>
      <c r="J373" s="12" t="s">
        <v>32</v>
      </c>
      <c r="K373" s="8">
        <f t="shared" si="2"/>
        <v>1</v>
      </c>
      <c r="L373" s="8">
        <f t="shared" si="3"/>
        <v>2</v>
      </c>
      <c r="M373" s="9" t="str">
        <f t="shared" si="4"/>
        <v>Title: -
Description: Project domain : Foundations
Skills: Secondary Research, Problem solving,
Data Analysis, Excel and PPT making
? Passionate and driven towards
creating social impact
? Exceptional research skills
? Excellent written and oral
communication skills
? Strong presentation skills with the
ability to communicate complex
ideas effectively
? Humility, willingness to listen and
learn
? Self-driven, curious and adaptable
personality with the ability to work
independently
? Very strong inclination to work in
the social consulting space
? Program Management
? Stakeholder Management
? Research Skills
? Team skills
? Problem solving
Skills:  - 
Students Required: 2
Min CGPA: 0
Max CGPA: 0
</v>
      </c>
      <c r="N373" s="9" t="str">
        <f t="shared" si="5"/>
        <v/>
      </c>
      <c r="O373" s="9" t="str">
        <f t="shared" si="6"/>
        <v/>
      </c>
      <c r="P373" s="9" t="str">
        <f t="shared" si="7"/>
        <v/>
      </c>
      <c r="Q373" s="9" t="str">
        <f t="shared" si="8"/>
        <v/>
      </c>
      <c r="R373" s="9" t="str">
        <f t="shared" si="9"/>
        <v/>
      </c>
      <c r="S373" s="9" t="str">
        <f t="shared" si="10"/>
        <v/>
      </c>
      <c r="T373" s="8">
        <f t="shared" ref="T373:Z373" si="381">IFERROR(VALUE(IFERROR(MID(M373,FIND("Students Required: ",M373)+19,2),0)), VALUE(MID(M373,FIND("Students Required: ",M373)+19,1)))</f>
        <v>2</v>
      </c>
      <c r="U373" s="8">
        <f t="shared" si="381"/>
        <v>0</v>
      </c>
      <c r="V373" s="8">
        <f t="shared" si="381"/>
        <v>0</v>
      </c>
      <c r="W373" s="8">
        <f t="shared" si="381"/>
        <v>0</v>
      </c>
      <c r="X373" s="8">
        <f t="shared" si="381"/>
        <v>0</v>
      </c>
      <c r="Y373" s="8">
        <f t="shared" si="381"/>
        <v>0</v>
      </c>
      <c r="Z373" s="8">
        <f t="shared" si="381"/>
        <v>0</v>
      </c>
    </row>
    <row r="374" hidden="1">
      <c r="A374" s="12">
        <v>3790.0</v>
      </c>
      <c r="B374" s="12" t="s">
        <v>1073</v>
      </c>
      <c r="C374" s="12" t="s">
        <v>56</v>
      </c>
      <c r="D374" s="12" t="s">
        <v>28</v>
      </c>
      <c r="E374" s="12" t="s">
        <v>34</v>
      </c>
      <c r="F374" s="12">
        <v>30000.0</v>
      </c>
      <c r="G374" s="12">
        <v>0.0</v>
      </c>
      <c r="H374" s="13" t="s">
        <v>1074</v>
      </c>
      <c r="I374" s="13" t="s">
        <v>1075</v>
      </c>
      <c r="J374" s="12" t="s">
        <v>32</v>
      </c>
      <c r="K374" s="8">
        <f t="shared" si="2"/>
        <v>1</v>
      </c>
      <c r="L374" s="8">
        <f t="shared" si="3"/>
        <v>3</v>
      </c>
      <c r="M374" s="9" t="str">
        <f t="shared" si="4"/>
        <v>Title: Data Science
Description: ShortHills Tech is implementing a technology product for US e-commerce market. It would involve training BOTs to analyze numerical/textual information and unstructured information freely available on various review sites/ blogs/ forums/ deal sites/vendors etc. and summarize and present this information to the users. The project entails the building and fine-tuning of the entire Data Pipeline including Data Science.
Project domain	: The Interns responsibilities will primarily be focused on the entire data chain - Data Engineering and Data Science. They would be required to understand and work on Data Engineering Technologies (Data Pipelines, Data Lakes, Cloud -primarily AWS) and on implementing and fine-tuning models for ML/AI/ NLP/NLG.  The intern would be required to work right from extracting the information to the final display at the front end for the user.
Skills: Python, Data Engineering, ML/AI, SQL, AWS
English (Verbal and Written)
Python the essential requirement of the profile
Skills:  - 
Students Required: 3
Min CGPA: 0
Max CGPA: 0
</v>
      </c>
      <c r="N374" s="9" t="str">
        <f t="shared" si="5"/>
        <v/>
      </c>
      <c r="O374" s="9" t="str">
        <f t="shared" si="6"/>
        <v/>
      </c>
      <c r="P374" s="9" t="str">
        <f t="shared" si="7"/>
        <v/>
      </c>
      <c r="Q374" s="9" t="str">
        <f t="shared" si="8"/>
        <v/>
      </c>
      <c r="R374" s="9" t="str">
        <f t="shared" si="9"/>
        <v/>
      </c>
      <c r="S374" s="9" t="str">
        <f t="shared" si="10"/>
        <v/>
      </c>
      <c r="T374" s="8">
        <f t="shared" ref="T374:Z374" si="382">IFERROR(VALUE(IFERROR(MID(M374,FIND("Students Required: ",M374)+19,2),0)), VALUE(MID(M374,FIND("Students Required: ",M374)+19,1)))</f>
        <v>3</v>
      </c>
      <c r="U374" s="8">
        <f t="shared" si="382"/>
        <v>0</v>
      </c>
      <c r="V374" s="8">
        <f t="shared" si="382"/>
        <v>0</v>
      </c>
      <c r="W374" s="8">
        <f t="shared" si="382"/>
        <v>0</v>
      </c>
      <c r="X374" s="8">
        <f t="shared" si="382"/>
        <v>0</v>
      </c>
      <c r="Y374" s="8">
        <f t="shared" si="382"/>
        <v>0</v>
      </c>
      <c r="Z374" s="8">
        <f t="shared" si="382"/>
        <v>0</v>
      </c>
    </row>
    <row r="375" hidden="1">
      <c r="A375" s="12">
        <v>2998.0</v>
      </c>
      <c r="B375" s="12" t="s">
        <v>1076</v>
      </c>
      <c r="C375" s="12" t="s">
        <v>27</v>
      </c>
      <c r="D375" s="12" t="s">
        <v>65</v>
      </c>
      <c r="E375" s="12" t="s">
        <v>1077</v>
      </c>
      <c r="F375" s="12">
        <v>50000.0</v>
      </c>
      <c r="G375" s="12">
        <v>50000.0</v>
      </c>
      <c r="H375" s="13" t="s">
        <v>1078</v>
      </c>
      <c r="I375" s="13" t="s">
        <v>1079</v>
      </c>
      <c r="J375" s="12" t="s">
        <v>32</v>
      </c>
      <c r="K375" s="8">
        <f t="shared" si="2"/>
        <v>1</v>
      </c>
      <c r="L375" s="8">
        <f t="shared" si="3"/>
        <v>10</v>
      </c>
      <c r="M375" s="9" t="str">
        <f t="shared" si="4"/>
        <v>Title: Hardware projects - SSIR
Description: Projects in any of the below mentioned domains : 
Analog and Digital design (RTL, Synthesis Layout) for CIS, PMIC, HI Speed Interface like PCIe, LPDDR4, SERDES, SATAe, NVMe, UFS and etc, Standard cell and Memory Compiler, PDK, Verification, layout, enabling fabrication on latest Nodes, Signal/Image processing with DSP, GPGPU, CPU-SIMD, solutions enabling &amp; tuning on best/latest smartphone platforms. Details will be shared upon joining with the student directly as these are live projects. Students should have taken any course related to the Semiconductor industry – Digital / Analog / Embedded.
Skills: Good Communication Skills
Students Required: 10
Min CGPA: 0
Max CGPA: 0
</v>
      </c>
      <c r="N375" s="9" t="str">
        <f t="shared" si="5"/>
        <v/>
      </c>
      <c r="O375" s="9" t="str">
        <f t="shared" si="6"/>
        <v/>
      </c>
      <c r="P375" s="9" t="str">
        <f t="shared" si="7"/>
        <v/>
      </c>
      <c r="Q375" s="9" t="str">
        <f t="shared" si="8"/>
        <v/>
      </c>
      <c r="R375" s="9" t="str">
        <f t="shared" si="9"/>
        <v/>
      </c>
      <c r="S375" s="9" t="str">
        <f t="shared" si="10"/>
        <v/>
      </c>
      <c r="T375" s="8">
        <f t="shared" ref="T375:Z375" si="383">IFERROR(VALUE(IFERROR(MID(M375,FIND("Students Required: ",M375)+19,2),0)), VALUE(MID(M375,FIND("Students Required: ",M375)+19,1)))</f>
        <v>10</v>
      </c>
      <c r="U375" s="8">
        <f t="shared" si="383"/>
        <v>0</v>
      </c>
      <c r="V375" s="8">
        <f t="shared" si="383"/>
        <v>0</v>
      </c>
      <c r="W375" s="8">
        <f t="shared" si="383"/>
        <v>0</v>
      </c>
      <c r="X375" s="8">
        <f t="shared" si="383"/>
        <v>0</v>
      </c>
      <c r="Y375" s="8">
        <f t="shared" si="383"/>
        <v>0</v>
      </c>
      <c r="Z375" s="8">
        <f t="shared" si="383"/>
        <v>0</v>
      </c>
    </row>
    <row r="376" hidden="1">
      <c r="A376" s="12">
        <v>4990.0</v>
      </c>
      <c r="B376" s="12" t="s">
        <v>1080</v>
      </c>
      <c r="C376" s="12" t="s">
        <v>260</v>
      </c>
      <c r="D376" s="8"/>
      <c r="E376" s="12" t="s">
        <v>29</v>
      </c>
      <c r="F376" s="12">
        <v>12000.0</v>
      </c>
      <c r="G376" s="12">
        <v>0.0</v>
      </c>
      <c r="H376" s="13" t="s">
        <v>1081</v>
      </c>
      <c r="I376" s="13" t="s">
        <v>1082</v>
      </c>
      <c r="J376" s="12" t="s">
        <v>32</v>
      </c>
      <c r="K376" s="8">
        <f t="shared" si="2"/>
        <v>1</v>
      </c>
      <c r="L376" s="8">
        <f t="shared" si="3"/>
        <v>1</v>
      </c>
      <c r="M376" s="9" t="str">
        <f t="shared" si="4"/>
        <v>Title: CEOs right hand - Business Development and Marketing strategist 
Description: The intern will work very closely with the “Founding Team”, end-to-end, on formulating and executing the most critical strategic and operational projects. The project work will potentially include the following but can also be expanded based on the individual’s drive and performance on work.
-	Forging and managing potential partnerships to drive branding and client acquisition
-	Conducting market research and creating relevant content for internal knowledge, website enrichment and marketing
-	Deploying data analytics and SEO for business growth and performance management
-	Formulating and executing an active social media marketing strategy (for LinkedIn, Instagram, Facebook, YouTube etc.) through a time-bound social media calendar
-	Lead Management
Project domain	General Management and Marketing
Skill set required to execute the project (Technical)	MS Powerpoint; Google Ads; Search Engine Optimization (SEO); Graphic designing
[Optional but a BIG PLUS] Full Stack Development experience
Other soft skill competencies required	Extremely driven and proactive; Willingness to learn; Founder’s mindset; Communication skills; Writing skills; Creative mindset; Understanding how content works on web; Be on top of latest digital marketing trends
Any specific courses that student should have taken 	Previous similar experiences and strong involvement in on-campus leadership roles – especially in consulting / business related clubs - is a big plus 
Skills:  - 
Students Required: 1
Min CGPA: 0
Max CGPA: 0
</v>
      </c>
      <c r="N376" s="9" t="str">
        <f t="shared" si="5"/>
        <v/>
      </c>
      <c r="O376" s="9" t="str">
        <f t="shared" si="6"/>
        <v/>
      </c>
      <c r="P376" s="9" t="str">
        <f t="shared" si="7"/>
        <v/>
      </c>
      <c r="Q376" s="9" t="str">
        <f t="shared" si="8"/>
        <v/>
      </c>
      <c r="R376" s="9" t="str">
        <f t="shared" si="9"/>
        <v/>
      </c>
      <c r="S376" s="9" t="str">
        <f t="shared" si="10"/>
        <v/>
      </c>
      <c r="T376" s="8">
        <f t="shared" ref="T376:Z376" si="384">IFERROR(VALUE(IFERROR(MID(M376,FIND("Students Required: ",M376)+19,2),0)), VALUE(MID(M376,FIND("Students Required: ",M376)+19,1)))</f>
        <v>1</v>
      </c>
      <c r="U376" s="8">
        <f t="shared" si="384"/>
        <v>0</v>
      </c>
      <c r="V376" s="8">
        <f t="shared" si="384"/>
        <v>0</v>
      </c>
      <c r="W376" s="8">
        <f t="shared" si="384"/>
        <v>0</v>
      </c>
      <c r="X376" s="8">
        <f t="shared" si="384"/>
        <v>0</v>
      </c>
      <c r="Y376" s="8">
        <f t="shared" si="384"/>
        <v>0</v>
      </c>
      <c r="Z376" s="8">
        <f t="shared" si="384"/>
        <v>0</v>
      </c>
    </row>
    <row r="377" hidden="1">
      <c r="A377" s="12">
        <v>4824.0</v>
      </c>
      <c r="B377" s="12" t="s">
        <v>1083</v>
      </c>
      <c r="C377" s="12" t="s">
        <v>27</v>
      </c>
      <c r="D377" s="12" t="s">
        <v>28</v>
      </c>
      <c r="E377" s="12" t="s">
        <v>1084</v>
      </c>
      <c r="F377" s="12">
        <v>30000.0</v>
      </c>
      <c r="G377" s="12">
        <v>0.0</v>
      </c>
      <c r="H377" s="13" t="s">
        <v>1085</v>
      </c>
      <c r="I377" s="13" t="s">
        <v>1086</v>
      </c>
      <c r="J377" s="12" t="s">
        <v>32</v>
      </c>
      <c r="K377" s="8">
        <f t="shared" si="2"/>
        <v>3</v>
      </c>
      <c r="L377" s="8">
        <f t="shared" si="3"/>
        <v>4</v>
      </c>
      <c r="M377" s="9" t="str">
        <f t="shared" si="4"/>
        <v>Title: Design and development of Simulation Software for Satellite Testing
Description: Pixxel builds and operates remote sensing earth observation satellites. After the satellites are built, they need to undergo a software-in-loop-simulation to validate them for further tests and launch. The candidate will work on development of such simulation software.
Project domain
Space Technology, Computer Science
Skills: Object Oriented Programming, GUI Development, Version Control
Documentation and debugging skills, clarity in communication
Object Oriented Programming, Discrete Structures and Algorithms, Computer Architecture (optional)
Development of simulation software that will be used to test and validate actual batches of satellites for further hardware testing and launch.
• Brush with industry grade software version control and software development practices
• Study of space and military grade software testing standards and practices
• Work with an interesting mix of experienced scientists and a young enthusiastic team of space engineers.
Skills:  - 
Students Required: 1
Min CGPA: 0
Max CGPA: 0
</v>
      </c>
      <c r="N377" s="9" t="str">
        <f t="shared" si="5"/>
        <v>Title: Design and Development of On-board Image Processing Board for EO Satellites
Description: Pixxel builds and operates remote sensing earth observation satellites. The high-quality image data is bulky, which is why with the very low power available on the satellite, it is important to compress it efficiently and in a lossless manner. In this project students will work on a novel image compression algorithm, optimize it for low power FPGAs and design space hardware around it. Furthermore, the board will be designed to provide for machine learning hardware capabilities to host image correction algorithms in the future.
Project domain: Space Technology, Electronics
Skills: Computer Architecture, Experience with FPGAs, Digital Signal Processing, Analog Electronics, Digital Electronics, System Verilog/VHDL, MATLAB
Documentation and debugging skills, clarity in communication, hands-on experience with FPGAs and Circuit Design
Digital Signal Processing, Embedded Systems (optional), Analog Electronics, Digital Electronics, Computer Architecture (optional), Power Electronics, Network Programming (optional)
• Hands-on experience with design of space grade electronic hardware
• Get to work with an interesting mix of experienced scientists and a young enthusiastic team of space engineers.
• FPGA Programming and fault-tolerant circuit design according to Space/Military standards.
Skills:  - 
Students Required: 2
Min CGPA: 0
Max CGPA: 0
</v>
      </c>
      <c r="O377" s="9" t="str">
        <f t="shared" si="6"/>
        <v>Title: Mathematical modeling and analytical validation of the thermal design of a small satellite
Description: Pixxel builds and operates remote sensing earth observation satellites. The satellite experiences extreme temperatures and temperature gradients, throughout the orbit. A thermal engineer designs the thermal control systems with space grade insulators, reflectors, heaters, etc. The project shall be aimed to develop a Finite Element Model for the thermal analysis, conducting multiple iterations of the thermal analyses in TMG solver (space thermal module), and aid the thermal engineer in designing the control system. The project shall later also consist of devising a methodology for validating the results of the TMG numerical solver by carrying out simple analytical calculations in the aim of concluding that the solver results are acceptable. Furthermore, the project also involves off-topic tasks such as implementation, procurement, documentation and testing of thermal hardware as applicable.
Project Domain : Space Technology, Mechanical Engineering, Thermal control systems
Skills: Heat transfer, Differential equations, FEA formulation (mathematical modeling)
Documentation and Communication Skills
Heat Transfer, Numerical methods for heat transfer (optional), Material science
• Second hand experience of designing a space system’s thermal control
• Hands on experience of numerical modeling and analytical modeling of complex multi DOF system
• Hands on experience of TMG solver (MAYA HTT, FEMAP/SIMCENTER)
• Work with an interesting mix of experienced scientists and a young enthusiastic team of space engineers
Skills:  - 
Students Required: 1
Min CGPA: 0
Max CGPA: 0
</v>
      </c>
      <c r="P377" s="9" t="str">
        <f t="shared" si="7"/>
        <v/>
      </c>
      <c r="Q377" s="9" t="str">
        <f t="shared" si="8"/>
        <v/>
      </c>
      <c r="R377" s="9" t="str">
        <f t="shared" si="9"/>
        <v/>
      </c>
      <c r="S377" s="9" t="str">
        <f t="shared" si="10"/>
        <v/>
      </c>
      <c r="T377" s="8">
        <f t="shared" ref="T377:Z377" si="385">IFERROR(VALUE(IFERROR(MID(M377,FIND("Students Required: ",M377)+19,2),0)), VALUE(MID(M377,FIND("Students Required: ",M377)+19,1)))</f>
        <v>1</v>
      </c>
      <c r="U377" s="8">
        <f t="shared" si="385"/>
        <v>2</v>
      </c>
      <c r="V377" s="8">
        <f t="shared" si="385"/>
        <v>1</v>
      </c>
      <c r="W377" s="8">
        <f t="shared" si="385"/>
        <v>0</v>
      </c>
      <c r="X377" s="8">
        <f t="shared" si="385"/>
        <v>0</v>
      </c>
      <c r="Y377" s="8">
        <f t="shared" si="385"/>
        <v>0</v>
      </c>
      <c r="Z377" s="8">
        <f t="shared" si="385"/>
        <v>0</v>
      </c>
    </row>
    <row r="378" hidden="1">
      <c r="A378" s="12">
        <v>3446.0</v>
      </c>
      <c r="B378" s="12" t="s">
        <v>1087</v>
      </c>
      <c r="C378" s="12" t="s">
        <v>27</v>
      </c>
      <c r="D378" s="12" t="s">
        <v>37</v>
      </c>
      <c r="E378" s="12" t="s">
        <v>329</v>
      </c>
      <c r="F378" s="12">
        <v>35000.0</v>
      </c>
      <c r="G378" s="12">
        <v>0.0</v>
      </c>
      <c r="H378" s="13" t="s">
        <v>1088</v>
      </c>
      <c r="I378" s="13" t="s">
        <v>1089</v>
      </c>
      <c r="J378" s="12" t="s">
        <v>32</v>
      </c>
      <c r="K378" s="8">
        <f t="shared" si="2"/>
        <v>4</v>
      </c>
      <c r="L378" s="8">
        <f t="shared" si="3"/>
        <v>7</v>
      </c>
      <c r="M378" s="9" t="str">
        <f t="shared" si="4"/>
        <v>Title: Ensuring Supply Sufficiency and Building Brand Partnerships in Apparel/Lifestyle Categories in Udaan
Description: To identify supply-side gaps and figure out right partnerships to be driven across Lifestyle. Starting with Menswear and then moving towards women, kids and footwear. A supply gap can exist to due lack of selection in our portfolio or because of operational challenges that make it difficult to source said material in a manner that can be scaled profitably Once this is identified, we can build focused partnerships with key sellers and brands to optimize our supply for that category/vertical
Project domain : Financial Planning and Analysis
Skills: SQL, Excel and Python skills are definitely required to mine and model data and perform deep analytics on data.
Good Communication Skills - Ability to articulate the process and findings. Team Player - Shows ability and interest in reaching out to various stakeholders within and outside the category Timeliness - Should be able to deliver sub-modules with a relatively short turnaround time
Any course/stream with a strong grounding in coding would be preferable (CS/IS/ECE etc.). Individuals from Non circuit branches who have picked up coding skills are also welcome
Expected learning (in bullet points)
• Deep knowledge of the Apparel Market in India from various viewpoints including supply, selection, branding etc. Improved business acumen, ability to understand how quantitative analysis can help decision making and its impact on bottom-line.
• Enhanced technical capability in terms of ability to write scripts and code snippets. Intuitive sense on how to analyze numbers and glean insights from data
Skills:  - 
Students Required: 1
Min CGPA: 0
Max CGPA: 0
</v>
      </c>
      <c r="N378" s="9" t="str">
        <f t="shared" si="5"/>
        <v>Title: Problem identification in the current returns funnel and recommendations to reduce the refunds hit on the category P&amp;L.
Description: Working on the RVP/returns piece and identifying gaps in the current process at buyer, seller and policy fronts and suggesting actions plans to reduce these hits on the category P&amp;L.
Project domain : Financial Planning &amp; Analysis
Skills: Excellent grasp of Excel and SQL is a must.
Working with cross functional stakeholders and aligning people on a single objective.
Expected learning (in bullet points)
• Understanding of the entire returns funnel in detail. Understanding the category P&amp;L and the implications of refunds hits to the P&amp;L.
• Collaboration with key stakeholders and driving a common agenda and solution across functions.
• Strong grasp of working on and analyzing data in various shapes and forms.
Skills:  - 
Students Required: 1
Min CGPA: 0
Max CGPA: 0
</v>
      </c>
      <c r="O378" s="9" t="str">
        <f t="shared" si="6"/>
        <v>Title: CTR Prediction for Ad Performance Evaluation
Description: Click-through rate is defined as the probability of ad click from a specific user on a displayed ad impression. In order to maximize revenue and user satisfaction, online advertising platforms must predict the expected user behaviour for each ad impression and maximize the expectation that users will click it. Research and analysis is to be conducted to develop a model for CTR prediction task that fits in the B2B scenario.
Project Domain: Data Science
Skill Set Required: Machine learning, Deep learning, Python, SQL, Apache spark
Other Soft Skills: good written and verbal communication; intrinsically motivated and independent
Any Specific Course that student should have taken: Machine Learning/Data Mining
Other Requirement: Familiarity with E-commerce domain and advertising
Expected Outcome: •Reading and understanding multiple research papers
•Integrating theory and practice
•Domain specific modelling
•Handling big data
Skills:  - 
Students Required: 1
Min CGPA: 0
Max CGPA: 0
</v>
      </c>
      <c r="P378" s="9" t="str">
        <f t="shared" si="7"/>
        <v>Title: Business Development
Description: Details Awaited
Skills:  - 
Students Required: 4
Min CGPA: 0
Max CGPA: 0
</v>
      </c>
      <c r="Q378" s="9" t="str">
        <f t="shared" si="8"/>
        <v/>
      </c>
      <c r="R378" s="9" t="str">
        <f t="shared" si="9"/>
        <v/>
      </c>
      <c r="S378" s="9" t="str">
        <f t="shared" si="10"/>
        <v/>
      </c>
      <c r="T378" s="8">
        <f t="shared" ref="T378:Z378" si="386">IFERROR(VALUE(IFERROR(MID(M378,FIND("Students Required: ",M378)+19,2),0)), VALUE(MID(M378,FIND("Students Required: ",M378)+19,1)))</f>
        <v>1</v>
      </c>
      <c r="U378" s="8">
        <f t="shared" si="386"/>
        <v>1</v>
      </c>
      <c r="V378" s="8">
        <f t="shared" si="386"/>
        <v>1</v>
      </c>
      <c r="W378" s="8">
        <f t="shared" si="386"/>
        <v>4</v>
      </c>
      <c r="X378" s="8">
        <f t="shared" si="386"/>
        <v>0</v>
      </c>
      <c r="Y378" s="8">
        <f t="shared" si="386"/>
        <v>0</v>
      </c>
      <c r="Z378" s="8">
        <f t="shared" si="386"/>
        <v>0</v>
      </c>
    </row>
    <row r="379" hidden="1">
      <c r="A379" s="12">
        <v>4919.0</v>
      </c>
      <c r="B379" s="12" t="s">
        <v>991</v>
      </c>
      <c r="C379" s="12" t="s">
        <v>1090</v>
      </c>
      <c r="D379" s="12" t="s">
        <v>37</v>
      </c>
      <c r="E379" s="12" t="s">
        <v>992</v>
      </c>
      <c r="F379" s="12">
        <v>0.0</v>
      </c>
      <c r="G379" s="12">
        <v>0.0</v>
      </c>
      <c r="H379" s="13" t="s">
        <v>286</v>
      </c>
      <c r="I379" s="13" t="s">
        <v>1091</v>
      </c>
      <c r="J379" s="12" t="s">
        <v>32</v>
      </c>
      <c r="K379" s="8">
        <f t="shared" si="2"/>
        <v>1</v>
      </c>
      <c r="L379" s="8">
        <f t="shared" si="3"/>
        <v>2</v>
      </c>
      <c r="M379" s="9" t="str">
        <f t="shared" si="4"/>
        <v>Title: Home Decor &amp; Accessories Digitization
Description: Research, digitize and model
home décor products using
modelling software with an
understanding of underlying
physics of the modelling.
Project domain 3D Modelling, Digitization
Skills: English Proficiency, Team
Work, Comfortable with
vagueness of a startup3D Modelling Acumen,
Python Scripting,
Digitization, Data
Visualization
Expected learning (in bullet points) - Exposure to working within
a team with members of
various profiles
- Exposure to working in a
high energy growing start-up
- Mentorship opportunity
with experienced folks
- Professional &amp; personal
growth on all levels
Skills:  - 
Students Required: 2
Min CGPA: 0
Max CGPA: 0
</v>
      </c>
      <c r="N379" s="9" t="str">
        <f t="shared" si="5"/>
        <v/>
      </c>
      <c r="O379" s="9" t="str">
        <f t="shared" si="6"/>
        <v/>
      </c>
      <c r="P379" s="9" t="str">
        <f t="shared" si="7"/>
        <v/>
      </c>
      <c r="Q379" s="9" t="str">
        <f t="shared" si="8"/>
        <v/>
      </c>
      <c r="R379" s="9" t="str">
        <f t="shared" si="9"/>
        <v/>
      </c>
      <c r="S379" s="9" t="str">
        <f t="shared" si="10"/>
        <v/>
      </c>
      <c r="T379" s="8">
        <f t="shared" ref="T379:Z379" si="387">IFERROR(VALUE(IFERROR(MID(M379,FIND("Students Required: ",M379)+19,2),0)), VALUE(MID(M379,FIND("Students Required: ",M379)+19,1)))</f>
        <v>2</v>
      </c>
      <c r="U379" s="8">
        <f t="shared" si="387"/>
        <v>0</v>
      </c>
      <c r="V379" s="8">
        <f t="shared" si="387"/>
        <v>0</v>
      </c>
      <c r="W379" s="8">
        <f t="shared" si="387"/>
        <v>0</v>
      </c>
      <c r="X379" s="8">
        <f t="shared" si="387"/>
        <v>0</v>
      </c>
      <c r="Y379" s="8">
        <f t="shared" si="387"/>
        <v>0</v>
      </c>
      <c r="Z379" s="8">
        <f t="shared" si="387"/>
        <v>0</v>
      </c>
    </row>
    <row r="380" hidden="1">
      <c r="A380" s="12">
        <v>3838.0</v>
      </c>
      <c r="B380" s="12" t="s">
        <v>1092</v>
      </c>
      <c r="C380" s="12" t="s">
        <v>91</v>
      </c>
      <c r="D380" s="12" t="s">
        <v>37</v>
      </c>
      <c r="E380" s="12" t="s">
        <v>1093</v>
      </c>
      <c r="F380" s="12">
        <v>40000.0</v>
      </c>
      <c r="G380" s="12">
        <v>0.0</v>
      </c>
      <c r="H380" s="13" t="s">
        <v>1094</v>
      </c>
      <c r="I380" s="13" t="s">
        <v>1095</v>
      </c>
      <c r="J380" s="12" t="s">
        <v>32</v>
      </c>
      <c r="K380" s="8">
        <f t="shared" si="2"/>
        <v>1</v>
      </c>
      <c r="L380" s="8">
        <f t="shared" si="3"/>
        <v>1</v>
      </c>
      <c r="M380" s="9" t="str">
        <f t="shared" si="4"/>
        <v>Title: Index Management &amp; Analytics
Description: The primary function of Index Management and Analytics (IMA) team is to maintain the Morningstar Indexes across asset classes, periodic methodology enhancements and provide research &amp; analytics for the client support. It provides enough opportunity for the students to understand the real world investment and portfolio management concepts. They will be working on the following
1.	Provide support in maintaining eligible equity universe and reference data module for the reconstitution of the global index series
2.	Support ongoing reconstitution of Morningstar indexes in an accurate and timely manner
3.	Handle client request and queries related to existing index products
4.	Provide ideas on process enhancements and automation
Project domain	Index Management &amp; Index Calculation
Skills: Python, SQL
1)Keen interest in Finance 
2)Aptitude for programming
3)Exceptional communication skills
1)Security and Portfolio Analysis
None
1) Portfolio Management Concepts
2) Programming in python and SQL
3) Data Analysis
Skills:  - 
Students Required: 1
Min CGPA: 0
Max CGPA: 0
</v>
      </c>
      <c r="N380" s="9" t="str">
        <f t="shared" si="5"/>
        <v/>
      </c>
      <c r="O380" s="9" t="str">
        <f t="shared" si="6"/>
        <v/>
      </c>
      <c r="P380" s="9" t="str">
        <f t="shared" si="7"/>
        <v/>
      </c>
      <c r="Q380" s="9" t="str">
        <f t="shared" si="8"/>
        <v/>
      </c>
      <c r="R380" s="9" t="str">
        <f t="shared" si="9"/>
        <v/>
      </c>
      <c r="S380" s="9" t="str">
        <f t="shared" si="10"/>
        <v/>
      </c>
      <c r="T380" s="8">
        <f t="shared" ref="T380:Z380" si="388">IFERROR(VALUE(IFERROR(MID(M380,FIND("Students Required: ",M380)+19,2),0)), VALUE(MID(M380,FIND("Students Required: ",M380)+19,1)))</f>
        <v>1</v>
      </c>
      <c r="U380" s="8">
        <f t="shared" si="388"/>
        <v>0</v>
      </c>
      <c r="V380" s="8">
        <f t="shared" si="388"/>
        <v>0</v>
      </c>
      <c r="W380" s="8">
        <f t="shared" si="388"/>
        <v>0</v>
      </c>
      <c r="X380" s="8">
        <f t="shared" si="388"/>
        <v>0</v>
      </c>
      <c r="Y380" s="8">
        <f t="shared" si="388"/>
        <v>0</v>
      </c>
      <c r="Z380" s="8">
        <f t="shared" si="388"/>
        <v>0</v>
      </c>
    </row>
    <row r="381" hidden="1">
      <c r="A381" s="12">
        <v>582.0</v>
      </c>
      <c r="B381" s="12" t="s">
        <v>1096</v>
      </c>
      <c r="C381" s="12" t="s">
        <v>669</v>
      </c>
      <c r="D381" s="12" t="s">
        <v>28</v>
      </c>
      <c r="E381" s="12" t="s">
        <v>29</v>
      </c>
      <c r="F381" s="12">
        <v>12000.0</v>
      </c>
      <c r="G381" s="12">
        <v>0.0</v>
      </c>
      <c r="H381" s="13" t="s">
        <v>1097</v>
      </c>
      <c r="I381" s="13" t="s">
        <v>1098</v>
      </c>
      <c r="J381" s="12" t="s">
        <v>32</v>
      </c>
      <c r="K381" s="8">
        <f t="shared" si="2"/>
        <v>1</v>
      </c>
      <c r="L381" s="8">
        <f t="shared" si="3"/>
        <v>4</v>
      </c>
      <c r="M381" s="9" t="str">
        <f t="shared" si="4"/>
        <v>Title: Remote working facilitation suite
Description: The project will involve end to end product suite development involving multiple short modules. These modules will be developed for facilitating businesses in remote working.
Focus areas: network security, data security, public facing front ends, scalable and extendable design, real-time collaboration (Google docs-like), location intelligence, data analytics and cleaning, user experience design, cross platform phone applications, progressive web apps, http/SSH tunneling, cryptography
Project domain	Remote working
Skills: Mandatory: JavaScript, CSS, Python
Optional: ReactJS, React Native, NodeJS, Apache, any NoSQL DB, Firebase technology
Self-driven, Creative problem solving, attention to detail, integrity
Computer Networks
Expected learning (in bullet points)	•	Building a product from grounds up
•	Launching and assisting in sales and marketing
•	Learn modalities involved in taking a fresh product from idea to market
•	Working in a start-up environment
Skills:  - 
Students Required: 4
Min CGPA: 0
Max CGPA: 0
</v>
      </c>
      <c r="N381" s="9" t="str">
        <f t="shared" si="5"/>
        <v/>
      </c>
      <c r="O381" s="9" t="str">
        <f t="shared" si="6"/>
        <v/>
      </c>
      <c r="P381" s="9" t="str">
        <f t="shared" si="7"/>
        <v/>
      </c>
      <c r="Q381" s="9" t="str">
        <f t="shared" si="8"/>
        <v/>
      </c>
      <c r="R381" s="9" t="str">
        <f t="shared" si="9"/>
        <v/>
      </c>
      <c r="S381" s="9" t="str">
        <f t="shared" si="10"/>
        <v/>
      </c>
      <c r="T381" s="8">
        <f t="shared" ref="T381:Z381" si="389">IFERROR(VALUE(IFERROR(MID(M381,FIND("Students Required: ",M381)+19,2),0)), VALUE(MID(M381,FIND("Students Required: ",M381)+19,1)))</f>
        <v>4</v>
      </c>
      <c r="U381" s="8">
        <f t="shared" si="389"/>
        <v>0</v>
      </c>
      <c r="V381" s="8">
        <f t="shared" si="389"/>
        <v>0</v>
      </c>
      <c r="W381" s="8">
        <f t="shared" si="389"/>
        <v>0</v>
      </c>
      <c r="X381" s="8">
        <f t="shared" si="389"/>
        <v>0</v>
      </c>
      <c r="Y381" s="8">
        <f t="shared" si="389"/>
        <v>0</v>
      </c>
      <c r="Z381" s="8">
        <f t="shared" si="389"/>
        <v>0</v>
      </c>
    </row>
    <row r="382" hidden="1">
      <c r="A382" s="12">
        <v>4868.0</v>
      </c>
      <c r="B382" s="12" t="s">
        <v>1099</v>
      </c>
      <c r="C382" s="12" t="s">
        <v>27</v>
      </c>
      <c r="D382" s="12" t="s">
        <v>37</v>
      </c>
      <c r="E382" s="12" t="s">
        <v>29</v>
      </c>
      <c r="F382" s="12">
        <v>20000.0</v>
      </c>
      <c r="G382" s="12">
        <v>0.0</v>
      </c>
      <c r="H382" s="13" t="s">
        <v>1100</v>
      </c>
      <c r="I382" s="13" t="s">
        <v>1101</v>
      </c>
      <c r="J382" s="12" t="s">
        <v>32</v>
      </c>
      <c r="K382" s="8">
        <f t="shared" si="2"/>
        <v>2</v>
      </c>
      <c r="L382" s="8">
        <f t="shared" si="3"/>
        <v>4</v>
      </c>
      <c r="M382" s="9" t="str">
        <f t="shared" si="4"/>
        <v>Title: Digital Marketing
Description: Project domain	: Digital Marketing
Skills: •	High level of empathy and patience
•	Strong attention to detail
•	Excellent analytical skills
•	Self-driven, high integrity, proactive, team-player.
•	Comfort with a dynamic and high-pressure environment and adaptability to shifting priorities
•	Work with the sales and product team to design campaigns to attract potential customers
•	Participate in the customer lifecycle, focusing on abstracting insights 
•	Launch multiple experiments from content marketing, website to ad marketing 
Skills:  - 
Students Required: 2
Min CGPA: 0
Max CGPA: 0
</v>
      </c>
      <c r="N382" s="9" t="str">
        <f t="shared" si="5"/>
        <v>Title: Product Management
Description: Project domain :	Product Analyst
Skills; •	Passionate about using technology to solve real-world business problems
•	Understanding how customer requirements are translated into meaningful products
•	Excellent problem-solving, organizational and analytical skills
•	Comfort with a dynamic and high-pressure environment and adaptability to shifting priorities
No.
Good to have - Coding and/or software development experience
•	Manage the entire life cycle of a product from inception to launch
•	Understand and articulate customer needs, conduct on-going customer research, leverage internal knowledge, and expertise, and prioritize customer requirements
•	Define product roadmaps based on leadership’s strategy and vision 
•	Understand customer needs and gather product requirements
•	Distill this into concrete requirements, in the form of a prioritized backlog, for the development team
•	Work closely with Sr. product managers in assisting and executing product tasks and requirements
•	Engage closely with the engineering team and other stakeholders (Sales, Marketing, Customer Success, Support, and Business teams) to guide ideas and products to launch
•	Handle complex ideas and break them down into concise and effective requirements to drive product development
•	Define, implement and monitor Key Performance Indicators for product effectiveness
•	Carry out qualitative and quantitative research, including, whiteboarding, user interviews, and data analysis
•	Contribute to planning sessions, retrospectives, and other Agile meetings
Skills:  - 
Students Required: 2
Min CGPA: 0
Max CGPA: 0
</v>
      </c>
      <c r="O382" s="9" t="str">
        <f t="shared" si="6"/>
        <v/>
      </c>
      <c r="P382" s="9" t="str">
        <f t="shared" si="7"/>
        <v/>
      </c>
      <c r="Q382" s="9" t="str">
        <f t="shared" si="8"/>
        <v/>
      </c>
      <c r="R382" s="9" t="str">
        <f t="shared" si="9"/>
        <v/>
      </c>
      <c r="S382" s="9" t="str">
        <f t="shared" si="10"/>
        <v/>
      </c>
      <c r="T382" s="8">
        <f t="shared" ref="T382:Z382" si="390">IFERROR(VALUE(IFERROR(MID(M382,FIND("Students Required: ",M382)+19,2),0)), VALUE(MID(M382,FIND("Students Required: ",M382)+19,1)))</f>
        <v>2</v>
      </c>
      <c r="U382" s="8">
        <f t="shared" si="390"/>
        <v>2</v>
      </c>
      <c r="V382" s="8">
        <f t="shared" si="390"/>
        <v>0</v>
      </c>
      <c r="W382" s="8">
        <f t="shared" si="390"/>
        <v>0</v>
      </c>
      <c r="X382" s="8">
        <f t="shared" si="390"/>
        <v>0</v>
      </c>
      <c r="Y382" s="8">
        <f t="shared" si="390"/>
        <v>0</v>
      </c>
      <c r="Z382" s="8">
        <f t="shared" si="390"/>
        <v>0</v>
      </c>
    </row>
    <row r="383" hidden="1">
      <c r="A383" s="12">
        <v>4948.0</v>
      </c>
      <c r="B383" s="12" t="s">
        <v>1102</v>
      </c>
      <c r="C383" s="12" t="s">
        <v>42</v>
      </c>
      <c r="D383" s="8"/>
      <c r="E383" s="12" t="s">
        <v>29</v>
      </c>
      <c r="F383" s="12">
        <v>8000.0</v>
      </c>
      <c r="G383" s="12">
        <v>0.0</v>
      </c>
      <c r="H383" s="13" t="s">
        <v>1103</v>
      </c>
      <c r="I383" s="13" t="s">
        <v>1104</v>
      </c>
      <c r="J383" s="12" t="s">
        <v>32</v>
      </c>
      <c r="K383" s="8">
        <f t="shared" si="2"/>
        <v>1</v>
      </c>
      <c r="L383" s="8">
        <f t="shared" si="3"/>
        <v>2</v>
      </c>
      <c r="M383" s="9" t="str">
        <f t="shared" si="4"/>
        <v>Title: (i) Web App Developer  (ii) Embedded Systems Developer
Description: 1. Web App Developer : As a Web App Developer at Quin, you will have the opportunity to work on different parts of
the Web Development stack, from backend development up to the UI/UX.
The Full Stack Web Developer at Quin is a software enthusiast, loves to make smart applications and willingness to
extend his/her knowledge to multiple platforms and services.
2. Embedded Systems Developer : As an Embedded Engineer at Quintessential Design, you will have the
opportunity to work on different parts of the embedded stack, from device drivers up to the UI.
The Embedded Engineer at Quintessential Design is an Electronics geek who is a maker, tinkerer and a developer who
has the freedom to explore, create and test new possibilities and ideas.
Skills:  - 
Students Required: 2
Min CGPA: 0
Max CGPA: 0
</v>
      </c>
      <c r="N383" s="9" t="str">
        <f t="shared" si="5"/>
        <v/>
      </c>
      <c r="O383" s="9" t="str">
        <f t="shared" si="6"/>
        <v/>
      </c>
      <c r="P383" s="9" t="str">
        <f t="shared" si="7"/>
        <v/>
      </c>
      <c r="Q383" s="9" t="str">
        <f t="shared" si="8"/>
        <v/>
      </c>
      <c r="R383" s="9" t="str">
        <f t="shared" si="9"/>
        <v/>
      </c>
      <c r="S383" s="9" t="str">
        <f t="shared" si="10"/>
        <v/>
      </c>
      <c r="T383" s="8">
        <f t="shared" ref="T383:Z383" si="391">IFERROR(VALUE(IFERROR(MID(M383,FIND("Students Required: ",M383)+19,2),0)), VALUE(MID(M383,FIND("Students Required: ",M383)+19,1)))</f>
        <v>2</v>
      </c>
      <c r="U383" s="8">
        <f t="shared" si="391"/>
        <v>0</v>
      </c>
      <c r="V383" s="8">
        <f t="shared" si="391"/>
        <v>0</v>
      </c>
      <c r="W383" s="8">
        <f t="shared" si="391"/>
        <v>0</v>
      </c>
      <c r="X383" s="8">
        <f t="shared" si="391"/>
        <v>0</v>
      </c>
      <c r="Y383" s="8">
        <f t="shared" si="391"/>
        <v>0</v>
      </c>
      <c r="Z383" s="8">
        <f t="shared" si="391"/>
        <v>0</v>
      </c>
    </row>
    <row r="384" hidden="1">
      <c r="A384" s="12">
        <v>3922.0</v>
      </c>
      <c r="B384" s="12" t="s">
        <v>1105</v>
      </c>
      <c r="C384" s="12" t="s">
        <v>91</v>
      </c>
      <c r="D384" s="12" t="s">
        <v>37</v>
      </c>
      <c r="E384" s="12" t="s">
        <v>34</v>
      </c>
      <c r="F384" s="12">
        <v>50000.0</v>
      </c>
      <c r="G384" s="12">
        <v>0.0</v>
      </c>
      <c r="H384" s="13" t="s">
        <v>1106</v>
      </c>
      <c r="I384" s="13" t="s">
        <v>1107</v>
      </c>
      <c r="J384" s="12" t="s">
        <v>32</v>
      </c>
      <c r="K384" s="8">
        <f t="shared" si="2"/>
        <v>1</v>
      </c>
      <c r="L384" s="8">
        <f t="shared" si="3"/>
        <v>3</v>
      </c>
      <c r="M384" s="9" t="str">
        <f t="shared" si="4"/>
        <v>Title: CIB R&amp;A Banking (CRG) - Fintech
Description: The Centralized Research Group (CRG) is a part of JPMorgan Investment Banking business. 
We work closely with the firm’s Investment Banking teams across the globe in preparing pitch books &amp; marketing materials that the senior client bankers take to their clients during meetings. These books can relate to mergers &amp;acquisitions, equity capital raising or debt capital raising.
We are looking for a dynamic, energetic individual with strong attention to detail and multi-tasking ability to assist in automation of various processes required for conducting research, preparing generic and customized material and work on FinTech projects.  A successful candidate should be highly organized, proactive and flexible; possess keen attention to detail, have strong communication skills and an acute sense of urgency.
?	Conceptualize, design and develop automation processes like, but not limited to pulling data from various APIs and data-stores and present them in consumable format
?	Ownership and documentation of automation processes; both existing and new
?	Projects to improve data quality and operational efficiency
?	Detail oriented and analytical
Project domain	Fintech
Basic Finance/Economics knowledge, Analytical bent of mind, number crunching, Good written and verbal communication
?	Experience in functional programming languages like Python and/or C++ is necessary
?	Familiarity with Microsoft Excel, VBA and other productivity tools
?	Problem-solving ability and general understanding of statistics
?	Familiarity with Windows, UNIX, and/or iOS
?	Experience in statistical tools like R is a plus
?	Experience or interest in Data Science, Machine Learning, Natural Language Processing is a plus
?	Experience in front-end development frameworks like Django is a plus
?	Knowledge of automation tools like Selenium, AutoHotKeys is a plus
?	Knowledge of HTML, CSS, RSS feeds is a plus
?	Experience with the Software Development life cycle would be a plus
Skills:  - 
Students Required: 3
Min CGPA: 0
Max CGPA: 0
</v>
      </c>
      <c r="N384" s="9" t="str">
        <f t="shared" si="5"/>
        <v/>
      </c>
      <c r="O384" s="9" t="str">
        <f t="shared" si="6"/>
        <v/>
      </c>
      <c r="P384" s="9" t="str">
        <f t="shared" si="7"/>
        <v/>
      </c>
      <c r="Q384" s="9" t="str">
        <f t="shared" si="8"/>
        <v/>
      </c>
      <c r="R384" s="9" t="str">
        <f t="shared" si="9"/>
        <v/>
      </c>
      <c r="S384" s="9" t="str">
        <f t="shared" si="10"/>
        <v/>
      </c>
      <c r="T384" s="8">
        <f t="shared" ref="T384:Z384" si="392">IFERROR(VALUE(IFERROR(MID(M384,FIND("Students Required: ",M384)+19,2),0)), VALUE(MID(M384,FIND("Students Required: ",M384)+19,1)))</f>
        <v>3</v>
      </c>
      <c r="U384" s="8">
        <f t="shared" si="392"/>
        <v>0</v>
      </c>
      <c r="V384" s="8">
        <f t="shared" si="392"/>
        <v>0</v>
      </c>
      <c r="W384" s="8">
        <f t="shared" si="392"/>
        <v>0</v>
      </c>
      <c r="X384" s="8">
        <f t="shared" si="392"/>
        <v>0</v>
      </c>
      <c r="Y384" s="8">
        <f t="shared" si="392"/>
        <v>0</v>
      </c>
      <c r="Z384" s="8">
        <f t="shared" si="392"/>
        <v>0</v>
      </c>
    </row>
    <row r="385" hidden="1">
      <c r="A385" s="12">
        <v>4875.0</v>
      </c>
      <c r="B385" s="12" t="s">
        <v>1108</v>
      </c>
      <c r="C385" s="12" t="s">
        <v>91</v>
      </c>
      <c r="D385" s="12" t="s">
        <v>264</v>
      </c>
      <c r="E385" s="12" t="s">
        <v>29</v>
      </c>
      <c r="F385" s="12">
        <v>15000.0</v>
      </c>
      <c r="G385" s="12">
        <v>0.0</v>
      </c>
      <c r="H385" s="13" t="s">
        <v>1109</v>
      </c>
      <c r="I385" s="13" t="s">
        <v>1110</v>
      </c>
      <c r="J385" s="12" t="s">
        <v>32</v>
      </c>
      <c r="K385" s="8">
        <f t="shared" si="2"/>
        <v>1</v>
      </c>
      <c r="L385" s="8">
        <f t="shared" si="3"/>
        <v>1</v>
      </c>
      <c r="M385" s="9" t="str">
        <f t="shared" si="4"/>
        <v>Title: Multiple Projects
Description: Community Building, Remote Recces, Collaborations/Alliances
Project domain	The projects will be assigned in 3 different functional areas – Operations, Marketing, Software Development
Skills: 
For Software Development – PHP with Codeigniter, Android Development. For Operations/Marketing – Some exposure to social media marketing, blogging, vlogging, Content Marketing
Good written and verbal communication in English
Operations Research for Operations related projects.
Great attitude, high energy
•	Operations in an omni-channel marketplace business
•	Creative problem solving
•	Consumer behavior
•	Growth Marketing
•	Scaling up in an early stage startup
Skills:  - 
Students Required: 1
Min CGPA: 0
Max CGPA: 0
</v>
      </c>
      <c r="N385" s="9" t="str">
        <f t="shared" si="5"/>
        <v/>
      </c>
      <c r="O385" s="9" t="str">
        <f t="shared" si="6"/>
        <v/>
      </c>
      <c r="P385" s="9" t="str">
        <f t="shared" si="7"/>
        <v/>
      </c>
      <c r="Q385" s="9" t="str">
        <f t="shared" si="8"/>
        <v/>
      </c>
      <c r="R385" s="9" t="str">
        <f t="shared" si="9"/>
        <v/>
      </c>
      <c r="S385" s="9" t="str">
        <f t="shared" si="10"/>
        <v/>
      </c>
      <c r="T385" s="8">
        <f t="shared" ref="T385:Z385" si="393">IFERROR(VALUE(IFERROR(MID(M385,FIND("Students Required: ",M385)+19,2),0)), VALUE(MID(M385,FIND("Students Required: ",M385)+19,1)))</f>
        <v>1</v>
      </c>
      <c r="U385" s="8">
        <f t="shared" si="393"/>
        <v>0</v>
      </c>
      <c r="V385" s="8">
        <f t="shared" si="393"/>
        <v>0</v>
      </c>
      <c r="W385" s="8">
        <f t="shared" si="393"/>
        <v>0</v>
      </c>
      <c r="X385" s="8">
        <f t="shared" si="393"/>
        <v>0</v>
      </c>
      <c r="Y385" s="8">
        <f t="shared" si="393"/>
        <v>0</v>
      </c>
      <c r="Z385" s="8">
        <f t="shared" si="393"/>
        <v>0</v>
      </c>
    </row>
    <row r="386" hidden="1">
      <c r="A386" s="12">
        <v>5052.0</v>
      </c>
      <c r="B386" s="12" t="s">
        <v>1111</v>
      </c>
      <c r="C386" s="12" t="s">
        <v>91</v>
      </c>
      <c r="D386" s="8"/>
      <c r="E386" s="12" t="s">
        <v>61</v>
      </c>
      <c r="F386" s="12">
        <v>10000.0</v>
      </c>
      <c r="G386" s="12">
        <v>0.0</v>
      </c>
      <c r="H386" s="13" t="s">
        <v>1112</v>
      </c>
      <c r="I386" s="13" t="s">
        <v>1113</v>
      </c>
      <c r="J386" s="12" t="s">
        <v>32</v>
      </c>
      <c r="K386" s="8">
        <f t="shared" si="2"/>
        <v>1</v>
      </c>
      <c r="L386" s="8">
        <f t="shared" si="3"/>
        <v>2</v>
      </c>
      <c r="M386" s="9" t="str">
        <f t="shared" si="4"/>
        <v>Title: Project specification (for each project) TReDS Software Development and Function Testing
Description: Reviewing software requirements and preparing test scenarios.
-Analyzing users stories and/use cases/requirements for validity and feasibility Executing tests on software usability.
-Analyzing test results on database impacts, errors or bugs, and usability.
- Preparing reports on all aspects related to the software testing carried out and reporting to the design team.
Skills:  - 
Students Required: 2
Min CGPA: 0
Max CGPA: 0
</v>
      </c>
      <c r="N386" s="9" t="str">
        <f t="shared" si="5"/>
        <v/>
      </c>
      <c r="O386" s="9" t="str">
        <f t="shared" si="6"/>
        <v/>
      </c>
      <c r="P386" s="9" t="str">
        <f t="shared" si="7"/>
        <v/>
      </c>
      <c r="Q386" s="9" t="str">
        <f t="shared" si="8"/>
        <v/>
      </c>
      <c r="R386" s="9" t="str">
        <f t="shared" si="9"/>
        <v/>
      </c>
      <c r="S386" s="9" t="str">
        <f t="shared" si="10"/>
        <v/>
      </c>
      <c r="T386" s="8">
        <f t="shared" ref="T386:Z386" si="394">IFERROR(VALUE(IFERROR(MID(M386,FIND("Students Required: ",M386)+19,2),0)), VALUE(MID(M386,FIND("Students Required: ",M386)+19,1)))</f>
        <v>2</v>
      </c>
      <c r="U386" s="8">
        <f t="shared" si="394"/>
        <v>0</v>
      </c>
      <c r="V386" s="8">
        <f t="shared" si="394"/>
        <v>0</v>
      </c>
      <c r="W386" s="8">
        <f t="shared" si="394"/>
        <v>0</v>
      </c>
      <c r="X386" s="8">
        <f t="shared" si="394"/>
        <v>0</v>
      </c>
      <c r="Y386" s="8">
        <f t="shared" si="394"/>
        <v>0</v>
      </c>
      <c r="Z386" s="8">
        <f t="shared" si="394"/>
        <v>0</v>
      </c>
    </row>
    <row r="387" hidden="1">
      <c r="A387" s="12">
        <v>2819.0</v>
      </c>
      <c r="B387" s="12" t="s">
        <v>1114</v>
      </c>
      <c r="C387" s="12" t="s">
        <v>42</v>
      </c>
      <c r="D387" s="12" t="s">
        <v>65</v>
      </c>
      <c r="E387" s="12" t="s">
        <v>1115</v>
      </c>
      <c r="F387" s="12">
        <v>25000.0</v>
      </c>
      <c r="G387" s="12">
        <v>0.0</v>
      </c>
      <c r="H387" s="13" t="s">
        <v>1116</v>
      </c>
      <c r="I387" s="13" t="s">
        <v>1117</v>
      </c>
      <c r="J387" s="12" t="s">
        <v>32</v>
      </c>
      <c r="K387" s="8">
        <f t="shared" si="2"/>
        <v>7</v>
      </c>
      <c r="L387" s="8">
        <f t="shared" si="3"/>
        <v>9</v>
      </c>
      <c r="M387" s="9" t="str">
        <f t="shared" si="4"/>
        <v>Title: pre-tapeout silicon validation using FPGA platforms/Emulation platforms, post-silicon validation
Description: Responsible for pre-tapeout silicon validation using FPGA platforms/Emulation platforms, post-silicon validation, Versal bring-up using system level stress testing software , debugging, characterization testing of  Versal products with low-power but high-performance multi-core embedded ARM CPUs.
key expectations -
o Participating in developing regression suite which Python and shell based.
o Run regression tests using our system-level verification tool &amp; Develop scripts to automate regression tests
o FPGA based pre-tapeout Versal design validation and support for early software development
o Post-silicon Versal bringup/debug/validation, performance and power characterization, high speed interface characterization testing
o Development of validation tests, ranging from directed tests for specific Versal blocks and IO interfaces to OS based system tests
o Collaboration with MPSOC architect, design and verification teams, software development teams, and systems team
o Participation in the definition of reference boards and bringup of Versal
Skills: FPGA
Students Required: 2
Min CGPA: 0
Max CGPA: 0
</v>
      </c>
      <c r="N387" s="9" t="str">
        <f t="shared" si="5"/>
        <v>Title: Responsible for delivering pre-tapeout Versal silicon FPGA platforms/Emulation platforms
Description: Responsible for delivering pre-tapeout Versal silicon FPGA platforms/Emulation platforms. The candidate will be working on creating FPGA designs for validation of the Xilinx SoC products. This involves creation of designs and validation of the functionality of various peripherals that include SD, USB, PCIe, HBM2e etc. on Xilinx internal and evaluation boards. The profile also involves prototyping and emulation of the Xilinx SoC products and it’s validation at the pre-silicon level
The candidate should have a strong knowledge of Digital fundamentals and knowledge of Xilinx FPGAs. Following technical skills are a requirement
o Knowledge of Verilog, System Verilog
o Knowledge of FPGAs
o Strong Digital fundamentals
o Exposure in scripting like Perl, Tcl &amp; Python
o System level understanding
o Enthusiasm to learn complex architectures
Skills: Digital Design/Verification , FPGA , Verilog
Students Required: 2
Min CGPA: 0
Max CGPA: 0
</v>
      </c>
      <c r="O387" s="9" t="str">
        <f t="shared" si="6"/>
        <v>Title: development and support of the next generation regression automation infrastructure for the synthesis, place and route flows
Description: This position is for an intern with the Xilinx Hyderabad CAD team for 9-12 months that requires interfacing with various CAD team members as well as the design team. The person would be responsible for development and support of the next generation regression automation infrastructure for the synthesis, place and route flows that requires automating extraction of various detailed metrics, comparing QoR from run-to-run and rendering to a dashboard.
Role and Responsibilities:
• Responsible for developing the regression automation infrastructure for synthesis, place and route flows at the 7nm process node
• Script out utilities to automate different pieces of the regression flow
• Automate comparison of QoR metrics across runs
• Display extracted metrics into a QoR dashboard
• Support the larger CAD team through deployment
Skill Set Required:
• Automation mindset
• Knowledge of algorithms and data structures
• Good control over scripting languages such as Perl, Python
• Knowledge of sed, awk a plus
• Experience in any one of synthesis, place and route or STA tools a plus
Qualifications and requirements:
• Dual Degree in Electronics or Computer Science Engineering
• Proficiency in Perl or Python
• Strong problem solving skills and analytical thinking
• Good interpersonal skills
Skills: Physical Design of VLSI Circuits
Students Required: 1
Min CGPA: 0
Max CGPA: 0
</v>
      </c>
      <c r="P387" s="9" t="str">
        <f t="shared" si="7"/>
        <v>Title: Project on regression framework
Description: The candidate will work on constructing prescribed Network on Chip scenarios, using Excel, Python and SystemC simulator and compile results for the team for review. The candidate will participate in writing prescribed tests and integrate them in regression framework. The candidate shall actively look for functional issues in the framework and will build a portfolio of CRs as measurement of quality of the framework. The candidate may also be expected to fix minor issues or implement minor features in python codebase.
Skills:  Perl, Python or Ruby on Rails , System C
Students Required: 1
Min CGPA: 0
Max CGPA: 0
</v>
      </c>
      <c r="Q387" s="9" t="str">
        <f t="shared" si="8"/>
        <v>Title: system validation methodologies, performance evaluation of Embedded systems.
Description: 1. Creative thinking to build, debug and deploy complete embedded Linux systems to be used by end users.
2. Learn the start to end of Embedded system design cycle, involving HW IP cores, Drivers, Linux tool chain, SW applications and industry standard tools.
3. Enhance system validation methodologies, performance evaluation of Embedded systems.
Skills: C , Digital Design/Verification , Python , Verilog
Students Required: 1
Min CGPA: 0
Max CGPA: 0
</v>
      </c>
      <c r="R387" s="9" t="str">
        <f t="shared" si="9"/>
        <v>Title: Designs, develops, and debugs pre-Si test software for embedded firmware to ensure secure and reliable boot sequence
Description: Designs, develops, and debugs pre-Si test software for embedded firmware to ensure secure and reliable boot sequence
Verifies and debugs boot level firmware through systematic testing in a Pre-Silicon environment.
Develops and executes test plans to evaluate functionality, security, and efficiency of boot firmware utilizing emulation and silicon
Analyzes, tracks, and debugs testing failures in order to determine corrective measures. Collaborates directly with development team to assess test plan requirements and resolve failures.
Collaborates with Post-Si verification effort to ensure maximum system testing coverage before shipment.
Essential skills:
Working experience with low level embedded software development.
Solid knowledge and understanding of &amp;apos;C&amp;apos; and assembly language
Experience with embedded microprocessors based on ARM, MIPS, PPC, and/or DSP cores. Experience in development and verification of Boot loaders, firmware libraries and security algorithms/protocols.
Working exposure to cryptography, software signing and authentication
Good understanding and experience in different scripting languages like shell, Tcl, Python, etc..
Proven expertise with device drivers, RTOS, tools development in C
Experience with hardware/software validation in pre and post-silicon environments, debug and test development
Experience working on system level testing which includes both software and hardware for electronic products
Skills: C , Python , Tcl
Students Required: 1
Min CGPA: 0
Max CGPA: 0
</v>
      </c>
      <c r="S387" s="9" t="str">
        <f t="shared" si="10"/>
        <v>Title: The engineer will be responsible for new feature Development, debugging, bug fixing and testing of U-boot open source software.
Description: At Xilinx, we are leading the industry transformation to build an adaptable, intelligent world. ARE YOU bold, collaborative, and creative? At Xilinx, we hire and develop leaders and innovators who want to revolutionize the world of technology. We believe that by embracing diverse ideas, pushing boundaries, and working together as ONEXILINX, anything is possible.
Our culture of innovation began with the invention of the Field Programmable Gate Array (FPGA), and with the 2018 introduction of our Adaptive Compute Acceleration Platform (ACAP), has made a quantum leap in capability, solidifying our role as the adaptable platform supplier of choice. From the start, we have always believed in providing inventors with products and platforms that are infinitely adaptable. From self-driving cars, to world-record genome processing, to AI and big data, to the world&amp;apos;s first 5G networks, we empower the world&amp;apos;s builders and visionaries whose ideas solve every day problems and enhance people&amp;apos;s lives.
If you are PASSIONATE, ADAPTABLE, and INNOVATIVE, Xilinx is the right place for you! At Xilinx we care deeply about creating meaningful development experiences while building a strong sense of belonging and connection. We foster an environment of empowered learning, wellness, community engagement, and recognition, so you can focus on work that matters - world class technology that improves the way we live and work. We are ONEXILINX.
  The engineer will be responsible for new feature Development, debugging, bug fixing and testing of U-boot open source software.
Skills: C , Perl or Python , Tcl
Students Required: 1
Min CGPA: 0
Max CGPA: 0
</v>
      </c>
      <c r="T387" s="8">
        <f t="shared" ref="T387:Z387" si="395">IFERROR(VALUE(IFERROR(MID(M387,FIND("Students Required: ",M387)+19,2),0)), VALUE(MID(M387,FIND("Students Required: ",M387)+19,1)))</f>
        <v>2</v>
      </c>
      <c r="U387" s="8">
        <f t="shared" si="395"/>
        <v>2</v>
      </c>
      <c r="V387" s="8">
        <f t="shared" si="395"/>
        <v>1</v>
      </c>
      <c r="W387" s="8">
        <f t="shared" si="395"/>
        <v>1</v>
      </c>
      <c r="X387" s="8">
        <f t="shared" si="395"/>
        <v>1</v>
      </c>
      <c r="Y387" s="8">
        <f t="shared" si="395"/>
        <v>1</v>
      </c>
      <c r="Z387" s="8">
        <f t="shared" si="395"/>
        <v>1</v>
      </c>
    </row>
    <row r="388" hidden="1">
      <c r="A388" s="12">
        <v>4995.0</v>
      </c>
      <c r="B388" s="12" t="s">
        <v>1118</v>
      </c>
      <c r="C388" s="12" t="s">
        <v>27</v>
      </c>
      <c r="D388" s="8"/>
      <c r="E388" s="12" t="s">
        <v>29</v>
      </c>
      <c r="F388" s="12">
        <v>0.0</v>
      </c>
      <c r="G388" s="12">
        <v>0.0</v>
      </c>
      <c r="H388" s="13" t="s">
        <v>286</v>
      </c>
      <c r="I388" s="13" t="s">
        <v>1119</v>
      </c>
      <c r="J388" s="12" t="s">
        <v>32</v>
      </c>
      <c r="K388" s="8">
        <f t="shared" si="2"/>
        <v>2</v>
      </c>
      <c r="L388" s="8">
        <f t="shared" si="3"/>
        <v>2</v>
      </c>
      <c r="M388" s="9" t="str">
        <f t="shared" si="4"/>
        <v>Title: Digital Marketing
Description: At Saveo, we are making B2B
acquisition possible via Digital
Marketing and looking for a strong
growth hacker to hack businesses
acquisition
Project domain Digital Marketing
Expected learning (in bullet points) ? Branding and promoting the
app through various digital
marketing platforms like WhatsApp, social media, inbound
marketing, developmental hacks
etc.
? Working on progress analysis of
the growth and making weekly
reports &amp;
coordinating with the team
? Performing market research
identifying TG and nodes to target
? Preparing and executing
campaigns
? Collecting and analyzing
marketing data to develop and
adjust marketing plans
? Working with marketing head
to grow marketing channels and
start new initiatives
Skills:  - 
Students Required: 1
Min CGPA: 0
Max CGPA: 0
</v>
      </c>
      <c r="N388" s="9" t="str">
        <f t="shared" si="5"/>
        <v>Title: Alliance Management
Description: For any B2B platform, supplier
relation is very important and so
supplier benchmarking. Demand
prediction to quality supplier
onboarding to price benchmarking,
this role is full of all adventures
and learning.
Project domain Business Development
Expected learning (in bullet points) 1. Work with our Strategic
Alliances Manager to build our
strong network of complementary
suppliers
(pharmaceutical
distributors/stockists/wholesalers/
traders/importers) across India
(Karnataka first)
2. Locate and discover potential
high margin suppliers and market
arbitrage in Karnataka(Bengaluru)
for initial on-boarding
3. Manage our outreach program
to our suppliers via calls, emails,
and virtual meetings (if required,
in-person meetings)
4. Clearly explain our value
proposition for suppliers in getting
onboarded on Saveo platform
5. Help in setting up the supplier
profiles in our backend and
promoting their products
6. Ensure that suppliers follow our
standard operating procedures
7. Report directly to the
management team
Skills:  - 
Students Required: 1
Min CGPA: 0
Max CGPA: 0
</v>
      </c>
      <c r="O388" s="9" t="str">
        <f t="shared" si="6"/>
        <v/>
      </c>
      <c r="P388" s="9" t="str">
        <f t="shared" si="7"/>
        <v/>
      </c>
      <c r="Q388" s="9" t="str">
        <f t="shared" si="8"/>
        <v/>
      </c>
      <c r="R388" s="9" t="str">
        <f t="shared" si="9"/>
        <v/>
      </c>
      <c r="S388" s="9" t="str">
        <f t="shared" si="10"/>
        <v/>
      </c>
      <c r="T388" s="8">
        <f t="shared" ref="T388:Z388" si="396">IFERROR(VALUE(IFERROR(MID(M388,FIND("Students Required: ",M388)+19,2),0)), VALUE(MID(M388,FIND("Students Required: ",M388)+19,1)))</f>
        <v>1</v>
      </c>
      <c r="U388" s="8">
        <f t="shared" si="396"/>
        <v>1</v>
      </c>
      <c r="V388" s="8">
        <f t="shared" si="396"/>
        <v>0</v>
      </c>
      <c r="W388" s="8">
        <f t="shared" si="396"/>
        <v>0</v>
      </c>
      <c r="X388" s="8">
        <f t="shared" si="396"/>
        <v>0</v>
      </c>
      <c r="Y388" s="8">
        <f t="shared" si="396"/>
        <v>0</v>
      </c>
      <c r="Z388" s="8">
        <f t="shared" si="396"/>
        <v>0</v>
      </c>
    </row>
    <row r="389" hidden="1">
      <c r="A389" s="12">
        <v>4861.0</v>
      </c>
      <c r="B389" s="12" t="s">
        <v>1120</v>
      </c>
      <c r="C389" s="12" t="s">
        <v>91</v>
      </c>
      <c r="D389" s="12" t="s">
        <v>37</v>
      </c>
      <c r="E389" s="12" t="s">
        <v>29</v>
      </c>
      <c r="F389" s="12">
        <v>40000.0</v>
      </c>
      <c r="G389" s="12">
        <v>0.0</v>
      </c>
      <c r="H389" s="13" t="s">
        <v>1121</v>
      </c>
      <c r="I389" s="13" t="s">
        <v>1122</v>
      </c>
      <c r="J389" s="12" t="s">
        <v>32</v>
      </c>
      <c r="K389" s="8">
        <f t="shared" si="2"/>
        <v>1</v>
      </c>
      <c r="L389" s="8">
        <f t="shared" si="3"/>
        <v>2</v>
      </c>
      <c r="M389" s="9" t="str">
        <f t="shared" si="4"/>
        <v>Title: Indexes Product and Sales Operations (IPSO)
Description: Morningstar Indexes Product and Sales operation (IPSO) team is very uniquely placed between the product management, sales and operations and client services group within Morningstar Indexes and provides a unique opportunity for BITS interns to witness practical experience dealing with internal and external clients and groom oneself as a through professional during the 6 months of internship. The interns will be responsible for :
•	Satisfactorily responding to client and sales related queries with quick turnaround time
•	Enable sales team with presentations, marketing collaterals, data, research &amp; analytics
•	Coordinate with Product Management, Operations and prospective client to launch and operationalize Morningstar Indexes
•	Work with Robotic Process Automation team within Morningstar to automate manual tasks and further streamline the process.
•	Create self-help modules/templates on Morningstar Direct to equip sales team to quickly respond to general data related queries on their own.
Project domain	Product and Business Analysis 
Skills: Good with PPTs and excel and someone who is willing to learn depending on the job requirement
Attention to details; Excellent communication skills both oral and written; Self-motivated and team spirited; strong work ethic required to deliver on the strict standards set by the team
Preferably a Minor in Finance but not necessary
Technical Skills
•	Advance Excel/VBA
•	SQL (not mandatory)
Non-technical Skills
•	Project Management
•	Data Analysis
•	Communication Skills 
•	Time Management
•	Ability to work under pressure
Skills:  - 
Students Required: 2
Min CGPA: 0
Max CGPA: 0
</v>
      </c>
      <c r="N389" s="9" t="str">
        <f t="shared" si="5"/>
        <v/>
      </c>
      <c r="O389" s="9" t="str">
        <f t="shared" si="6"/>
        <v/>
      </c>
      <c r="P389" s="9" t="str">
        <f t="shared" si="7"/>
        <v/>
      </c>
      <c r="Q389" s="9" t="str">
        <f t="shared" si="8"/>
        <v/>
      </c>
      <c r="R389" s="9" t="str">
        <f t="shared" si="9"/>
        <v/>
      </c>
      <c r="S389" s="9" t="str">
        <f t="shared" si="10"/>
        <v/>
      </c>
      <c r="T389" s="8">
        <f t="shared" ref="T389:Z389" si="397">IFERROR(VALUE(IFERROR(MID(M389,FIND("Students Required: ",M389)+19,2),0)), VALUE(MID(M389,FIND("Students Required: ",M389)+19,1)))</f>
        <v>2</v>
      </c>
      <c r="U389" s="8">
        <f t="shared" si="397"/>
        <v>0</v>
      </c>
      <c r="V389" s="8">
        <f t="shared" si="397"/>
        <v>0</v>
      </c>
      <c r="W389" s="8">
        <f t="shared" si="397"/>
        <v>0</v>
      </c>
      <c r="X389" s="8">
        <f t="shared" si="397"/>
        <v>0</v>
      </c>
      <c r="Y389" s="8">
        <f t="shared" si="397"/>
        <v>0</v>
      </c>
      <c r="Z389" s="8">
        <f t="shared" si="397"/>
        <v>0</v>
      </c>
    </row>
    <row r="390" hidden="1">
      <c r="A390" s="12">
        <v>4904.0</v>
      </c>
      <c r="B390" s="12" t="s">
        <v>1123</v>
      </c>
      <c r="C390" s="12" t="s">
        <v>42</v>
      </c>
      <c r="D390" s="8"/>
      <c r="E390" s="12" t="s">
        <v>29</v>
      </c>
      <c r="F390" s="12">
        <v>40000.0</v>
      </c>
      <c r="G390" s="12">
        <v>0.0</v>
      </c>
      <c r="H390" s="13" t="s">
        <v>1124</v>
      </c>
      <c r="I390" s="13" t="s">
        <v>1125</v>
      </c>
      <c r="J390" s="12" t="s">
        <v>32</v>
      </c>
      <c r="K390" s="8">
        <f t="shared" si="2"/>
        <v>1</v>
      </c>
      <c r="L390" s="8">
        <f t="shared" si="3"/>
        <v>4</v>
      </c>
      <c r="M390" s="9" t="str">
        <f t="shared" si="4"/>
        <v>Title: Details awaited
Description: -
Skills:  - 
Students Required: 4
Min CGPA: 0
Max CGPA: 0
</v>
      </c>
      <c r="N390" s="9" t="str">
        <f t="shared" si="5"/>
        <v/>
      </c>
      <c r="O390" s="9" t="str">
        <f t="shared" si="6"/>
        <v/>
      </c>
      <c r="P390" s="9" t="str">
        <f t="shared" si="7"/>
        <v/>
      </c>
      <c r="Q390" s="9" t="str">
        <f t="shared" si="8"/>
        <v/>
      </c>
      <c r="R390" s="9" t="str">
        <f t="shared" si="9"/>
        <v/>
      </c>
      <c r="S390" s="9" t="str">
        <f t="shared" si="10"/>
        <v/>
      </c>
      <c r="T390" s="8">
        <f t="shared" ref="T390:Z390" si="398">IFERROR(VALUE(IFERROR(MID(M390,FIND("Students Required: ",M390)+19,2),0)), VALUE(MID(M390,FIND("Students Required: ",M390)+19,1)))</f>
        <v>4</v>
      </c>
      <c r="U390" s="8">
        <f t="shared" si="398"/>
        <v>0</v>
      </c>
      <c r="V390" s="8">
        <f t="shared" si="398"/>
        <v>0</v>
      </c>
      <c r="W390" s="8">
        <f t="shared" si="398"/>
        <v>0</v>
      </c>
      <c r="X390" s="8">
        <f t="shared" si="398"/>
        <v>0</v>
      </c>
      <c r="Y390" s="8">
        <f t="shared" si="398"/>
        <v>0</v>
      </c>
      <c r="Z390" s="8">
        <f t="shared" si="398"/>
        <v>0</v>
      </c>
    </row>
    <row r="391" hidden="1">
      <c r="A391" s="12">
        <v>3270.0</v>
      </c>
      <c r="B391" s="12" t="s">
        <v>1126</v>
      </c>
      <c r="C391" s="12" t="s">
        <v>91</v>
      </c>
      <c r="D391" s="12" t="s">
        <v>37</v>
      </c>
      <c r="E391" s="12" t="s">
        <v>29</v>
      </c>
      <c r="F391" s="12">
        <v>40000.0</v>
      </c>
      <c r="G391" s="12">
        <v>0.0</v>
      </c>
      <c r="H391" s="13" t="s">
        <v>1127</v>
      </c>
      <c r="I391" s="13" t="s">
        <v>1128</v>
      </c>
      <c r="J391" s="12" t="s">
        <v>32</v>
      </c>
      <c r="K391" s="8">
        <f t="shared" si="2"/>
        <v>1</v>
      </c>
      <c r="L391" s="8">
        <f t="shared" si="3"/>
        <v>8</v>
      </c>
      <c r="M391" s="9" t="str">
        <f t="shared" si="4"/>
        <v>Title: Details awaited
Description: -
Skills:  - 
Students Required: 8
Min CGPA: 0
Max CGPA: 0
</v>
      </c>
      <c r="N391" s="9" t="str">
        <f t="shared" si="5"/>
        <v/>
      </c>
      <c r="O391" s="9" t="str">
        <f t="shared" si="6"/>
        <v/>
      </c>
      <c r="P391" s="9" t="str">
        <f t="shared" si="7"/>
        <v/>
      </c>
      <c r="Q391" s="9" t="str">
        <f t="shared" si="8"/>
        <v/>
      </c>
      <c r="R391" s="9" t="str">
        <f t="shared" si="9"/>
        <v/>
      </c>
      <c r="S391" s="9" t="str">
        <f t="shared" si="10"/>
        <v/>
      </c>
      <c r="T391" s="8">
        <f t="shared" ref="T391:Z391" si="399">IFERROR(VALUE(IFERROR(MID(M391,FIND("Students Required: ",M391)+19,2),0)), VALUE(MID(M391,FIND("Students Required: ",M391)+19,1)))</f>
        <v>8</v>
      </c>
      <c r="U391" s="8">
        <f t="shared" si="399"/>
        <v>0</v>
      </c>
      <c r="V391" s="8">
        <f t="shared" si="399"/>
        <v>0</v>
      </c>
      <c r="W391" s="8">
        <f t="shared" si="399"/>
        <v>0</v>
      </c>
      <c r="X391" s="8">
        <f t="shared" si="399"/>
        <v>0</v>
      </c>
      <c r="Y391" s="8">
        <f t="shared" si="399"/>
        <v>0</v>
      </c>
      <c r="Z391" s="8">
        <f t="shared" si="399"/>
        <v>0</v>
      </c>
    </row>
    <row r="392" hidden="1">
      <c r="A392" s="12">
        <v>4905.0</v>
      </c>
      <c r="B392" s="12" t="s">
        <v>1129</v>
      </c>
      <c r="C392" s="12" t="s">
        <v>247</v>
      </c>
      <c r="D392" s="12" t="s">
        <v>65</v>
      </c>
      <c r="E392" s="12" t="s">
        <v>1130</v>
      </c>
      <c r="F392" s="12">
        <v>10000.0</v>
      </c>
      <c r="G392" s="12">
        <v>0.0</v>
      </c>
      <c r="H392" s="13" t="s">
        <v>1131</v>
      </c>
      <c r="I392" s="13" t="s">
        <v>1132</v>
      </c>
      <c r="J392" s="12" t="s">
        <v>32</v>
      </c>
      <c r="K392" s="8">
        <f t="shared" si="2"/>
        <v>1</v>
      </c>
      <c r="L392" s="8">
        <f t="shared" si="3"/>
        <v>2</v>
      </c>
      <c r="M392" s="9" t="str">
        <f t="shared" si="4"/>
        <v>Title: Developing an Autonomous navigation platform for indoor application
Description: Indoor Autonomous Robotic Navigation (IARN) - This project is to improve the efficiency of logistics while freeing employees from heavy, monotonous and low-value material-moving tasks
Project Domain: Robotic Application Navigation
Skills: Software Development, (Python or Java) Embedded application development machine learning
Research oriented, willingness to learn diverse disciplines
Skills:  - 
Students Required: 2
Min CGPA: 0
Max CGPA: 0
</v>
      </c>
      <c r="N392" s="9" t="str">
        <f t="shared" si="5"/>
        <v/>
      </c>
      <c r="O392" s="9" t="str">
        <f t="shared" si="6"/>
        <v/>
      </c>
      <c r="P392" s="9" t="str">
        <f t="shared" si="7"/>
        <v/>
      </c>
      <c r="Q392" s="9" t="str">
        <f t="shared" si="8"/>
        <v/>
      </c>
      <c r="R392" s="9" t="str">
        <f t="shared" si="9"/>
        <v/>
      </c>
      <c r="S392" s="9" t="str">
        <f t="shared" si="10"/>
        <v/>
      </c>
      <c r="T392" s="8">
        <f t="shared" ref="T392:Z392" si="400">IFERROR(VALUE(IFERROR(MID(M392,FIND("Students Required: ",M392)+19,2),0)), VALUE(MID(M392,FIND("Students Required: ",M392)+19,1)))</f>
        <v>2</v>
      </c>
      <c r="U392" s="8">
        <f t="shared" si="400"/>
        <v>0</v>
      </c>
      <c r="V392" s="8">
        <f t="shared" si="400"/>
        <v>0</v>
      </c>
      <c r="W392" s="8">
        <f t="shared" si="400"/>
        <v>0</v>
      </c>
      <c r="X392" s="8">
        <f t="shared" si="400"/>
        <v>0</v>
      </c>
      <c r="Y392" s="8">
        <f t="shared" si="400"/>
        <v>0</v>
      </c>
      <c r="Z392" s="8">
        <f t="shared" si="400"/>
        <v>0</v>
      </c>
    </row>
    <row r="393" hidden="1">
      <c r="A393" s="12">
        <v>3203.0</v>
      </c>
      <c r="B393" s="12" t="s">
        <v>1133</v>
      </c>
      <c r="C393" s="12" t="s">
        <v>27</v>
      </c>
      <c r="D393" s="12" t="s">
        <v>264</v>
      </c>
      <c r="E393" s="12" t="s">
        <v>29</v>
      </c>
      <c r="F393" s="12">
        <v>20000.0</v>
      </c>
      <c r="G393" s="12">
        <v>0.0</v>
      </c>
      <c r="H393" s="13" t="s">
        <v>1134</v>
      </c>
      <c r="I393" s="13" t="s">
        <v>1135</v>
      </c>
      <c r="J393" s="12" t="s">
        <v>32</v>
      </c>
      <c r="K393" s="8">
        <f t="shared" si="2"/>
        <v>1</v>
      </c>
      <c r="L393" s="8">
        <f t="shared" si="3"/>
        <v>3</v>
      </c>
      <c r="M393" s="9" t="str">
        <f t="shared" si="4"/>
        <v>Title: -
Description: 1) Intern 1 : Work with the Udhyam Shiksha Product Development team and /or Monitoring and Evaluation team
2) Intern 2 : Udhyam Youth Engagement Program- Developing animation and games gamification learning modules
3) Intern 3 : i) Udhyami 100: Vyapaar finance team aims to identify and work with 100 Vyapaaris and
enable them with access to capital as well as training with skills and mindsets and
advice. The scope for the intern is to participate and strongly contribute and in essence
work as part of the finance team.
ii ) Launch New Vertical: Udhyam has supported couple of hundred tea sellers and several hundred iron
walas. The aim of the project is to find next such vertical for Udhyam Vyapaar. Project involves
research for suitable vertical and subsequent work to craft an offering/intervention for that vertical
Animation &amp; Game Development
Skills:  - 
Students Required: 3
Min CGPA: 0
Max CGPA: 0
</v>
      </c>
      <c r="N393" s="9" t="str">
        <f t="shared" si="5"/>
        <v/>
      </c>
      <c r="O393" s="9" t="str">
        <f t="shared" si="6"/>
        <v/>
      </c>
      <c r="P393" s="9" t="str">
        <f t="shared" si="7"/>
        <v/>
      </c>
      <c r="Q393" s="9" t="str">
        <f t="shared" si="8"/>
        <v/>
      </c>
      <c r="R393" s="9" t="str">
        <f t="shared" si="9"/>
        <v/>
      </c>
      <c r="S393" s="9" t="str">
        <f t="shared" si="10"/>
        <v/>
      </c>
      <c r="T393" s="8">
        <f t="shared" ref="T393:Z393" si="401">IFERROR(VALUE(IFERROR(MID(M393,FIND("Students Required: ",M393)+19,2),0)), VALUE(MID(M393,FIND("Students Required: ",M393)+19,1)))</f>
        <v>3</v>
      </c>
      <c r="U393" s="8">
        <f t="shared" si="401"/>
        <v>0</v>
      </c>
      <c r="V393" s="8">
        <f t="shared" si="401"/>
        <v>0</v>
      </c>
      <c r="W393" s="8">
        <f t="shared" si="401"/>
        <v>0</v>
      </c>
      <c r="X393" s="8">
        <f t="shared" si="401"/>
        <v>0</v>
      </c>
      <c r="Y393" s="8">
        <f t="shared" si="401"/>
        <v>0</v>
      </c>
      <c r="Z393" s="8">
        <f t="shared" si="401"/>
        <v>0</v>
      </c>
    </row>
    <row r="394" hidden="1">
      <c r="A394" s="12">
        <v>4978.0</v>
      </c>
      <c r="B394" s="12" t="s">
        <v>1136</v>
      </c>
      <c r="C394" s="12" t="s">
        <v>369</v>
      </c>
      <c r="D394" s="8"/>
      <c r="E394" s="12" t="s">
        <v>29</v>
      </c>
      <c r="F394" s="12">
        <v>20000.0</v>
      </c>
      <c r="G394" s="12">
        <v>0.0</v>
      </c>
      <c r="H394" s="13" t="s">
        <v>1137</v>
      </c>
      <c r="I394" s="13" t="s">
        <v>1138</v>
      </c>
      <c r="J394" s="12" t="s">
        <v>32</v>
      </c>
      <c r="K394" s="8">
        <f t="shared" si="2"/>
        <v>1</v>
      </c>
      <c r="L394" s="8">
        <f t="shared" si="3"/>
        <v>1</v>
      </c>
      <c r="M394" s="9" t="str">
        <f t="shared" si="4"/>
        <v>Title: Front End Web Developer
Description: React Web Developer Required for building mission critical tech to enable Health coaches
Project domain	Web Development
Skills: •	React Js, Javascript, HTML, CSS
•	Communication skills 
•	Fluent communication in English (verbal &amp; written)
Skills:  - 
Students Required: 1
Min CGPA: 0
Max CGPA: 0
</v>
      </c>
      <c r="N394" s="9" t="str">
        <f t="shared" si="5"/>
        <v/>
      </c>
      <c r="O394" s="9" t="str">
        <f t="shared" si="6"/>
        <v/>
      </c>
      <c r="P394" s="9" t="str">
        <f t="shared" si="7"/>
        <v/>
      </c>
      <c r="Q394" s="9" t="str">
        <f t="shared" si="8"/>
        <v/>
      </c>
      <c r="R394" s="9" t="str">
        <f t="shared" si="9"/>
        <v/>
      </c>
      <c r="S394" s="9" t="str">
        <f t="shared" si="10"/>
        <v/>
      </c>
      <c r="T394" s="8">
        <f t="shared" ref="T394:Z394" si="402">IFERROR(VALUE(IFERROR(MID(M394,FIND("Students Required: ",M394)+19,2),0)), VALUE(MID(M394,FIND("Students Required: ",M394)+19,1)))</f>
        <v>1</v>
      </c>
      <c r="U394" s="8">
        <f t="shared" si="402"/>
        <v>0</v>
      </c>
      <c r="V394" s="8">
        <f t="shared" si="402"/>
        <v>0</v>
      </c>
      <c r="W394" s="8">
        <f t="shared" si="402"/>
        <v>0</v>
      </c>
      <c r="X394" s="8">
        <f t="shared" si="402"/>
        <v>0</v>
      </c>
      <c r="Y394" s="8">
        <f t="shared" si="402"/>
        <v>0</v>
      </c>
      <c r="Z394" s="8">
        <f t="shared" si="402"/>
        <v>0</v>
      </c>
    </row>
    <row r="395" hidden="1">
      <c r="A395" s="12">
        <v>4873.0</v>
      </c>
      <c r="B395" s="12" t="s">
        <v>1139</v>
      </c>
      <c r="C395" s="12" t="s">
        <v>27</v>
      </c>
      <c r="D395" s="12" t="s">
        <v>28</v>
      </c>
      <c r="E395" s="12" t="s">
        <v>34</v>
      </c>
      <c r="F395" s="12">
        <v>40000.0</v>
      </c>
      <c r="G395" s="12">
        <v>0.0</v>
      </c>
      <c r="H395" s="13" t="s">
        <v>1140</v>
      </c>
      <c r="I395" s="13" t="s">
        <v>1141</v>
      </c>
      <c r="J395" s="12" t="s">
        <v>32</v>
      </c>
      <c r="K395" s="8">
        <f t="shared" si="2"/>
        <v>1</v>
      </c>
      <c r="L395" s="8">
        <f t="shared" si="3"/>
        <v>1</v>
      </c>
      <c r="M395" s="9" t="str">
        <f t="shared" si="4"/>
        <v>Title: Software for Information extraction from clinical notes using NLP
Description: The intern will work with team on software engineering tasks to build tools and pipelines for natural
language processing with ml/dl an deploy DL models in production, and help build and validate
models for information extraction from clinical notes. Intern will be mentored by world class team of
data scientists and engineers while also having access to top clinical scientists.
Project domain Machine learning engineering, healthcare, oncology, NLP, DL
Skills: Strong computer science basics , intro course in ML, strong in python
strong communication skills, clear thinker, can-do attitude
courses with python programming, intro to data science/ml
Machine learning pipelines at scale, NLP, cloud software
Skills:  - 
Students Required: 1
Min CGPA: 0
Max CGPA: 0
</v>
      </c>
      <c r="N395" s="9" t="str">
        <f t="shared" si="5"/>
        <v/>
      </c>
      <c r="O395" s="9" t="str">
        <f t="shared" si="6"/>
        <v/>
      </c>
      <c r="P395" s="9" t="str">
        <f t="shared" si="7"/>
        <v/>
      </c>
      <c r="Q395" s="9" t="str">
        <f t="shared" si="8"/>
        <v/>
      </c>
      <c r="R395" s="9" t="str">
        <f t="shared" si="9"/>
        <v/>
      </c>
      <c r="S395" s="9" t="str">
        <f t="shared" si="10"/>
        <v/>
      </c>
      <c r="T395" s="8">
        <f t="shared" ref="T395:Z395" si="403">IFERROR(VALUE(IFERROR(MID(M395,FIND("Students Required: ",M395)+19,2),0)), VALUE(MID(M395,FIND("Students Required: ",M395)+19,1)))</f>
        <v>1</v>
      </c>
      <c r="U395" s="8">
        <f t="shared" si="403"/>
        <v>0</v>
      </c>
      <c r="V395" s="8">
        <f t="shared" si="403"/>
        <v>0</v>
      </c>
      <c r="W395" s="8">
        <f t="shared" si="403"/>
        <v>0</v>
      </c>
      <c r="X395" s="8">
        <f t="shared" si="403"/>
        <v>0</v>
      </c>
      <c r="Y395" s="8">
        <f t="shared" si="403"/>
        <v>0</v>
      </c>
      <c r="Z395" s="8">
        <f t="shared" si="403"/>
        <v>0</v>
      </c>
    </row>
    <row r="396" hidden="1">
      <c r="A396" s="12">
        <v>4965.0</v>
      </c>
      <c r="B396" s="12" t="s">
        <v>1142</v>
      </c>
      <c r="C396" s="12" t="s">
        <v>27</v>
      </c>
      <c r="D396" s="8"/>
      <c r="E396" s="12" t="s">
        <v>29</v>
      </c>
      <c r="F396" s="12">
        <v>10000.0</v>
      </c>
      <c r="G396" s="12">
        <v>0.0</v>
      </c>
      <c r="H396" s="13" t="s">
        <v>1143</v>
      </c>
      <c r="I396" s="13" t="s">
        <v>1144</v>
      </c>
      <c r="J396" s="12" t="s">
        <v>32</v>
      </c>
      <c r="K396" s="8">
        <f t="shared" si="2"/>
        <v>2</v>
      </c>
      <c r="L396" s="8">
        <f t="shared" si="3"/>
        <v>2</v>
      </c>
      <c r="M396" s="9" t="str">
        <f t="shared" si="4"/>
        <v>Title: Web Development Intern
Description: As a web development intern at Melio, you will have the opportunity to work with our Co-founder and Product Lead. His
experience as Director of Product at Myntra and VP Product at Swiggy will become handy in learning and upskilling
yourself pretty fast in a high paced work environment.
Day to day responsibilities include:
1. Maintaining our Shopify website and adding new features (bought or customized)
2. Deploying features as per our requirements and exploring solutions outside of Shopify too
3. Strategizing along with the business team on the tech and product roadmap
4. Automating the operations and customer-centric processes for our competitions
Skills:  - 
Students Required: 1
Min CGPA: 0
Max CGPA: 0
</v>
      </c>
      <c r="N396" s="9" t="str">
        <f t="shared" si="5"/>
        <v>Title: Competition Operations Champion
Description: As part of the Operations team, you will get to work with best minds from IIT-IIM and BITS on developing new processes,
optimising the existing process and work with the product team to ensure a superior Melio experience to the participants.
Day to day responsibilities include:
1. Managing and running our competitions
2. Working on handling the registration of candidates and interacting with parents for queries, payments, etc.
3. Working on coordinating with the participants and judges during the competitions
4. Working with the team to ensure smooth execution of the competition
5. Ensuring that each participant gets the Melio experience
Skills:  - 
Students Required: 1
Min CGPA: 0
Max CGPA: 0
</v>
      </c>
      <c r="O396" s="9" t="str">
        <f t="shared" si="6"/>
        <v/>
      </c>
      <c r="P396" s="9" t="str">
        <f t="shared" si="7"/>
        <v/>
      </c>
      <c r="Q396" s="9" t="str">
        <f t="shared" si="8"/>
        <v/>
      </c>
      <c r="R396" s="9" t="str">
        <f t="shared" si="9"/>
        <v/>
      </c>
      <c r="S396" s="9" t="str">
        <f t="shared" si="10"/>
        <v/>
      </c>
      <c r="T396" s="8">
        <f t="shared" ref="T396:Z396" si="404">IFERROR(VALUE(IFERROR(MID(M396,FIND("Students Required: ",M396)+19,2),0)), VALUE(MID(M396,FIND("Students Required: ",M396)+19,1)))</f>
        <v>1</v>
      </c>
      <c r="U396" s="8">
        <f t="shared" si="404"/>
        <v>1</v>
      </c>
      <c r="V396" s="8">
        <f t="shared" si="404"/>
        <v>0</v>
      </c>
      <c r="W396" s="8">
        <f t="shared" si="404"/>
        <v>0</v>
      </c>
      <c r="X396" s="8">
        <f t="shared" si="404"/>
        <v>0</v>
      </c>
      <c r="Y396" s="8">
        <f t="shared" si="404"/>
        <v>0</v>
      </c>
      <c r="Z396" s="8">
        <f t="shared" si="404"/>
        <v>0</v>
      </c>
    </row>
    <row r="397" hidden="1">
      <c r="A397" s="12">
        <v>4115.0</v>
      </c>
      <c r="B397" s="12" t="s">
        <v>1145</v>
      </c>
      <c r="C397" s="12" t="s">
        <v>27</v>
      </c>
      <c r="D397" s="12" t="s">
        <v>37</v>
      </c>
      <c r="E397" s="12" t="s">
        <v>220</v>
      </c>
      <c r="F397" s="12">
        <v>25000.0</v>
      </c>
      <c r="G397" s="12">
        <v>0.0</v>
      </c>
      <c r="H397" s="13" t="s">
        <v>1146</v>
      </c>
      <c r="I397" s="13" t="s">
        <v>1147</v>
      </c>
      <c r="J397" s="12" t="s">
        <v>32</v>
      </c>
      <c r="K397" s="8">
        <f t="shared" si="2"/>
        <v>1</v>
      </c>
      <c r="L397" s="8">
        <f t="shared" si="3"/>
        <v>2</v>
      </c>
      <c r="M397" s="9" t="str">
        <f t="shared" si="4"/>
        <v>Title: 1. Gold loans - business planning and delivery across multiple levers 2.Optimizing PPC campaigns
Description: 1. Working with the gold loans category team on certain levers (to be decided closer to the internship depending on business needs) that could cover elements ranging from revenue, competition bench-marking, planning, new initiative design and roll-out etc.
2. Help the search engine marketing manager to streamline and automate bidding, keyword management on campaigns.
Project domain	1. Business / Growth, 2. Digital Marketing
Skills: 1. Sharp analytical skills, knowledge of programming languages like SQL, Python would be a bonus
2.Mathematical pattern matching, Excel
2.Writing scripts for automation
2.Basic coding courses
1.- End to end view of business at Rupeek
- Learning core skills like planning, program management, data visualization etc.
- Problem solving (hypothesis generation, data gathering, insight generation, solutioning)
2.Hands on experience in the field of digital marketing. 2. Problem solving on conversion funnels, required for product management roles 3. Working on marketing automation, the next big thing in marketing
Skills:  - 
Students Required: 2
Min CGPA: 0
Max CGPA: 0
</v>
      </c>
      <c r="N397" s="9" t="str">
        <f t="shared" si="5"/>
        <v/>
      </c>
      <c r="O397" s="9" t="str">
        <f t="shared" si="6"/>
        <v/>
      </c>
      <c r="P397" s="9" t="str">
        <f t="shared" si="7"/>
        <v/>
      </c>
      <c r="Q397" s="9" t="str">
        <f t="shared" si="8"/>
        <v/>
      </c>
      <c r="R397" s="9" t="str">
        <f t="shared" si="9"/>
        <v/>
      </c>
      <c r="S397" s="9" t="str">
        <f t="shared" si="10"/>
        <v/>
      </c>
      <c r="T397" s="8">
        <f t="shared" ref="T397:Z397" si="405">IFERROR(VALUE(IFERROR(MID(M397,FIND("Students Required: ",M397)+19,2),0)), VALUE(MID(M397,FIND("Students Required: ",M397)+19,1)))</f>
        <v>2</v>
      </c>
      <c r="U397" s="8">
        <f t="shared" si="405"/>
        <v>0</v>
      </c>
      <c r="V397" s="8">
        <f t="shared" si="405"/>
        <v>0</v>
      </c>
      <c r="W397" s="8">
        <f t="shared" si="405"/>
        <v>0</v>
      </c>
      <c r="X397" s="8">
        <f t="shared" si="405"/>
        <v>0</v>
      </c>
      <c r="Y397" s="8">
        <f t="shared" si="405"/>
        <v>0</v>
      </c>
      <c r="Z397" s="8">
        <f t="shared" si="405"/>
        <v>0</v>
      </c>
    </row>
    <row r="398" hidden="1">
      <c r="A398" s="12">
        <v>1330.0</v>
      </c>
      <c r="B398" s="12" t="s">
        <v>1148</v>
      </c>
      <c r="C398" s="12" t="s">
        <v>27</v>
      </c>
      <c r="D398" s="12" t="s">
        <v>37</v>
      </c>
      <c r="E398" s="12" t="s">
        <v>34</v>
      </c>
      <c r="F398" s="12">
        <v>0.0</v>
      </c>
      <c r="G398" s="12">
        <v>0.0</v>
      </c>
      <c r="H398" s="13" t="s">
        <v>286</v>
      </c>
      <c r="I398" s="13" t="s">
        <v>1149</v>
      </c>
      <c r="J398" s="12" t="s">
        <v>32</v>
      </c>
      <c r="K398" s="8">
        <f t="shared" si="2"/>
        <v>2</v>
      </c>
      <c r="L398" s="8">
        <f t="shared" si="3"/>
        <v>8</v>
      </c>
      <c r="M398" s="9" t="str">
        <f t="shared" si="4"/>
        <v>Title: -
Description: ?	Contribute to the development of the core platform and customizations, while working with a cross-functional team of PMs, Support, Quality, Dev-ops and Platform Engineers.
?	Address bugs reported by Support, Quality and Internal teams.
?	Maintain and improve the platform capabilities.
?	Develop Internal tools 
Skills:  - 
Students Required: 4
Min CGPA: 0
Max CGPA: 0
</v>
      </c>
      <c r="N398" s="9" t="str">
        <f t="shared" si="5"/>
        <v>Title: -
Description: ?	Contribute to the development of the core platform and customizations, while working with a cross-functional team of PMs, Support, Quality, Dev-ops and Platform Engineers.
?	Address bugs reported by Support, Quality and Internal teams.
Skills:  - 
Students Required: 4
Min CGPA: 0
Max CGPA: 0
</v>
      </c>
      <c r="O398" s="9" t="str">
        <f t="shared" si="6"/>
        <v/>
      </c>
      <c r="P398" s="9" t="str">
        <f t="shared" si="7"/>
        <v/>
      </c>
      <c r="Q398" s="9" t="str">
        <f t="shared" si="8"/>
        <v/>
      </c>
      <c r="R398" s="9" t="str">
        <f t="shared" si="9"/>
        <v/>
      </c>
      <c r="S398" s="9" t="str">
        <f t="shared" si="10"/>
        <v/>
      </c>
      <c r="T398" s="8">
        <f t="shared" ref="T398:Z398" si="406">IFERROR(VALUE(IFERROR(MID(M398,FIND("Students Required: ",M398)+19,2),0)), VALUE(MID(M398,FIND("Students Required: ",M398)+19,1)))</f>
        <v>4</v>
      </c>
      <c r="U398" s="8">
        <f t="shared" si="406"/>
        <v>4</v>
      </c>
      <c r="V398" s="8">
        <f t="shared" si="406"/>
        <v>0</v>
      </c>
      <c r="W398" s="8">
        <f t="shared" si="406"/>
        <v>0</v>
      </c>
      <c r="X398" s="8">
        <f t="shared" si="406"/>
        <v>0</v>
      </c>
      <c r="Y398" s="8">
        <f t="shared" si="406"/>
        <v>0</v>
      </c>
      <c r="Z398" s="8">
        <f t="shared" si="406"/>
        <v>0</v>
      </c>
    </row>
    <row r="399" hidden="1">
      <c r="A399" s="12">
        <v>3950.0</v>
      </c>
      <c r="B399" s="12" t="s">
        <v>1150</v>
      </c>
      <c r="C399" s="12" t="s">
        <v>42</v>
      </c>
      <c r="D399" s="12" t="s">
        <v>28</v>
      </c>
      <c r="E399" s="12" t="s">
        <v>131</v>
      </c>
      <c r="F399" s="12">
        <v>35000.0</v>
      </c>
      <c r="G399" s="12">
        <v>0.0</v>
      </c>
      <c r="H399" s="13" t="s">
        <v>1151</v>
      </c>
      <c r="I399" s="13" t="s">
        <v>1152</v>
      </c>
      <c r="J399" s="12" t="s">
        <v>32</v>
      </c>
      <c r="K399" s="8">
        <f t="shared" si="2"/>
        <v>1</v>
      </c>
      <c r="L399" s="8">
        <f t="shared" si="3"/>
        <v>15</v>
      </c>
      <c r="M399" s="9" t="str">
        <f t="shared" si="4"/>
        <v>Title: Synchrony - FTE &amp; University Connect
Description: To establish internship/Fixed Term Employment programs by connecting with prospective colleges and universities.  Partnering with them to drive innovation for SYF FINTECH and also impart corporate learnings and work experience for the students.
Project Domain: Finance / Technology
Programming
Excellent Communication Skills
Programming related courses
-	Dynamic work environment &amp; amazing work culture
-	Opportunity to learn from the experts on various IT platforms
-	Professional development opportunities &amp; personal growth.
-	Opportunity to work directly with the business catering to the high-end reporting and analytical needs.
-	Exposure to work with cross-functional teams and leverage state of the art tools
Skills:  - 
Students Required: 15
Min CGPA: 0
Max CGPA: 0
</v>
      </c>
      <c r="N399" s="9" t="str">
        <f t="shared" si="5"/>
        <v/>
      </c>
      <c r="O399" s="9" t="str">
        <f t="shared" si="6"/>
        <v/>
      </c>
      <c r="P399" s="9" t="str">
        <f t="shared" si="7"/>
        <v/>
      </c>
      <c r="Q399" s="9" t="str">
        <f t="shared" si="8"/>
        <v/>
      </c>
      <c r="R399" s="9" t="str">
        <f t="shared" si="9"/>
        <v/>
      </c>
      <c r="S399" s="9" t="str">
        <f t="shared" si="10"/>
        <v/>
      </c>
      <c r="T399" s="8">
        <f t="shared" ref="T399:Z399" si="407">IFERROR(VALUE(IFERROR(MID(M399,FIND("Students Required: ",M399)+19,2),0)), VALUE(MID(M399,FIND("Students Required: ",M399)+19,1)))</f>
        <v>15</v>
      </c>
      <c r="U399" s="8">
        <f t="shared" si="407"/>
        <v>0</v>
      </c>
      <c r="V399" s="8">
        <f t="shared" si="407"/>
        <v>0</v>
      </c>
      <c r="W399" s="8">
        <f t="shared" si="407"/>
        <v>0</v>
      </c>
      <c r="X399" s="8">
        <f t="shared" si="407"/>
        <v>0</v>
      </c>
      <c r="Y399" s="8">
        <f t="shared" si="407"/>
        <v>0</v>
      </c>
      <c r="Z399" s="8">
        <f t="shared" si="407"/>
        <v>0</v>
      </c>
    </row>
    <row r="400" hidden="1">
      <c r="A400" s="12">
        <v>4925.0</v>
      </c>
      <c r="B400" s="12" t="s">
        <v>1153</v>
      </c>
      <c r="C400" s="12" t="s">
        <v>27</v>
      </c>
      <c r="D400" s="12" t="s">
        <v>37</v>
      </c>
      <c r="E400" s="12" t="s">
        <v>29</v>
      </c>
      <c r="F400" s="12">
        <v>10000.0</v>
      </c>
      <c r="G400" s="12">
        <v>0.0</v>
      </c>
      <c r="H400" s="13" t="s">
        <v>1154</v>
      </c>
      <c r="I400" s="13" t="s">
        <v>1155</v>
      </c>
      <c r="J400" s="12" t="s">
        <v>32</v>
      </c>
      <c r="K400" s="8">
        <f t="shared" si="2"/>
        <v>1</v>
      </c>
      <c r="L400" s="8">
        <f t="shared" si="3"/>
        <v>2</v>
      </c>
      <c r="M400" s="9" t="str">
        <f t="shared" si="4"/>
        <v>Title: Product management of marketplace platform
Description: Candidate will have to work closely with client and product management teams to come up with product requirement documents (PRDs) for the engineering team.  
Project domain	: Product management
Skills: Presentation and market research skills
Street smart; Confident
Expected learning (in bullet points)	•	Technology product management
•	Building communities of users
•	B2C marketing
•	Network business operations
•	Cross functional organization exposure
Skills:  - 
Students Required: 2
Min CGPA: 0
Max CGPA: 0
</v>
      </c>
      <c r="N400" s="9" t="str">
        <f t="shared" si="5"/>
        <v/>
      </c>
      <c r="O400" s="9" t="str">
        <f t="shared" si="6"/>
        <v/>
      </c>
      <c r="P400" s="9" t="str">
        <f t="shared" si="7"/>
        <v/>
      </c>
      <c r="Q400" s="9" t="str">
        <f t="shared" si="8"/>
        <v/>
      </c>
      <c r="R400" s="9" t="str">
        <f t="shared" si="9"/>
        <v/>
      </c>
      <c r="S400" s="9" t="str">
        <f t="shared" si="10"/>
        <v/>
      </c>
      <c r="T400" s="8">
        <f t="shared" ref="T400:Z400" si="408">IFERROR(VALUE(IFERROR(MID(M400,FIND("Students Required: ",M400)+19,2),0)), VALUE(MID(M400,FIND("Students Required: ",M400)+19,1)))</f>
        <v>2</v>
      </c>
      <c r="U400" s="8">
        <f t="shared" si="408"/>
        <v>0</v>
      </c>
      <c r="V400" s="8">
        <f t="shared" si="408"/>
        <v>0</v>
      </c>
      <c r="W400" s="8">
        <f t="shared" si="408"/>
        <v>0</v>
      </c>
      <c r="X400" s="8">
        <f t="shared" si="408"/>
        <v>0</v>
      </c>
      <c r="Y400" s="8">
        <f t="shared" si="408"/>
        <v>0</v>
      </c>
      <c r="Z400" s="8">
        <f t="shared" si="408"/>
        <v>0</v>
      </c>
    </row>
    <row r="401" hidden="1">
      <c r="A401" s="12">
        <v>4987.0</v>
      </c>
      <c r="B401" s="12" t="s">
        <v>1156</v>
      </c>
      <c r="C401" s="12" t="s">
        <v>42</v>
      </c>
      <c r="D401" s="8"/>
      <c r="E401" s="12" t="s">
        <v>29</v>
      </c>
      <c r="F401" s="12">
        <v>10000.0</v>
      </c>
      <c r="G401" s="12">
        <v>0.0</v>
      </c>
      <c r="H401" s="13" t="s">
        <v>1157</v>
      </c>
      <c r="I401" s="13" t="s">
        <v>1158</v>
      </c>
      <c r="J401" s="12" t="s">
        <v>32</v>
      </c>
      <c r="K401" s="8">
        <f t="shared" si="2"/>
        <v>1</v>
      </c>
      <c r="L401" s="8">
        <f t="shared" si="3"/>
        <v>5</v>
      </c>
      <c r="M401" s="9" t="str">
        <f t="shared" si="4"/>
        <v>Title: Assetmonk
Description: Assetmonk is an investment platform for real estate, providing flexible investment opportunities with guaranteed returns. Assetmonk provides carefully selected assets and customized investment options that meet the objective of &amp;apos;every individual investor&amp;apos;/ &amp;apos;all kinds of investors, may it be value investors or passive income seekers
Project domain	Proptech
Skills: Node JS, Angular, Mobile – IONIC Framework, Blockchain, PHP Communication, Self Driven
Skills:  - 
Students Required: 5
Min CGPA: 0
Max CGPA: 0
</v>
      </c>
      <c r="N401" s="9" t="str">
        <f t="shared" si="5"/>
        <v/>
      </c>
      <c r="O401" s="9" t="str">
        <f t="shared" si="6"/>
        <v/>
      </c>
      <c r="P401" s="9" t="str">
        <f t="shared" si="7"/>
        <v/>
      </c>
      <c r="Q401" s="9" t="str">
        <f t="shared" si="8"/>
        <v/>
      </c>
      <c r="R401" s="9" t="str">
        <f t="shared" si="9"/>
        <v/>
      </c>
      <c r="S401" s="9" t="str">
        <f t="shared" si="10"/>
        <v/>
      </c>
      <c r="T401" s="8">
        <f t="shared" ref="T401:Z401" si="409">IFERROR(VALUE(IFERROR(MID(M401,FIND("Students Required: ",M401)+19,2),0)), VALUE(MID(M401,FIND("Students Required: ",M401)+19,1)))</f>
        <v>5</v>
      </c>
      <c r="U401" s="8">
        <f t="shared" si="409"/>
        <v>0</v>
      </c>
      <c r="V401" s="8">
        <f t="shared" si="409"/>
        <v>0</v>
      </c>
      <c r="W401" s="8">
        <f t="shared" si="409"/>
        <v>0</v>
      </c>
      <c r="X401" s="8">
        <f t="shared" si="409"/>
        <v>0</v>
      </c>
      <c r="Y401" s="8">
        <f t="shared" si="409"/>
        <v>0</v>
      </c>
      <c r="Z401" s="8">
        <f t="shared" si="409"/>
        <v>0</v>
      </c>
    </row>
    <row r="402" hidden="1">
      <c r="A402" s="12">
        <v>4223.0</v>
      </c>
      <c r="B402" s="12" t="s">
        <v>1159</v>
      </c>
      <c r="C402" s="12" t="s">
        <v>27</v>
      </c>
      <c r="D402" s="12" t="s">
        <v>28</v>
      </c>
      <c r="E402" s="12" t="s">
        <v>411</v>
      </c>
      <c r="F402" s="12">
        <v>24000.0</v>
      </c>
      <c r="G402" s="12">
        <v>0.0</v>
      </c>
      <c r="H402" s="13" t="s">
        <v>1160</v>
      </c>
      <c r="I402" s="13" t="s">
        <v>1161</v>
      </c>
      <c r="J402" s="12" t="s">
        <v>32</v>
      </c>
      <c r="K402" s="8">
        <f t="shared" si="2"/>
        <v>2</v>
      </c>
      <c r="L402" s="8">
        <f t="shared" si="3"/>
        <v>4</v>
      </c>
      <c r="M402" s="9" t="str">
        <f t="shared" si="4"/>
        <v>Title: Machine Learning 
Description: Build Machine Learning models for banking products
Understand the ML model to improve the accuracy of the ML Model.
Project is to build a tool to understand the insights within the ML model like the features that are given more importance, relation between the features and additional details. This insight shall be used to fine-tune the ML model for better accuracy. 
Skills: Python, Java. Basic conceptual knowledge of AI/ML
Good oral and written communication skills
Python or similar programming language (used in ML algorithms) is necessary
•	ML concepts in an industry context
•	Validation of theoretical model with real customer data
•	Enterprise software release &amp; product  management experience
Skills:  - 
Students Required: 2
Min CGPA: 0
Max CGPA: 0
</v>
      </c>
      <c r="N402" s="9" t="str">
        <f t="shared" si="5"/>
        <v>Title: UI Tool Development
Description: Build an AI-based tool to automatically build mobile app screens using image processing
Currently our platform Appzillon provides a drag and drop designer tool for UI/UX developers to design web and mobile screens. 
We want to auto-create the screens using an AI model from the screen designer. This involves image pre-processing, classifier to identify the list of objects in the design, identification of the size of each object and retrieve other properties from the design.
Using the objects and the associated properties, automatically create the Appzillon screen meta data, which can be used by the user to enhance it further.  
Skills: Python, Java. Javascript knowledge a plus 
Good oral and written communication skills
Python or similar programming language (used in ML algorithms) is necessary
•	ML concepts in an industry context
•	Validation of theoretical model with real customer data
•	Enterprise software release &amp; product  management experience
Skills:  - 
Students Required: 2
Min CGPA: 0
Max CGPA: 0
</v>
      </c>
      <c r="O402" s="9" t="str">
        <f t="shared" si="6"/>
        <v/>
      </c>
      <c r="P402" s="9" t="str">
        <f t="shared" si="7"/>
        <v/>
      </c>
      <c r="Q402" s="9" t="str">
        <f t="shared" si="8"/>
        <v/>
      </c>
      <c r="R402" s="9" t="str">
        <f t="shared" si="9"/>
        <v/>
      </c>
      <c r="S402" s="9" t="str">
        <f t="shared" si="10"/>
        <v/>
      </c>
      <c r="T402" s="8">
        <f t="shared" ref="T402:Z402" si="410">IFERROR(VALUE(IFERROR(MID(M402,FIND("Students Required: ",M402)+19,2),0)), VALUE(MID(M402,FIND("Students Required: ",M402)+19,1)))</f>
        <v>2</v>
      </c>
      <c r="U402" s="8">
        <f t="shared" si="410"/>
        <v>2</v>
      </c>
      <c r="V402" s="8">
        <f t="shared" si="410"/>
        <v>0</v>
      </c>
      <c r="W402" s="8">
        <f t="shared" si="410"/>
        <v>0</v>
      </c>
      <c r="X402" s="8">
        <f t="shared" si="410"/>
        <v>0</v>
      </c>
      <c r="Y402" s="8">
        <f t="shared" si="410"/>
        <v>0</v>
      </c>
      <c r="Z402" s="8">
        <f t="shared" si="410"/>
        <v>0</v>
      </c>
    </row>
    <row r="403" hidden="1">
      <c r="A403" s="12">
        <v>3272.0</v>
      </c>
      <c r="B403" s="12" t="s">
        <v>961</v>
      </c>
      <c r="C403" s="12" t="s">
        <v>42</v>
      </c>
      <c r="D403" s="12" t="s">
        <v>37</v>
      </c>
      <c r="E403" s="12" t="s">
        <v>29</v>
      </c>
      <c r="F403" s="12">
        <v>40000.0</v>
      </c>
      <c r="G403" s="12">
        <v>0.0</v>
      </c>
      <c r="H403" s="13" t="s">
        <v>1162</v>
      </c>
      <c r="I403" s="13" t="s">
        <v>1163</v>
      </c>
      <c r="J403" s="12" t="s">
        <v>32</v>
      </c>
      <c r="K403" s="8">
        <f t="shared" si="2"/>
        <v>1</v>
      </c>
      <c r="L403" s="8">
        <f t="shared" si="3"/>
        <v>3</v>
      </c>
      <c r="M403" s="9" t="str">
        <f t="shared" si="4"/>
        <v>Title: Details awaited
Description: -
Skills:  - 
Students Required: 3
Min CGPA: 0
Max CGPA: 0
</v>
      </c>
      <c r="N403" s="9" t="str">
        <f t="shared" si="5"/>
        <v/>
      </c>
      <c r="O403" s="9" t="str">
        <f t="shared" si="6"/>
        <v/>
      </c>
      <c r="P403" s="9" t="str">
        <f t="shared" si="7"/>
        <v/>
      </c>
      <c r="Q403" s="9" t="str">
        <f t="shared" si="8"/>
        <v/>
      </c>
      <c r="R403" s="9" t="str">
        <f t="shared" si="9"/>
        <v/>
      </c>
      <c r="S403" s="9" t="str">
        <f t="shared" si="10"/>
        <v/>
      </c>
      <c r="T403" s="8">
        <f t="shared" ref="T403:Z403" si="411">IFERROR(VALUE(IFERROR(MID(M403,FIND("Students Required: ",M403)+19,2),0)), VALUE(MID(M403,FIND("Students Required: ",M403)+19,1)))</f>
        <v>3</v>
      </c>
      <c r="U403" s="8">
        <f t="shared" si="411"/>
        <v>0</v>
      </c>
      <c r="V403" s="8">
        <f t="shared" si="411"/>
        <v>0</v>
      </c>
      <c r="W403" s="8">
        <f t="shared" si="411"/>
        <v>0</v>
      </c>
      <c r="X403" s="8">
        <f t="shared" si="411"/>
        <v>0</v>
      </c>
      <c r="Y403" s="8">
        <f t="shared" si="411"/>
        <v>0</v>
      </c>
      <c r="Z403" s="8">
        <f t="shared" si="411"/>
        <v>0</v>
      </c>
    </row>
    <row r="404" hidden="1">
      <c r="A404" s="12">
        <v>2942.0</v>
      </c>
      <c r="B404" s="12" t="s">
        <v>1164</v>
      </c>
      <c r="C404" s="12" t="s">
        <v>42</v>
      </c>
      <c r="D404" s="12" t="s">
        <v>65</v>
      </c>
      <c r="E404" s="12" t="s">
        <v>131</v>
      </c>
      <c r="F404" s="12">
        <v>30000.0</v>
      </c>
      <c r="G404" s="12">
        <v>0.0</v>
      </c>
      <c r="H404" s="13" t="s">
        <v>1165</v>
      </c>
      <c r="I404" s="13" t="s">
        <v>1166</v>
      </c>
      <c r="J404" s="12" t="s">
        <v>32</v>
      </c>
      <c r="K404" s="8">
        <f t="shared" si="2"/>
        <v>1</v>
      </c>
      <c r="L404" s="8">
        <f t="shared" si="3"/>
        <v>2</v>
      </c>
      <c r="M404" s="9" t="str">
        <f t="shared" si="4"/>
        <v>Title: Programmable Cell library development, Automation
Description: Programmable Cell library development, Automation.
Project Domain: ASIC / RTL DESIGN
Skill Set: C, C++, Scripting languages such as Perl, Tcl/TK, Python. Unix knowledge and Shell programming.
Other soft skill competencies required: Good communication skills, passion to work on challenging  tasks and ability to stretch beyond the given task 
Any specific courses that students should have taken: C, C++, Scripting languages such as Perl, Tcl/TK, Python. Unix
knowledge and Shell programming. Capability and interest to do Scripting and programming is a must for students
Skills:  - 
Students Required: 2
Min CGPA: 0
Max CGPA: 0
</v>
      </c>
      <c r="N404" s="9" t="str">
        <f t="shared" si="5"/>
        <v/>
      </c>
      <c r="O404" s="9" t="str">
        <f t="shared" si="6"/>
        <v/>
      </c>
      <c r="P404" s="9" t="str">
        <f t="shared" si="7"/>
        <v/>
      </c>
      <c r="Q404" s="9" t="str">
        <f t="shared" si="8"/>
        <v/>
      </c>
      <c r="R404" s="9" t="str">
        <f t="shared" si="9"/>
        <v/>
      </c>
      <c r="S404" s="9" t="str">
        <f t="shared" si="10"/>
        <v/>
      </c>
      <c r="T404" s="8">
        <f t="shared" ref="T404:Z404" si="412">IFERROR(VALUE(IFERROR(MID(M404,FIND("Students Required: ",M404)+19,2),0)), VALUE(MID(M404,FIND("Students Required: ",M404)+19,1)))</f>
        <v>2</v>
      </c>
      <c r="U404" s="8">
        <f t="shared" si="412"/>
        <v>0</v>
      </c>
      <c r="V404" s="8">
        <f t="shared" si="412"/>
        <v>0</v>
      </c>
      <c r="W404" s="8">
        <f t="shared" si="412"/>
        <v>0</v>
      </c>
      <c r="X404" s="8">
        <f t="shared" si="412"/>
        <v>0</v>
      </c>
      <c r="Y404" s="8">
        <f t="shared" si="412"/>
        <v>0</v>
      </c>
      <c r="Z404" s="8">
        <f t="shared" si="412"/>
        <v>0</v>
      </c>
    </row>
    <row r="405" hidden="1">
      <c r="A405" s="12">
        <v>4902.0</v>
      </c>
      <c r="B405" s="12" t="s">
        <v>1167</v>
      </c>
      <c r="C405" s="12" t="s">
        <v>121</v>
      </c>
      <c r="D405" s="12" t="s">
        <v>37</v>
      </c>
      <c r="E405" s="12" t="s">
        <v>29</v>
      </c>
      <c r="F405" s="12">
        <v>12000.0</v>
      </c>
      <c r="G405" s="12">
        <v>0.0</v>
      </c>
      <c r="H405" s="13" t="s">
        <v>1168</v>
      </c>
      <c r="I405" s="13" t="s">
        <v>1169</v>
      </c>
      <c r="J405" s="12" t="s">
        <v>32</v>
      </c>
      <c r="K405" s="8">
        <f t="shared" si="2"/>
        <v>1</v>
      </c>
      <c r="L405" s="8">
        <f t="shared" si="3"/>
        <v>4</v>
      </c>
      <c r="M405" s="9" t="str">
        <f t="shared" si="4"/>
        <v>Title: Digital Marketing and Marketing Content
Description: The interns will be required to assist the content team in developing marketing content across industry sectors and domains which includes the following: • Report Descriptions
• Press Releases • Articles • Back Link Content • Emails for Email Promotion and Marketing • Website Content (text content and not website development) • Posting the marketing material on various websites • Link building The interns will be mentored by the members of the Content and SEO teams in developing writing skills. The content generated will be published on the website and shared on different websites to promote our products and services. Pre-Sales: The interns will be required to help in making sales proposals, identifying the scope of the research to be proposed to the customer and help solve pre-sales query with the help of secondary research. Market Research: The interns will be working with the Market Research Analysts on live projects. The projects may involve one, some or all the below activities: • Secondary Research • Primary Research (Email and Telephone) • Qualitative Analysis • Quantitative Analysis • Developing a Procurement Strategy • Forecasting • Financial Analysis • Filling up survey questions • Looking for suppliers and requesting quotations or other information • Making samples • Writing report content The Interns will be mentored by the Market Research Analysts. All interns will be working with the Customer Success Manager who will be assigning the profiles time to time. Required Qualifications and Qualities: • Should be confident and have high level of ownership • Any field of engineering except Computers, IT, Electronics and Telecommunications. • Competency in written and spoken English. • Strong reasoning and analytical skills • Ability to put in long hours and work under pressure • Knowledge of MS Excel and PowerPoint • Good presentation skills. • Knowledge of Power BI and Chemistry will be an added advantage. What to expect at IMARC: • A friendly and open work culture • Clear instructions and guidance
• Due to the ongoing COVID Crisis, we will be working from home as of now till the 1st of September 2020. The Interns will be required to report to the office in NOIDA (Delhi NCR) once it opens.
What not to expect at IMARC: • Relaxation in timelines • Change in the work assigned. • Change in the mentor assigned • Share the final copy of the report sent to the client/customer. • Extension in work from home once office opens. All rules applicable to employees at IMARC will be applicable to the interns. They will be treated at par with the regular employee of IMARC and the same level of dedication and ownership is expected from them.
Skills:  - 
Students Required: 4
Min CGPA: 0
Max CGPA: 0
</v>
      </c>
      <c r="N405" s="9" t="str">
        <f t="shared" si="5"/>
        <v/>
      </c>
      <c r="O405" s="9" t="str">
        <f t="shared" si="6"/>
        <v/>
      </c>
      <c r="P405" s="9" t="str">
        <f t="shared" si="7"/>
        <v/>
      </c>
      <c r="Q405" s="9" t="str">
        <f t="shared" si="8"/>
        <v/>
      </c>
      <c r="R405" s="9" t="str">
        <f t="shared" si="9"/>
        <v/>
      </c>
      <c r="S405" s="9" t="str">
        <f t="shared" si="10"/>
        <v/>
      </c>
      <c r="T405" s="8">
        <f t="shared" ref="T405:Z405" si="413">IFERROR(VALUE(IFERROR(MID(M405,FIND("Students Required: ",M405)+19,2),0)), VALUE(MID(M405,FIND("Students Required: ",M405)+19,1)))</f>
        <v>4</v>
      </c>
      <c r="U405" s="8">
        <f t="shared" si="413"/>
        <v>0</v>
      </c>
      <c r="V405" s="8">
        <f t="shared" si="413"/>
        <v>0</v>
      </c>
      <c r="W405" s="8">
        <f t="shared" si="413"/>
        <v>0</v>
      </c>
      <c r="X405" s="8">
        <f t="shared" si="413"/>
        <v>0</v>
      </c>
      <c r="Y405" s="8">
        <f t="shared" si="413"/>
        <v>0</v>
      </c>
      <c r="Z405" s="8">
        <f t="shared" si="413"/>
        <v>0</v>
      </c>
    </row>
    <row r="406" hidden="1">
      <c r="A406" s="12">
        <v>4901.0</v>
      </c>
      <c r="B406" s="12" t="s">
        <v>1170</v>
      </c>
      <c r="C406" s="12" t="s">
        <v>42</v>
      </c>
      <c r="D406" s="12" t="s">
        <v>28</v>
      </c>
      <c r="E406" s="12" t="s">
        <v>34</v>
      </c>
      <c r="F406" s="12">
        <v>35000.0</v>
      </c>
      <c r="G406" s="12">
        <v>0.0</v>
      </c>
      <c r="H406" s="13" t="s">
        <v>1171</v>
      </c>
      <c r="I406" s="13" t="s">
        <v>1172</v>
      </c>
      <c r="J406" s="12" t="s">
        <v>32</v>
      </c>
      <c r="K406" s="8">
        <f t="shared" si="2"/>
        <v>1</v>
      </c>
      <c r="L406" s="8">
        <f t="shared" si="3"/>
        <v>3</v>
      </c>
      <c r="M406" s="9" t="str">
        <f t="shared" si="4"/>
        <v>Title: Daton
Description: Daton is a SaaS product. It falls under the category of cloud data pipelines. Daton runs on Google Cloud and replicates data from a variety of systems into a cloud data warehouse.
Project domain : SaaS
Skills: Java, SQLGood communication skills  Java, Distributed Computing, Algorithms, Data Structures
Expected learning (in bullet points)
• Components of software products
• Distributed Computing
• Front-end development
• Java/Kotlin programming
• SQL
• Reactive programming
Skills:  - 
Students Required: 3
Min CGPA: 0
Max CGPA: 0
</v>
      </c>
      <c r="N406" s="9" t="str">
        <f t="shared" si="5"/>
        <v/>
      </c>
      <c r="O406" s="9" t="str">
        <f t="shared" si="6"/>
        <v/>
      </c>
      <c r="P406" s="9" t="str">
        <f t="shared" si="7"/>
        <v/>
      </c>
      <c r="Q406" s="9" t="str">
        <f t="shared" si="8"/>
        <v/>
      </c>
      <c r="R406" s="9" t="str">
        <f t="shared" si="9"/>
        <v/>
      </c>
      <c r="S406" s="9" t="str">
        <f t="shared" si="10"/>
        <v/>
      </c>
      <c r="T406" s="8">
        <f t="shared" ref="T406:Z406" si="414">IFERROR(VALUE(IFERROR(MID(M406,FIND("Students Required: ",M406)+19,2),0)), VALUE(MID(M406,FIND("Students Required: ",M406)+19,1)))</f>
        <v>3</v>
      </c>
      <c r="U406" s="8">
        <f t="shared" si="414"/>
        <v>0</v>
      </c>
      <c r="V406" s="8">
        <f t="shared" si="414"/>
        <v>0</v>
      </c>
      <c r="W406" s="8">
        <f t="shared" si="414"/>
        <v>0</v>
      </c>
      <c r="X406" s="8">
        <f t="shared" si="414"/>
        <v>0</v>
      </c>
      <c r="Y406" s="8">
        <f t="shared" si="414"/>
        <v>0</v>
      </c>
      <c r="Z406" s="8">
        <f t="shared" si="414"/>
        <v>0</v>
      </c>
    </row>
    <row r="407" hidden="1">
      <c r="A407" s="12">
        <v>518.0</v>
      </c>
      <c r="B407" s="12" t="s">
        <v>1173</v>
      </c>
      <c r="C407" s="12" t="s">
        <v>91</v>
      </c>
      <c r="D407" s="12" t="s">
        <v>28</v>
      </c>
      <c r="E407" s="12" t="s">
        <v>1174</v>
      </c>
      <c r="F407" s="12">
        <v>80000.0</v>
      </c>
      <c r="G407" s="12">
        <v>0.0</v>
      </c>
      <c r="H407" s="13" t="s">
        <v>1175</v>
      </c>
      <c r="I407" s="13" t="s">
        <v>1176</v>
      </c>
      <c r="J407" s="12" t="s">
        <v>32</v>
      </c>
      <c r="K407" s="8">
        <f t="shared" si="2"/>
        <v>3</v>
      </c>
      <c r="L407" s="8">
        <f t="shared" si="3"/>
        <v>3</v>
      </c>
      <c r="M407" s="9" t="str">
        <f t="shared" si="4"/>
        <v>Title: Credit Risk modelling –develop and prototype the correlation back testing framework
Description: –	Regulatory requirement to introduce back-testing of co-relation between asset classes.
–	Research and define synthetic risk factors best suited to isolate and capture the impact of correlation
–	Develop prototypes and define the back-testing criteria
–	Get the methodology approved by MRM
–	Strong Programming skills in any of the one (C/C++/Java/R/Python)
–	Strong Mathematical skills/Quantitative aptitude.
–	Excellent communication skills
–	Candidates with theoretical Knowledge/background of financial Products/derivatives will be preferred. 
Candidates should apply only if they have some theoretical background in financial products/ derivatives, good programming skills (any language) and good mathematical/ Problem solving skills
Skills:  - 
Students Required: 1
Min CGPA: 0
Max CGPA: 0
</v>
      </c>
      <c r="N407" s="9" t="str">
        <f t="shared" si="5"/>
        <v>Title: Optimization of Corporate Credit VaR calibration models
Description: –	Optimization of existing calibration of Corporate Credit VaR Modes.
–	Implement and document the calibration models on Python incorporating best coding practices.
–	Delivering a robust and maintenance friendly codebase.
–	Develop an auto-scheduler for data downloading/pre-processing and model calibration
–	Strong Programming skills in any of the one (C/C++/Java/R/Python)
–	Strong Mathematical skills/Quantitative aptitude.
–	Excellent communication skills
–	Candidates with theoretical Knowledge/background of financial Products/derivatives will be preferred. 
Any other requirements	Candidates should apply only if they have some theoretical background in financial products/ derivatives, good programming skills (any language) and good mathematical/ Problem solving skills
Skills:  - 
Students Required: 1
Min CGPA: 0
Max CGPA: 0
</v>
      </c>
      <c r="O407" s="9" t="str">
        <f t="shared" si="6"/>
        <v>Title: Model Performance Monitoring for Wholesale Banking Portfolio
Description: –	Quarterly monitoring of internal credit risk rating models complying with US &amp; UK regulators.
–	Analyse/benchmark the results against pre-defined standards and highlight issues/gaps.
–	Work closely with stakeholders (model developers, auditors, model risk management group, credit) to improve the monitoring framework.
–	Optimize/Automate the monitoring reports and processes using R/Python/Matlab
–	Strong Programming skills in any of the one (C/C++/Java/R/Python)
–	Strong Mathematical skills/Quantitative aptitude.
–	Excellent communication skills
–	Candidates with theoretical Knowledge/background of financial Products/derivatives will be preferred. 
Candidates should apply only if they have some theoretical background in financial products/ derivatives, good programming skills (any language) and good mathematical/ Problem solving skills
Skills:  - 
Students Required: 1
Min CGPA: 0
Max CGPA: 0
</v>
      </c>
      <c r="P407" s="9" t="str">
        <f t="shared" si="7"/>
        <v/>
      </c>
      <c r="Q407" s="9" t="str">
        <f t="shared" si="8"/>
        <v/>
      </c>
      <c r="R407" s="9" t="str">
        <f t="shared" si="9"/>
        <v/>
      </c>
      <c r="S407" s="9" t="str">
        <f t="shared" si="10"/>
        <v/>
      </c>
      <c r="T407" s="8">
        <f t="shared" ref="T407:Z407" si="415">IFERROR(VALUE(IFERROR(MID(M407,FIND("Students Required: ",M407)+19,2),0)), VALUE(MID(M407,FIND("Students Required: ",M407)+19,1)))</f>
        <v>1</v>
      </c>
      <c r="U407" s="8">
        <f t="shared" si="415"/>
        <v>1</v>
      </c>
      <c r="V407" s="8">
        <f t="shared" si="415"/>
        <v>1</v>
      </c>
      <c r="W407" s="8">
        <f t="shared" si="415"/>
        <v>0</v>
      </c>
      <c r="X407" s="8">
        <f t="shared" si="415"/>
        <v>0</v>
      </c>
      <c r="Y407" s="8">
        <f t="shared" si="415"/>
        <v>0</v>
      </c>
      <c r="Z407" s="8">
        <f t="shared" si="415"/>
        <v>0</v>
      </c>
    </row>
    <row r="408" hidden="1">
      <c r="A408" s="12">
        <v>4953.0</v>
      </c>
      <c r="B408" s="12" t="s">
        <v>257</v>
      </c>
      <c r="C408" s="12" t="s">
        <v>91</v>
      </c>
      <c r="D408" s="8"/>
      <c r="E408" s="12" t="s">
        <v>29</v>
      </c>
      <c r="F408" s="12">
        <v>25000.0</v>
      </c>
      <c r="G408" s="12">
        <v>0.0</v>
      </c>
      <c r="H408" s="13" t="s">
        <v>1177</v>
      </c>
      <c r="I408" s="13" t="s">
        <v>939</v>
      </c>
      <c r="J408" s="12" t="s">
        <v>32</v>
      </c>
      <c r="K408" s="8">
        <f t="shared" si="2"/>
        <v>1</v>
      </c>
      <c r="L408" s="8">
        <f t="shared" si="3"/>
        <v>1</v>
      </c>
      <c r="M408" s="9" t="str">
        <f t="shared" si="4"/>
        <v>Title: Intern for Competition Mapping &amp; developing Business Intelligence 
Description: Tracking Competition &amp; Data Entry for Internal use
Basic Analysis &amp; Interpretation of Data to develop Competition Intelligence 
Basic understanding of Apps 
Basic understanding of Data, Data entry and Interpretation of Data 
Dedicated as it’s can get monotonous after a few months
Skills:  - 
Students Required: 1
Min CGPA: 0
Max CGPA: 0
</v>
      </c>
      <c r="N408" s="9" t="str">
        <f t="shared" si="5"/>
        <v/>
      </c>
      <c r="O408" s="9" t="str">
        <f t="shared" si="6"/>
        <v/>
      </c>
      <c r="P408" s="9" t="str">
        <f t="shared" si="7"/>
        <v/>
      </c>
      <c r="Q408" s="9" t="str">
        <f t="shared" si="8"/>
        <v/>
      </c>
      <c r="R408" s="9" t="str">
        <f t="shared" si="9"/>
        <v/>
      </c>
      <c r="S408" s="9" t="str">
        <f t="shared" si="10"/>
        <v/>
      </c>
      <c r="T408" s="8">
        <f t="shared" ref="T408:Z408" si="416">IFERROR(VALUE(IFERROR(MID(M408,FIND("Students Required: ",M408)+19,2),0)), VALUE(MID(M408,FIND("Students Required: ",M408)+19,1)))</f>
        <v>1</v>
      </c>
      <c r="U408" s="8">
        <f t="shared" si="416"/>
        <v>0</v>
      </c>
      <c r="V408" s="8">
        <f t="shared" si="416"/>
        <v>0</v>
      </c>
      <c r="W408" s="8">
        <f t="shared" si="416"/>
        <v>0</v>
      </c>
      <c r="X408" s="8">
        <f t="shared" si="416"/>
        <v>0</v>
      </c>
      <c r="Y408" s="8">
        <f t="shared" si="416"/>
        <v>0</v>
      </c>
      <c r="Z408" s="8">
        <f t="shared" si="416"/>
        <v>0</v>
      </c>
    </row>
    <row r="409" hidden="1">
      <c r="A409" s="16"/>
      <c r="B409" s="16"/>
      <c r="C409" s="16"/>
      <c r="D409" s="16"/>
      <c r="E409" s="16"/>
      <c r="F409" s="16"/>
      <c r="G409" s="16"/>
      <c r="H409" s="17"/>
      <c r="I409" s="17"/>
      <c r="J409" s="16"/>
      <c r="K409" s="16">
        <f t="shared" ref="K409:L409" si="417">SUM(K2:K408)</f>
        <v>715</v>
      </c>
      <c r="L409" s="16">
        <f t="shared" si="417"/>
        <v>1754</v>
      </c>
      <c r="M409" s="17"/>
      <c r="N409" s="17"/>
      <c r="O409" s="17"/>
      <c r="P409" s="17"/>
      <c r="Q409" s="17"/>
      <c r="R409" s="17"/>
      <c r="S409" s="17"/>
      <c r="T409" s="16"/>
      <c r="U409" s="16"/>
      <c r="V409" s="16"/>
      <c r="W409" s="16"/>
      <c r="X409" s="16"/>
      <c r="Y409" s="16"/>
      <c r="Z409" s="16"/>
    </row>
    <row r="410">
      <c r="H410" s="18"/>
      <c r="I410" s="19"/>
      <c r="J410" s="20"/>
      <c r="M410" s="21"/>
      <c r="N410" s="21"/>
      <c r="O410" s="21"/>
      <c r="P410" s="21"/>
      <c r="Q410" s="21"/>
      <c r="R410" s="21"/>
      <c r="S410" s="21"/>
    </row>
    <row r="411">
      <c r="H411" s="18"/>
      <c r="I411" s="19"/>
      <c r="J411" s="20"/>
      <c r="M411" s="21"/>
      <c r="N411" s="21"/>
      <c r="O411" s="21"/>
      <c r="P411" s="21"/>
      <c r="Q411" s="21"/>
      <c r="R411" s="21"/>
      <c r="S411" s="21"/>
    </row>
    <row r="412">
      <c r="H412" s="18"/>
      <c r="I412" s="19"/>
      <c r="J412" s="20"/>
      <c r="M412" s="21"/>
      <c r="N412" s="21"/>
      <c r="O412" s="21"/>
      <c r="P412" s="21"/>
      <c r="Q412" s="21"/>
      <c r="R412" s="21"/>
      <c r="S412" s="21"/>
    </row>
    <row r="413">
      <c r="H413" s="18"/>
      <c r="I413" s="19"/>
      <c r="J413" s="20"/>
      <c r="M413" s="21"/>
      <c r="N413" s="21"/>
      <c r="O413" s="21"/>
      <c r="P413" s="21"/>
      <c r="Q413" s="21"/>
      <c r="R413" s="21"/>
      <c r="S413" s="21"/>
    </row>
    <row r="414">
      <c r="H414" s="18"/>
      <c r="I414" s="19"/>
      <c r="J414" s="20"/>
      <c r="M414" s="21"/>
      <c r="N414" s="21"/>
      <c r="O414" s="21"/>
      <c r="P414" s="21"/>
      <c r="Q414" s="21"/>
      <c r="R414" s="21"/>
      <c r="S414" s="21"/>
    </row>
    <row r="415">
      <c r="H415" s="18"/>
      <c r="I415" s="19"/>
      <c r="J415" s="20"/>
      <c r="M415" s="21"/>
      <c r="N415" s="21"/>
      <c r="O415" s="21"/>
      <c r="P415" s="21"/>
      <c r="Q415" s="21"/>
      <c r="R415" s="21"/>
      <c r="S415" s="21"/>
    </row>
    <row r="416">
      <c r="H416" s="18"/>
      <c r="I416" s="19"/>
      <c r="J416" s="20"/>
      <c r="M416" s="21"/>
      <c r="N416" s="21"/>
      <c r="O416" s="21"/>
      <c r="P416" s="21"/>
      <c r="Q416" s="21"/>
      <c r="R416" s="21"/>
      <c r="S416" s="21"/>
    </row>
    <row r="417">
      <c r="H417" s="18"/>
      <c r="I417" s="19"/>
      <c r="J417" s="20"/>
      <c r="M417" s="21"/>
      <c r="N417" s="21"/>
      <c r="O417" s="21"/>
      <c r="P417" s="21"/>
      <c r="Q417" s="21"/>
      <c r="R417" s="21"/>
      <c r="S417" s="21"/>
    </row>
    <row r="418">
      <c r="H418" s="18"/>
      <c r="I418" s="19"/>
      <c r="J418" s="20"/>
      <c r="M418" s="21"/>
      <c r="N418" s="21"/>
      <c r="O418" s="21"/>
      <c r="P418" s="21"/>
      <c r="Q418" s="21"/>
      <c r="R418" s="21"/>
      <c r="S418" s="21"/>
    </row>
    <row r="419">
      <c r="H419" s="18"/>
      <c r="I419" s="19"/>
      <c r="J419" s="20"/>
      <c r="M419" s="21"/>
      <c r="N419" s="21"/>
      <c r="O419" s="21"/>
      <c r="P419" s="21"/>
      <c r="Q419" s="21"/>
      <c r="R419" s="21"/>
      <c r="S419" s="21"/>
    </row>
    <row r="420">
      <c r="H420" s="18"/>
      <c r="I420" s="19"/>
      <c r="J420" s="20"/>
      <c r="M420" s="21"/>
      <c r="N420" s="21"/>
      <c r="O420" s="21"/>
      <c r="P420" s="21"/>
      <c r="Q420" s="21"/>
      <c r="R420" s="21"/>
      <c r="S420" s="21"/>
    </row>
    <row r="421">
      <c r="H421" s="18"/>
      <c r="I421" s="19"/>
      <c r="J421" s="20"/>
      <c r="M421" s="21"/>
      <c r="N421" s="21"/>
      <c r="O421" s="21"/>
      <c r="P421" s="21"/>
      <c r="Q421" s="21"/>
      <c r="R421" s="21"/>
      <c r="S421" s="21"/>
    </row>
    <row r="422">
      <c r="H422" s="18"/>
      <c r="I422" s="19"/>
      <c r="J422" s="20"/>
      <c r="M422" s="21"/>
      <c r="N422" s="21"/>
      <c r="O422" s="21"/>
      <c r="P422" s="21"/>
      <c r="Q422" s="21"/>
      <c r="R422" s="21"/>
      <c r="S422" s="21"/>
    </row>
    <row r="423">
      <c r="H423" s="18"/>
      <c r="I423" s="19"/>
      <c r="J423" s="20"/>
      <c r="M423" s="21"/>
      <c r="N423" s="21"/>
      <c r="O423" s="21"/>
      <c r="P423" s="21"/>
      <c r="Q423" s="21"/>
      <c r="R423" s="21"/>
      <c r="S423" s="21"/>
    </row>
    <row r="424">
      <c r="H424" s="18"/>
      <c r="I424" s="19"/>
      <c r="J424" s="20"/>
      <c r="M424" s="21"/>
      <c r="N424" s="21"/>
      <c r="O424" s="21"/>
      <c r="P424" s="21"/>
      <c r="Q424" s="21"/>
      <c r="R424" s="21"/>
      <c r="S424" s="21"/>
    </row>
    <row r="425">
      <c r="H425" s="18"/>
      <c r="I425" s="19"/>
      <c r="J425" s="20"/>
      <c r="M425" s="21"/>
      <c r="N425" s="21"/>
      <c r="O425" s="21"/>
      <c r="P425" s="21"/>
      <c r="Q425" s="21"/>
      <c r="R425" s="21"/>
      <c r="S425" s="21"/>
    </row>
    <row r="426">
      <c r="H426" s="18"/>
      <c r="I426" s="19"/>
      <c r="J426" s="20"/>
      <c r="M426" s="21"/>
      <c r="N426" s="21"/>
      <c r="O426" s="21"/>
      <c r="P426" s="21"/>
      <c r="Q426" s="21"/>
      <c r="R426" s="21"/>
      <c r="S426" s="21"/>
    </row>
    <row r="427">
      <c r="H427" s="18"/>
      <c r="I427" s="19"/>
      <c r="J427" s="20"/>
      <c r="M427" s="21"/>
      <c r="N427" s="21"/>
      <c r="O427" s="21"/>
      <c r="P427" s="21"/>
      <c r="Q427" s="21"/>
      <c r="R427" s="21"/>
      <c r="S427" s="21"/>
    </row>
    <row r="428">
      <c r="H428" s="18"/>
      <c r="I428" s="19"/>
      <c r="J428" s="20"/>
      <c r="M428" s="21"/>
      <c r="N428" s="21"/>
      <c r="O428" s="21"/>
      <c r="P428" s="21"/>
      <c r="Q428" s="21"/>
      <c r="R428" s="21"/>
      <c r="S428" s="21"/>
    </row>
    <row r="429">
      <c r="H429" s="18"/>
      <c r="I429" s="19"/>
      <c r="J429" s="20"/>
      <c r="M429" s="21"/>
      <c r="N429" s="21"/>
      <c r="O429" s="21"/>
      <c r="P429" s="21"/>
      <c r="Q429" s="21"/>
      <c r="R429" s="21"/>
      <c r="S429" s="21"/>
    </row>
    <row r="430">
      <c r="H430" s="18"/>
      <c r="I430" s="19"/>
      <c r="J430" s="20"/>
      <c r="M430" s="21"/>
      <c r="N430" s="21"/>
      <c r="O430" s="21"/>
      <c r="P430" s="21"/>
      <c r="Q430" s="21"/>
      <c r="R430" s="21"/>
      <c r="S430" s="21"/>
    </row>
    <row r="431">
      <c r="H431" s="18"/>
      <c r="I431" s="19"/>
      <c r="J431" s="20"/>
      <c r="M431" s="21"/>
      <c r="N431" s="21"/>
      <c r="O431" s="21"/>
      <c r="P431" s="21"/>
      <c r="Q431" s="21"/>
      <c r="R431" s="21"/>
      <c r="S431" s="21"/>
    </row>
    <row r="432">
      <c r="H432" s="18"/>
      <c r="I432" s="19"/>
      <c r="J432" s="20"/>
      <c r="M432" s="21"/>
      <c r="N432" s="21"/>
      <c r="O432" s="21"/>
      <c r="P432" s="21"/>
      <c r="Q432" s="21"/>
      <c r="R432" s="21"/>
      <c r="S432" s="21"/>
    </row>
    <row r="433">
      <c r="H433" s="18"/>
      <c r="I433" s="19"/>
      <c r="J433" s="20"/>
      <c r="M433" s="21"/>
      <c r="N433" s="21"/>
      <c r="O433" s="21"/>
      <c r="P433" s="21"/>
      <c r="Q433" s="21"/>
      <c r="R433" s="21"/>
      <c r="S433" s="21"/>
    </row>
    <row r="434">
      <c r="H434" s="18"/>
      <c r="I434" s="19"/>
      <c r="J434" s="20"/>
      <c r="M434" s="21"/>
      <c r="N434" s="21"/>
      <c r="O434" s="21"/>
      <c r="P434" s="21"/>
      <c r="Q434" s="21"/>
      <c r="R434" s="21"/>
      <c r="S434" s="21"/>
    </row>
    <row r="435">
      <c r="H435" s="18"/>
      <c r="I435" s="19"/>
      <c r="J435" s="20"/>
      <c r="M435" s="21"/>
      <c r="N435" s="21"/>
      <c r="O435" s="21"/>
      <c r="P435" s="21"/>
      <c r="Q435" s="21"/>
      <c r="R435" s="21"/>
      <c r="S435" s="21"/>
    </row>
    <row r="436">
      <c r="H436" s="18"/>
      <c r="I436" s="19"/>
      <c r="J436" s="20"/>
      <c r="M436" s="21"/>
      <c r="N436" s="21"/>
      <c r="O436" s="21"/>
      <c r="P436" s="21"/>
      <c r="Q436" s="21"/>
      <c r="R436" s="21"/>
      <c r="S436" s="21"/>
    </row>
    <row r="437">
      <c r="H437" s="18"/>
      <c r="I437" s="19"/>
      <c r="J437" s="20"/>
      <c r="M437" s="21"/>
      <c r="N437" s="21"/>
      <c r="O437" s="21"/>
      <c r="P437" s="21"/>
      <c r="Q437" s="21"/>
      <c r="R437" s="21"/>
      <c r="S437" s="21"/>
    </row>
    <row r="438">
      <c r="H438" s="18"/>
      <c r="I438" s="19"/>
      <c r="J438" s="20"/>
      <c r="M438" s="21"/>
      <c r="N438" s="21"/>
      <c r="O438" s="21"/>
      <c r="P438" s="21"/>
      <c r="Q438" s="21"/>
      <c r="R438" s="21"/>
      <c r="S438" s="21"/>
    </row>
    <row r="439">
      <c r="H439" s="18"/>
      <c r="I439" s="19"/>
      <c r="J439" s="20"/>
      <c r="M439" s="21"/>
      <c r="N439" s="21"/>
      <c r="O439" s="21"/>
      <c r="P439" s="21"/>
      <c r="Q439" s="21"/>
      <c r="R439" s="21"/>
      <c r="S439" s="21"/>
    </row>
    <row r="440">
      <c r="H440" s="18"/>
      <c r="I440" s="19"/>
      <c r="J440" s="20"/>
      <c r="M440" s="21"/>
      <c r="N440" s="21"/>
      <c r="O440" s="21"/>
      <c r="P440" s="21"/>
      <c r="Q440" s="21"/>
      <c r="R440" s="21"/>
      <c r="S440" s="21"/>
    </row>
    <row r="441">
      <c r="H441" s="18"/>
      <c r="I441" s="19"/>
      <c r="J441" s="20"/>
      <c r="M441" s="21"/>
      <c r="N441" s="21"/>
      <c r="O441" s="21"/>
      <c r="P441" s="21"/>
      <c r="Q441" s="21"/>
      <c r="R441" s="21"/>
      <c r="S441" s="21"/>
    </row>
    <row r="442">
      <c r="H442" s="18"/>
      <c r="I442" s="19"/>
      <c r="J442" s="20"/>
      <c r="M442" s="21"/>
      <c r="N442" s="21"/>
      <c r="O442" s="21"/>
      <c r="P442" s="21"/>
      <c r="Q442" s="21"/>
      <c r="R442" s="21"/>
      <c r="S442" s="21"/>
    </row>
    <row r="443">
      <c r="H443" s="18"/>
      <c r="I443" s="19"/>
      <c r="J443" s="20"/>
      <c r="M443" s="21"/>
      <c r="N443" s="21"/>
      <c r="O443" s="21"/>
      <c r="P443" s="21"/>
      <c r="Q443" s="21"/>
      <c r="R443" s="21"/>
      <c r="S443" s="21"/>
    </row>
    <row r="444">
      <c r="H444" s="18"/>
      <c r="I444" s="19"/>
      <c r="J444" s="20"/>
      <c r="M444" s="21"/>
      <c r="N444" s="21"/>
      <c r="O444" s="21"/>
      <c r="P444" s="21"/>
      <c r="Q444" s="21"/>
      <c r="R444" s="21"/>
      <c r="S444" s="21"/>
    </row>
    <row r="445">
      <c r="H445" s="18"/>
      <c r="I445" s="19"/>
      <c r="J445" s="20"/>
      <c r="M445" s="21"/>
      <c r="N445" s="21"/>
      <c r="O445" s="21"/>
      <c r="P445" s="21"/>
      <c r="Q445" s="21"/>
      <c r="R445" s="21"/>
      <c r="S445" s="21"/>
    </row>
    <row r="446">
      <c r="H446" s="18"/>
      <c r="I446" s="19"/>
      <c r="J446" s="20"/>
      <c r="M446" s="21"/>
      <c r="N446" s="21"/>
      <c r="O446" s="21"/>
      <c r="P446" s="21"/>
      <c r="Q446" s="21"/>
      <c r="R446" s="21"/>
      <c r="S446" s="21"/>
    </row>
    <row r="447">
      <c r="H447" s="18"/>
      <c r="I447" s="19"/>
      <c r="J447" s="20"/>
      <c r="M447" s="21"/>
      <c r="N447" s="21"/>
      <c r="O447" s="21"/>
      <c r="P447" s="21"/>
      <c r="Q447" s="21"/>
      <c r="R447" s="21"/>
      <c r="S447" s="21"/>
    </row>
    <row r="448">
      <c r="H448" s="18"/>
      <c r="I448" s="19"/>
      <c r="J448" s="20"/>
      <c r="M448" s="21"/>
      <c r="N448" s="21"/>
      <c r="O448" s="21"/>
      <c r="P448" s="21"/>
      <c r="Q448" s="21"/>
      <c r="R448" s="21"/>
      <c r="S448" s="21"/>
    </row>
    <row r="449">
      <c r="H449" s="18"/>
      <c r="I449" s="19"/>
      <c r="J449" s="20"/>
      <c r="M449" s="21"/>
      <c r="N449" s="21"/>
      <c r="O449" s="21"/>
      <c r="P449" s="21"/>
      <c r="Q449" s="21"/>
      <c r="R449" s="21"/>
      <c r="S449" s="21"/>
    </row>
    <row r="450">
      <c r="H450" s="18"/>
      <c r="I450" s="19"/>
      <c r="J450" s="20"/>
      <c r="M450" s="21"/>
      <c r="N450" s="21"/>
      <c r="O450" s="21"/>
      <c r="P450" s="21"/>
      <c r="Q450" s="21"/>
      <c r="R450" s="21"/>
      <c r="S450" s="21"/>
    </row>
    <row r="451">
      <c r="H451" s="18"/>
      <c r="I451" s="19"/>
      <c r="J451" s="20"/>
      <c r="M451" s="21"/>
      <c r="N451" s="21"/>
      <c r="O451" s="21"/>
      <c r="P451" s="21"/>
      <c r="Q451" s="21"/>
      <c r="R451" s="21"/>
      <c r="S451" s="21"/>
    </row>
    <row r="452">
      <c r="H452" s="18"/>
      <c r="I452" s="19"/>
      <c r="J452" s="20"/>
      <c r="M452" s="21"/>
      <c r="N452" s="21"/>
      <c r="O452" s="21"/>
      <c r="P452" s="21"/>
      <c r="Q452" s="21"/>
      <c r="R452" s="21"/>
      <c r="S452" s="21"/>
    </row>
    <row r="453">
      <c r="H453" s="18"/>
      <c r="I453" s="19"/>
      <c r="J453" s="20"/>
      <c r="M453" s="21"/>
      <c r="N453" s="21"/>
      <c r="O453" s="21"/>
      <c r="P453" s="21"/>
      <c r="Q453" s="21"/>
      <c r="R453" s="21"/>
      <c r="S453" s="21"/>
    </row>
    <row r="454">
      <c r="H454" s="18"/>
      <c r="I454" s="19"/>
      <c r="J454" s="20"/>
      <c r="M454" s="21"/>
      <c r="N454" s="21"/>
      <c r="O454" s="21"/>
      <c r="P454" s="21"/>
      <c r="Q454" s="21"/>
      <c r="R454" s="21"/>
      <c r="S454" s="21"/>
    </row>
    <row r="455">
      <c r="H455" s="18"/>
      <c r="I455" s="19"/>
      <c r="J455" s="20"/>
      <c r="M455" s="21"/>
      <c r="N455" s="21"/>
      <c r="O455" s="21"/>
      <c r="P455" s="21"/>
      <c r="Q455" s="21"/>
      <c r="R455" s="21"/>
      <c r="S455" s="21"/>
    </row>
    <row r="456">
      <c r="H456" s="18"/>
      <c r="I456" s="19"/>
      <c r="J456" s="20"/>
      <c r="M456" s="21"/>
      <c r="N456" s="21"/>
      <c r="O456" s="21"/>
      <c r="P456" s="21"/>
      <c r="Q456" s="21"/>
      <c r="R456" s="21"/>
      <c r="S456" s="21"/>
    </row>
    <row r="457">
      <c r="H457" s="18"/>
      <c r="I457" s="19"/>
      <c r="J457" s="20"/>
      <c r="M457" s="21"/>
      <c r="N457" s="21"/>
      <c r="O457" s="21"/>
      <c r="P457" s="21"/>
      <c r="Q457" s="21"/>
      <c r="R457" s="21"/>
      <c r="S457" s="21"/>
    </row>
    <row r="458">
      <c r="H458" s="18"/>
      <c r="I458" s="19"/>
      <c r="J458" s="20"/>
      <c r="M458" s="21"/>
      <c r="N458" s="21"/>
      <c r="O458" s="21"/>
      <c r="P458" s="21"/>
      <c r="Q458" s="21"/>
      <c r="R458" s="21"/>
      <c r="S458" s="21"/>
    </row>
    <row r="459">
      <c r="H459" s="18"/>
      <c r="I459" s="19"/>
      <c r="J459" s="20"/>
      <c r="M459" s="21"/>
      <c r="N459" s="21"/>
      <c r="O459" s="21"/>
      <c r="P459" s="21"/>
      <c r="Q459" s="21"/>
      <c r="R459" s="21"/>
      <c r="S459" s="21"/>
    </row>
    <row r="460">
      <c r="H460" s="18"/>
      <c r="I460" s="19"/>
      <c r="J460" s="20"/>
      <c r="M460" s="21"/>
      <c r="N460" s="21"/>
      <c r="O460" s="21"/>
      <c r="P460" s="21"/>
      <c r="Q460" s="21"/>
      <c r="R460" s="21"/>
      <c r="S460" s="21"/>
    </row>
    <row r="461">
      <c r="H461" s="18"/>
      <c r="I461" s="19"/>
      <c r="J461" s="20"/>
      <c r="M461" s="21"/>
      <c r="N461" s="21"/>
      <c r="O461" s="21"/>
      <c r="P461" s="21"/>
      <c r="Q461" s="21"/>
      <c r="R461" s="21"/>
      <c r="S461" s="21"/>
    </row>
    <row r="462">
      <c r="H462" s="18"/>
      <c r="I462" s="19"/>
      <c r="J462" s="20"/>
      <c r="M462" s="21"/>
      <c r="N462" s="21"/>
      <c r="O462" s="21"/>
      <c r="P462" s="21"/>
      <c r="Q462" s="21"/>
      <c r="R462" s="21"/>
      <c r="S462" s="21"/>
    </row>
    <row r="463">
      <c r="H463" s="18"/>
      <c r="I463" s="19"/>
      <c r="J463" s="20"/>
      <c r="M463" s="21"/>
      <c r="N463" s="21"/>
      <c r="O463" s="21"/>
      <c r="P463" s="21"/>
      <c r="Q463" s="21"/>
      <c r="R463" s="21"/>
      <c r="S463" s="21"/>
    </row>
    <row r="464">
      <c r="H464" s="18"/>
      <c r="I464" s="19"/>
      <c r="J464" s="20"/>
      <c r="M464" s="21"/>
      <c r="N464" s="21"/>
      <c r="O464" s="21"/>
      <c r="P464" s="21"/>
      <c r="Q464" s="21"/>
      <c r="R464" s="21"/>
      <c r="S464" s="21"/>
    </row>
    <row r="465">
      <c r="H465" s="18"/>
      <c r="I465" s="19"/>
      <c r="J465" s="20"/>
      <c r="M465" s="21"/>
      <c r="N465" s="21"/>
      <c r="O465" s="21"/>
      <c r="P465" s="21"/>
      <c r="Q465" s="21"/>
      <c r="R465" s="21"/>
      <c r="S465" s="21"/>
    </row>
    <row r="466">
      <c r="H466" s="18"/>
      <c r="I466" s="19"/>
      <c r="J466" s="20"/>
      <c r="M466" s="21"/>
      <c r="N466" s="21"/>
      <c r="O466" s="21"/>
      <c r="P466" s="21"/>
      <c r="Q466" s="21"/>
      <c r="R466" s="21"/>
      <c r="S466" s="21"/>
    </row>
    <row r="467">
      <c r="H467" s="18"/>
      <c r="I467" s="19"/>
      <c r="J467" s="20"/>
      <c r="M467" s="21"/>
      <c r="N467" s="21"/>
      <c r="O467" s="21"/>
      <c r="P467" s="21"/>
      <c r="Q467" s="21"/>
      <c r="R467" s="21"/>
      <c r="S467" s="21"/>
    </row>
    <row r="468">
      <c r="H468" s="18"/>
      <c r="I468" s="19"/>
      <c r="J468" s="20"/>
      <c r="M468" s="21"/>
      <c r="N468" s="21"/>
      <c r="O468" s="21"/>
      <c r="P468" s="21"/>
      <c r="Q468" s="21"/>
      <c r="R468" s="21"/>
      <c r="S468" s="21"/>
    </row>
    <row r="469">
      <c r="H469" s="18"/>
      <c r="I469" s="19"/>
      <c r="J469" s="20"/>
      <c r="M469" s="21"/>
      <c r="N469" s="21"/>
      <c r="O469" s="21"/>
      <c r="P469" s="21"/>
      <c r="Q469" s="21"/>
      <c r="R469" s="21"/>
      <c r="S469" s="21"/>
    </row>
    <row r="470">
      <c r="H470" s="18"/>
      <c r="I470" s="19"/>
      <c r="J470" s="20"/>
      <c r="M470" s="21"/>
      <c r="N470" s="21"/>
      <c r="O470" s="21"/>
      <c r="P470" s="21"/>
      <c r="Q470" s="21"/>
      <c r="R470" s="21"/>
      <c r="S470" s="21"/>
    </row>
    <row r="471">
      <c r="H471" s="18"/>
      <c r="I471" s="19"/>
      <c r="J471" s="20"/>
      <c r="M471" s="21"/>
      <c r="N471" s="21"/>
      <c r="O471" s="21"/>
      <c r="P471" s="21"/>
      <c r="Q471" s="21"/>
      <c r="R471" s="21"/>
      <c r="S471" s="21"/>
    </row>
    <row r="472">
      <c r="H472" s="18"/>
      <c r="I472" s="19"/>
      <c r="J472" s="20"/>
      <c r="M472" s="21"/>
      <c r="N472" s="21"/>
      <c r="O472" s="21"/>
      <c r="P472" s="21"/>
      <c r="Q472" s="21"/>
      <c r="R472" s="21"/>
      <c r="S472" s="21"/>
    </row>
    <row r="473">
      <c r="H473" s="18"/>
      <c r="I473" s="19"/>
      <c r="J473" s="20"/>
      <c r="M473" s="21"/>
      <c r="N473" s="21"/>
      <c r="O473" s="21"/>
      <c r="P473" s="21"/>
      <c r="Q473" s="21"/>
      <c r="R473" s="21"/>
      <c r="S473" s="21"/>
    </row>
    <row r="474">
      <c r="H474" s="18"/>
      <c r="I474" s="19"/>
      <c r="J474" s="20"/>
      <c r="M474" s="21"/>
      <c r="N474" s="21"/>
      <c r="O474" s="21"/>
      <c r="P474" s="21"/>
      <c r="Q474" s="21"/>
      <c r="R474" s="21"/>
      <c r="S474" s="21"/>
    </row>
    <row r="475">
      <c r="H475" s="18"/>
      <c r="I475" s="19"/>
      <c r="J475" s="20"/>
      <c r="M475" s="21"/>
      <c r="N475" s="21"/>
      <c r="O475" s="21"/>
      <c r="P475" s="21"/>
      <c r="Q475" s="21"/>
      <c r="R475" s="21"/>
      <c r="S475" s="21"/>
    </row>
    <row r="476">
      <c r="H476" s="18"/>
      <c r="I476" s="19"/>
      <c r="J476" s="20"/>
      <c r="M476" s="21"/>
      <c r="N476" s="21"/>
      <c r="O476" s="21"/>
      <c r="P476" s="21"/>
      <c r="Q476" s="21"/>
      <c r="R476" s="21"/>
      <c r="S476" s="21"/>
    </row>
    <row r="477">
      <c r="H477" s="18"/>
      <c r="I477" s="19"/>
      <c r="J477" s="20"/>
      <c r="M477" s="21"/>
      <c r="N477" s="21"/>
      <c r="O477" s="21"/>
      <c r="P477" s="21"/>
      <c r="Q477" s="21"/>
      <c r="R477" s="21"/>
      <c r="S477" s="21"/>
    </row>
    <row r="478">
      <c r="H478" s="18"/>
      <c r="I478" s="19"/>
      <c r="J478" s="20"/>
      <c r="M478" s="21"/>
      <c r="N478" s="21"/>
      <c r="O478" s="21"/>
      <c r="P478" s="21"/>
      <c r="Q478" s="21"/>
      <c r="R478" s="21"/>
      <c r="S478" s="21"/>
    </row>
    <row r="479">
      <c r="H479" s="18"/>
      <c r="I479" s="19"/>
      <c r="J479" s="20"/>
      <c r="M479" s="21"/>
      <c r="N479" s="21"/>
      <c r="O479" s="21"/>
      <c r="P479" s="21"/>
      <c r="Q479" s="21"/>
      <c r="R479" s="21"/>
      <c r="S479" s="21"/>
    </row>
    <row r="480">
      <c r="H480" s="18"/>
      <c r="I480" s="19"/>
      <c r="J480" s="20"/>
      <c r="M480" s="21"/>
      <c r="N480" s="21"/>
      <c r="O480" s="21"/>
      <c r="P480" s="21"/>
      <c r="Q480" s="21"/>
      <c r="R480" s="21"/>
      <c r="S480" s="21"/>
    </row>
    <row r="481">
      <c r="H481" s="18"/>
      <c r="I481" s="19"/>
      <c r="J481" s="20"/>
      <c r="M481" s="21"/>
      <c r="N481" s="21"/>
      <c r="O481" s="21"/>
      <c r="P481" s="21"/>
      <c r="Q481" s="21"/>
      <c r="R481" s="21"/>
      <c r="S481" s="21"/>
    </row>
    <row r="482">
      <c r="H482" s="18"/>
      <c r="I482" s="19"/>
      <c r="J482" s="20"/>
      <c r="M482" s="21"/>
      <c r="N482" s="21"/>
      <c r="O482" s="21"/>
      <c r="P482" s="21"/>
      <c r="Q482" s="21"/>
      <c r="R482" s="21"/>
      <c r="S482" s="21"/>
    </row>
    <row r="483">
      <c r="H483" s="18"/>
      <c r="I483" s="19"/>
      <c r="J483" s="20"/>
      <c r="M483" s="21"/>
      <c r="N483" s="21"/>
      <c r="O483" s="21"/>
      <c r="P483" s="21"/>
      <c r="Q483" s="21"/>
      <c r="R483" s="21"/>
      <c r="S483" s="21"/>
    </row>
    <row r="484">
      <c r="H484" s="18"/>
      <c r="I484" s="19"/>
      <c r="J484" s="20"/>
      <c r="M484" s="21"/>
      <c r="N484" s="21"/>
      <c r="O484" s="21"/>
      <c r="P484" s="21"/>
      <c r="Q484" s="21"/>
      <c r="R484" s="21"/>
      <c r="S484" s="21"/>
    </row>
    <row r="485">
      <c r="H485" s="18"/>
      <c r="I485" s="19"/>
      <c r="J485" s="20"/>
      <c r="M485" s="21"/>
      <c r="N485" s="21"/>
      <c r="O485" s="21"/>
      <c r="P485" s="21"/>
      <c r="Q485" s="21"/>
      <c r="R485" s="21"/>
      <c r="S485" s="21"/>
    </row>
    <row r="486">
      <c r="H486" s="18"/>
      <c r="I486" s="19"/>
      <c r="J486" s="20"/>
      <c r="M486" s="21"/>
      <c r="N486" s="21"/>
      <c r="O486" s="21"/>
      <c r="P486" s="21"/>
      <c r="Q486" s="21"/>
      <c r="R486" s="21"/>
      <c r="S486" s="21"/>
    </row>
    <row r="487">
      <c r="H487" s="18"/>
      <c r="I487" s="19"/>
      <c r="J487" s="20"/>
      <c r="M487" s="21"/>
      <c r="N487" s="21"/>
      <c r="O487" s="21"/>
      <c r="P487" s="21"/>
      <c r="Q487" s="21"/>
      <c r="R487" s="21"/>
      <c r="S487" s="21"/>
    </row>
    <row r="488">
      <c r="H488" s="18"/>
      <c r="I488" s="19"/>
      <c r="J488" s="20"/>
      <c r="M488" s="21"/>
      <c r="N488" s="21"/>
      <c r="O488" s="21"/>
      <c r="P488" s="21"/>
      <c r="Q488" s="21"/>
      <c r="R488" s="21"/>
      <c r="S488" s="21"/>
    </row>
    <row r="489">
      <c r="H489" s="18"/>
      <c r="I489" s="19"/>
      <c r="J489" s="20"/>
      <c r="M489" s="21"/>
      <c r="N489" s="21"/>
      <c r="O489" s="21"/>
      <c r="P489" s="21"/>
      <c r="Q489" s="21"/>
      <c r="R489" s="21"/>
      <c r="S489" s="21"/>
    </row>
    <row r="490">
      <c r="H490" s="18"/>
      <c r="I490" s="19"/>
      <c r="J490" s="20"/>
      <c r="M490" s="21"/>
      <c r="N490" s="21"/>
      <c r="O490" s="21"/>
      <c r="P490" s="21"/>
      <c r="Q490" s="21"/>
      <c r="R490" s="21"/>
      <c r="S490" s="21"/>
    </row>
    <row r="491">
      <c r="H491" s="18"/>
      <c r="I491" s="19"/>
      <c r="J491" s="20"/>
      <c r="M491" s="21"/>
      <c r="N491" s="21"/>
      <c r="O491" s="21"/>
      <c r="P491" s="21"/>
      <c r="Q491" s="21"/>
      <c r="R491" s="21"/>
      <c r="S491" s="21"/>
    </row>
    <row r="492">
      <c r="H492" s="18"/>
      <c r="I492" s="19"/>
      <c r="J492" s="20"/>
      <c r="M492" s="21"/>
      <c r="N492" s="21"/>
      <c r="O492" s="21"/>
      <c r="P492" s="21"/>
      <c r="Q492" s="21"/>
      <c r="R492" s="21"/>
      <c r="S492" s="21"/>
    </row>
    <row r="493">
      <c r="H493" s="18"/>
      <c r="I493" s="19"/>
      <c r="J493" s="20"/>
      <c r="M493" s="21"/>
      <c r="N493" s="21"/>
      <c r="O493" s="21"/>
      <c r="P493" s="21"/>
      <c r="Q493" s="21"/>
      <c r="R493" s="21"/>
      <c r="S493" s="21"/>
    </row>
    <row r="494">
      <c r="H494" s="18"/>
      <c r="I494" s="19"/>
      <c r="J494" s="20"/>
      <c r="M494" s="21"/>
      <c r="N494" s="21"/>
      <c r="O494" s="21"/>
      <c r="P494" s="21"/>
      <c r="Q494" s="21"/>
      <c r="R494" s="21"/>
      <c r="S494" s="21"/>
    </row>
    <row r="495">
      <c r="H495" s="18"/>
      <c r="I495" s="19"/>
      <c r="J495" s="20"/>
      <c r="M495" s="21"/>
      <c r="N495" s="21"/>
      <c r="O495" s="21"/>
      <c r="P495" s="21"/>
      <c r="Q495" s="21"/>
      <c r="R495" s="21"/>
      <c r="S495" s="21"/>
    </row>
    <row r="496">
      <c r="H496" s="18"/>
      <c r="I496" s="19"/>
      <c r="J496" s="20"/>
      <c r="M496" s="21"/>
      <c r="N496" s="21"/>
      <c r="O496" s="21"/>
      <c r="P496" s="21"/>
      <c r="Q496" s="21"/>
      <c r="R496" s="21"/>
      <c r="S496" s="21"/>
    </row>
    <row r="497">
      <c r="H497" s="18"/>
      <c r="I497" s="19"/>
      <c r="J497" s="20"/>
      <c r="M497" s="21"/>
      <c r="N497" s="21"/>
      <c r="O497" s="21"/>
      <c r="P497" s="21"/>
      <c r="Q497" s="21"/>
      <c r="R497" s="21"/>
      <c r="S497" s="21"/>
    </row>
    <row r="498">
      <c r="H498" s="18"/>
      <c r="I498" s="19"/>
      <c r="J498" s="20"/>
      <c r="M498" s="21"/>
      <c r="N498" s="21"/>
      <c r="O498" s="21"/>
      <c r="P498" s="21"/>
      <c r="Q498" s="21"/>
      <c r="R498" s="21"/>
      <c r="S498" s="21"/>
    </row>
    <row r="499">
      <c r="H499" s="18"/>
      <c r="I499" s="19"/>
      <c r="J499" s="20"/>
      <c r="M499" s="21"/>
      <c r="N499" s="21"/>
      <c r="O499" s="21"/>
      <c r="P499" s="21"/>
      <c r="Q499" s="21"/>
      <c r="R499" s="21"/>
      <c r="S499" s="21"/>
    </row>
    <row r="500">
      <c r="H500" s="18"/>
      <c r="I500" s="19"/>
      <c r="J500" s="20"/>
      <c r="M500" s="21"/>
      <c r="N500" s="21"/>
      <c r="O500" s="21"/>
      <c r="P500" s="21"/>
      <c r="Q500" s="21"/>
      <c r="R500" s="21"/>
      <c r="S500" s="21"/>
    </row>
    <row r="501">
      <c r="H501" s="18"/>
      <c r="I501" s="19"/>
      <c r="J501" s="20"/>
      <c r="M501" s="21"/>
      <c r="N501" s="21"/>
      <c r="O501" s="21"/>
      <c r="P501" s="21"/>
      <c r="Q501" s="21"/>
      <c r="R501" s="21"/>
      <c r="S501" s="21"/>
    </row>
    <row r="502">
      <c r="H502" s="18"/>
      <c r="I502" s="19"/>
      <c r="J502" s="20"/>
      <c r="M502" s="21"/>
      <c r="N502" s="21"/>
      <c r="O502" s="21"/>
      <c r="P502" s="21"/>
      <c r="Q502" s="21"/>
      <c r="R502" s="21"/>
      <c r="S502" s="21"/>
    </row>
    <row r="503">
      <c r="H503" s="18"/>
      <c r="I503" s="19"/>
      <c r="J503" s="20"/>
      <c r="M503" s="21"/>
      <c r="N503" s="21"/>
      <c r="O503" s="21"/>
      <c r="P503" s="21"/>
      <c r="Q503" s="21"/>
      <c r="R503" s="21"/>
      <c r="S503" s="21"/>
    </row>
    <row r="504">
      <c r="H504" s="18"/>
      <c r="I504" s="19"/>
      <c r="J504" s="20"/>
      <c r="M504" s="21"/>
      <c r="N504" s="21"/>
      <c r="O504" s="21"/>
      <c r="P504" s="21"/>
      <c r="Q504" s="21"/>
      <c r="R504" s="21"/>
      <c r="S504" s="21"/>
    </row>
    <row r="505">
      <c r="H505" s="18"/>
      <c r="I505" s="19"/>
      <c r="J505" s="20"/>
      <c r="M505" s="21"/>
      <c r="N505" s="21"/>
      <c r="O505" s="21"/>
      <c r="P505" s="21"/>
      <c r="Q505" s="21"/>
      <c r="R505" s="21"/>
      <c r="S505" s="21"/>
    </row>
    <row r="506">
      <c r="H506" s="18"/>
      <c r="I506" s="19"/>
      <c r="J506" s="20"/>
      <c r="M506" s="21"/>
      <c r="N506" s="21"/>
      <c r="O506" s="21"/>
      <c r="P506" s="21"/>
      <c r="Q506" s="21"/>
      <c r="R506" s="21"/>
      <c r="S506" s="21"/>
    </row>
    <row r="507">
      <c r="H507" s="18"/>
      <c r="I507" s="19"/>
      <c r="J507" s="20"/>
      <c r="M507" s="21"/>
      <c r="N507" s="21"/>
      <c r="O507" s="21"/>
      <c r="P507" s="21"/>
      <c r="Q507" s="21"/>
      <c r="R507" s="21"/>
      <c r="S507" s="21"/>
    </row>
    <row r="508">
      <c r="H508" s="18"/>
      <c r="I508" s="19"/>
      <c r="J508" s="20"/>
      <c r="M508" s="21"/>
      <c r="N508" s="21"/>
      <c r="O508" s="21"/>
      <c r="P508" s="21"/>
      <c r="Q508" s="21"/>
      <c r="R508" s="21"/>
      <c r="S508" s="21"/>
    </row>
    <row r="509">
      <c r="H509" s="18"/>
      <c r="I509" s="19"/>
      <c r="J509" s="20"/>
      <c r="M509" s="21"/>
      <c r="N509" s="21"/>
      <c r="O509" s="21"/>
      <c r="P509" s="21"/>
      <c r="Q509" s="21"/>
      <c r="R509" s="21"/>
      <c r="S509" s="21"/>
    </row>
    <row r="510">
      <c r="H510" s="18"/>
      <c r="I510" s="19"/>
      <c r="J510" s="20"/>
      <c r="M510" s="21"/>
      <c r="N510" s="21"/>
      <c r="O510" s="21"/>
      <c r="P510" s="21"/>
      <c r="Q510" s="21"/>
      <c r="R510" s="21"/>
      <c r="S510" s="21"/>
    </row>
    <row r="511">
      <c r="H511" s="18"/>
      <c r="I511" s="19"/>
      <c r="J511" s="20"/>
      <c r="M511" s="21"/>
      <c r="N511" s="21"/>
      <c r="O511" s="21"/>
      <c r="P511" s="21"/>
      <c r="Q511" s="21"/>
      <c r="R511" s="21"/>
      <c r="S511" s="21"/>
    </row>
    <row r="512">
      <c r="H512" s="18"/>
      <c r="I512" s="19"/>
      <c r="J512" s="20"/>
      <c r="M512" s="21"/>
      <c r="N512" s="21"/>
      <c r="O512" s="21"/>
      <c r="P512" s="21"/>
      <c r="Q512" s="21"/>
      <c r="R512" s="21"/>
      <c r="S512" s="21"/>
    </row>
    <row r="513">
      <c r="H513" s="18"/>
      <c r="I513" s="19"/>
      <c r="J513" s="20"/>
      <c r="M513" s="21"/>
      <c r="N513" s="21"/>
      <c r="O513" s="21"/>
      <c r="P513" s="21"/>
      <c r="Q513" s="21"/>
      <c r="R513" s="21"/>
      <c r="S513" s="21"/>
    </row>
    <row r="514">
      <c r="H514" s="18"/>
      <c r="I514" s="19"/>
      <c r="J514" s="20"/>
      <c r="M514" s="21"/>
      <c r="N514" s="21"/>
      <c r="O514" s="21"/>
      <c r="P514" s="21"/>
      <c r="Q514" s="21"/>
      <c r="R514" s="21"/>
      <c r="S514" s="21"/>
    </row>
    <row r="515">
      <c r="H515" s="18"/>
      <c r="I515" s="19"/>
      <c r="J515" s="20"/>
      <c r="M515" s="21"/>
      <c r="N515" s="21"/>
      <c r="O515" s="21"/>
      <c r="P515" s="21"/>
      <c r="Q515" s="21"/>
      <c r="R515" s="21"/>
      <c r="S515" s="21"/>
    </row>
    <row r="516">
      <c r="H516" s="18"/>
      <c r="I516" s="19"/>
      <c r="J516" s="20"/>
      <c r="M516" s="21"/>
      <c r="N516" s="21"/>
      <c r="O516" s="21"/>
      <c r="P516" s="21"/>
      <c r="Q516" s="21"/>
      <c r="R516" s="21"/>
      <c r="S516" s="21"/>
    </row>
    <row r="517">
      <c r="H517" s="18"/>
      <c r="I517" s="19"/>
      <c r="J517" s="20"/>
      <c r="M517" s="21"/>
      <c r="N517" s="21"/>
      <c r="O517" s="21"/>
      <c r="P517" s="21"/>
      <c r="Q517" s="21"/>
      <c r="R517" s="21"/>
      <c r="S517" s="21"/>
    </row>
    <row r="518">
      <c r="H518" s="18"/>
      <c r="I518" s="19"/>
      <c r="J518" s="20"/>
      <c r="M518" s="21"/>
      <c r="N518" s="21"/>
      <c r="O518" s="21"/>
      <c r="P518" s="21"/>
      <c r="Q518" s="21"/>
      <c r="R518" s="21"/>
      <c r="S518" s="21"/>
    </row>
    <row r="519">
      <c r="H519" s="18"/>
      <c r="I519" s="19"/>
      <c r="J519" s="20"/>
      <c r="M519" s="21"/>
      <c r="N519" s="21"/>
      <c r="O519" s="21"/>
      <c r="P519" s="21"/>
      <c r="Q519" s="21"/>
      <c r="R519" s="21"/>
      <c r="S519" s="21"/>
    </row>
    <row r="520">
      <c r="H520" s="18"/>
      <c r="I520" s="19"/>
      <c r="J520" s="20"/>
      <c r="M520" s="21"/>
      <c r="N520" s="21"/>
      <c r="O520" s="21"/>
      <c r="P520" s="21"/>
      <c r="Q520" s="21"/>
      <c r="R520" s="21"/>
      <c r="S520" s="21"/>
    </row>
    <row r="521">
      <c r="H521" s="18"/>
      <c r="I521" s="19"/>
      <c r="J521" s="20"/>
      <c r="M521" s="21"/>
      <c r="N521" s="21"/>
      <c r="O521" s="21"/>
      <c r="P521" s="21"/>
      <c r="Q521" s="21"/>
      <c r="R521" s="21"/>
      <c r="S521" s="21"/>
    </row>
    <row r="522">
      <c r="H522" s="18"/>
      <c r="I522" s="19"/>
      <c r="J522" s="20"/>
      <c r="M522" s="21"/>
      <c r="N522" s="21"/>
      <c r="O522" s="21"/>
      <c r="P522" s="21"/>
      <c r="Q522" s="21"/>
      <c r="R522" s="21"/>
      <c r="S522" s="21"/>
    </row>
    <row r="523">
      <c r="H523" s="18"/>
      <c r="I523" s="19"/>
      <c r="J523" s="20"/>
      <c r="M523" s="21"/>
      <c r="N523" s="21"/>
      <c r="O523" s="21"/>
      <c r="P523" s="21"/>
      <c r="Q523" s="21"/>
      <c r="R523" s="21"/>
      <c r="S523" s="21"/>
    </row>
    <row r="524">
      <c r="H524" s="18"/>
      <c r="I524" s="19"/>
      <c r="J524" s="20"/>
      <c r="M524" s="21"/>
      <c r="N524" s="21"/>
      <c r="O524" s="21"/>
      <c r="P524" s="21"/>
      <c r="Q524" s="21"/>
      <c r="R524" s="21"/>
      <c r="S524" s="21"/>
    </row>
    <row r="525">
      <c r="H525" s="18"/>
      <c r="I525" s="19"/>
      <c r="J525" s="20"/>
      <c r="M525" s="21"/>
      <c r="N525" s="21"/>
      <c r="O525" s="21"/>
      <c r="P525" s="21"/>
      <c r="Q525" s="21"/>
      <c r="R525" s="21"/>
      <c r="S525" s="21"/>
    </row>
    <row r="526">
      <c r="H526" s="18"/>
      <c r="I526" s="19"/>
      <c r="J526" s="20"/>
      <c r="M526" s="21"/>
      <c r="N526" s="21"/>
      <c r="O526" s="21"/>
      <c r="P526" s="21"/>
      <c r="Q526" s="21"/>
      <c r="R526" s="21"/>
      <c r="S526" s="21"/>
    </row>
    <row r="527">
      <c r="H527" s="18"/>
      <c r="I527" s="19"/>
      <c r="J527" s="20"/>
      <c r="M527" s="21"/>
      <c r="N527" s="21"/>
      <c r="O527" s="21"/>
      <c r="P527" s="21"/>
      <c r="Q527" s="21"/>
      <c r="R527" s="21"/>
      <c r="S527" s="21"/>
    </row>
    <row r="528">
      <c r="H528" s="18"/>
      <c r="I528" s="19"/>
      <c r="J528" s="20"/>
      <c r="M528" s="21"/>
      <c r="N528" s="21"/>
      <c r="O528" s="21"/>
      <c r="P528" s="21"/>
      <c r="Q528" s="21"/>
      <c r="R528" s="21"/>
      <c r="S528" s="21"/>
    </row>
    <row r="529">
      <c r="H529" s="18"/>
      <c r="I529" s="19"/>
      <c r="J529" s="20"/>
      <c r="M529" s="21"/>
      <c r="N529" s="21"/>
      <c r="O529" s="21"/>
      <c r="P529" s="21"/>
      <c r="Q529" s="21"/>
      <c r="R529" s="21"/>
      <c r="S529" s="21"/>
    </row>
    <row r="530">
      <c r="H530" s="18"/>
      <c r="I530" s="19"/>
      <c r="J530" s="20"/>
      <c r="M530" s="21"/>
      <c r="N530" s="21"/>
      <c r="O530" s="21"/>
      <c r="P530" s="21"/>
      <c r="Q530" s="21"/>
      <c r="R530" s="21"/>
      <c r="S530" s="21"/>
    </row>
    <row r="531">
      <c r="H531" s="18"/>
      <c r="I531" s="19"/>
      <c r="J531" s="20"/>
      <c r="M531" s="21"/>
      <c r="N531" s="21"/>
      <c r="O531" s="21"/>
      <c r="P531" s="21"/>
      <c r="Q531" s="21"/>
      <c r="R531" s="21"/>
      <c r="S531" s="21"/>
    </row>
    <row r="532">
      <c r="H532" s="18"/>
      <c r="I532" s="19"/>
      <c r="J532" s="20"/>
      <c r="M532" s="21"/>
      <c r="N532" s="21"/>
      <c r="O532" s="21"/>
      <c r="P532" s="21"/>
      <c r="Q532" s="21"/>
      <c r="R532" s="21"/>
      <c r="S532" s="21"/>
    </row>
    <row r="533">
      <c r="H533" s="18"/>
      <c r="I533" s="19"/>
      <c r="J533" s="20"/>
      <c r="M533" s="21"/>
      <c r="N533" s="21"/>
      <c r="O533" s="21"/>
      <c r="P533" s="21"/>
      <c r="Q533" s="21"/>
      <c r="R533" s="21"/>
      <c r="S533" s="21"/>
    </row>
    <row r="534">
      <c r="H534" s="18"/>
      <c r="I534" s="19"/>
      <c r="J534" s="20"/>
      <c r="M534" s="21"/>
      <c r="N534" s="21"/>
      <c r="O534" s="21"/>
      <c r="P534" s="21"/>
      <c r="Q534" s="21"/>
      <c r="R534" s="21"/>
      <c r="S534" s="21"/>
    </row>
    <row r="535">
      <c r="H535" s="18"/>
      <c r="I535" s="19"/>
      <c r="J535" s="20"/>
      <c r="M535" s="21"/>
      <c r="N535" s="21"/>
      <c r="O535" s="21"/>
      <c r="P535" s="21"/>
      <c r="Q535" s="21"/>
      <c r="R535" s="21"/>
      <c r="S535" s="21"/>
    </row>
    <row r="536">
      <c r="H536" s="18"/>
      <c r="I536" s="19"/>
      <c r="J536" s="20"/>
      <c r="M536" s="21"/>
      <c r="N536" s="21"/>
      <c r="O536" s="21"/>
      <c r="P536" s="21"/>
      <c r="Q536" s="21"/>
      <c r="R536" s="21"/>
      <c r="S536" s="21"/>
    </row>
    <row r="537">
      <c r="H537" s="18"/>
      <c r="I537" s="19"/>
      <c r="J537" s="20"/>
      <c r="M537" s="21"/>
      <c r="N537" s="21"/>
      <c r="O537" s="21"/>
      <c r="P537" s="21"/>
      <c r="Q537" s="21"/>
      <c r="R537" s="21"/>
      <c r="S537" s="21"/>
    </row>
    <row r="538">
      <c r="H538" s="18"/>
      <c r="I538" s="19"/>
      <c r="J538" s="20"/>
      <c r="M538" s="21"/>
      <c r="N538" s="21"/>
      <c r="O538" s="21"/>
      <c r="P538" s="21"/>
      <c r="Q538" s="21"/>
      <c r="R538" s="21"/>
      <c r="S538" s="21"/>
    </row>
    <row r="539">
      <c r="H539" s="18"/>
      <c r="I539" s="19"/>
      <c r="J539" s="20"/>
      <c r="M539" s="21"/>
      <c r="N539" s="21"/>
      <c r="O539" s="21"/>
      <c r="P539" s="21"/>
      <c r="Q539" s="21"/>
      <c r="R539" s="21"/>
      <c r="S539" s="21"/>
    </row>
    <row r="540">
      <c r="H540" s="18"/>
      <c r="I540" s="19"/>
      <c r="J540" s="20"/>
      <c r="M540" s="21"/>
      <c r="N540" s="21"/>
      <c r="O540" s="21"/>
      <c r="P540" s="21"/>
      <c r="Q540" s="21"/>
      <c r="R540" s="21"/>
      <c r="S540" s="21"/>
    </row>
    <row r="541">
      <c r="H541" s="18"/>
      <c r="I541" s="19"/>
      <c r="J541" s="20"/>
      <c r="M541" s="21"/>
      <c r="N541" s="21"/>
      <c r="O541" s="21"/>
      <c r="P541" s="21"/>
      <c r="Q541" s="21"/>
      <c r="R541" s="21"/>
      <c r="S541" s="21"/>
    </row>
    <row r="542">
      <c r="H542" s="18"/>
      <c r="I542" s="19"/>
      <c r="J542" s="20"/>
      <c r="M542" s="21"/>
      <c r="N542" s="21"/>
      <c r="O542" s="21"/>
      <c r="P542" s="21"/>
      <c r="Q542" s="21"/>
      <c r="R542" s="21"/>
      <c r="S542" s="21"/>
    </row>
    <row r="543">
      <c r="H543" s="18"/>
      <c r="I543" s="19"/>
      <c r="J543" s="20"/>
      <c r="M543" s="21"/>
      <c r="N543" s="21"/>
      <c r="O543" s="21"/>
      <c r="P543" s="21"/>
      <c r="Q543" s="21"/>
      <c r="R543" s="21"/>
      <c r="S543" s="21"/>
    </row>
    <row r="544">
      <c r="H544" s="18"/>
      <c r="I544" s="19"/>
      <c r="J544" s="20"/>
      <c r="M544" s="21"/>
      <c r="N544" s="21"/>
      <c r="O544" s="21"/>
      <c r="P544" s="21"/>
      <c r="Q544" s="21"/>
      <c r="R544" s="21"/>
      <c r="S544" s="21"/>
    </row>
    <row r="545">
      <c r="H545" s="18"/>
      <c r="I545" s="19"/>
      <c r="J545" s="20"/>
      <c r="M545" s="21"/>
      <c r="N545" s="21"/>
      <c r="O545" s="21"/>
      <c r="P545" s="21"/>
      <c r="Q545" s="21"/>
      <c r="R545" s="21"/>
      <c r="S545" s="21"/>
    </row>
    <row r="546">
      <c r="H546" s="18"/>
      <c r="I546" s="19"/>
      <c r="J546" s="20"/>
      <c r="M546" s="21"/>
      <c r="N546" s="21"/>
      <c r="O546" s="21"/>
      <c r="P546" s="21"/>
      <c r="Q546" s="21"/>
      <c r="R546" s="21"/>
      <c r="S546" s="21"/>
    </row>
    <row r="547">
      <c r="H547" s="18"/>
      <c r="I547" s="19"/>
      <c r="J547" s="20"/>
      <c r="M547" s="21"/>
      <c r="N547" s="21"/>
      <c r="O547" s="21"/>
      <c r="P547" s="21"/>
      <c r="Q547" s="21"/>
      <c r="R547" s="21"/>
      <c r="S547" s="21"/>
    </row>
    <row r="548">
      <c r="H548" s="18"/>
      <c r="I548" s="19"/>
      <c r="J548" s="20"/>
      <c r="M548" s="21"/>
      <c r="N548" s="21"/>
      <c r="O548" s="21"/>
      <c r="P548" s="21"/>
      <c r="Q548" s="21"/>
      <c r="R548" s="21"/>
      <c r="S548" s="21"/>
    </row>
    <row r="549">
      <c r="H549" s="18"/>
      <c r="I549" s="19"/>
      <c r="J549" s="20"/>
      <c r="M549" s="21"/>
      <c r="N549" s="21"/>
      <c r="O549" s="21"/>
      <c r="P549" s="21"/>
      <c r="Q549" s="21"/>
      <c r="R549" s="21"/>
      <c r="S549" s="21"/>
    </row>
    <row r="550">
      <c r="H550" s="18"/>
      <c r="I550" s="19"/>
      <c r="J550" s="20"/>
      <c r="M550" s="21"/>
      <c r="N550" s="21"/>
      <c r="O550" s="21"/>
      <c r="P550" s="21"/>
      <c r="Q550" s="21"/>
      <c r="R550" s="21"/>
      <c r="S550" s="21"/>
    </row>
    <row r="551">
      <c r="H551" s="18"/>
      <c r="I551" s="19"/>
      <c r="J551" s="20"/>
      <c r="M551" s="21"/>
      <c r="N551" s="21"/>
      <c r="O551" s="21"/>
      <c r="P551" s="21"/>
      <c r="Q551" s="21"/>
      <c r="R551" s="21"/>
      <c r="S551" s="21"/>
    </row>
    <row r="552">
      <c r="H552" s="18"/>
      <c r="I552" s="19"/>
      <c r="J552" s="20"/>
      <c r="M552" s="21"/>
      <c r="N552" s="21"/>
      <c r="O552" s="21"/>
      <c r="P552" s="21"/>
      <c r="Q552" s="21"/>
      <c r="R552" s="21"/>
      <c r="S552" s="21"/>
    </row>
    <row r="553">
      <c r="H553" s="18"/>
      <c r="I553" s="19"/>
      <c r="J553" s="20"/>
      <c r="M553" s="21"/>
      <c r="N553" s="21"/>
      <c r="O553" s="21"/>
      <c r="P553" s="21"/>
      <c r="Q553" s="21"/>
      <c r="R553" s="21"/>
      <c r="S553" s="21"/>
    </row>
    <row r="554">
      <c r="H554" s="18"/>
      <c r="I554" s="19"/>
      <c r="J554" s="20"/>
      <c r="M554" s="21"/>
      <c r="N554" s="21"/>
      <c r="O554" s="21"/>
      <c r="P554" s="21"/>
      <c r="Q554" s="21"/>
      <c r="R554" s="21"/>
      <c r="S554" s="21"/>
    </row>
    <row r="555">
      <c r="H555" s="18"/>
      <c r="I555" s="19"/>
      <c r="J555" s="20"/>
      <c r="M555" s="21"/>
      <c r="N555" s="21"/>
      <c r="O555" s="21"/>
      <c r="P555" s="21"/>
      <c r="Q555" s="21"/>
      <c r="R555" s="21"/>
      <c r="S555" s="21"/>
    </row>
    <row r="556">
      <c r="H556" s="18"/>
      <c r="I556" s="19"/>
      <c r="J556" s="20"/>
      <c r="M556" s="21"/>
      <c r="N556" s="21"/>
      <c r="O556" s="21"/>
      <c r="P556" s="21"/>
      <c r="Q556" s="21"/>
      <c r="R556" s="21"/>
      <c r="S556" s="21"/>
    </row>
    <row r="557">
      <c r="H557" s="18"/>
      <c r="I557" s="19"/>
      <c r="J557" s="20"/>
      <c r="M557" s="21"/>
      <c r="N557" s="21"/>
      <c r="O557" s="21"/>
      <c r="P557" s="21"/>
      <c r="Q557" s="21"/>
      <c r="R557" s="21"/>
      <c r="S557" s="21"/>
    </row>
    <row r="558">
      <c r="H558" s="18"/>
      <c r="I558" s="19"/>
      <c r="J558" s="20"/>
      <c r="M558" s="21"/>
      <c r="N558" s="21"/>
      <c r="O558" s="21"/>
      <c r="P558" s="21"/>
      <c r="Q558" s="21"/>
      <c r="R558" s="21"/>
      <c r="S558" s="21"/>
    </row>
    <row r="559">
      <c r="H559" s="18"/>
      <c r="I559" s="19"/>
      <c r="J559" s="20"/>
      <c r="M559" s="21"/>
      <c r="N559" s="21"/>
      <c r="O559" s="21"/>
      <c r="P559" s="21"/>
      <c r="Q559" s="21"/>
      <c r="R559" s="21"/>
      <c r="S559" s="21"/>
    </row>
    <row r="560">
      <c r="H560" s="18"/>
      <c r="I560" s="19"/>
      <c r="J560" s="20"/>
      <c r="M560" s="21"/>
      <c r="N560" s="21"/>
      <c r="O560" s="21"/>
      <c r="P560" s="21"/>
      <c r="Q560" s="21"/>
      <c r="R560" s="21"/>
      <c r="S560" s="21"/>
    </row>
    <row r="561">
      <c r="H561" s="18"/>
      <c r="I561" s="19"/>
      <c r="J561" s="20"/>
      <c r="M561" s="21"/>
      <c r="N561" s="21"/>
      <c r="O561" s="21"/>
      <c r="P561" s="21"/>
      <c r="Q561" s="21"/>
      <c r="R561" s="21"/>
      <c r="S561" s="21"/>
    </row>
    <row r="562">
      <c r="H562" s="18"/>
      <c r="I562" s="19"/>
      <c r="J562" s="20"/>
      <c r="M562" s="21"/>
      <c r="N562" s="21"/>
      <c r="O562" s="21"/>
      <c r="P562" s="21"/>
      <c r="Q562" s="21"/>
      <c r="R562" s="21"/>
      <c r="S562" s="21"/>
    </row>
    <row r="563">
      <c r="H563" s="18"/>
      <c r="I563" s="19"/>
      <c r="J563" s="20"/>
      <c r="M563" s="21"/>
      <c r="N563" s="21"/>
      <c r="O563" s="21"/>
      <c r="P563" s="21"/>
      <c r="Q563" s="21"/>
      <c r="R563" s="21"/>
      <c r="S563" s="21"/>
    </row>
    <row r="564">
      <c r="H564" s="18"/>
      <c r="I564" s="19"/>
      <c r="J564" s="20"/>
      <c r="M564" s="21"/>
      <c r="N564" s="21"/>
      <c r="O564" s="21"/>
      <c r="P564" s="21"/>
      <c r="Q564" s="21"/>
      <c r="R564" s="21"/>
      <c r="S564" s="21"/>
    </row>
    <row r="565">
      <c r="H565" s="18"/>
      <c r="I565" s="19"/>
      <c r="J565" s="20"/>
      <c r="M565" s="21"/>
      <c r="N565" s="21"/>
      <c r="O565" s="21"/>
      <c r="P565" s="21"/>
      <c r="Q565" s="21"/>
      <c r="R565" s="21"/>
      <c r="S565" s="21"/>
    </row>
    <row r="566">
      <c r="H566" s="18"/>
      <c r="I566" s="19"/>
      <c r="J566" s="20"/>
      <c r="M566" s="21"/>
      <c r="N566" s="21"/>
      <c r="O566" s="21"/>
      <c r="P566" s="21"/>
      <c r="Q566" s="21"/>
      <c r="R566" s="21"/>
      <c r="S566" s="21"/>
    </row>
    <row r="567">
      <c r="H567" s="18"/>
      <c r="I567" s="19"/>
      <c r="J567" s="20"/>
      <c r="M567" s="21"/>
      <c r="N567" s="21"/>
      <c r="O567" s="21"/>
      <c r="P567" s="21"/>
      <c r="Q567" s="21"/>
      <c r="R567" s="21"/>
      <c r="S567" s="21"/>
    </row>
    <row r="568">
      <c r="H568" s="18"/>
      <c r="I568" s="19"/>
      <c r="J568" s="20"/>
      <c r="M568" s="21"/>
      <c r="N568" s="21"/>
      <c r="O568" s="21"/>
      <c r="P568" s="21"/>
      <c r="Q568" s="21"/>
      <c r="R568" s="21"/>
      <c r="S568" s="21"/>
    </row>
    <row r="569">
      <c r="H569" s="18"/>
      <c r="I569" s="19"/>
      <c r="J569" s="20"/>
      <c r="M569" s="21"/>
      <c r="N569" s="21"/>
      <c r="O569" s="21"/>
      <c r="P569" s="21"/>
      <c r="Q569" s="21"/>
      <c r="R569" s="21"/>
      <c r="S569" s="21"/>
    </row>
    <row r="570">
      <c r="H570" s="18"/>
      <c r="I570" s="19"/>
      <c r="J570" s="20"/>
      <c r="M570" s="21"/>
      <c r="N570" s="21"/>
      <c r="O570" s="21"/>
      <c r="P570" s="21"/>
      <c r="Q570" s="21"/>
      <c r="R570" s="21"/>
      <c r="S570" s="21"/>
    </row>
    <row r="571">
      <c r="H571" s="18"/>
      <c r="I571" s="19"/>
      <c r="J571" s="20"/>
      <c r="M571" s="21"/>
      <c r="N571" s="21"/>
      <c r="O571" s="21"/>
      <c r="P571" s="21"/>
      <c r="Q571" s="21"/>
      <c r="R571" s="21"/>
      <c r="S571" s="21"/>
    </row>
    <row r="572">
      <c r="H572" s="18"/>
      <c r="I572" s="19"/>
      <c r="J572" s="20"/>
      <c r="M572" s="21"/>
      <c r="N572" s="21"/>
      <c r="O572" s="21"/>
      <c r="P572" s="21"/>
      <c r="Q572" s="21"/>
      <c r="R572" s="21"/>
      <c r="S572" s="21"/>
    </row>
    <row r="573">
      <c r="H573" s="18"/>
      <c r="I573" s="19"/>
      <c r="J573" s="20"/>
      <c r="M573" s="21"/>
      <c r="N573" s="21"/>
      <c r="O573" s="21"/>
      <c r="P573" s="21"/>
      <c r="Q573" s="21"/>
      <c r="R573" s="21"/>
      <c r="S573" s="21"/>
    </row>
    <row r="574">
      <c r="H574" s="18"/>
      <c r="I574" s="19"/>
      <c r="J574" s="20"/>
      <c r="M574" s="21"/>
      <c r="N574" s="21"/>
      <c r="O574" s="21"/>
      <c r="P574" s="21"/>
      <c r="Q574" s="21"/>
      <c r="R574" s="21"/>
      <c r="S574" s="21"/>
    </row>
    <row r="575">
      <c r="H575" s="18"/>
      <c r="I575" s="19"/>
      <c r="J575" s="20"/>
      <c r="M575" s="21"/>
      <c r="N575" s="21"/>
      <c r="O575" s="21"/>
      <c r="P575" s="21"/>
      <c r="Q575" s="21"/>
      <c r="R575" s="21"/>
      <c r="S575" s="21"/>
    </row>
    <row r="576">
      <c r="H576" s="18"/>
      <c r="I576" s="19"/>
      <c r="J576" s="20"/>
      <c r="M576" s="21"/>
      <c r="N576" s="21"/>
      <c r="O576" s="21"/>
      <c r="P576" s="21"/>
      <c r="Q576" s="21"/>
      <c r="R576" s="21"/>
      <c r="S576" s="21"/>
    </row>
    <row r="577">
      <c r="H577" s="18"/>
      <c r="I577" s="19"/>
      <c r="J577" s="20"/>
      <c r="M577" s="21"/>
      <c r="N577" s="21"/>
      <c r="O577" s="21"/>
      <c r="P577" s="21"/>
      <c r="Q577" s="21"/>
      <c r="R577" s="21"/>
      <c r="S577" s="21"/>
    </row>
    <row r="578">
      <c r="H578" s="18"/>
      <c r="I578" s="19"/>
      <c r="J578" s="20"/>
      <c r="M578" s="21"/>
      <c r="N578" s="21"/>
      <c r="O578" s="21"/>
      <c r="P578" s="21"/>
      <c r="Q578" s="21"/>
      <c r="R578" s="21"/>
      <c r="S578" s="21"/>
    </row>
    <row r="579">
      <c r="H579" s="18"/>
      <c r="I579" s="19"/>
      <c r="J579" s="20"/>
      <c r="M579" s="21"/>
      <c r="N579" s="21"/>
      <c r="O579" s="21"/>
      <c r="P579" s="21"/>
      <c r="Q579" s="21"/>
      <c r="R579" s="21"/>
      <c r="S579" s="21"/>
    </row>
    <row r="580">
      <c r="H580" s="18"/>
      <c r="I580" s="19"/>
      <c r="J580" s="20"/>
      <c r="M580" s="21"/>
      <c r="N580" s="21"/>
      <c r="O580" s="21"/>
      <c r="P580" s="21"/>
      <c r="Q580" s="21"/>
      <c r="R580" s="21"/>
      <c r="S580" s="21"/>
    </row>
    <row r="581">
      <c r="H581" s="18"/>
      <c r="I581" s="19"/>
      <c r="J581" s="20"/>
      <c r="M581" s="21"/>
      <c r="N581" s="21"/>
      <c r="O581" s="21"/>
      <c r="P581" s="21"/>
      <c r="Q581" s="21"/>
      <c r="R581" s="21"/>
      <c r="S581" s="21"/>
    </row>
    <row r="582">
      <c r="H582" s="18"/>
      <c r="I582" s="19"/>
      <c r="J582" s="20"/>
      <c r="M582" s="21"/>
      <c r="N582" s="21"/>
      <c r="O582" s="21"/>
      <c r="P582" s="21"/>
      <c r="Q582" s="21"/>
      <c r="R582" s="21"/>
      <c r="S582" s="21"/>
    </row>
    <row r="583">
      <c r="H583" s="18"/>
      <c r="I583" s="19"/>
      <c r="J583" s="20"/>
      <c r="M583" s="21"/>
      <c r="N583" s="21"/>
      <c r="O583" s="21"/>
      <c r="P583" s="21"/>
      <c r="Q583" s="21"/>
      <c r="R583" s="21"/>
      <c r="S583" s="21"/>
    </row>
    <row r="584">
      <c r="H584" s="18"/>
      <c r="I584" s="19"/>
      <c r="J584" s="20"/>
      <c r="M584" s="21"/>
      <c r="N584" s="21"/>
      <c r="O584" s="21"/>
      <c r="P584" s="21"/>
      <c r="Q584" s="21"/>
      <c r="R584" s="21"/>
      <c r="S584" s="21"/>
    </row>
    <row r="585">
      <c r="H585" s="18"/>
      <c r="I585" s="19"/>
      <c r="J585" s="20"/>
      <c r="M585" s="21"/>
      <c r="N585" s="21"/>
      <c r="O585" s="21"/>
      <c r="P585" s="21"/>
      <c r="Q585" s="21"/>
      <c r="R585" s="21"/>
      <c r="S585" s="21"/>
    </row>
    <row r="586">
      <c r="H586" s="18"/>
      <c r="I586" s="19"/>
      <c r="J586" s="20"/>
      <c r="M586" s="21"/>
      <c r="N586" s="21"/>
      <c r="O586" s="21"/>
      <c r="P586" s="21"/>
      <c r="Q586" s="21"/>
      <c r="R586" s="21"/>
      <c r="S586" s="21"/>
    </row>
    <row r="587">
      <c r="H587" s="18"/>
      <c r="I587" s="19"/>
      <c r="J587" s="20"/>
      <c r="M587" s="21"/>
      <c r="N587" s="21"/>
      <c r="O587" s="21"/>
      <c r="P587" s="21"/>
      <c r="Q587" s="21"/>
      <c r="R587" s="21"/>
      <c r="S587" s="21"/>
    </row>
    <row r="588">
      <c r="H588" s="18"/>
      <c r="I588" s="19"/>
      <c r="J588" s="20"/>
      <c r="M588" s="21"/>
      <c r="N588" s="21"/>
      <c r="O588" s="21"/>
      <c r="P588" s="21"/>
      <c r="Q588" s="21"/>
      <c r="R588" s="21"/>
      <c r="S588" s="21"/>
    </row>
    <row r="589">
      <c r="H589" s="18"/>
      <c r="I589" s="19"/>
      <c r="J589" s="20"/>
      <c r="M589" s="21"/>
      <c r="N589" s="21"/>
      <c r="O589" s="21"/>
      <c r="P589" s="21"/>
      <c r="Q589" s="21"/>
      <c r="R589" s="21"/>
      <c r="S589" s="21"/>
    </row>
    <row r="590">
      <c r="H590" s="18"/>
      <c r="I590" s="19"/>
      <c r="J590" s="20"/>
      <c r="M590" s="21"/>
      <c r="N590" s="21"/>
      <c r="O590" s="21"/>
      <c r="P590" s="21"/>
      <c r="Q590" s="21"/>
      <c r="R590" s="21"/>
      <c r="S590" s="21"/>
    </row>
    <row r="591">
      <c r="H591" s="18"/>
      <c r="I591" s="19"/>
      <c r="J591" s="20"/>
      <c r="M591" s="21"/>
      <c r="N591" s="21"/>
      <c r="O591" s="21"/>
      <c r="P591" s="21"/>
      <c r="Q591" s="21"/>
      <c r="R591" s="21"/>
      <c r="S591" s="21"/>
    </row>
    <row r="592">
      <c r="H592" s="18"/>
      <c r="I592" s="19"/>
      <c r="J592" s="20"/>
      <c r="M592" s="21"/>
      <c r="N592" s="21"/>
      <c r="O592" s="21"/>
      <c r="P592" s="21"/>
      <c r="Q592" s="21"/>
      <c r="R592" s="21"/>
      <c r="S592" s="21"/>
    </row>
    <row r="593">
      <c r="H593" s="18"/>
      <c r="I593" s="19"/>
      <c r="J593" s="20"/>
      <c r="M593" s="21"/>
      <c r="N593" s="21"/>
      <c r="O593" s="21"/>
      <c r="P593" s="21"/>
      <c r="Q593" s="21"/>
      <c r="R593" s="21"/>
      <c r="S593" s="21"/>
    </row>
    <row r="594">
      <c r="H594" s="18"/>
      <c r="I594" s="19"/>
      <c r="J594" s="20"/>
      <c r="M594" s="21"/>
      <c r="N594" s="21"/>
      <c r="O594" s="21"/>
      <c r="P594" s="21"/>
      <c r="Q594" s="21"/>
      <c r="R594" s="21"/>
      <c r="S594" s="21"/>
    </row>
    <row r="595">
      <c r="H595" s="18"/>
      <c r="I595" s="19"/>
      <c r="J595" s="20"/>
      <c r="M595" s="21"/>
      <c r="N595" s="21"/>
      <c r="O595" s="21"/>
      <c r="P595" s="21"/>
      <c r="Q595" s="21"/>
      <c r="R595" s="21"/>
      <c r="S595" s="21"/>
    </row>
    <row r="596">
      <c r="H596" s="18"/>
      <c r="I596" s="19"/>
      <c r="J596" s="20"/>
      <c r="M596" s="21"/>
      <c r="N596" s="21"/>
      <c r="O596" s="21"/>
      <c r="P596" s="21"/>
      <c r="Q596" s="21"/>
      <c r="R596" s="21"/>
      <c r="S596" s="21"/>
    </row>
    <row r="597">
      <c r="H597" s="18"/>
      <c r="I597" s="19"/>
      <c r="J597" s="20"/>
      <c r="M597" s="21"/>
      <c r="N597" s="21"/>
      <c r="O597" s="21"/>
      <c r="P597" s="21"/>
      <c r="Q597" s="21"/>
      <c r="R597" s="21"/>
      <c r="S597" s="21"/>
    </row>
    <row r="598">
      <c r="H598" s="18"/>
      <c r="I598" s="19"/>
      <c r="J598" s="20"/>
      <c r="M598" s="21"/>
      <c r="N598" s="21"/>
      <c r="O598" s="21"/>
      <c r="P598" s="21"/>
      <c r="Q598" s="21"/>
      <c r="R598" s="21"/>
      <c r="S598" s="21"/>
    </row>
    <row r="599">
      <c r="H599" s="18"/>
      <c r="I599" s="19"/>
      <c r="J599" s="20"/>
      <c r="M599" s="21"/>
      <c r="N599" s="21"/>
      <c r="O599" s="21"/>
      <c r="P599" s="21"/>
      <c r="Q599" s="21"/>
      <c r="R599" s="21"/>
      <c r="S599" s="21"/>
    </row>
    <row r="600">
      <c r="H600" s="18"/>
      <c r="I600" s="19"/>
      <c r="J600" s="20"/>
      <c r="M600" s="21"/>
      <c r="N600" s="21"/>
      <c r="O600" s="21"/>
      <c r="P600" s="21"/>
      <c r="Q600" s="21"/>
      <c r="R600" s="21"/>
      <c r="S600" s="21"/>
    </row>
    <row r="601">
      <c r="H601" s="18"/>
      <c r="I601" s="19"/>
      <c r="J601" s="20"/>
      <c r="M601" s="21"/>
      <c r="N601" s="21"/>
      <c r="O601" s="21"/>
      <c r="P601" s="21"/>
      <c r="Q601" s="21"/>
      <c r="R601" s="21"/>
      <c r="S601" s="21"/>
    </row>
    <row r="602">
      <c r="H602" s="18"/>
      <c r="I602" s="19"/>
      <c r="J602" s="20"/>
      <c r="M602" s="21"/>
      <c r="N602" s="21"/>
      <c r="O602" s="21"/>
      <c r="P602" s="21"/>
      <c r="Q602" s="21"/>
      <c r="R602" s="21"/>
      <c r="S602" s="21"/>
    </row>
    <row r="603">
      <c r="H603" s="18"/>
      <c r="I603" s="19"/>
      <c r="J603" s="20"/>
      <c r="M603" s="21"/>
      <c r="N603" s="21"/>
      <c r="O603" s="21"/>
      <c r="P603" s="21"/>
      <c r="Q603" s="21"/>
      <c r="R603" s="21"/>
      <c r="S603" s="21"/>
    </row>
    <row r="604">
      <c r="H604" s="18"/>
      <c r="I604" s="19"/>
      <c r="J604" s="20"/>
      <c r="M604" s="21"/>
      <c r="N604" s="21"/>
      <c r="O604" s="21"/>
      <c r="P604" s="21"/>
      <c r="Q604" s="21"/>
      <c r="R604" s="21"/>
      <c r="S604" s="21"/>
    </row>
    <row r="605">
      <c r="H605" s="18"/>
      <c r="I605" s="19"/>
      <c r="J605" s="20"/>
      <c r="M605" s="21"/>
      <c r="N605" s="21"/>
      <c r="O605" s="21"/>
      <c r="P605" s="21"/>
      <c r="Q605" s="21"/>
      <c r="R605" s="21"/>
      <c r="S605" s="21"/>
    </row>
    <row r="606">
      <c r="H606" s="18"/>
      <c r="I606" s="19"/>
      <c r="J606" s="20"/>
      <c r="M606" s="21"/>
      <c r="N606" s="21"/>
      <c r="O606" s="21"/>
      <c r="P606" s="21"/>
      <c r="Q606" s="21"/>
      <c r="R606" s="21"/>
      <c r="S606" s="21"/>
    </row>
    <row r="607">
      <c r="H607" s="18"/>
      <c r="I607" s="19"/>
      <c r="J607" s="20"/>
      <c r="M607" s="21"/>
      <c r="N607" s="21"/>
      <c r="O607" s="21"/>
      <c r="P607" s="21"/>
      <c r="Q607" s="21"/>
      <c r="R607" s="21"/>
      <c r="S607" s="21"/>
    </row>
    <row r="608">
      <c r="H608" s="18"/>
      <c r="I608" s="19"/>
      <c r="J608" s="20"/>
      <c r="M608" s="21"/>
      <c r="N608" s="21"/>
      <c r="O608" s="21"/>
      <c r="P608" s="21"/>
      <c r="Q608" s="21"/>
      <c r="R608" s="21"/>
      <c r="S608" s="21"/>
    </row>
    <row r="609">
      <c r="H609" s="18"/>
      <c r="I609" s="19"/>
      <c r="J609" s="20"/>
      <c r="M609" s="21"/>
      <c r="N609" s="21"/>
      <c r="O609" s="21"/>
      <c r="P609" s="21"/>
      <c r="Q609" s="21"/>
      <c r="R609" s="21"/>
      <c r="S609" s="21"/>
    </row>
    <row r="610">
      <c r="H610" s="18"/>
      <c r="I610" s="19"/>
      <c r="J610" s="20"/>
      <c r="M610" s="21"/>
      <c r="N610" s="21"/>
      <c r="O610" s="21"/>
      <c r="P610" s="21"/>
      <c r="Q610" s="21"/>
      <c r="R610" s="21"/>
      <c r="S610" s="21"/>
    </row>
    <row r="611">
      <c r="H611" s="18"/>
      <c r="I611" s="19"/>
      <c r="J611" s="20"/>
      <c r="M611" s="21"/>
      <c r="N611" s="21"/>
      <c r="O611" s="21"/>
      <c r="P611" s="21"/>
      <c r="Q611" s="21"/>
      <c r="R611" s="21"/>
      <c r="S611" s="21"/>
    </row>
    <row r="612">
      <c r="H612" s="18"/>
      <c r="I612" s="19"/>
      <c r="J612" s="20"/>
      <c r="M612" s="21"/>
      <c r="N612" s="21"/>
      <c r="O612" s="21"/>
      <c r="P612" s="21"/>
      <c r="Q612" s="21"/>
      <c r="R612" s="21"/>
      <c r="S612" s="21"/>
    </row>
    <row r="613">
      <c r="H613" s="18"/>
      <c r="I613" s="19"/>
      <c r="J613" s="20"/>
      <c r="M613" s="21"/>
      <c r="N613" s="21"/>
      <c r="O613" s="21"/>
      <c r="P613" s="21"/>
      <c r="Q613" s="21"/>
      <c r="R613" s="21"/>
      <c r="S613" s="21"/>
    </row>
    <row r="614">
      <c r="H614" s="18"/>
      <c r="I614" s="19"/>
      <c r="J614" s="20"/>
      <c r="M614" s="21"/>
      <c r="N614" s="21"/>
      <c r="O614" s="21"/>
      <c r="P614" s="21"/>
      <c r="Q614" s="21"/>
      <c r="R614" s="21"/>
      <c r="S614" s="21"/>
    </row>
    <row r="615">
      <c r="H615" s="18"/>
      <c r="I615" s="19"/>
      <c r="J615" s="20"/>
      <c r="M615" s="21"/>
      <c r="N615" s="21"/>
      <c r="O615" s="21"/>
      <c r="P615" s="21"/>
      <c r="Q615" s="21"/>
      <c r="R615" s="21"/>
      <c r="S615" s="21"/>
    </row>
    <row r="616">
      <c r="H616" s="18"/>
      <c r="I616" s="19"/>
      <c r="J616" s="20"/>
      <c r="M616" s="21"/>
      <c r="N616" s="21"/>
      <c r="O616" s="21"/>
      <c r="P616" s="21"/>
      <c r="Q616" s="21"/>
      <c r="R616" s="21"/>
      <c r="S616" s="21"/>
    </row>
    <row r="617">
      <c r="H617" s="18"/>
      <c r="I617" s="19"/>
      <c r="J617" s="20"/>
      <c r="M617" s="21"/>
      <c r="N617" s="21"/>
      <c r="O617" s="21"/>
      <c r="P617" s="21"/>
      <c r="Q617" s="21"/>
      <c r="R617" s="21"/>
      <c r="S617" s="21"/>
    </row>
    <row r="618">
      <c r="H618" s="18"/>
      <c r="I618" s="19"/>
      <c r="J618" s="20"/>
      <c r="M618" s="21"/>
      <c r="N618" s="21"/>
      <c r="O618" s="21"/>
      <c r="P618" s="21"/>
      <c r="Q618" s="21"/>
      <c r="R618" s="21"/>
      <c r="S618" s="21"/>
    </row>
    <row r="619">
      <c r="H619" s="18"/>
      <c r="I619" s="19"/>
      <c r="J619" s="20"/>
      <c r="M619" s="21"/>
      <c r="N619" s="21"/>
      <c r="O619" s="21"/>
      <c r="P619" s="21"/>
      <c r="Q619" s="21"/>
      <c r="R619" s="21"/>
      <c r="S619" s="21"/>
    </row>
    <row r="620">
      <c r="H620" s="18"/>
      <c r="I620" s="19"/>
      <c r="J620" s="20"/>
      <c r="M620" s="21"/>
      <c r="N620" s="21"/>
      <c r="O620" s="21"/>
      <c r="P620" s="21"/>
      <c r="Q620" s="21"/>
      <c r="R620" s="21"/>
      <c r="S620" s="21"/>
    </row>
    <row r="621">
      <c r="H621" s="18"/>
      <c r="I621" s="19"/>
      <c r="J621" s="20"/>
      <c r="M621" s="21"/>
      <c r="N621" s="21"/>
      <c r="O621" s="21"/>
      <c r="P621" s="21"/>
      <c r="Q621" s="21"/>
      <c r="R621" s="21"/>
      <c r="S621" s="21"/>
    </row>
    <row r="622">
      <c r="H622" s="18"/>
      <c r="I622" s="19"/>
      <c r="J622" s="20"/>
      <c r="M622" s="21"/>
      <c r="N622" s="21"/>
      <c r="O622" s="21"/>
      <c r="P622" s="21"/>
      <c r="Q622" s="21"/>
      <c r="R622" s="21"/>
      <c r="S622" s="21"/>
    </row>
    <row r="623">
      <c r="H623" s="18"/>
      <c r="I623" s="19"/>
      <c r="J623" s="20"/>
      <c r="M623" s="21"/>
      <c r="N623" s="21"/>
      <c r="O623" s="21"/>
      <c r="P623" s="21"/>
      <c r="Q623" s="21"/>
      <c r="R623" s="21"/>
      <c r="S623" s="21"/>
    </row>
    <row r="624">
      <c r="H624" s="18"/>
      <c r="I624" s="19"/>
      <c r="J624" s="20"/>
      <c r="M624" s="21"/>
      <c r="N624" s="21"/>
      <c r="O624" s="21"/>
      <c r="P624" s="21"/>
      <c r="Q624" s="21"/>
      <c r="R624" s="21"/>
      <c r="S624" s="21"/>
    </row>
    <row r="625">
      <c r="H625" s="18"/>
      <c r="I625" s="19"/>
      <c r="J625" s="20"/>
      <c r="M625" s="21"/>
      <c r="N625" s="21"/>
      <c r="O625" s="21"/>
      <c r="P625" s="21"/>
      <c r="Q625" s="21"/>
      <c r="R625" s="21"/>
      <c r="S625" s="21"/>
    </row>
    <row r="626">
      <c r="H626" s="18"/>
      <c r="I626" s="19"/>
      <c r="J626" s="20"/>
      <c r="M626" s="21"/>
      <c r="N626" s="21"/>
      <c r="O626" s="21"/>
      <c r="P626" s="21"/>
      <c r="Q626" s="21"/>
      <c r="R626" s="21"/>
      <c r="S626" s="21"/>
    </row>
    <row r="627">
      <c r="H627" s="18"/>
      <c r="I627" s="19"/>
      <c r="J627" s="20"/>
      <c r="M627" s="21"/>
      <c r="N627" s="21"/>
      <c r="O627" s="21"/>
      <c r="P627" s="21"/>
      <c r="Q627" s="21"/>
      <c r="R627" s="21"/>
      <c r="S627" s="21"/>
    </row>
    <row r="628">
      <c r="H628" s="18"/>
      <c r="I628" s="19"/>
      <c r="J628" s="20"/>
      <c r="M628" s="21"/>
      <c r="N628" s="21"/>
      <c r="O628" s="21"/>
      <c r="P628" s="21"/>
      <c r="Q628" s="21"/>
      <c r="R628" s="21"/>
      <c r="S628" s="21"/>
    </row>
    <row r="629">
      <c r="H629" s="18"/>
      <c r="I629" s="19"/>
      <c r="J629" s="20"/>
      <c r="M629" s="21"/>
      <c r="N629" s="21"/>
      <c r="O629" s="21"/>
      <c r="P629" s="21"/>
      <c r="Q629" s="21"/>
      <c r="R629" s="21"/>
      <c r="S629" s="21"/>
    </row>
    <row r="630">
      <c r="H630" s="18"/>
      <c r="I630" s="19"/>
      <c r="J630" s="20"/>
      <c r="M630" s="21"/>
      <c r="N630" s="21"/>
      <c r="O630" s="21"/>
      <c r="P630" s="21"/>
      <c r="Q630" s="21"/>
      <c r="R630" s="21"/>
      <c r="S630" s="21"/>
    </row>
    <row r="631">
      <c r="H631" s="18"/>
      <c r="I631" s="19"/>
      <c r="J631" s="20"/>
      <c r="M631" s="21"/>
      <c r="N631" s="21"/>
      <c r="O631" s="21"/>
      <c r="P631" s="21"/>
      <c r="Q631" s="21"/>
      <c r="R631" s="21"/>
      <c r="S631" s="21"/>
    </row>
    <row r="632">
      <c r="H632" s="18"/>
      <c r="I632" s="19"/>
      <c r="J632" s="20"/>
      <c r="M632" s="21"/>
      <c r="N632" s="21"/>
      <c r="O632" s="21"/>
      <c r="P632" s="21"/>
      <c r="Q632" s="21"/>
      <c r="R632" s="21"/>
      <c r="S632" s="21"/>
    </row>
    <row r="633">
      <c r="H633" s="18"/>
      <c r="I633" s="19"/>
      <c r="J633" s="20"/>
      <c r="M633" s="21"/>
      <c r="N633" s="21"/>
      <c r="O633" s="21"/>
      <c r="P633" s="21"/>
      <c r="Q633" s="21"/>
      <c r="R633" s="21"/>
      <c r="S633" s="21"/>
    </row>
    <row r="634">
      <c r="H634" s="18"/>
      <c r="I634" s="19"/>
      <c r="J634" s="20"/>
      <c r="M634" s="21"/>
      <c r="N634" s="21"/>
      <c r="O634" s="21"/>
      <c r="P634" s="21"/>
      <c r="Q634" s="21"/>
      <c r="R634" s="21"/>
      <c r="S634" s="21"/>
    </row>
    <row r="635">
      <c r="H635" s="18"/>
      <c r="I635" s="19"/>
      <c r="J635" s="20"/>
      <c r="M635" s="21"/>
      <c r="N635" s="21"/>
      <c r="O635" s="21"/>
      <c r="P635" s="21"/>
      <c r="Q635" s="21"/>
      <c r="R635" s="21"/>
      <c r="S635" s="21"/>
    </row>
    <row r="636">
      <c r="H636" s="18"/>
      <c r="I636" s="19"/>
      <c r="J636" s="20"/>
      <c r="M636" s="21"/>
      <c r="N636" s="21"/>
      <c r="O636" s="21"/>
      <c r="P636" s="21"/>
      <c r="Q636" s="21"/>
      <c r="R636" s="21"/>
      <c r="S636" s="21"/>
    </row>
    <row r="637">
      <c r="H637" s="18"/>
      <c r="I637" s="19"/>
      <c r="J637" s="20"/>
      <c r="M637" s="21"/>
      <c r="N637" s="21"/>
      <c r="O637" s="21"/>
      <c r="P637" s="21"/>
      <c r="Q637" s="21"/>
      <c r="R637" s="21"/>
      <c r="S637" s="21"/>
    </row>
    <row r="638">
      <c r="H638" s="18"/>
      <c r="I638" s="19"/>
      <c r="J638" s="20"/>
      <c r="M638" s="21"/>
      <c r="N638" s="21"/>
      <c r="O638" s="21"/>
      <c r="P638" s="21"/>
      <c r="Q638" s="21"/>
      <c r="R638" s="21"/>
      <c r="S638" s="21"/>
    </row>
    <row r="639">
      <c r="H639" s="18"/>
      <c r="I639" s="19"/>
      <c r="J639" s="20"/>
      <c r="M639" s="21"/>
      <c r="N639" s="21"/>
      <c r="O639" s="21"/>
      <c r="P639" s="21"/>
      <c r="Q639" s="21"/>
      <c r="R639" s="21"/>
      <c r="S639" s="21"/>
    </row>
    <row r="640">
      <c r="H640" s="18"/>
      <c r="I640" s="19"/>
      <c r="J640" s="20"/>
      <c r="M640" s="21"/>
      <c r="N640" s="21"/>
      <c r="O640" s="21"/>
      <c r="P640" s="21"/>
      <c r="Q640" s="21"/>
      <c r="R640" s="21"/>
      <c r="S640" s="21"/>
    </row>
    <row r="641">
      <c r="H641" s="18"/>
      <c r="I641" s="19"/>
      <c r="J641" s="20"/>
      <c r="M641" s="21"/>
      <c r="N641" s="21"/>
      <c r="O641" s="21"/>
      <c r="P641" s="21"/>
      <c r="Q641" s="21"/>
      <c r="R641" s="21"/>
      <c r="S641" s="21"/>
    </row>
    <row r="642">
      <c r="H642" s="18"/>
      <c r="I642" s="19"/>
      <c r="J642" s="20"/>
      <c r="M642" s="21"/>
      <c r="N642" s="21"/>
      <c r="O642" s="21"/>
      <c r="P642" s="21"/>
      <c r="Q642" s="21"/>
      <c r="R642" s="21"/>
      <c r="S642" s="21"/>
    </row>
    <row r="643">
      <c r="H643" s="18"/>
      <c r="I643" s="19"/>
      <c r="J643" s="20"/>
      <c r="M643" s="21"/>
      <c r="N643" s="21"/>
      <c r="O643" s="21"/>
      <c r="P643" s="21"/>
      <c r="Q643" s="21"/>
      <c r="R643" s="21"/>
      <c r="S643" s="21"/>
    </row>
    <row r="644">
      <c r="H644" s="18"/>
      <c r="I644" s="19"/>
      <c r="J644" s="20"/>
      <c r="M644" s="21"/>
      <c r="N644" s="21"/>
      <c r="O644" s="21"/>
      <c r="P644" s="21"/>
      <c r="Q644" s="21"/>
      <c r="R644" s="21"/>
      <c r="S644" s="21"/>
    </row>
    <row r="645">
      <c r="H645" s="18"/>
      <c r="I645" s="19"/>
      <c r="J645" s="20"/>
      <c r="M645" s="21"/>
      <c r="N645" s="21"/>
      <c r="O645" s="21"/>
      <c r="P645" s="21"/>
      <c r="Q645" s="21"/>
      <c r="R645" s="21"/>
      <c r="S645" s="21"/>
    </row>
    <row r="646">
      <c r="H646" s="18"/>
      <c r="I646" s="19"/>
      <c r="J646" s="20"/>
      <c r="M646" s="21"/>
      <c r="N646" s="21"/>
      <c r="O646" s="21"/>
      <c r="P646" s="21"/>
      <c r="Q646" s="21"/>
      <c r="R646" s="21"/>
      <c r="S646" s="21"/>
    </row>
    <row r="647">
      <c r="H647" s="18"/>
      <c r="I647" s="19"/>
      <c r="J647" s="20"/>
      <c r="M647" s="21"/>
      <c r="N647" s="21"/>
      <c r="O647" s="21"/>
      <c r="P647" s="21"/>
      <c r="Q647" s="21"/>
      <c r="R647" s="21"/>
      <c r="S647" s="21"/>
    </row>
    <row r="648">
      <c r="H648" s="18"/>
      <c r="I648" s="19"/>
      <c r="J648" s="20"/>
      <c r="M648" s="21"/>
      <c r="N648" s="21"/>
      <c r="O648" s="21"/>
      <c r="P648" s="21"/>
      <c r="Q648" s="21"/>
      <c r="R648" s="21"/>
      <c r="S648" s="21"/>
    </row>
    <row r="649">
      <c r="H649" s="18"/>
      <c r="I649" s="19"/>
      <c r="J649" s="20"/>
      <c r="M649" s="21"/>
      <c r="N649" s="21"/>
      <c r="O649" s="21"/>
      <c r="P649" s="21"/>
      <c r="Q649" s="21"/>
      <c r="R649" s="21"/>
      <c r="S649" s="21"/>
    </row>
    <row r="650">
      <c r="H650" s="18"/>
      <c r="I650" s="19"/>
      <c r="J650" s="20"/>
      <c r="M650" s="21"/>
      <c r="N650" s="21"/>
      <c r="O650" s="21"/>
      <c r="P650" s="21"/>
      <c r="Q650" s="21"/>
      <c r="R650" s="21"/>
      <c r="S650" s="21"/>
    </row>
    <row r="651">
      <c r="H651" s="18"/>
      <c r="I651" s="19"/>
      <c r="J651" s="20"/>
      <c r="M651" s="21"/>
      <c r="N651" s="21"/>
      <c r="O651" s="21"/>
      <c r="P651" s="21"/>
      <c r="Q651" s="21"/>
      <c r="R651" s="21"/>
      <c r="S651" s="21"/>
    </row>
    <row r="652">
      <c r="H652" s="18"/>
      <c r="I652" s="19"/>
      <c r="J652" s="20"/>
      <c r="M652" s="21"/>
      <c r="N652" s="21"/>
      <c r="O652" s="21"/>
      <c r="P652" s="21"/>
      <c r="Q652" s="21"/>
      <c r="R652" s="21"/>
      <c r="S652" s="21"/>
    </row>
    <row r="653">
      <c r="H653" s="18"/>
      <c r="I653" s="19"/>
      <c r="J653" s="20"/>
      <c r="M653" s="21"/>
      <c r="N653" s="21"/>
      <c r="O653" s="21"/>
      <c r="P653" s="21"/>
      <c r="Q653" s="21"/>
      <c r="R653" s="21"/>
      <c r="S653" s="21"/>
    </row>
    <row r="654">
      <c r="H654" s="18"/>
      <c r="I654" s="19"/>
      <c r="J654" s="20"/>
      <c r="M654" s="21"/>
      <c r="N654" s="21"/>
      <c r="O654" s="21"/>
      <c r="P654" s="21"/>
      <c r="Q654" s="21"/>
      <c r="R654" s="21"/>
      <c r="S654" s="21"/>
    </row>
    <row r="655">
      <c r="H655" s="18"/>
      <c r="I655" s="19"/>
      <c r="J655" s="20"/>
      <c r="M655" s="21"/>
      <c r="N655" s="21"/>
      <c r="O655" s="21"/>
      <c r="P655" s="21"/>
      <c r="Q655" s="21"/>
      <c r="R655" s="21"/>
      <c r="S655" s="21"/>
    </row>
    <row r="656">
      <c r="H656" s="18"/>
      <c r="I656" s="19"/>
      <c r="J656" s="20"/>
      <c r="M656" s="21"/>
      <c r="N656" s="21"/>
      <c r="O656" s="21"/>
      <c r="P656" s="21"/>
      <c r="Q656" s="21"/>
      <c r="R656" s="21"/>
      <c r="S656" s="21"/>
    </row>
    <row r="657">
      <c r="H657" s="18"/>
      <c r="I657" s="19"/>
      <c r="J657" s="20"/>
      <c r="M657" s="21"/>
      <c r="N657" s="21"/>
      <c r="O657" s="21"/>
      <c r="P657" s="21"/>
      <c r="Q657" s="21"/>
      <c r="R657" s="21"/>
      <c r="S657" s="21"/>
    </row>
    <row r="658">
      <c r="H658" s="18"/>
      <c r="I658" s="19"/>
      <c r="J658" s="20"/>
      <c r="M658" s="21"/>
      <c r="N658" s="21"/>
      <c r="O658" s="21"/>
      <c r="P658" s="21"/>
      <c r="Q658" s="21"/>
      <c r="R658" s="21"/>
      <c r="S658" s="21"/>
    </row>
    <row r="659">
      <c r="H659" s="18"/>
      <c r="I659" s="19"/>
      <c r="J659" s="20"/>
      <c r="M659" s="21"/>
      <c r="N659" s="21"/>
      <c r="O659" s="21"/>
      <c r="P659" s="21"/>
      <c r="Q659" s="21"/>
      <c r="R659" s="21"/>
      <c r="S659" s="21"/>
    </row>
    <row r="660">
      <c r="H660" s="18"/>
      <c r="I660" s="19"/>
      <c r="J660" s="20"/>
      <c r="M660" s="21"/>
      <c r="N660" s="21"/>
      <c r="O660" s="21"/>
      <c r="P660" s="21"/>
      <c r="Q660" s="21"/>
      <c r="R660" s="21"/>
      <c r="S660" s="21"/>
    </row>
    <row r="661">
      <c r="H661" s="18"/>
      <c r="I661" s="19"/>
      <c r="J661" s="20"/>
      <c r="M661" s="21"/>
      <c r="N661" s="21"/>
      <c r="O661" s="21"/>
      <c r="P661" s="21"/>
      <c r="Q661" s="21"/>
      <c r="R661" s="21"/>
      <c r="S661" s="21"/>
    </row>
    <row r="662">
      <c r="H662" s="18"/>
      <c r="I662" s="19"/>
      <c r="J662" s="20"/>
      <c r="M662" s="21"/>
      <c r="N662" s="21"/>
      <c r="O662" s="21"/>
      <c r="P662" s="21"/>
      <c r="Q662" s="21"/>
      <c r="R662" s="21"/>
      <c r="S662" s="21"/>
    </row>
    <row r="663">
      <c r="H663" s="18"/>
      <c r="I663" s="19"/>
      <c r="J663" s="20"/>
      <c r="M663" s="21"/>
      <c r="N663" s="21"/>
      <c r="O663" s="21"/>
      <c r="P663" s="21"/>
      <c r="Q663" s="21"/>
      <c r="R663" s="21"/>
      <c r="S663" s="21"/>
    </row>
    <row r="664">
      <c r="H664" s="18"/>
      <c r="I664" s="19"/>
      <c r="J664" s="20"/>
      <c r="M664" s="21"/>
      <c r="N664" s="21"/>
      <c r="O664" s="21"/>
      <c r="P664" s="21"/>
      <c r="Q664" s="21"/>
      <c r="R664" s="21"/>
      <c r="S664" s="21"/>
    </row>
    <row r="665">
      <c r="H665" s="18"/>
      <c r="I665" s="19"/>
      <c r="J665" s="20"/>
      <c r="M665" s="21"/>
      <c r="N665" s="21"/>
      <c r="O665" s="21"/>
      <c r="P665" s="21"/>
      <c r="Q665" s="21"/>
      <c r="R665" s="21"/>
      <c r="S665" s="21"/>
    </row>
    <row r="666">
      <c r="H666" s="18"/>
      <c r="I666" s="19"/>
      <c r="J666" s="20"/>
      <c r="M666" s="21"/>
      <c r="N666" s="21"/>
      <c r="O666" s="21"/>
      <c r="P666" s="21"/>
      <c r="Q666" s="21"/>
      <c r="R666" s="21"/>
      <c r="S666" s="21"/>
    </row>
    <row r="667">
      <c r="H667" s="18"/>
      <c r="I667" s="19"/>
      <c r="J667" s="20"/>
      <c r="M667" s="21"/>
      <c r="N667" s="21"/>
      <c r="O667" s="21"/>
      <c r="P667" s="21"/>
      <c r="Q667" s="21"/>
      <c r="R667" s="21"/>
      <c r="S667" s="21"/>
    </row>
    <row r="668">
      <c r="H668" s="18"/>
      <c r="I668" s="19"/>
      <c r="J668" s="20"/>
      <c r="M668" s="21"/>
      <c r="N668" s="21"/>
      <c r="O668" s="21"/>
      <c r="P668" s="21"/>
      <c r="Q668" s="21"/>
      <c r="R668" s="21"/>
      <c r="S668" s="21"/>
    </row>
    <row r="669">
      <c r="H669" s="18"/>
      <c r="I669" s="19"/>
      <c r="J669" s="20"/>
      <c r="M669" s="21"/>
      <c r="N669" s="21"/>
      <c r="O669" s="21"/>
      <c r="P669" s="21"/>
      <c r="Q669" s="21"/>
      <c r="R669" s="21"/>
      <c r="S669" s="21"/>
    </row>
    <row r="670">
      <c r="H670" s="18"/>
      <c r="I670" s="19"/>
      <c r="J670" s="20"/>
      <c r="M670" s="21"/>
      <c r="N670" s="21"/>
      <c r="O670" s="21"/>
      <c r="P670" s="21"/>
      <c r="Q670" s="21"/>
      <c r="R670" s="21"/>
      <c r="S670" s="21"/>
    </row>
    <row r="671">
      <c r="H671" s="18"/>
      <c r="I671" s="19"/>
      <c r="J671" s="20"/>
      <c r="M671" s="21"/>
      <c r="N671" s="21"/>
      <c r="O671" s="21"/>
      <c r="P671" s="21"/>
      <c r="Q671" s="21"/>
      <c r="R671" s="21"/>
      <c r="S671" s="21"/>
    </row>
    <row r="672">
      <c r="H672" s="18"/>
      <c r="I672" s="19"/>
      <c r="J672" s="20"/>
      <c r="M672" s="21"/>
      <c r="N672" s="21"/>
      <c r="O672" s="21"/>
      <c r="P672" s="21"/>
      <c r="Q672" s="21"/>
      <c r="R672" s="21"/>
      <c r="S672" s="21"/>
    </row>
    <row r="673">
      <c r="H673" s="18"/>
      <c r="I673" s="19"/>
      <c r="J673" s="20"/>
      <c r="M673" s="21"/>
      <c r="N673" s="21"/>
      <c r="O673" s="21"/>
      <c r="P673" s="21"/>
      <c r="Q673" s="21"/>
      <c r="R673" s="21"/>
      <c r="S673" s="21"/>
    </row>
    <row r="674">
      <c r="H674" s="18"/>
      <c r="I674" s="19"/>
      <c r="J674" s="20"/>
      <c r="M674" s="21"/>
      <c r="N674" s="21"/>
      <c r="O674" s="21"/>
      <c r="P674" s="21"/>
      <c r="Q674" s="21"/>
      <c r="R674" s="21"/>
      <c r="S674" s="21"/>
    </row>
    <row r="675">
      <c r="H675" s="18"/>
      <c r="I675" s="19"/>
      <c r="J675" s="20"/>
      <c r="M675" s="21"/>
      <c r="N675" s="21"/>
      <c r="O675" s="21"/>
      <c r="P675" s="21"/>
      <c r="Q675" s="21"/>
      <c r="R675" s="21"/>
      <c r="S675" s="21"/>
    </row>
    <row r="676">
      <c r="H676" s="18"/>
      <c r="I676" s="19"/>
      <c r="J676" s="20"/>
      <c r="M676" s="21"/>
      <c r="N676" s="21"/>
      <c r="O676" s="21"/>
      <c r="P676" s="21"/>
      <c r="Q676" s="21"/>
      <c r="R676" s="21"/>
      <c r="S676" s="21"/>
    </row>
    <row r="677">
      <c r="H677" s="18"/>
      <c r="I677" s="19"/>
      <c r="J677" s="20"/>
      <c r="M677" s="21"/>
      <c r="N677" s="21"/>
      <c r="O677" s="21"/>
      <c r="P677" s="21"/>
      <c r="Q677" s="21"/>
      <c r="R677" s="21"/>
      <c r="S677" s="21"/>
    </row>
    <row r="678">
      <c r="H678" s="18"/>
      <c r="I678" s="19"/>
      <c r="J678" s="20"/>
      <c r="M678" s="21"/>
      <c r="N678" s="21"/>
      <c r="O678" s="21"/>
      <c r="P678" s="21"/>
      <c r="Q678" s="21"/>
      <c r="R678" s="21"/>
      <c r="S678" s="21"/>
    </row>
    <row r="679">
      <c r="H679" s="18"/>
      <c r="I679" s="19"/>
      <c r="J679" s="20"/>
      <c r="M679" s="21"/>
      <c r="N679" s="21"/>
      <c r="O679" s="21"/>
      <c r="P679" s="21"/>
      <c r="Q679" s="21"/>
      <c r="R679" s="21"/>
      <c r="S679" s="21"/>
    </row>
    <row r="680">
      <c r="H680" s="18"/>
      <c r="I680" s="19"/>
      <c r="J680" s="20"/>
      <c r="M680" s="21"/>
      <c r="N680" s="21"/>
      <c r="O680" s="21"/>
      <c r="P680" s="21"/>
      <c r="Q680" s="21"/>
      <c r="R680" s="21"/>
      <c r="S680" s="21"/>
    </row>
    <row r="681">
      <c r="H681" s="18"/>
      <c r="I681" s="19"/>
      <c r="J681" s="20"/>
      <c r="M681" s="21"/>
      <c r="N681" s="21"/>
      <c r="O681" s="21"/>
      <c r="P681" s="21"/>
      <c r="Q681" s="21"/>
      <c r="R681" s="21"/>
      <c r="S681" s="21"/>
    </row>
    <row r="682">
      <c r="H682" s="18"/>
      <c r="I682" s="19"/>
      <c r="J682" s="20"/>
      <c r="M682" s="21"/>
      <c r="N682" s="21"/>
      <c r="O682" s="21"/>
      <c r="P682" s="21"/>
      <c r="Q682" s="21"/>
      <c r="R682" s="21"/>
      <c r="S682" s="21"/>
    </row>
    <row r="683">
      <c r="H683" s="18"/>
      <c r="I683" s="19"/>
      <c r="J683" s="20"/>
      <c r="M683" s="21"/>
      <c r="N683" s="21"/>
      <c r="O683" s="21"/>
      <c r="P683" s="21"/>
      <c r="Q683" s="21"/>
      <c r="R683" s="21"/>
      <c r="S683" s="21"/>
    </row>
    <row r="684">
      <c r="H684" s="18"/>
      <c r="I684" s="19"/>
      <c r="J684" s="20"/>
      <c r="M684" s="21"/>
      <c r="N684" s="21"/>
      <c r="O684" s="21"/>
      <c r="P684" s="21"/>
      <c r="Q684" s="21"/>
      <c r="R684" s="21"/>
      <c r="S684" s="21"/>
    </row>
    <row r="685">
      <c r="H685" s="18"/>
      <c r="I685" s="19"/>
      <c r="J685" s="20"/>
      <c r="M685" s="21"/>
      <c r="N685" s="21"/>
      <c r="O685" s="21"/>
      <c r="P685" s="21"/>
      <c r="Q685" s="21"/>
      <c r="R685" s="21"/>
      <c r="S685" s="21"/>
    </row>
    <row r="686">
      <c r="H686" s="18"/>
      <c r="I686" s="19"/>
      <c r="J686" s="20"/>
      <c r="M686" s="21"/>
      <c r="N686" s="21"/>
      <c r="O686" s="21"/>
      <c r="P686" s="21"/>
      <c r="Q686" s="21"/>
      <c r="R686" s="21"/>
      <c r="S686" s="21"/>
    </row>
    <row r="687">
      <c r="H687" s="18"/>
      <c r="I687" s="19"/>
      <c r="J687" s="20"/>
      <c r="M687" s="21"/>
      <c r="N687" s="21"/>
      <c r="O687" s="21"/>
      <c r="P687" s="21"/>
      <c r="Q687" s="21"/>
      <c r="R687" s="21"/>
      <c r="S687" s="21"/>
    </row>
    <row r="688">
      <c r="H688" s="18"/>
      <c r="I688" s="19"/>
      <c r="J688" s="20"/>
      <c r="M688" s="21"/>
      <c r="N688" s="21"/>
      <c r="O688" s="21"/>
      <c r="P688" s="21"/>
      <c r="Q688" s="21"/>
      <c r="R688" s="21"/>
      <c r="S688" s="21"/>
    </row>
    <row r="689">
      <c r="H689" s="18"/>
      <c r="I689" s="19"/>
      <c r="J689" s="20"/>
      <c r="M689" s="21"/>
      <c r="N689" s="21"/>
      <c r="O689" s="21"/>
      <c r="P689" s="21"/>
      <c r="Q689" s="21"/>
      <c r="R689" s="21"/>
      <c r="S689" s="21"/>
    </row>
    <row r="690">
      <c r="H690" s="18"/>
      <c r="I690" s="19"/>
      <c r="J690" s="20"/>
      <c r="M690" s="21"/>
      <c r="N690" s="21"/>
      <c r="O690" s="21"/>
      <c r="P690" s="21"/>
      <c r="Q690" s="21"/>
      <c r="R690" s="21"/>
      <c r="S690" s="21"/>
    </row>
    <row r="691">
      <c r="H691" s="18"/>
      <c r="I691" s="19"/>
      <c r="J691" s="20"/>
      <c r="M691" s="21"/>
      <c r="N691" s="21"/>
      <c r="O691" s="21"/>
      <c r="P691" s="21"/>
      <c r="Q691" s="21"/>
      <c r="R691" s="21"/>
      <c r="S691" s="21"/>
    </row>
    <row r="692">
      <c r="H692" s="18"/>
      <c r="I692" s="19"/>
      <c r="J692" s="20"/>
      <c r="M692" s="21"/>
      <c r="N692" s="21"/>
      <c r="O692" s="21"/>
      <c r="P692" s="21"/>
      <c r="Q692" s="21"/>
      <c r="R692" s="21"/>
      <c r="S692" s="21"/>
    </row>
    <row r="693">
      <c r="H693" s="18"/>
      <c r="I693" s="19"/>
      <c r="J693" s="20"/>
      <c r="M693" s="21"/>
      <c r="N693" s="21"/>
      <c r="O693" s="21"/>
      <c r="P693" s="21"/>
      <c r="Q693" s="21"/>
      <c r="R693" s="21"/>
      <c r="S693" s="21"/>
    </row>
    <row r="694">
      <c r="H694" s="18"/>
      <c r="I694" s="19"/>
      <c r="J694" s="20"/>
      <c r="M694" s="21"/>
      <c r="N694" s="21"/>
      <c r="O694" s="21"/>
      <c r="P694" s="21"/>
      <c r="Q694" s="21"/>
      <c r="R694" s="21"/>
      <c r="S694" s="21"/>
    </row>
    <row r="695">
      <c r="H695" s="18"/>
      <c r="I695" s="19"/>
      <c r="J695" s="20"/>
      <c r="M695" s="21"/>
      <c r="N695" s="21"/>
      <c r="O695" s="21"/>
      <c r="P695" s="21"/>
      <c r="Q695" s="21"/>
      <c r="R695" s="21"/>
      <c r="S695" s="21"/>
    </row>
    <row r="696">
      <c r="H696" s="18"/>
      <c r="I696" s="19"/>
      <c r="J696" s="20"/>
      <c r="M696" s="21"/>
      <c r="N696" s="21"/>
      <c r="O696" s="21"/>
      <c r="P696" s="21"/>
      <c r="Q696" s="21"/>
      <c r="R696" s="21"/>
      <c r="S696" s="21"/>
    </row>
    <row r="697">
      <c r="H697" s="18"/>
      <c r="I697" s="19"/>
      <c r="J697" s="20"/>
      <c r="M697" s="21"/>
      <c r="N697" s="21"/>
      <c r="O697" s="21"/>
      <c r="P697" s="21"/>
      <c r="Q697" s="21"/>
      <c r="R697" s="21"/>
      <c r="S697" s="21"/>
    </row>
    <row r="698">
      <c r="H698" s="18"/>
      <c r="I698" s="19"/>
      <c r="J698" s="20"/>
      <c r="M698" s="21"/>
      <c r="N698" s="21"/>
      <c r="O698" s="21"/>
      <c r="P698" s="21"/>
      <c r="Q698" s="21"/>
      <c r="R698" s="21"/>
      <c r="S698" s="21"/>
    </row>
    <row r="699">
      <c r="H699" s="18"/>
      <c r="I699" s="19"/>
      <c r="J699" s="20"/>
      <c r="M699" s="21"/>
      <c r="N699" s="21"/>
      <c r="O699" s="21"/>
      <c r="P699" s="21"/>
      <c r="Q699" s="21"/>
      <c r="R699" s="21"/>
      <c r="S699" s="21"/>
    </row>
    <row r="700">
      <c r="H700" s="18"/>
      <c r="I700" s="19"/>
      <c r="J700" s="20"/>
      <c r="M700" s="21"/>
      <c r="N700" s="21"/>
      <c r="O700" s="21"/>
      <c r="P700" s="21"/>
      <c r="Q700" s="21"/>
      <c r="R700" s="21"/>
      <c r="S700" s="21"/>
    </row>
    <row r="701">
      <c r="H701" s="18"/>
      <c r="I701" s="19"/>
      <c r="J701" s="20"/>
      <c r="M701" s="21"/>
      <c r="N701" s="21"/>
      <c r="O701" s="21"/>
      <c r="P701" s="21"/>
      <c r="Q701" s="21"/>
      <c r="R701" s="21"/>
      <c r="S701" s="21"/>
    </row>
    <row r="702">
      <c r="H702" s="18"/>
      <c r="I702" s="19"/>
      <c r="J702" s="20"/>
      <c r="M702" s="21"/>
      <c r="N702" s="21"/>
      <c r="O702" s="21"/>
      <c r="P702" s="21"/>
      <c r="Q702" s="21"/>
      <c r="R702" s="21"/>
      <c r="S702" s="21"/>
    </row>
    <row r="703">
      <c r="H703" s="18"/>
      <c r="I703" s="19"/>
      <c r="J703" s="20"/>
      <c r="M703" s="21"/>
      <c r="N703" s="21"/>
      <c r="O703" s="21"/>
      <c r="P703" s="21"/>
      <c r="Q703" s="21"/>
      <c r="R703" s="21"/>
      <c r="S703" s="21"/>
    </row>
    <row r="704">
      <c r="H704" s="18"/>
      <c r="I704" s="19"/>
      <c r="J704" s="20"/>
      <c r="M704" s="21"/>
      <c r="N704" s="21"/>
      <c r="O704" s="21"/>
      <c r="P704" s="21"/>
      <c r="Q704" s="21"/>
      <c r="R704" s="21"/>
      <c r="S704" s="21"/>
    </row>
    <row r="705">
      <c r="H705" s="18"/>
      <c r="I705" s="19"/>
      <c r="J705" s="20"/>
      <c r="M705" s="21"/>
      <c r="N705" s="21"/>
      <c r="O705" s="21"/>
      <c r="P705" s="21"/>
      <c r="Q705" s="21"/>
      <c r="R705" s="21"/>
      <c r="S705" s="21"/>
    </row>
    <row r="706">
      <c r="H706" s="18"/>
      <c r="I706" s="19"/>
      <c r="J706" s="20"/>
      <c r="M706" s="21"/>
      <c r="N706" s="21"/>
      <c r="O706" s="21"/>
      <c r="P706" s="21"/>
      <c r="Q706" s="21"/>
      <c r="R706" s="21"/>
      <c r="S706" s="21"/>
    </row>
    <row r="707">
      <c r="H707" s="18"/>
      <c r="I707" s="19"/>
      <c r="J707" s="20"/>
      <c r="M707" s="21"/>
      <c r="N707" s="21"/>
      <c r="O707" s="21"/>
      <c r="P707" s="21"/>
      <c r="Q707" s="21"/>
      <c r="R707" s="21"/>
      <c r="S707" s="21"/>
    </row>
    <row r="708">
      <c r="H708" s="18"/>
      <c r="I708" s="19"/>
      <c r="J708" s="20"/>
      <c r="M708" s="21"/>
      <c r="N708" s="21"/>
      <c r="O708" s="21"/>
      <c r="P708" s="21"/>
      <c r="Q708" s="21"/>
      <c r="R708" s="21"/>
      <c r="S708" s="21"/>
    </row>
    <row r="709">
      <c r="H709" s="18"/>
      <c r="I709" s="19"/>
      <c r="J709" s="20"/>
      <c r="M709" s="21"/>
      <c r="N709" s="21"/>
      <c r="O709" s="21"/>
      <c r="P709" s="21"/>
      <c r="Q709" s="21"/>
      <c r="R709" s="21"/>
      <c r="S709" s="21"/>
    </row>
    <row r="710">
      <c r="H710" s="18"/>
      <c r="I710" s="19"/>
      <c r="J710" s="20"/>
      <c r="M710" s="21"/>
      <c r="N710" s="21"/>
      <c r="O710" s="21"/>
      <c r="P710" s="21"/>
      <c r="Q710" s="21"/>
      <c r="R710" s="21"/>
      <c r="S710" s="21"/>
    </row>
    <row r="711">
      <c r="H711" s="18"/>
      <c r="I711" s="19"/>
      <c r="J711" s="20"/>
      <c r="M711" s="21"/>
      <c r="N711" s="21"/>
      <c r="O711" s="21"/>
      <c r="P711" s="21"/>
      <c r="Q711" s="21"/>
      <c r="R711" s="21"/>
      <c r="S711" s="21"/>
    </row>
    <row r="712">
      <c r="H712" s="18"/>
      <c r="I712" s="19"/>
      <c r="J712" s="20"/>
      <c r="M712" s="21"/>
      <c r="N712" s="21"/>
      <c r="O712" s="21"/>
      <c r="P712" s="21"/>
      <c r="Q712" s="21"/>
      <c r="R712" s="21"/>
      <c r="S712" s="21"/>
    </row>
    <row r="713">
      <c r="H713" s="18"/>
      <c r="I713" s="19"/>
      <c r="J713" s="20"/>
      <c r="M713" s="21"/>
      <c r="N713" s="21"/>
      <c r="O713" s="21"/>
      <c r="P713" s="21"/>
      <c r="Q713" s="21"/>
      <c r="R713" s="21"/>
      <c r="S713" s="21"/>
    </row>
    <row r="714">
      <c r="H714" s="18"/>
      <c r="I714" s="19"/>
      <c r="J714" s="20"/>
      <c r="M714" s="21"/>
      <c r="N714" s="21"/>
      <c r="O714" s="21"/>
      <c r="P714" s="21"/>
      <c r="Q714" s="21"/>
      <c r="R714" s="21"/>
      <c r="S714" s="21"/>
    </row>
    <row r="715">
      <c r="H715" s="18"/>
      <c r="I715" s="19"/>
      <c r="J715" s="20"/>
      <c r="M715" s="21"/>
      <c r="N715" s="21"/>
      <c r="O715" s="21"/>
      <c r="P715" s="21"/>
      <c r="Q715" s="21"/>
      <c r="R715" s="21"/>
      <c r="S715" s="21"/>
    </row>
    <row r="716">
      <c r="H716" s="18"/>
      <c r="I716" s="19"/>
      <c r="J716" s="20"/>
      <c r="M716" s="21"/>
      <c r="N716" s="21"/>
      <c r="O716" s="21"/>
      <c r="P716" s="21"/>
      <c r="Q716" s="21"/>
      <c r="R716" s="21"/>
      <c r="S716" s="21"/>
    </row>
    <row r="717">
      <c r="H717" s="18"/>
      <c r="I717" s="19"/>
      <c r="J717" s="20"/>
      <c r="M717" s="21"/>
      <c r="N717" s="21"/>
      <c r="O717" s="21"/>
      <c r="P717" s="21"/>
      <c r="Q717" s="21"/>
      <c r="R717" s="21"/>
      <c r="S717" s="21"/>
    </row>
    <row r="718">
      <c r="H718" s="18"/>
      <c r="I718" s="19"/>
      <c r="J718" s="20"/>
      <c r="M718" s="21"/>
      <c r="N718" s="21"/>
      <c r="O718" s="21"/>
      <c r="P718" s="21"/>
      <c r="Q718" s="21"/>
      <c r="R718" s="21"/>
      <c r="S718" s="21"/>
    </row>
    <row r="719">
      <c r="H719" s="18"/>
      <c r="I719" s="19"/>
      <c r="J719" s="20"/>
      <c r="M719" s="21"/>
      <c r="N719" s="21"/>
      <c r="O719" s="21"/>
      <c r="P719" s="21"/>
      <c r="Q719" s="21"/>
      <c r="R719" s="21"/>
      <c r="S719" s="21"/>
    </row>
    <row r="720">
      <c r="H720" s="18"/>
      <c r="I720" s="19"/>
      <c r="J720" s="20"/>
      <c r="M720" s="21"/>
      <c r="N720" s="21"/>
      <c r="O720" s="21"/>
      <c r="P720" s="21"/>
      <c r="Q720" s="21"/>
      <c r="R720" s="21"/>
      <c r="S720" s="21"/>
    </row>
    <row r="721">
      <c r="H721" s="18"/>
      <c r="I721" s="19"/>
      <c r="J721" s="20"/>
      <c r="M721" s="21"/>
      <c r="N721" s="21"/>
      <c r="O721" s="21"/>
      <c r="P721" s="21"/>
      <c r="Q721" s="21"/>
      <c r="R721" s="21"/>
      <c r="S721" s="21"/>
    </row>
    <row r="722">
      <c r="H722" s="18"/>
      <c r="I722" s="19"/>
      <c r="J722" s="20"/>
      <c r="M722" s="21"/>
      <c r="N722" s="21"/>
      <c r="O722" s="21"/>
      <c r="P722" s="21"/>
      <c r="Q722" s="21"/>
      <c r="R722" s="21"/>
      <c r="S722" s="21"/>
    </row>
    <row r="723">
      <c r="H723" s="18"/>
      <c r="I723" s="19"/>
      <c r="J723" s="20"/>
      <c r="M723" s="21"/>
      <c r="N723" s="21"/>
      <c r="O723" s="21"/>
      <c r="P723" s="21"/>
      <c r="Q723" s="21"/>
      <c r="R723" s="21"/>
      <c r="S723" s="21"/>
    </row>
    <row r="724">
      <c r="H724" s="18"/>
      <c r="I724" s="19"/>
      <c r="J724" s="20"/>
      <c r="M724" s="21"/>
      <c r="N724" s="21"/>
      <c r="O724" s="21"/>
      <c r="P724" s="21"/>
      <c r="Q724" s="21"/>
      <c r="R724" s="21"/>
      <c r="S724" s="21"/>
    </row>
    <row r="725">
      <c r="H725" s="18"/>
      <c r="I725" s="19"/>
      <c r="J725" s="20"/>
      <c r="M725" s="21"/>
      <c r="N725" s="21"/>
      <c r="O725" s="21"/>
      <c r="P725" s="21"/>
      <c r="Q725" s="21"/>
      <c r="R725" s="21"/>
      <c r="S725" s="21"/>
    </row>
    <row r="726">
      <c r="H726" s="18"/>
      <c r="I726" s="19"/>
      <c r="J726" s="20"/>
      <c r="M726" s="21"/>
      <c r="N726" s="21"/>
      <c r="O726" s="21"/>
      <c r="P726" s="21"/>
      <c r="Q726" s="21"/>
      <c r="R726" s="21"/>
      <c r="S726" s="21"/>
    </row>
    <row r="727">
      <c r="H727" s="18"/>
      <c r="I727" s="19"/>
      <c r="J727" s="20"/>
      <c r="M727" s="21"/>
      <c r="N727" s="21"/>
      <c r="O727" s="21"/>
      <c r="P727" s="21"/>
      <c r="Q727" s="21"/>
      <c r="R727" s="21"/>
      <c r="S727" s="21"/>
    </row>
    <row r="728">
      <c r="H728" s="18"/>
      <c r="I728" s="19"/>
      <c r="J728" s="20"/>
      <c r="M728" s="21"/>
      <c r="N728" s="21"/>
      <c r="O728" s="21"/>
      <c r="P728" s="21"/>
      <c r="Q728" s="21"/>
      <c r="R728" s="21"/>
      <c r="S728" s="21"/>
    </row>
    <row r="729">
      <c r="H729" s="18"/>
      <c r="I729" s="19"/>
      <c r="J729" s="20"/>
      <c r="M729" s="21"/>
      <c r="N729" s="21"/>
      <c r="O729" s="21"/>
      <c r="P729" s="21"/>
      <c r="Q729" s="21"/>
      <c r="R729" s="21"/>
      <c r="S729" s="21"/>
    </row>
    <row r="730">
      <c r="H730" s="18"/>
      <c r="I730" s="19"/>
      <c r="J730" s="20"/>
      <c r="M730" s="21"/>
      <c r="N730" s="21"/>
      <c r="O730" s="21"/>
      <c r="P730" s="21"/>
      <c r="Q730" s="21"/>
      <c r="R730" s="21"/>
      <c r="S730" s="21"/>
    </row>
    <row r="731">
      <c r="H731" s="18"/>
      <c r="I731" s="19"/>
      <c r="J731" s="20"/>
      <c r="M731" s="21"/>
      <c r="N731" s="21"/>
      <c r="O731" s="21"/>
      <c r="P731" s="21"/>
      <c r="Q731" s="21"/>
      <c r="R731" s="21"/>
      <c r="S731" s="21"/>
    </row>
    <row r="732">
      <c r="H732" s="18"/>
      <c r="I732" s="19"/>
      <c r="J732" s="20"/>
      <c r="M732" s="21"/>
      <c r="N732" s="21"/>
      <c r="O732" s="21"/>
      <c r="P732" s="21"/>
      <c r="Q732" s="21"/>
      <c r="R732" s="21"/>
      <c r="S732" s="21"/>
    </row>
    <row r="733">
      <c r="H733" s="18"/>
      <c r="I733" s="19"/>
      <c r="J733" s="20"/>
      <c r="M733" s="21"/>
      <c r="N733" s="21"/>
      <c r="O733" s="21"/>
      <c r="P733" s="21"/>
      <c r="Q733" s="21"/>
      <c r="R733" s="21"/>
      <c r="S733" s="21"/>
    </row>
    <row r="734">
      <c r="H734" s="18"/>
      <c r="I734" s="19"/>
      <c r="J734" s="20"/>
      <c r="M734" s="21"/>
      <c r="N734" s="21"/>
      <c r="O734" s="21"/>
      <c r="P734" s="21"/>
      <c r="Q734" s="21"/>
      <c r="R734" s="21"/>
      <c r="S734" s="21"/>
    </row>
    <row r="735">
      <c r="H735" s="18"/>
      <c r="I735" s="19"/>
      <c r="J735" s="20"/>
      <c r="M735" s="21"/>
      <c r="N735" s="21"/>
      <c r="O735" s="21"/>
      <c r="P735" s="21"/>
      <c r="Q735" s="21"/>
      <c r="R735" s="21"/>
      <c r="S735" s="21"/>
    </row>
    <row r="736">
      <c r="H736" s="18"/>
      <c r="I736" s="19"/>
      <c r="J736" s="20"/>
      <c r="M736" s="21"/>
      <c r="N736" s="21"/>
      <c r="O736" s="21"/>
      <c r="P736" s="21"/>
      <c r="Q736" s="21"/>
      <c r="R736" s="21"/>
      <c r="S736" s="21"/>
    </row>
    <row r="737">
      <c r="H737" s="18"/>
      <c r="I737" s="19"/>
      <c r="J737" s="20"/>
      <c r="M737" s="21"/>
      <c r="N737" s="21"/>
      <c r="O737" s="21"/>
      <c r="P737" s="21"/>
      <c r="Q737" s="21"/>
      <c r="R737" s="21"/>
      <c r="S737" s="21"/>
    </row>
    <row r="738">
      <c r="H738" s="18"/>
      <c r="I738" s="19"/>
      <c r="J738" s="20"/>
      <c r="M738" s="21"/>
      <c r="N738" s="21"/>
      <c r="O738" s="21"/>
      <c r="P738" s="21"/>
      <c r="Q738" s="21"/>
      <c r="R738" s="21"/>
      <c r="S738" s="21"/>
    </row>
    <row r="739">
      <c r="H739" s="18"/>
      <c r="I739" s="19"/>
      <c r="J739" s="20"/>
      <c r="M739" s="21"/>
      <c r="N739" s="21"/>
      <c r="O739" s="21"/>
      <c r="P739" s="21"/>
      <c r="Q739" s="21"/>
      <c r="R739" s="21"/>
      <c r="S739" s="21"/>
    </row>
    <row r="740">
      <c r="H740" s="18"/>
      <c r="I740" s="19"/>
      <c r="J740" s="20"/>
      <c r="M740" s="21"/>
      <c r="N740" s="21"/>
      <c r="O740" s="21"/>
      <c r="P740" s="21"/>
      <c r="Q740" s="21"/>
      <c r="R740" s="21"/>
      <c r="S740" s="21"/>
    </row>
    <row r="741">
      <c r="H741" s="18"/>
      <c r="I741" s="19"/>
      <c r="J741" s="20"/>
      <c r="M741" s="21"/>
      <c r="N741" s="21"/>
      <c r="O741" s="21"/>
      <c r="P741" s="21"/>
      <c r="Q741" s="21"/>
      <c r="R741" s="21"/>
      <c r="S741" s="21"/>
    </row>
    <row r="742">
      <c r="H742" s="18"/>
      <c r="I742" s="19"/>
      <c r="J742" s="20"/>
      <c r="M742" s="21"/>
      <c r="N742" s="21"/>
      <c r="O742" s="21"/>
      <c r="P742" s="21"/>
      <c r="Q742" s="21"/>
      <c r="R742" s="21"/>
      <c r="S742" s="21"/>
    </row>
    <row r="743">
      <c r="H743" s="18"/>
      <c r="I743" s="19"/>
      <c r="J743" s="20"/>
      <c r="M743" s="21"/>
      <c r="N743" s="21"/>
      <c r="O743" s="21"/>
      <c r="P743" s="21"/>
      <c r="Q743" s="21"/>
      <c r="R743" s="21"/>
      <c r="S743" s="21"/>
    </row>
    <row r="744">
      <c r="H744" s="18"/>
      <c r="I744" s="19"/>
      <c r="J744" s="20"/>
      <c r="M744" s="21"/>
      <c r="N744" s="21"/>
      <c r="O744" s="21"/>
      <c r="P744" s="21"/>
      <c r="Q744" s="21"/>
      <c r="R744" s="21"/>
      <c r="S744" s="21"/>
    </row>
    <row r="745">
      <c r="H745" s="18"/>
      <c r="I745" s="19"/>
      <c r="J745" s="20"/>
      <c r="M745" s="21"/>
      <c r="N745" s="21"/>
      <c r="O745" s="21"/>
      <c r="P745" s="21"/>
      <c r="Q745" s="21"/>
      <c r="R745" s="21"/>
      <c r="S745" s="21"/>
    </row>
    <row r="746">
      <c r="H746" s="18"/>
      <c r="I746" s="19"/>
      <c r="J746" s="20"/>
      <c r="M746" s="21"/>
      <c r="N746" s="21"/>
      <c r="O746" s="21"/>
      <c r="P746" s="21"/>
      <c r="Q746" s="21"/>
      <c r="R746" s="21"/>
      <c r="S746" s="21"/>
    </row>
    <row r="747">
      <c r="H747" s="18"/>
      <c r="I747" s="19"/>
      <c r="J747" s="20"/>
      <c r="M747" s="21"/>
      <c r="N747" s="21"/>
      <c r="O747" s="21"/>
      <c r="P747" s="21"/>
      <c r="Q747" s="21"/>
      <c r="R747" s="21"/>
      <c r="S747" s="21"/>
    </row>
    <row r="748">
      <c r="H748" s="18"/>
      <c r="I748" s="19"/>
      <c r="J748" s="20"/>
      <c r="M748" s="21"/>
      <c r="N748" s="21"/>
      <c r="O748" s="21"/>
      <c r="P748" s="21"/>
      <c r="Q748" s="21"/>
      <c r="R748" s="21"/>
      <c r="S748" s="21"/>
    </row>
    <row r="749">
      <c r="H749" s="18"/>
      <c r="I749" s="19"/>
      <c r="J749" s="20"/>
      <c r="M749" s="21"/>
      <c r="N749" s="21"/>
      <c r="O749" s="21"/>
      <c r="P749" s="21"/>
      <c r="Q749" s="21"/>
      <c r="R749" s="21"/>
      <c r="S749" s="21"/>
    </row>
    <row r="750">
      <c r="H750" s="18"/>
      <c r="I750" s="19"/>
      <c r="J750" s="20"/>
      <c r="M750" s="21"/>
      <c r="N750" s="21"/>
      <c r="O750" s="21"/>
      <c r="P750" s="21"/>
      <c r="Q750" s="21"/>
      <c r="R750" s="21"/>
      <c r="S750" s="21"/>
    </row>
    <row r="751">
      <c r="H751" s="18"/>
      <c r="I751" s="19"/>
      <c r="J751" s="20"/>
      <c r="M751" s="21"/>
      <c r="N751" s="21"/>
      <c r="O751" s="21"/>
      <c r="P751" s="21"/>
      <c r="Q751" s="21"/>
      <c r="R751" s="21"/>
      <c r="S751" s="21"/>
    </row>
    <row r="752">
      <c r="H752" s="18"/>
      <c r="I752" s="19"/>
      <c r="J752" s="20"/>
      <c r="M752" s="21"/>
      <c r="N752" s="21"/>
      <c r="O752" s="21"/>
      <c r="P752" s="21"/>
      <c r="Q752" s="21"/>
      <c r="R752" s="21"/>
      <c r="S752" s="21"/>
    </row>
    <row r="753">
      <c r="H753" s="18"/>
      <c r="I753" s="19"/>
      <c r="J753" s="20"/>
      <c r="M753" s="21"/>
      <c r="N753" s="21"/>
      <c r="O753" s="21"/>
      <c r="P753" s="21"/>
      <c r="Q753" s="21"/>
      <c r="R753" s="21"/>
      <c r="S753" s="21"/>
    </row>
    <row r="754">
      <c r="H754" s="18"/>
      <c r="I754" s="19"/>
      <c r="J754" s="20"/>
      <c r="M754" s="21"/>
      <c r="N754" s="21"/>
      <c r="O754" s="21"/>
      <c r="P754" s="21"/>
      <c r="Q754" s="21"/>
      <c r="R754" s="21"/>
      <c r="S754" s="21"/>
    </row>
    <row r="755">
      <c r="H755" s="18"/>
      <c r="I755" s="19"/>
      <c r="J755" s="20"/>
      <c r="M755" s="21"/>
      <c r="N755" s="21"/>
      <c r="O755" s="21"/>
      <c r="P755" s="21"/>
      <c r="Q755" s="21"/>
      <c r="R755" s="21"/>
      <c r="S755" s="21"/>
    </row>
    <row r="756">
      <c r="H756" s="18"/>
      <c r="I756" s="19"/>
      <c r="J756" s="20"/>
      <c r="M756" s="21"/>
      <c r="N756" s="21"/>
      <c r="O756" s="21"/>
      <c r="P756" s="21"/>
      <c r="Q756" s="21"/>
      <c r="R756" s="21"/>
      <c r="S756" s="21"/>
    </row>
    <row r="757">
      <c r="H757" s="18"/>
      <c r="I757" s="19"/>
      <c r="J757" s="20"/>
      <c r="M757" s="21"/>
      <c r="N757" s="21"/>
      <c r="O757" s="21"/>
      <c r="P757" s="21"/>
      <c r="Q757" s="21"/>
      <c r="R757" s="21"/>
      <c r="S757" s="21"/>
    </row>
    <row r="758">
      <c r="H758" s="18"/>
      <c r="I758" s="19"/>
      <c r="J758" s="20"/>
      <c r="M758" s="21"/>
      <c r="N758" s="21"/>
      <c r="O758" s="21"/>
      <c r="P758" s="21"/>
      <c r="Q758" s="21"/>
      <c r="R758" s="21"/>
      <c r="S758" s="21"/>
    </row>
    <row r="759">
      <c r="H759" s="18"/>
      <c r="I759" s="19"/>
      <c r="J759" s="20"/>
      <c r="M759" s="21"/>
      <c r="N759" s="21"/>
      <c r="O759" s="21"/>
      <c r="P759" s="21"/>
      <c r="Q759" s="21"/>
      <c r="R759" s="21"/>
      <c r="S759" s="21"/>
    </row>
    <row r="760">
      <c r="H760" s="18"/>
      <c r="I760" s="19"/>
      <c r="J760" s="20"/>
      <c r="M760" s="21"/>
      <c r="N760" s="21"/>
      <c r="O760" s="21"/>
      <c r="P760" s="21"/>
      <c r="Q760" s="21"/>
      <c r="R760" s="21"/>
      <c r="S760" s="21"/>
    </row>
    <row r="761">
      <c r="H761" s="18"/>
      <c r="I761" s="19"/>
      <c r="J761" s="20"/>
      <c r="M761" s="21"/>
      <c r="N761" s="21"/>
      <c r="O761" s="21"/>
      <c r="P761" s="21"/>
      <c r="Q761" s="21"/>
      <c r="R761" s="21"/>
      <c r="S761" s="21"/>
    </row>
    <row r="762">
      <c r="H762" s="18"/>
      <c r="I762" s="19"/>
      <c r="J762" s="20"/>
      <c r="M762" s="21"/>
      <c r="N762" s="21"/>
      <c r="O762" s="21"/>
      <c r="P762" s="21"/>
      <c r="Q762" s="21"/>
      <c r="R762" s="21"/>
      <c r="S762" s="21"/>
    </row>
    <row r="763">
      <c r="H763" s="18"/>
      <c r="I763" s="19"/>
      <c r="J763" s="20"/>
      <c r="M763" s="21"/>
      <c r="N763" s="21"/>
      <c r="O763" s="21"/>
      <c r="P763" s="21"/>
      <c r="Q763" s="21"/>
      <c r="R763" s="21"/>
      <c r="S763" s="21"/>
    </row>
    <row r="764">
      <c r="H764" s="18"/>
      <c r="I764" s="19"/>
      <c r="J764" s="20"/>
      <c r="M764" s="21"/>
      <c r="N764" s="21"/>
      <c r="O764" s="21"/>
      <c r="P764" s="21"/>
      <c r="Q764" s="21"/>
      <c r="R764" s="21"/>
      <c r="S764" s="21"/>
    </row>
    <row r="765">
      <c r="H765" s="18"/>
      <c r="I765" s="19"/>
      <c r="J765" s="20"/>
      <c r="M765" s="21"/>
      <c r="N765" s="21"/>
      <c r="O765" s="21"/>
      <c r="P765" s="21"/>
      <c r="Q765" s="21"/>
      <c r="R765" s="21"/>
      <c r="S765" s="21"/>
    </row>
    <row r="766">
      <c r="H766" s="18"/>
      <c r="I766" s="19"/>
      <c r="J766" s="20"/>
      <c r="M766" s="21"/>
      <c r="N766" s="21"/>
      <c r="O766" s="21"/>
      <c r="P766" s="21"/>
      <c r="Q766" s="21"/>
      <c r="R766" s="21"/>
      <c r="S766" s="21"/>
    </row>
    <row r="767">
      <c r="H767" s="18"/>
      <c r="I767" s="19"/>
      <c r="J767" s="20"/>
      <c r="M767" s="21"/>
      <c r="N767" s="21"/>
      <c r="O767" s="21"/>
      <c r="P767" s="21"/>
      <c r="Q767" s="21"/>
      <c r="R767" s="21"/>
      <c r="S767" s="21"/>
    </row>
    <row r="768">
      <c r="H768" s="18"/>
      <c r="I768" s="19"/>
      <c r="J768" s="20"/>
      <c r="M768" s="21"/>
      <c r="N768" s="21"/>
      <c r="O768" s="21"/>
      <c r="P768" s="21"/>
      <c r="Q768" s="21"/>
      <c r="R768" s="21"/>
      <c r="S768" s="21"/>
    </row>
    <row r="769">
      <c r="H769" s="18"/>
      <c r="I769" s="19"/>
      <c r="J769" s="20"/>
      <c r="M769" s="21"/>
      <c r="N769" s="21"/>
      <c r="O769" s="21"/>
      <c r="P769" s="21"/>
      <c r="Q769" s="21"/>
      <c r="R769" s="21"/>
      <c r="S769" s="21"/>
    </row>
    <row r="770">
      <c r="H770" s="18"/>
      <c r="I770" s="19"/>
      <c r="J770" s="20"/>
      <c r="M770" s="21"/>
      <c r="N770" s="21"/>
      <c r="O770" s="21"/>
      <c r="P770" s="21"/>
      <c r="Q770" s="21"/>
      <c r="R770" s="21"/>
      <c r="S770" s="21"/>
    </row>
    <row r="771">
      <c r="H771" s="18"/>
      <c r="I771" s="19"/>
      <c r="J771" s="20"/>
      <c r="M771" s="21"/>
      <c r="N771" s="21"/>
      <c r="O771" s="21"/>
      <c r="P771" s="21"/>
      <c r="Q771" s="21"/>
      <c r="R771" s="21"/>
      <c r="S771" s="21"/>
    </row>
    <row r="772">
      <c r="H772" s="18"/>
      <c r="I772" s="19"/>
      <c r="J772" s="20"/>
      <c r="M772" s="21"/>
      <c r="N772" s="21"/>
      <c r="O772" s="21"/>
      <c r="P772" s="21"/>
      <c r="Q772" s="21"/>
      <c r="R772" s="21"/>
      <c r="S772" s="21"/>
    </row>
    <row r="773">
      <c r="H773" s="18"/>
      <c r="I773" s="19"/>
      <c r="J773" s="20"/>
      <c r="M773" s="21"/>
      <c r="N773" s="21"/>
      <c r="O773" s="21"/>
      <c r="P773" s="21"/>
      <c r="Q773" s="21"/>
      <c r="R773" s="21"/>
      <c r="S773" s="21"/>
    </row>
    <row r="774">
      <c r="H774" s="18"/>
      <c r="I774" s="19"/>
      <c r="J774" s="20"/>
      <c r="M774" s="21"/>
      <c r="N774" s="21"/>
      <c r="O774" s="21"/>
      <c r="P774" s="21"/>
      <c r="Q774" s="21"/>
      <c r="R774" s="21"/>
      <c r="S774" s="21"/>
    </row>
    <row r="775">
      <c r="H775" s="18"/>
      <c r="I775" s="19"/>
      <c r="J775" s="20"/>
      <c r="M775" s="21"/>
      <c r="N775" s="21"/>
      <c r="O775" s="21"/>
      <c r="P775" s="21"/>
      <c r="Q775" s="21"/>
      <c r="R775" s="21"/>
      <c r="S775" s="21"/>
    </row>
    <row r="776">
      <c r="H776" s="18"/>
      <c r="I776" s="19"/>
      <c r="J776" s="20"/>
      <c r="M776" s="21"/>
      <c r="N776" s="21"/>
      <c r="O776" s="21"/>
      <c r="P776" s="21"/>
      <c r="Q776" s="21"/>
      <c r="R776" s="21"/>
      <c r="S776" s="21"/>
    </row>
    <row r="777">
      <c r="H777" s="18"/>
      <c r="I777" s="19"/>
      <c r="J777" s="20"/>
      <c r="M777" s="21"/>
      <c r="N777" s="21"/>
      <c r="O777" s="21"/>
      <c r="P777" s="21"/>
      <c r="Q777" s="21"/>
      <c r="R777" s="21"/>
      <c r="S777" s="21"/>
    </row>
    <row r="778">
      <c r="H778" s="18"/>
      <c r="I778" s="19"/>
      <c r="J778" s="20"/>
      <c r="M778" s="21"/>
      <c r="N778" s="21"/>
      <c r="O778" s="21"/>
      <c r="P778" s="21"/>
      <c r="Q778" s="21"/>
      <c r="R778" s="21"/>
      <c r="S778" s="21"/>
    </row>
    <row r="779">
      <c r="H779" s="18"/>
      <c r="I779" s="19"/>
      <c r="J779" s="20"/>
      <c r="M779" s="21"/>
      <c r="N779" s="21"/>
      <c r="O779" s="21"/>
      <c r="P779" s="21"/>
      <c r="Q779" s="21"/>
      <c r="R779" s="21"/>
      <c r="S779" s="21"/>
    </row>
    <row r="780">
      <c r="H780" s="18"/>
      <c r="I780" s="19"/>
      <c r="J780" s="20"/>
      <c r="M780" s="21"/>
      <c r="N780" s="21"/>
      <c r="O780" s="21"/>
      <c r="P780" s="21"/>
      <c r="Q780" s="21"/>
      <c r="R780" s="21"/>
      <c r="S780" s="21"/>
    </row>
    <row r="781">
      <c r="H781" s="18"/>
      <c r="I781" s="19"/>
      <c r="J781" s="20"/>
      <c r="M781" s="21"/>
      <c r="N781" s="21"/>
      <c r="O781" s="21"/>
      <c r="P781" s="21"/>
      <c r="Q781" s="21"/>
      <c r="R781" s="21"/>
      <c r="S781" s="21"/>
    </row>
    <row r="782">
      <c r="H782" s="18"/>
      <c r="I782" s="19"/>
      <c r="J782" s="20"/>
      <c r="M782" s="21"/>
      <c r="N782" s="21"/>
      <c r="O782" s="21"/>
      <c r="P782" s="21"/>
      <c r="Q782" s="21"/>
      <c r="R782" s="21"/>
      <c r="S782" s="21"/>
    </row>
    <row r="783">
      <c r="H783" s="18"/>
      <c r="I783" s="19"/>
      <c r="J783" s="20"/>
      <c r="M783" s="21"/>
      <c r="N783" s="21"/>
      <c r="O783" s="21"/>
      <c r="P783" s="21"/>
      <c r="Q783" s="21"/>
      <c r="R783" s="21"/>
      <c r="S783" s="21"/>
    </row>
    <row r="784">
      <c r="H784" s="18"/>
      <c r="I784" s="19"/>
      <c r="J784" s="20"/>
      <c r="M784" s="21"/>
      <c r="N784" s="21"/>
      <c r="O784" s="21"/>
      <c r="P784" s="21"/>
      <c r="Q784" s="21"/>
      <c r="R784" s="21"/>
      <c r="S784" s="21"/>
    </row>
    <row r="785">
      <c r="H785" s="18"/>
      <c r="I785" s="19"/>
      <c r="J785" s="20"/>
      <c r="M785" s="21"/>
      <c r="N785" s="21"/>
      <c r="O785" s="21"/>
      <c r="P785" s="21"/>
      <c r="Q785" s="21"/>
      <c r="R785" s="21"/>
      <c r="S785" s="21"/>
    </row>
    <row r="786">
      <c r="H786" s="18"/>
      <c r="I786" s="19"/>
      <c r="J786" s="20"/>
      <c r="M786" s="21"/>
      <c r="N786" s="21"/>
      <c r="O786" s="21"/>
      <c r="P786" s="21"/>
      <c r="Q786" s="21"/>
      <c r="R786" s="21"/>
      <c r="S786" s="21"/>
    </row>
    <row r="787">
      <c r="H787" s="18"/>
      <c r="I787" s="19"/>
      <c r="J787" s="20"/>
      <c r="M787" s="21"/>
      <c r="N787" s="21"/>
      <c r="O787" s="21"/>
      <c r="P787" s="21"/>
      <c r="Q787" s="21"/>
      <c r="R787" s="21"/>
      <c r="S787" s="21"/>
    </row>
    <row r="788">
      <c r="H788" s="18"/>
      <c r="I788" s="19"/>
      <c r="J788" s="20"/>
      <c r="M788" s="21"/>
      <c r="N788" s="21"/>
      <c r="O788" s="21"/>
      <c r="P788" s="21"/>
      <c r="Q788" s="21"/>
      <c r="R788" s="21"/>
      <c r="S788" s="21"/>
    </row>
    <row r="789">
      <c r="H789" s="18"/>
      <c r="I789" s="19"/>
      <c r="J789" s="20"/>
      <c r="M789" s="21"/>
      <c r="N789" s="21"/>
      <c r="O789" s="21"/>
      <c r="P789" s="21"/>
      <c r="Q789" s="21"/>
      <c r="R789" s="21"/>
      <c r="S789" s="21"/>
    </row>
    <row r="790">
      <c r="H790" s="18"/>
      <c r="I790" s="19"/>
      <c r="J790" s="20"/>
      <c r="M790" s="21"/>
      <c r="N790" s="21"/>
      <c r="O790" s="21"/>
      <c r="P790" s="21"/>
      <c r="Q790" s="21"/>
      <c r="R790" s="21"/>
      <c r="S790" s="21"/>
    </row>
    <row r="791">
      <c r="H791" s="18"/>
      <c r="I791" s="19"/>
      <c r="J791" s="20"/>
      <c r="M791" s="21"/>
      <c r="N791" s="21"/>
      <c r="O791" s="21"/>
      <c r="P791" s="21"/>
      <c r="Q791" s="21"/>
      <c r="R791" s="21"/>
      <c r="S791" s="21"/>
    </row>
    <row r="792">
      <c r="H792" s="18"/>
      <c r="I792" s="19"/>
      <c r="J792" s="20"/>
      <c r="M792" s="21"/>
      <c r="N792" s="21"/>
      <c r="O792" s="21"/>
      <c r="P792" s="21"/>
      <c r="Q792" s="21"/>
      <c r="R792" s="21"/>
      <c r="S792" s="21"/>
    </row>
    <row r="793">
      <c r="H793" s="18"/>
      <c r="I793" s="19"/>
      <c r="J793" s="20"/>
      <c r="M793" s="21"/>
      <c r="N793" s="21"/>
      <c r="O793" s="21"/>
      <c r="P793" s="21"/>
      <c r="Q793" s="21"/>
      <c r="R793" s="21"/>
      <c r="S793" s="21"/>
    </row>
    <row r="794">
      <c r="H794" s="18"/>
      <c r="I794" s="19"/>
      <c r="J794" s="20"/>
      <c r="M794" s="21"/>
      <c r="N794" s="21"/>
      <c r="O794" s="21"/>
      <c r="P794" s="21"/>
      <c r="Q794" s="21"/>
      <c r="R794" s="21"/>
      <c r="S794" s="21"/>
    </row>
    <row r="795">
      <c r="H795" s="18"/>
      <c r="I795" s="19"/>
      <c r="J795" s="20"/>
      <c r="M795" s="21"/>
      <c r="N795" s="21"/>
      <c r="O795" s="21"/>
      <c r="P795" s="21"/>
      <c r="Q795" s="21"/>
      <c r="R795" s="21"/>
      <c r="S795" s="21"/>
    </row>
    <row r="796">
      <c r="H796" s="18"/>
      <c r="I796" s="19"/>
      <c r="J796" s="20"/>
      <c r="M796" s="21"/>
      <c r="N796" s="21"/>
      <c r="O796" s="21"/>
      <c r="P796" s="21"/>
      <c r="Q796" s="21"/>
      <c r="R796" s="21"/>
      <c r="S796" s="21"/>
    </row>
    <row r="797">
      <c r="H797" s="18"/>
      <c r="I797" s="19"/>
      <c r="J797" s="20"/>
      <c r="M797" s="21"/>
      <c r="N797" s="21"/>
      <c r="O797" s="21"/>
      <c r="P797" s="21"/>
      <c r="Q797" s="21"/>
      <c r="R797" s="21"/>
      <c r="S797" s="21"/>
    </row>
    <row r="798">
      <c r="H798" s="18"/>
      <c r="I798" s="19"/>
      <c r="J798" s="20"/>
      <c r="M798" s="21"/>
      <c r="N798" s="21"/>
      <c r="O798" s="21"/>
      <c r="P798" s="21"/>
      <c r="Q798" s="21"/>
      <c r="R798" s="21"/>
      <c r="S798" s="21"/>
    </row>
    <row r="799">
      <c r="H799" s="18"/>
      <c r="I799" s="19"/>
      <c r="J799" s="20"/>
      <c r="M799" s="21"/>
      <c r="N799" s="21"/>
      <c r="O799" s="21"/>
      <c r="P799" s="21"/>
      <c r="Q799" s="21"/>
      <c r="R799" s="21"/>
      <c r="S799" s="21"/>
    </row>
    <row r="800">
      <c r="H800" s="18"/>
      <c r="I800" s="19"/>
      <c r="J800" s="20"/>
      <c r="M800" s="21"/>
      <c r="N800" s="21"/>
      <c r="O800" s="21"/>
      <c r="P800" s="21"/>
      <c r="Q800" s="21"/>
      <c r="R800" s="21"/>
      <c r="S800" s="21"/>
    </row>
    <row r="801">
      <c r="H801" s="18"/>
      <c r="I801" s="19"/>
      <c r="J801" s="20"/>
      <c r="M801" s="21"/>
      <c r="N801" s="21"/>
      <c r="O801" s="21"/>
      <c r="P801" s="21"/>
      <c r="Q801" s="21"/>
      <c r="R801" s="21"/>
      <c r="S801" s="21"/>
    </row>
    <row r="802">
      <c r="H802" s="18"/>
      <c r="I802" s="19"/>
      <c r="J802" s="20"/>
      <c r="M802" s="21"/>
      <c r="N802" s="21"/>
      <c r="O802" s="21"/>
      <c r="P802" s="21"/>
      <c r="Q802" s="21"/>
      <c r="R802" s="21"/>
      <c r="S802" s="21"/>
    </row>
    <row r="803">
      <c r="H803" s="18"/>
      <c r="I803" s="19"/>
      <c r="J803" s="20"/>
      <c r="M803" s="21"/>
      <c r="N803" s="21"/>
      <c r="O803" s="21"/>
      <c r="P803" s="21"/>
      <c r="Q803" s="21"/>
      <c r="R803" s="21"/>
      <c r="S803" s="21"/>
    </row>
    <row r="804">
      <c r="H804" s="18"/>
      <c r="I804" s="19"/>
      <c r="J804" s="20"/>
      <c r="M804" s="21"/>
      <c r="N804" s="21"/>
      <c r="O804" s="21"/>
      <c r="P804" s="21"/>
      <c r="Q804" s="21"/>
      <c r="R804" s="21"/>
      <c r="S804" s="21"/>
    </row>
    <row r="805">
      <c r="H805" s="18"/>
      <c r="I805" s="19"/>
      <c r="J805" s="20"/>
      <c r="M805" s="21"/>
      <c r="N805" s="21"/>
      <c r="O805" s="21"/>
      <c r="P805" s="21"/>
      <c r="Q805" s="21"/>
      <c r="R805" s="21"/>
      <c r="S805" s="21"/>
    </row>
    <row r="806">
      <c r="H806" s="18"/>
      <c r="I806" s="19"/>
      <c r="J806" s="20"/>
      <c r="M806" s="21"/>
      <c r="N806" s="21"/>
      <c r="O806" s="21"/>
      <c r="P806" s="21"/>
      <c r="Q806" s="21"/>
      <c r="R806" s="21"/>
      <c r="S806" s="21"/>
    </row>
    <row r="807">
      <c r="H807" s="18"/>
      <c r="I807" s="19"/>
      <c r="J807" s="20"/>
      <c r="M807" s="21"/>
      <c r="N807" s="21"/>
      <c r="O807" s="21"/>
      <c r="P807" s="21"/>
      <c r="Q807" s="21"/>
      <c r="R807" s="21"/>
      <c r="S807" s="21"/>
    </row>
    <row r="808">
      <c r="H808" s="18"/>
      <c r="I808" s="19"/>
      <c r="J808" s="20"/>
      <c r="M808" s="21"/>
      <c r="N808" s="21"/>
      <c r="O808" s="21"/>
      <c r="P808" s="21"/>
      <c r="Q808" s="21"/>
      <c r="R808" s="21"/>
      <c r="S808" s="21"/>
    </row>
    <row r="809">
      <c r="H809" s="18"/>
      <c r="I809" s="19"/>
      <c r="J809" s="20"/>
      <c r="M809" s="21"/>
      <c r="N809" s="21"/>
      <c r="O809" s="21"/>
      <c r="P809" s="21"/>
      <c r="Q809" s="21"/>
      <c r="R809" s="21"/>
      <c r="S809" s="21"/>
    </row>
    <row r="810">
      <c r="H810" s="18"/>
      <c r="I810" s="19"/>
      <c r="J810" s="20"/>
      <c r="M810" s="21"/>
      <c r="N810" s="21"/>
      <c r="O810" s="21"/>
      <c r="P810" s="21"/>
      <c r="Q810" s="21"/>
      <c r="R810" s="21"/>
      <c r="S810" s="21"/>
    </row>
    <row r="811">
      <c r="H811" s="18"/>
      <c r="I811" s="19"/>
      <c r="J811" s="20"/>
      <c r="M811" s="21"/>
      <c r="N811" s="21"/>
      <c r="O811" s="21"/>
      <c r="P811" s="21"/>
      <c r="Q811" s="21"/>
      <c r="R811" s="21"/>
      <c r="S811" s="21"/>
    </row>
    <row r="812">
      <c r="H812" s="18"/>
      <c r="I812" s="19"/>
      <c r="J812" s="20"/>
      <c r="M812" s="21"/>
      <c r="N812" s="21"/>
      <c r="O812" s="21"/>
      <c r="P812" s="21"/>
      <c r="Q812" s="21"/>
      <c r="R812" s="21"/>
      <c r="S812" s="21"/>
    </row>
    <row r="813">
      <c r="H813" s="18"/>
      <c r="I813" s="19"/>
      <c r="J813" s="20"/>
      <c r="M813" s="21"/>
      <c r="N813" s="21"/>
      <c r="O813" s="21"/>
      <c r="P813" s="21"/>
      <c r="Q813" s="21"/>
      <c r="R813" s="21"/>
      <c r="S813" s="21"/>
    </row>
    <row r="814">
      <c r="H814" s="18"/>
      <c r="I814" s="19"/>
      <c r="J814" s="20"/>
      <c r="M814" s="21"/>
      <c r="N814" s="21"/>
      <c r="O814" s="21"/>
      <c r="P814" s="21"/>
      <c r="Q814" s="21"/>
      <c r="R814" s="21"/>
      <c r="S814" s="21"/>
    </row>
    <row r="815">
      <c r="H815" s="18"/>
      <c r="I815" s="19"/>
      <c r="J815" s="20"/>
      <c r="M815" s="21"/>
      <c r="N815" s="21"/>
      <c r="O815" s="21"/>
      <c r="P815" s="21"/>
      <c r="Q815" s="21"/>
      <c r="R815" s="21"/>
      <c r="S815" s="21"/>
    </row>
    <row r="816">
      <c r="H816" s="18"/>
      <c r="I816" s="19"/>
      <c r="J816" s="20"/>
      <c r="M816" s="21"/>
      <c r="N816" s="21"/>
      <c r="O816" s="21"/>
      <c r="P816" s="21"/>
      <c r="Q816" s="21"/>
      <c r="R816" s="21"/>
      <c r="S816" s="21"/>
    </row>
    <row r="817">
      <c r="H817" s="18"/>
      <c r="I817" s="19"/>
      <c r="J817" s="20"/>
      <c r="M817" s="21"/>
      <c r="N817" s="21"/>
      <c r="O817" s="21"/>
      <c r="P817" s="21"/>
      <c r="Q817" s="21"/>
      <c r="R817" s="21"/>
      <c r="S817" s="21"/>
    </row>
    <row r="818">
      <c r="H818" s="18"/>
      <c r="I818" s="19"/>
      <c r="J818" s="20"/>
      <c r="M818" s="21"/>
      <c r="N818" s="21"/>
      <c r="O818" s="21"/>
      <c r="P818" s="21"/>
      <c r="Q818" s="21"/>
      <c r="R818" s="21"/>
      <c r="S818" s="21"/>
    </row>
    <row r="819">
      <c r="H819" s="18"/>
      <c r="I819" s="19"/>
      <c r="J819" s="20"/>
      <c r="M819" s="21"/>
      <c r="N819" s="21"/>
      <c r="O819" s="21"/>
      <c r="P819" s="21"/>
      <c r="Q819" s="21"/>
      <c r="R819" s="21"/>
      <c r="S819" s="21"/>
    </row>
    <row r="820">
      <c r="H820" s="18"/>
      <c r="I820" s="19"/>
      <c r="J820" s="20"/>
      <c r="M820" s="21"/>
      <c r="N820" s="21"/>
      <c r="O820" s="21"/>
      <c r="P820" s="21"/>
      <c r="Q820" s="21"/>
      <c r="R820" s="21"/>
      <c r="S820" s="21"/>
    </row>
    <row r="821">
      <c r="H821" s="18"/>
      <c r="I821" s="19"/>
      <c r="J821" s="20"/>
      <c r="M821" s="21"/>
      <c r="N821" s="21"/>
      <c r="O821" s="21"/>
      <c r="P821" s="21"/>
      <c r="Q821" s="21"/>
      <c r="R821" s="21"/>
      <c r="S821" s="21"/>
    </row>
    <row r="822">
      <c r="H822" s="18"/>
      <c r="I822" s="19"/>
      <c r="J822" s="20"/>
      <c r="M822" s="21"/>
      <c r="N822" s="21"/>
      <c r="O822" s="21"/>
      <c r="P822" s="21"/>
      <c r="Q822" s="21"/>
      <c r="R822" s="21"/>
      <c r="S822" s="21"/>
    </row>
    <row r="823">
      <c r="H823" s="18"/>
      <c r="I823" s="19"/>
      <c r="J823" s="20"/>
      <c r="M823" s="21"/>
      <c r="N823" s="21"/>
      <c r="O823" s="21"/>
      <c r="P823" s="21"/>
      <c r="Q823" s="21"/>
      <c r="R823" s="21"/>
      <c r="S823" s="21"/>
    </row>
    <row r="824">
      <c r="H824" s="18"/>
      <c r="I824" s="19"/>
      <c r="J824" s="20"/>
      <c r="M824" s="21"/>
      <c r="N824" s="21"/>
      <c r="O824" s="21"/>
      <c r="P824" s="21"/>
      <c r="Q824" s="21"/>
      <c r="R824" s="21"/>
      <c r="S824" s="21"/>
    </row>
    <row r="825">
      <c r="H825" s="18"/>
      <c r="I825" s="19"/>
      <c r="J825" s="20"/>
      <c r="M825" s="21"/>
      <c r="N825" s="21"/>
      <c r="O825" s="21"/>
      <c r="P825" s="21"/>
      <c r="Q825" s="21"/>
      <c r="R825" s="21"/>
      <c r="S825" s="21"/>
    </row>
    <row r="826">
      <c r="H826" s="18"/>
      <c r="I826" s="19"/>
      <c r="J826" s="20"/>
      <c r="M826" s="21"/>
      <c r="N826" s="21"/>
      <c r="O826" s="21"/>
      <c r="P826" s="21"/>
      <c r="Q826" s="21"/>
      <c r="R826" s="21"/>
      <c r="S826" s="21"/>
    </row>
    <row r="827">
      <c r="H827" s="18"/>
      <c r="I827" s="19"/>
      <c r="J827" s="20"/>
      <c r="M827" s="21"/>
      <c r="N827" s="21"/>
      <c r="O827" s="21"/>
      <c r="P827" s="21"/>
      <c r="Q827" s="21"/>
      <c r="R827" s="21"/>
      <c r="S827" s="21"/>
    </row>
    <row r="828">
      <c r="H828" s="18"/>
      <c r="I828" s="19"/>
      <c r="J828" s="20"/>
      <c r="M828" s="21"/>
      <c r="N828" s="21"/>
      <c r="O828" s="21"/>
      <c r="P828" s="21"/>
      <c r="Q828" s="21"/>
      <c r="R828" s="21"/>
      <c r="S828" s="21"/>
    </row>
    <row r="829">
      <c r="H829" s="18"/>
      <c r="I829" s="19"/>
      <c r="J829" s="20"/>
      <c r="M829" s="21"/>
      <c r="N829" s="21"/>
      <c r="O829" s="21"/>
      <c r="P829" s="21"/>
      <c r="Q829" s="21"/>
      <c r="R829" s="21"/>
      <c r="S829" s="21"/>
    </row>
    <row r="830">
      <c r="H830" s="18"/>
      <c r="I830" s="19"/>
      <c r="J830" s="20"/>
      <c r="M830" s="21"/>
      <c r="N830" s="21"/>
      <c r="O830" s="21"/>
      <c r="P830" s="21"/>
      <c r="Q830" s="21"/>
      <c r="R830" s="21"/>
      <c r="S830" s="21"/>
    </row>
    <row r="831">
      <c r="H831" s="18"/>
      <c r="I831" s="19"/>
      <c r="J831" s="20"/>
      <c r="M831" s="21"/>
      <c r="N831" s="21"/>
      <c r="O831" s="21"/>
      <c r="P831" s="21"/>
      <c r="Q831" s="21"/>
      <c r="R831" s="21"/>
      <c r="S831" s="21"/>
    </row>
    <row r="832">
      <c r="H832" s="18"/>
      <c r="I832" s="19"/>
      <c r="J832" s="20"/>
      <c r="M832" s="21"/>
      <c r="N832" s="21"/>
      <c r="O832" s="21"/>
      <c r="P832" s="21"/>
      <c r="Q832" s="21"/>
      <c r="R832" s="21"/>
      <c r="S832" s="21"/>
    </row>
    <row r="833">
      <c r="H833" s="18"/>
      <c r="I833" s="19"/>
      <c r="J833" s="20"/>
      <c r="M833" s="21"/>
      <c r="N833" s="21"/>
      <c r="O833" s="21"/>
      <c r="P833" s="21"/>
      <c r="Q833" s="21"/>
      <c r="R833" s="21"/>
      <c r="S833" s="21"/>
    </row>
    <row r="834">
      <c r="H834" s="18"/>
      <c r="I834" s="19"/>
      <c r="J834" s="20"/>
      <c r="M834" s="21"/>
      <c r="N834" s="21"/>
      <c r="O834" s="21"/>
      <c r="P834" s="21"/>
      <c r="Q834" s="21"/>
      <c r="R834" s="21"/>
      <c r="S834" s="21"/>
    </row>
    <row r="835">
      <c r="H835" s="18"/>
      <c r="I835" s="19"/>
      <c r="J835" s="20"/>
      <c r="M835" s="21"/>
      <c r="N835" s="21"/>
      <c r="O835" s="21"/>
      <c r="P835" s="21"/>
      <c r="Q835" s="21"/>
      <c r="R835" s="21"/>
      <c r="S835" s="21"/>
    </row>
    <row r="836">
      <c r="H836" s="18"/>
      <c r="I836" s="19"/>
      <c r="J836" s="20"/>
      <c r="M836" s="21"/>
      <c r="N836" s="21"/>
      <c r="O836" s="21"/>
      <c r="P836" s="21"/>
      <c r="Q836" s="21"/>
      <c r="R836" s="21"/>
      <c r="S836" s="21"/>
    </row>
    <row r="837">
      <c r="H837" s="18"/>
      <c r="I837" s="19"/>
      <c r="J837" s="20"/>
      <c r="M837" s="21"/>
      <c r="N837" s="21"/>
      <c r="O837" s="21"/>
      <c r="P837" s="21"/>
      <c r="Q837" s="21"/>
      <c r="R837" s="21"/>
      <c r="S837" s="21"/>
    </row>
    <row r="838">
      <c r="H838" s="18"/>
      <c r="I838" s="19"/>
      <c r="J838" s="20"/>
      <c r="M838" s="21"/>
      <c r="N838" s="21"/>
      <c r="O838" s="21"/>
      <c r="P838" s="21"/>
      <c r="Q838" s="21"/>
      <c r="R838" s="21"/>
      <c r="S838" s="21"/>
    </row>
    <row r="839">
      <c r="H839" s="18"/>
      <c r="I839" s="19"/>
      <c r="J839" s="20"/>
      <c r="M839" s="21"/>
      <c r="N839" s="21"/>
      <c r="O839" s="21"/>
      <c r="P839" s="21"/>
      <c r="Q839" s="21"/>
      <c r="R839" s="21"/>
      <c r="S839" s="21"/>
    </row>
    <row r="840">
      <c r="H840" s="18"/>
      <c r="I840" s="19"/>
      <c r="J840" s="20"/>
      <c r="M840" s="21"/>
      <c r="N840" s="21"/>
      <c r="O840" s="21"/>
      <c r="P840" s="21"/>
      <c r="Q840" s="21"/>
      <c r="R840" s="21"/>
      <c r="S840" s="21"/>
    </row>
    <row r="841">
      <c r="H841" s="18"/>
      <c r="I841" s="19"/>
      <c r="J841" s="20"/>
      <c r="M841" s="21"/>
      <c r="N841" s="21"/>
      <c r="O841" s="21"/>
      <c r="P841" s="21"/>
      <c r="Q841" s="21"/>
      <c r="R841" s="21"/>
      <c r="S841" s="21"/>
    </row>
    <row r="842">
      <c r="H842" s="18"/>
      <c r="I842" s="19"/>
      <c r="J842" s="20"/>
      <c r="M842" s="21"/>
      <c r="N842" s="21"/>
      <c r="O842" s="21"/>
      <c r="P842" s="21"/>
      <c r="Q842" s="21"/>
      <c r="R842" s="21"/>
      <c r="S842" s="21"/>
    </row>
    <row r="843">
      <c r="H843" s="18"/>
      <c r="I843" s="19"/>
      <c r="J843" s="20"/>
      <c r="M843" s="21"/>
      <c r="N843" s="21"/>
      <c r="O843" s="21"/>
      <c r="P843" s="21"/>
      <c r="Q843" s="21"/>
      <c r="R843" s="21"/>
      <c r="S843" s="21"/>
    </row>
    <row r="844">
      <c r="H844" s="18"/>
      <c r="I844" s="19"/>
      <c r="J844" s="20"/>
      <c r="M844" s="21"/>
      <c r="N844" s="21"/>
      <c r="O844" s="21"/>
      <c r="P844" s="21"/>
      <c r="Q844" s="21"/>
      <c r="R844" s="21"/>
      <c r="S844" s="21"/>
    </row>
    <row r="845">
      <c r="H845" s="18"/>
      <c r="I845" s="19"/>
      <c r="J845" s="20"/>
      <c r="M845" s="21"/>
      <c r="N845" s="21"/>
      <c r="O845" s="21"/>
      <c r="P845" s="21"/>
      <c r="Q845" s="21"/>
      <c r="R845" s="21"/>
      <c r="S845" s="21"/>
    </row>
    <row r="846">
      <c r="H846" s="18"/>
      <c r="I846" s="19"/>
      <c r="J846" s="20"/>
      <c r="M846" s="21"/>
      <c r="N846" s="21"/>
      <c r="O846" s="21"/>
      <c r="P846" s="21"/>
      <c r="Q846" s="21"/>
      <c r="R846" s="21"/>
      <c r="S846" s="21"/>
    </row>
    <row r="847">
      <c r="H847" s="18"/>
      <c r="I847" s="19"/>
      <c r="J847" s="20"/>
      <c r="M847" s="21"/>
      <c r="N847" s="21"/>
      <c r="O847" s="21"/>
      <c r="P847" s="21"/>
      <c r="Q847" s="21"/>
      <c r="R847" s="21"/>
      <c r="S847" s="21"/>
    </row>
    <row r="848">
      <c r="H848" s="18"/>
      <c r="I848" s="19"/>
      <c r="J848" s="20"/>
      <c r="M848" s="21"/>
      <c r="N848" s="21"/>
      <c r="O848" s="21"/>
      <c r="P848" s="21"/>
      <c r="Q848" s="21"/>
      <c r="R848" s="21"/>
      <c r="S848" s="21"/>
    </row>
    <row r="849">
      <c r="H849" s="18"/>
      <c r="I849" s="19"/>
      <c r="J849" s="20"/>
      <c r="M849" s="21"/>
      <c r="N849" s="21"/>
      <c r="O849" s="21"/>
      <c r="P849" s="21"/>
      <c r="Q849" s="21"/>
      <c r="R849" s="21"/>
      <c r="S849" s="21"/>
    </row>
    <row r="850">
      <c r="H850" s="18"/>
      <c r="I850" s="19"/>
      <c r="J850" s="20"/>
      <c r="M850" s="21"/>
      <c r="N850" s="21"/>
      <c r="O850" s="21"/>
      <c r="P850" s="21"/>
      <c r="Q850" s="21"/>
      <c r="R850" s="21"/>
      <c r="S850" s="21"/>
    </row>
    <row r="851">
      <c r="H851" s="18"/>
      <c r="I851" s="19"/>
      <c r="J851" s="20"/>
      <c r="M851" s="21"/>
      <c r="N851" s="21"/>
      <c r="O851" s="21"/>
      <c r="P851" s="21"/>
      <c r="Q851" s="21"/>
      <c r="R851" s="21"/>
      <c r="S851" s="21"/>
    </row>
    <row r="852">
      <c r="H852" s="18"/>
      <c r="I852" s="19"/>
      <c r="J852" s="20"/>
      <c r="M852" s="21"/>
      <c r="N852" s="21"/>
      <c r="O852" s="21"/>
      <c r="P852" s="21"/>
      <c r="Q852" s="21"/>
      <c r="R852" s="21"/>
      <c r="S852" s="21"/>
    </row>
    <row r="853">
      <c r="H853" s="18"/>
      <c r="I853" s="19"/>
      <c r="J853" s="20"/>
      <c r="M853" s="21"/>
      <c r="N853" s="21"/>
      <c r="O853" s="21"/>
      <c r="P853" s="21"/>
      <c r="Q853" s="21"/>
      <c r="R853" s="21"/>
      <c r="S853" s="21"/>
    </row>
    <row r="854">
      <c r="H854" s="18"/>
      <c r="I854" s="19"/>
      <c r="J854" s="20"/>
      <c r="M854" s="21"/>
      <c r="N854" s="21"/>
      <c r="O854" s="21"/>
      <c r="P854" s="21"/>
      <c r="Q854" s="21"/>
      <c r="R854" s="21"/>
      <c r="S854" s="21"/>
    </row>
    <row r="855">
      <c r="H855" s="18"/>
      <c r="I855" s="19"/>
      <c r="J855" s="20"/>
      <c r="M855" s="21"/>
      <c r="N855" s="21"/>
      <c r="O855" s="21"/>
      <c r="P855" s="21"/>
      <c r="Q855" s="21"/>
      <c r="R855" s="21"/>
      <c r="S855" s="21"/>
    </row>
    <row r="856">
      <c r="H856" s="18"/>
      <c r="I856" s="19"/>
      <c r="J856" s="20"/>
      <c r="M856" s="21"/>
      <c r="N856" s="21"/>
      <c r="O856" s="21"/>
      <c r="P856" s="21"/>
      <c r="Q856" s="21"/>
      <c r="R856" s="21"/>
      <c r="S856" s="21"/>
    </row>
    <row r="857">
      <c r="H857" s="18"/>
      <c r="I857" s="19"/>
      <c r="J857" s="20"/>
      <c r="M857" s="21"/>
      <c r="N857" s="21"/>
      <c r="O857" s="21"/>
      <c r="P857" s="21"/>
      <c r="Q857" s="21"/>
      <c r="R857" s="21"/>
      <c r="S857" s="21"/>
    </row>
    <row r="858">
      <c r="H858" s="18"/>
      <c r="I858" s="19"/>
      <c r="J858" s="20"/>
      <c r="M858" s="21"/>
      <c r="N858" s="21"/>
      <c r="O858" s="21"/>
      <c r="P858" s="21"/>
      <c r="Q858" s="21"/>
      <c r="R858" s="21"/>
      <c r="S858" s="21"/>
    </row>
    <row r="859">
      <c r="H859" s="18"/>
      <c r="I859" s="19"/>
      <c r="J859" s="20"/>
      <c r="M859" s="21"/>
      <c r="N859" s="21"/>
      <c r="O859" s="21"/>
      <c r="P859" s="21"/>
      <c r="Q859" s="21"/>
      <c r="R859" s="21"/>
      <c r="S859" s="21"/>
    </row>
    <row r="860">
      <c r="H860" s="18"/>
      <c r="I860" s="19"/>
      <c r="J860" s="20"/>
      <c r="M860" s="21"/>
      <c r="N860" s="21"/>
      <c r="O860" s="21"/>
      <c r="P860" s="21"/>
      <c r="Q860" s="21"/>
      <c r="R860" s="21"/>
      <c r="S860" s="21"/>
    </row>
    <row r="861">
      <c r="H861" s="18"/>
      <c r="I861" s="19"/>
      <c r="J861" s="20"/>
      <c r="M861" s="21"/>
      <c r="N861" s="21"/>
      <c r="O861" s="21"/>
      <c r="P861" s="21"/>
      <c r="Q861" s="21"/>
      <c r="R861" s="21"/>
      <c r="S861" s="21"/>
    </row>
    <row r="862">
      <c r="H862" s="18"/>
      <c r="I862" s="19"/>
      <c r="J862" s="20"/>
      <c r="M862" s="21"/>
      <c r="N862" s="21"/>
      <c r="O862" s="21"/>
      <c r="P862" s="21"/>
      <c r="Q862" s="21"/>
      <c r="R862" s="21"/>
      <c r="S862" s="21"/>
    </row>
    <row r="863">
      <c r="H863" s="18"/>
      <c r="I863" s="19"/>
      <c r="J863" s="20"/>
      <c r="M863" s="21"/>
      <c r="N863" s="21"/>
      <c r="O863" s="21"/>
      <c r="P863" s="21"/>
      <c r="Q863" s="21"/>
      <c r="R863" s="21"/>
      <c r="S863" s="21"/>
    </row>
    <row r="864">
      <c r="H864" s="18"/>
      <c r="I864" s="19"/>
      <c r="J864" s="20"/>
      <c r="M864" s="21"/>
      <c r="N864" s="21"/>
      <c r="O864" s="21"/>
      <c r="P864" s="21"/>
      <c r="Q864" s="21"/>
      <c r="R864" s="21"/>
      <c r="S864" s="21"/>
    </row>
    <row r="865">
      <c r="H865" s="18"/>
      <c r="I865" s="19"/>
      <c r="J865" s="20"/>
      <c r="M865" s="21"/>
      <c r="N865" s="21"/>
      <c r="O865" s="21"/>
      <c r="P865" s="21"/>
      <c r="Q865" s="21"/>
      <c r="R865" s="21"/>
      <c r="S865" s="21"/>
    </row>
    <row r="866">
      <c r="H866" s="18"/>
      <c r="I866" s="19"/>
      <c r="J866" s="20"/>
      <c r="M866" s="21"/>
      <c r="N866" s="21"/>
      <c r="O866" s="21"/>
      <c r="P866" s="21"/>
      <c r="Q866" s="21"/>
      <c r="R866" s="21"/>
      <c r="S866" s="21"/>
    </row>
    <row r="867">
      <c r="H867" s="18"/>
      <c r="I867" s="19"/>
      <c r="J867" s="20"/>
      <c r="M867" s="21"/>
      <c r="N867" s="21"/>
      <c r="O867" s="21"/>
      <c r="P867" s="21"/>
      <c r="Q867" s="21"/>
      <c r="R867" s="21"/>
      <c r="S867" s="21"/>
    </row>
    <row r="868">
      <c r="H868" s="18"/>
      <c r="I868" s="19"/>
      <c r="J868" s="20"/>
      <c r="M868" s="21"/>
      <c r="N868" s="21"/>
      <c r="O868" s="21"/>
      <c r="P868" s="21"/>
      <c r="Q868" s="21"/>
      <c r="R868" s="21"/>
      <c r="S868" s="21"/>
    </row>
    <row r="869">
      <c r="H869" s="18"/>
      <c r="I869" s="19"/>
      <c r="J869" s="20"/>
      <c r="M869" s="21"/>
      <c r="N869" s="21"/>
      <c r="O869" s="21"/>
      <c r="P869" s="21"/>
      <c r="Q869" s="21"/>
      <c r="R869" s="21"/>
      <c r="S869" s="21"/>
    </row>
    <row r="870">
      <c r="H870" s="18"/>
      <c r="I870" s="19"/>
      <c r="J870" s="20"/>
      <c r="M870" s="21"/>
      <c r="N870" s="21"/>
      <c r="O870" s="21"/>
      <c r="P870" s="21"/>
      <c r="Q870" s="21"/>
      <c r="R870" s="21"/>
      <c r="S870" s="21"/>
    </row>
    <row r="871">
      <c r="H871" s="18"/>
      <c r="I871" s="19"/>
      <c r="J871" s="20"/>
      <c r="M871" s="21"/>
      <c r="N871" s="21"/>
      <c r="O871" s="21"/>
      <c r="P871" s="21"/>
      <c r="Q871" s="21"/>
      <c r="R871" s="21"/>
      <c r="S871" s="21"/>
    </row>
    <row r="872">
      <c r="H872" s="18"/>
      <c r="I872" s="19"/>
      <c r="J872" s="20"/>
      <c r="M872" s="21"/>
      <c r="N872" s="21"/>
      <c r="O872" s="21"/>
      <c r="P872" s="21"/>
      <c r="Q872" s="21"/>
      <c r="R872" s="21"/>
      <c r="S872" s="21"/>
    </row>
    <row r="873">
      <c r="H873" s="18"/>
      <c r="I873" s="19"/>
      <c r="J873" s="20"/>
      <c r="M873" s="21"/>
      <c r="N873" s="21"/>
      <c r="O873" s="21"/>
      <c r="P873" s="21"/>
      <c r="Q873" s="21"/>
      <c r="R873" s="21"/>
      <c r="S873" s="21"/>
    </row>
    <row r="874">
      <c r="H874" s="18"/>
      <c r="I874" s="19"/>
      <c r="J874" s="20"/>
      <c r="M874" s="21"/>
      <c r="N874" s="21"/>
      <c r="O874" s="21"/>
      <c r="P874" s="21"/>
      <c r="Q874" s="21"/>
      <c r="R874" s="21"/>
      <c r="S874" s="21"/>
    </row>
    <row r="875">
      <c r="H875" s="18"/>
      <c r="I875" s="19"/>
      <c r="J875" s="20"/>
      <c r="M875" s="21"/>
      <c r="N875" s="21"/>
      <c r="O875" s="21"/>
      <c r="P875" s="21"/>
      <c r="Q875" s="21"/>
      <c r="R875" s="21"/>
      <c r="S875" s="21"/>
    </row>
    <row r="876">
      <c r="H876" s="18"/>
      <c r="I876" s="19"/>
      <c r="J876" s="20"/>
      <c r="M876" s="21"/>
      <c r="N876" s="21"/>
      <c r="O876" s="21"/>
      <c r="P876" s="21"/>
      <c r="Q876" s="21"/>
      <c r="R876" s="21"/>
      <c r="S876" s="21"/>
    </row>
    <row r="877">
      <c r="H877" s="18"/>
      <c r="I877" s="19"/>
      <c r="J877" s="20"/>
      <c r="M877" s="21"/>
      <c r="N877" s="21"/>
      <c r="O877" s="21"/>
      <c r="P877" s="21"/>
      <c r="Q877" s="21"/>
      <c r="R877" s="21"/>
      <c r="S877" s="21"/>
    </row>
    <row r="878">
      <c r="H878" s="18"/>
      <c r="I878" s="19"/>
      <c r="J878" s="20"/>
      <c r="M878" s="21"/>
      <c r="N878" s="21"/>
      <c r="O878" s="21"/>
      <c r="P878" s="21"/>
      <c r="Q878" s="21"/>
      <c r="R878" s="21"/>
      <c r="S878" s="21"/>
    </row>
    <row r="879">
      <c r="H879" s="18"/>
      <c r="I879" s="19"/>
      <c r="J879" s="20"/>
      <c r="M879" s="21"/>
      <c r="N879" s="21"/>
      <c r="O879" s="21"/>
      <c r="P879" s="21"/>
      <c r="Q879" s="21"/>
      <c r="R879" s="21"/>
      <c r="S879" s="21"/>
    </row>
    <row r="880">
      <c r="H880" s="18"/>
      <c r="I880" s="19"/>
      <c r="J880" s="20"/>
      <c r="M880" s="21"/>
      <c r="N880" s="21"/>
      <c r="O880" s="21"/>
      <c r="P880" s="21"/>
      <c r="Q880" s="21"/>
      <c r="R880" s="21"/>
      <c r="S880" s="21"/>
    </row>
    <row r="881">
      <c r="H881" s="18"/>
      <c r="I881" s="19"/>
      <c r="J881" s="20"/>
      <c r="M881" s="21"/>
      <c r="N881" s="21"/>
      <c r="O881" s="21"/>
      <c r="P881" s="21"/>
      <c r="Q881" s="21"/>
      <c r="R881" s="21"/>
      <c r="S881" s="21"/>
    </row>
    <row r="882">
      <c r="H882" s="18"/>
      <c r="I882" s="19"/>
      <c r="J882" s="20"/>
      <c r="M882" s="21"/>
      <c r="N882" s="21"/>
      <c r="O882" s="21"/>
      <c r="P882" s="21"/>
      <c r="Q882" s="21"/>
      <c r="R882" s="21"/>
      <c r="S882" s="21"/>
    </row>
    <row r="883">
      <c r="H883" s="18"/>
      <c r="I883" s="19"/>
      <c r="J883" s="20"/>
      <c r="M883" s="21"/>
      <c r="N883" s="21"/>
      <c r="O883" s="21"/>
      <c r="P883" s="21"/>
      <c r="Q883" s="21"/>
      <c r="R883" s="21"/>
      <c r="S883" s="21"/>
    </row>
    <row r="884">
      <c r="H884" s="18"/>
      <c r="I884" s="19"/>
      <c r="J884" s="20"/>
      <c r="M884" s="21"/>
      <c r="N884" s="21"/>
      <c r="O884" s="21"/>
      <c r="P884" s="21"/>
      <c r="Q884" s="21"/>
      <c r="R884" s="21"/>
      <c r="S884" s="21"/>
    </row>
    <row r="885">
      <c r="H885" s="18"/>
      <c r="I885" s="19"/>
      <c r="J885" s="20"/>
      <c r="M885" s="21"/>
      <c r="N885" s="21"/>
      <c r="O885" s="21"/>
      <c r="P885" s="21"/>
      <c r="Q885" s="21"/>
      <c r="R885" s="21"/>
      <c r="S885" s="21"/>
    </row>
    <row r="886">
      <c r="H886" s="18"/>
      <c r="I886" s="19"/>
      <c r="J886" s="20"/>
      <c r="M886" s="21"/>
      <c r="N886" s="21"/>
      <c r="O886" s="21"/>
      <c r="P886" s="21"/>
      <c r="Q886" s="21"/>
      <c r="R886" s="21"/>
      <c r="S886" s="21"/>
    </row>
    <row r="887">
      <c r="H887" s="18"/>
      <c r="I887" s="19"/>
      <c r="J887" s="20"/>
      <c r="M887" s="21"/>
      <c r="N887" s="21"/>
      <c r="O887" s="21"/>
      <c r="P887" s="21"/>
      <c r="Q887" s="21"/>
      <c r="R887" s="21"/>
      <c r="S887" s="21"/>
    </row>
    <row r="888">
      <c r="H888" s="18"/>
      <c r="I888" s="19"/>
      <c r="J888" s="20"/>
      <c r="M888" s="21"/>
      <c r="N888" s="21"/>
      <c r="O888" s="21"/>
      <c r="P888" s="21"/>
      <c r="Q888" s="21"/>
      <c r="R888" s="21"/>
      <c r="S888" s="21"/>
    </row>
    <row r="889">
      <c r="H889" s="18"/>
      <c r="I889" s="19"/>
      <c r="J889" s="20"/>
      <c r="M889" s="21"/>
      <c r="N889" s="21"/>
      <c r="O889" s="21"/>
      <c r="P889" s="21"/>
      <c r="Q889" s="21"/>
      <c r="R889" s="21"/>
      <c r="S889" s="21"/>
    </row>
    <row r="890">
      <c r="H890" s="18"/>
      <c r="I890" s="19"/>
      <c r="J890" s="20"/>
      <c r="M890" s="21"/>
      <c r="N890" s="21"/>
      <c r="O890" s="21"/>
      <c r="P890" s="21"/>
      <c r="Q890" s="21"/>
      <c r="R890" s="21"/>
      <c r="S890" s="21"/>
    </row>
    <row r="891">
      <c r="H891" s="18"/>
      <c r="I891" s="19"/>
      <c r="J891" s="20"/>
      <c r="M891" s="21"/>
      <c r="N891" s="21"/>
      <c r="O891" s="21"/>
      <c r="P891" s="21"/>
      <c r="Q891" s="21"/>
      <c r="R891" s="21"/>
      <c r="S891" s="21"/>
    </row>
    <row r="892">
      <c r="H892" s="18"/>
      <c r="I892" s="19"/>
      <c r="J892" s="20"/>
      <c r="M892" s="21"/>
      <c r="N892" s="21"/>
      <c r="O892" s="21"/>
      <c r="P892" s="21"/>
      <c r="Q892" s="21"/>
      <c r="R892" s="21"/>
      <c r="S892" s="21"/>
    </row>
    <row r="893">
      <c r="H893" s="18"/>
      <c r="I893" s="19"/>
      <c r="J893" s="20"/>
      <c r="M893" s="21"/>
      <c r="N893" s="21"/>
      <c r="O893" s="21"/>
      <c r="P893" s="21"/>
      <c r="Q893" s="21"/>
      <c r="R893" s="21"/>
      <c r="S893" s="21"/>
    </row>
    <row r="894">
      <c r="H894" s="18"/>
      <c r="I894" s="19"/>
      <c r="J894" s="20"/>
      <c r="M894" s="21"/>
      <c r="N894" s="21"/>
      <c r="O894" s="21"/>
      <c r="P894" s="21"/>
      <c r="Q894" s="21"/>
      <c r="R894" s="21"/>
      <c r="S894" s="21"/>
    </row>
    <row r="895">
      <c r="H895" s="18"/>
      <c r="I895" s="19"/>
      <c r="J895" s="20"/>
      <c r="M895" s="21"/>
      <c r="N895" s="21"/>
      <c r="O895" s="21"/>
      <c r="P895" s="21"/>
      <c r="Q895" s="21"/>
      <c r="R895" s="21"/>
      <c r="S895" s="21"/>
    </row>
    <row r="896">
      <c r="H896" s="18"/>
      <c r="I896" s="19"/>
      <c r="J896" s="20"/>
      <c r="M896" s="21"/>
      <c r="N896" s="21"/>
      <c r="O896" s="21"/>
      <c r="P896" s="21"/>
      <c r="Q896" s="21"/>
      <c r="R896" s="21"/>
      <c r="S896" s="21"/>
    </row>
    <row r="897">
      <c r="H897" s="18"/>
      <c r="I897" s="19"/>
      <c r="J897" s="20"/>
      <c r="M897" s="21"/>
      <c r="N897" s="21"/>
      <c r="O897" s="21"/>
      <c r="P897" s="21"/>
      <c r="Q897" s="21"/>
      <c r="R897" s="21"/>
      <c r="S897" s="21"/>
    </row>
    <row r="898">
      <c r="H898" s="18"/>
      <c r="I898" s="19"/>
      <c r="J898" s="20"/>
      <c r="M898" s="21"/>
      <c r="N898" s="21"/>
      <c r="O898" s="21"/>
      <c r="P898" s="21"/>
      <c r="Q898" s="21"/>
      <c r="R898" s="21"/>
      <c r="S898" s="21"/>
    </row>
    <row r="899">
      <c r="H899" s="18"/>
      <c r="I899" s="19"/>
      <c r="J899" s="20"/>
      <c r="M899" s="21"/>
      <c r="N899" s="21"/>
      <c r="O899" s="21"/>
      <c r="P899" s="21"/>
      <c r="Q899" s="21"/>
      <c r="R899" s="21"/>
      <c r="S899" s="21"/>
    </row>
    <row r="900">
      <c r="H900" s="18"/>
      <c r="I900" s="19"/>
      <c r="J900" s="20"/>
      <c r="M900" s="21"/>
      <c r="N900" s="21"/>
      <c r="O900" s="21"/>
      <c r="P900" s="21"/>
      <c r="Q900" s="21"/>
      <c r="R900" s="21"/>
      <c r="S900" s="21"/>
    </row>
    <row r="901">
      <c r="H901" s="18"/>
      <c r="I901" s="19"/>
      <c r="J901" s="20"/>
      <c r="M901" s="21"/>
      <c r="N901" s="21"/>
      <c r="O901" s="21"/>
      <c r="P901" s="21"/>
      <c r="Q901" s="21"/>
      <c r="R901" s="21"/>
      <c r="S901" s="21"/>
    </row>
    <row r="902">
      <c r="H902" s="18"/>
      <c r="I902" s="19"/>
      <c r="J902" s="20"/>
      <c r="M902" s="21"/>
      <c r="N902" s="21"/>
      <c r="O902" s="21"/>
      <c r="P902" s="21"/>
      <c r="Q902" s="21"/>
      <c r="R902" s="21"/>
      <c r="S902" s="21"/>
    </row>
    <row r="903">
      <c r="H903" s="18"/>
      <c r="I903" s="19"/>
      <c r="J903" s="20"/>
      <c r="M903" s="21"/>
      <c r="N903" s="21"/>
      <c r="O903" s="21"/>
      <c r="P903" s="21"/>
      <c r="Q903" s="21"/>
      <c r="R903" s="21"/>
      <c r="S903" s="21"/>
    </row>
    <row r="904">
      <c r="H904" s="18"/>
      <c r="I904" s="19"/>
      <c r="J904" s="20"/>
      <c r="M904" s="21"/>
      <c r="N904" s="21"/>
      <c r="O904" s="21"/>
      <c r="P904" s="21"/>
      <c r="Q904" s="21"/>
      <c r="R904" s="21"/>
      <c r="S904" s="21"/>
    </row>
    <row r="905">
      <c r="H905" s="18"/>
      <c r="I905" s="19"/>
      <c r="J905" s="20"/>
      <c r="M905" s="21"/>
      <c r="N905" s="21"/>
      <c r="O905" s="21"/>
      <c r="P905" s="21"/>
      <c r="Q905" s="21"/>
      <c r="R905" s="21"/>
      <c r="S905" s="21"/>
    </row>
    <row r="906">
      <c r="H906" s="18"/>
      <c r="I906" s="19"/>
      <c r="J906" s="20"/>
      <c r="M906" s="21"/>
      <c r="N906" s="21"/>
      <c r="O906" s="21"/>
      <c r="P906" s="21"/>
      <c r="Q906" s="21"/>
      <c r="R906" s="21"/>
      <c r="S906" s="21"/>
    </row>
    <row r="907">
      <c r="H907" s="18"/>
      <c r="I907" s="19"/>
      <c r="J907" s="20"/>
      <c r="M907" s="21"/>
      <c r="N907" s="21"/>
      <c r="O907" s="21"/>
      <c r="P907" s="21"/>
      <c r="Q907" s="21"/>
      <c r="R907" s="21"/>
      <c r="S907" s="21"/>
    </row>
    <row r="908">
      <c r="H908" s="18"/>
      <c r="I908" s="19"/>
      <c r="J908" s="20"/>
      <c r="M908" s="21"/>
      <c r="N908" s="21"/>
      <c r="O908" s="21"/>
      <c r="P908" s="21"/>
      <c r="Q908" s="21"/>
      <c r="R908" s="21"/>
      <c r="S908" s="21"/>
    </row>
    <row r="909">
      <c r="H909" s="18"/>
      <c r="I909" s="19"/>
      <c r="J909" s="20"/>
      <c r="M909" s="21"/>
      <c r="N909" s="21"/>
      <c r="O909" s="21"/>
      <c r="P909" s="21"/>
      <c r="Q909" s="21"/>
      <c r="R909" s="21"/>
      <c r="S909" s="21"/>
    </row>
    <row r="910">
      <c r="H910" s="18"/>
      <c r="I910" s="19"/>
      <c r="J910" s="20"/>
      <c r="M910" s="21"/>
      <c r="N910" s="21"/>
      <c r="O910" s="21"/>
      <c r="P910" s="21"/>
      <c r="Q910" s="21"/>
      <c r="R910" s="21"/>
      <c r="S910" s="21"/>
    </row>
    <row r="911">
      <c r="H911" s="18"/>
      <c r="I911" s="19"/>
      <c r="J911" s="20"/>
      <c r="M911" s="21"/>
      <c r="N911" s="21"/>
      <c r="O911" s="21"/>
      <c r="P911" s="21"/>
      <c r="Q911" s="21"/>
      <c r="R911" s="21"/>
      <c r="S911" s="21"/>
    </row>
    <row r="912">
      <c r="H912" s="18"/>
      <c r="I912" s="19"/>
      <c r="J912" s="20"/>
      <c r="M912" s="21"/>
      <c r="N912" s="21"/>
      <c r="O912" s="21"/>
      <c r="P912" s="21"/>
      <c r="Q912" s="21"/>
      <c r="R912" s="21"/>
      <c r="S912" s="21"/>
    </row>
    <row r="913">
      <c r="H913" s="18"/>
      <c r="I913" s="19"/>
      <c r="J913" s="20"/>
      <c r="M913" s="21"/>
      <c r="N913" s="21"/>
      <c r="O913" s="21"/>
      <c r="P913" s="21"/>
      <c r="Q913" s="21"/>
      <c r="R913" s="21"/>
      <c r="S913" s="21"/>
    </row>
    <row r="914">
      <c r="H914" s="18"/>
      <c r="I914" s="19"/>
      <c r="J914" s="20"/>
      <c r="M914" s="21"/>
      <c r="N914" s="21"/>
      <c r="O914" s="21"/>
      <c r="P914" s="21"/>
      <c r="Q914" s="21"/>
      <c r="R914" s="21"/>
      <c r="S914" s="21"/>
    </row>
    <row r="915">
      <c r="H915" s="18"/>
      <c r="I915" s="19"/>
      <c r="J915" s="20"/>
      <c r="M915" s="21"/>
      <c r="N915" s="21"/>
      <c r="O915" s="21"/>
      <c r="P915" s="21"/>
      <c r="Q915" s="21"/>
      <c r="R915" s="21"/>
      <c r="S915" s="21"/>
    </row>
    <row r="916">
      <c r="H916" s="18"/>
      <c r="I916" s="19"/>
      <c r="J916" s="20"/>
      <c r="M916" s="21"/>
      <c r="N916" s="21"/>
      <c r="O916" s="21"/>
      <c r="P916" s="21"/>
      <c r="Q916" s="21"/>
      <c r="R916" s="21"/>
      <c r="S916" s="21"/>
    </row>
    <row r="917">
      <c r="H917" s="18"/>
      <c r="I917" s="19"/>
      <c r="J917" s="20"/>
      <c r="M917" s="21"/>
      <c r="N917" s="21"/>
      <c r="O917" s="21"/>
      <c r="P917" s="21"/>
      <c r="Q917" s="21"/>
      <c r="R917" s="21"/>
      <c r="S917" s="21"/>
    </row>
    <row r="918">
      <c r="H918" s="18"/>
      <c r="I918" s="19"/>
      <c r="J918" s="20"/>
      <c r="M918" s="21"/>
      <c r="N918" s="21"/>
      <c r="O918" s="21"/>
      <c r="P918" s="21"/>
      <c r="Q918" s="21"/>
      <c r="R918" s="21"/>
      <c r="S918" s="21"/>
    </row>
    <row r="919">
      <c r="H919" s="18"/>
      <c r="I919" s="19"/>
      <c r="J919" s="20"/>
      <c r="M919" s="21"/>
      <c r="N919" s="21"/>
      <c r="O919" s="21"/>
      <c r="P919" s="21"/>
      <c r="Q919" s="21"/>
      <c r="R919" s="21"/>
      <c r="S919" s="21"/>
    </row>
    <row r="920">
      <c r="H920" s="18"/>
      <c r="I920" s="19"/>
      <c r="J920" s="20"/>
      <c r="M920" s="21"/>
      <c r="N920" s="21"/>
      <c r="O920" s="21"/>
      <c r="P920" s="21"/>
      <c r="Q920" s="21"/>
      <c r="R920" s="21"/>
      <c r="S920" s="21"/>
    </row>
    <row r="921">
      <c r="H921" s="18"/>
      <c r="I921" s="19"/>
      <c r="J921" s="20"/>
      <c r="M921" s="21"/>
      <c r="N921" s="21"/>
      <c r="O921" s="21"/>
      <c r="P921" s="21"/>
      <c r="Q921" s="21"/>
      <c r="R921" s="21"/>
      <c r="S921" s="21"/>
    </row>
    <row r="922">
      <c r="H922" s="18"/>
      <c r="I922" s="19"/>
      <c r="J922" s="20"/>
      <c r="M922" s="21"/>
      <c r="N922" s="21"/>
      <c r="O922" s="21"/>
      <c r="P922" s="21"/>
      <c r="Q922" s="21"/>
      <c r="R922" s="21"/>
      <c r="S922" s="21"/>
    </row>
    <row r="923">
      <c r="H923" s="18"/>
      <c r="I923" s="19"/>
      <c r="J923" s="20"/>
      <c r="M923" s="21"/>
      <c r="N923" s="21"/>
      <c r="O923" s="21"/>
      <c r="P923" s="21"/>
      <c r="Q923" s="21"/>
      <c r="R923" s="21"/>
      <c r="S923" s="21"/>
    </row>
    <row r="924">
      <c r="H924" s="18"/>
      <c r="I924" s="19"/>
      <c r="J924" s="20"/>
      <c r="M924" s="21"/>
      <c r="N924" s="21"/>
      <c r="O924" s="21"/>
      <c r="P924" s="21"/>
      <c r="Q924" s="21"/>
      <c r="R924" s="21"/>
      <c r="S924" s="21"/>
    </row>
    <row r="925">
      <c r="H925" s="18"/>
      <c r="I925" s="19"/>
      <c r="J925" s="20"/>
      <c r="M925" s="21"/>
      <c r="N925" s="21"/>
      <c r="O925" s="21"/>
      <c r="P925" s="21"/>
      <c r="Q925" s="21"/>
      <c r="R925" s="21"/>
      <c r="S925" s="21"/>
    </row>
    <row r="926">
      <c r="H926" s="18"/>
      <c r="I926" s="19"/>
      <c r="J926" s="20"/>
      <c r="M926" s="21"/>
      <c r="N926" s="21"/>
      <c r="O926" s="21"/>
      <c r="P926" s="21"/>
      <c r="Q926" s="21"/>
      <c r="R926" s="21"/>
      <c r="S926" s="21"/>
    </row>
    <row r="927">
      <c r="H927" s="18"/>
      <c r="I927" s="19"/>
      <c r="J927" s="20"/>
      <c r="M927" s="21"/>
      <c r="N927" s="21"/>
      <c r="O927" s="21"/>
      <c r="P927" s="21"/>
      <c r="Q927" s="21"/>
      <c r="R927" s="21"/>
      <c r="S927" s="21"/>
    </row>
    <row r="928">
      <c r="H928" s="18"/>
      <c r="I928" s="19"/>
      <c r="J928" s="20"/>
      <c r="M928" s="21"/>
      <c r="N928" s="21"/>
      <c r="O928" s="21"/>
      <c r="P928" s="21"/>
      <c r="Q928" s="21"/>
      <c r="R928" s="21"/>
      <c r="S928" s="21"/>
    </row>
    <row r="929">
      <c r="H929" s="18"/>
      <c r="I929" s="19"/>
      <c r="J929" s="20"/>
      <c r="M929" s="21"/>
      <c r="N929" s="21"/>
      <c r="O929" s="21"/>
      <c r="P929" s="21"/>
      <c r="Q929" s="21"/>
      <c r="R929" s="21"/>
      <c r="S929" s="21"/>
    </row>
    <row r="930">
      <c r="H930" s="18"/>
      <c r="I930" s="19"/>
      <c r="J930" s="20"/>
      <c r="M930" s="21"/>
      <c r="N930" s="21"/>
      <c r="O930" s="21"/>
      <c r="P930" s="21"/>
      <c r="Q930" s="21"/>
      <c r="R930" s="21"/>
      <c r="S930" s="21"/>
    </row>
    <row r="931">
      <c r="H931" s="18"/>
      <c r="I931" s="19"/>
      <c r="J931" s="20"/>
      <c r="M931" s="21"/>
      <c r="N931" s="21"/>
      <c r="O931" s="21"/>
      <c r="P931" s="21"/>
      <c r="Q931" s="21"/>
      <c r="R931" s="21"/>
      <c r="S931" s="21"/>
    </row>
    <row r="932">
      <c r="H932" s="18"/>
      <c r="I932" s="19"/>
      <c r="J932" s="20"/>
      <c r="M932" s="21"/>
      <c r="N932" s="21"/>
      <c r="O932" s="21"/>
      <c r="P932" s="21"/>
      <c r="Q932" s="21"/>
      <c r="R932" s="21"/>
      <c r="S932" s="21"/>
    </row>
    <row r="933">
      <c r="H933" s="18"/>
      <c r="I933" s="19"/>
      <c r="J933" s="20"/>
      <c r="M933" s="21"/>
      <c r="N933" s="21"/>
      <c r="O933" s="21"/>
      <c r="P933" s="21"/>
      <c r="Q933" s="21"/>
      <c r="R933" s="21"/>
      <c r="S933" s="21"/>
    </row>
    <row r="934">
      <c r="H934" s="18"/>
      <c r="I934" s="19"/>
      <c r="J934" s="20"/>
      <c r="M934" s="21"/>
      <c r="N934" s="21"/>
      <c r="O934" s="21"/>
      <c r="P934" s="21"/>
      <c r="Q934" s="21"/>
      <c r="R934" s="21"/>
      <c r="S934" s="21"/>
    </row>
    <row r="935">
      <c r="H935" s="18"/>
      <c r="I935" s="19"/>
      <c r="J935" s="20"/>
      <c r="M935" s="21"/>
      <c r="N935" s="21"/>
      <c r="O935" s="21"/>
      <c r="P935" s="21"/>
      <c r="Q935" s="21"/>
      <c r="R935" s="21"/>
      <c r="S935" s="21"/>
    </row>
    <row r="936">
      <c r="H936" s="18"/>
      <c r="I936" s="19"/>
      <c r="J936" s="20"/>
      <c r="M936" s="21"/>
      <c r="N936" s="21"/>
      <c r="O936" s="21"/>
      <c r="P936" s="21"/>
      <c r="Q936" s="21"/>
      <c r="R936" s="21"/>
      <c r="S936" s="21"/>
    </row>
    <row r="937">
      <c r="H937" s="18"/>
      <c r="I937" s="19"/>
      <c r="J937" s="20"/>
      <c r="M937" s="21"/>
      <c r="N937" s="21"/>
      <c r="O937" s="21"/>
      <c r="P937" s="21"/>
      <c r="Q937" s="21"/>
      <c r="R937" s="21"/>
      <c r="S937" s="21"/>
    </row>
    <row r="938">
      <c r="H938" s="18"/>
      <c r="I938" s="19"/>
      <c r="J938" s="20"/>
      <c r="M938" s="21"/>
      <c r="N938" s="21"/>
      <c r="O938" s="21"/>
      <c r="P938" s="21"/>
      <c r="Q938" s="21"/>
      <c r="R938" s="21"/>
      <c r="S938" s="21"/>
    </row>
    <row r="939">
      <c r="H939" s="18"/>
      <c r="I939" s="19"/>
      <c r="J939" s="20"/>
      <c r="M939" s="21"/>
      <c r="N939" s="21"/>
      <c r="O939" s="21"/>
      <c r="P939" s="21"/>
      <c r="Q939" s="21"/>
      <c r="R939" s="21"/>
      <c r="S939" s="21"/>
    </row>
    <row r="940">
      <c r="H940" s="18"/>
      <c r="I940" s="19"/>
      <c r="J940" s="20"/>
      <c r="M940" s="21"/>
      <c r="N940" s="21"/>
      <c r="O940" s="21"/>
      <c r="P940" s="21"/>
      <c r="Q940" s="21"/>
      <c r="R940" s="21"/>
      <c r="S940" s="21"/>
    </row>
    <row r="941">
      <c r="H941" s="18"/>
      <c r="I941" s="19"/>
      <c r="J941" s="20"/>
      <c r="M941" s="21"/>
      <c r="N941" s="21"/>
      <c r="O941" s="21"/>
      <c r="P941" s="21"/>
      <c r="Q941" s="21"/>
      <c r="R941" s="21"/>
      <c r="S941" s="21"/>
    </row>
    <row r="942">
      <c r="H942" s="18"/>
      <c r="I942" s="19"/>
      <c r="J942" s="20"/>
      <c r="M942" s="21"/>
      <c r="N942" s="21"/>
      <c r="O942" s="21"/>
      <c r="P942" s="21"/>
      <c r="Q942" s="21"/>
      <c r="R942" s="21"/>
      <c r="S942" s="21"/>
    </row>
    <row r="943">
      <c r="H943" s="18"/>
      <c r="I943" s="19"/>
      <c r="J943" s="20"/>
      <c r="M943" s="21"/>
      <c r="N943" s="21"/>
      <c r="O943" s="21"/>
      <c r="P943" s="21"/>
      <c r="Q943" s="21"/>
      <c r="R943" s="21"/>
      <c r="S943" s="21"/>
    </row>
    <row r="944">
      <c r="H944" s="18"/>
      <c r="I944" s="19"/>
      <c r="J944" s="20"/>
      <c r="M944" s="21"/>
      <c r="N944" s="21"/>
      <c r="O944" s="21"/>
      <c r="P944" s="21"/>
      <c r="Q944" s="21"/>
      <c r="R944" s="21"/>
      <c r="S944" s="21"/>
    </row>
    <row r="945">
      <c r="H945" s="18"/>
      <c r="I945" s="19"/>
      <c r="J945" s="20"/>
      <c r="M945" s="21"/>
      <c r="N945" s="21"/>
      <c r="O945" s="21"/>
      <c r="P945" s="21"/>
      <c r="Q945" s="21"/>
      <c r="R945" s="21"/>
      <c r="S945" s="21"/>
    </row>
    <row r="946">
      <c r="H946" s="18"/>
      <c r="I946" s="19"/>
      <c r="J946" s="20"/>
      <c r="M946" s="21"/>
      <c r="N946" s="21"/>
      <c r="O946" s="21"/>
      <c r="P946" s="21"/>
      <c r="Q946" s="21"/>
      <c r="R946" s="21"/>
      <c r="S946" s="21"/>
    </row>
    <row r="947">
      <c r="H947" s="18"/>
      <c r="I947" s="19"/>
      <c r="J947" s="20"/>
      <c r="M947" s="21"/>
      <c r="N947" s="21"/>
      <c r="O947" s="21"/>
      <c r="P947" s="21"/>
      <c r="Q947" s="21"/>
      <c r="R947" s="21"/>
      <c r="S947" s="21"/>
    </row>
    <row r="948">
      <c r="H948" s="18"/>
      <c r="I948" s="19"/>
      <c r="J948" s="20"/>
      <c r="M948" s="21"/>
      <c r="N948" s="21"/>
      <c r="O948" s="21"/>
      <c r="P948" s="21"/>
      <c r="Q948" s="21"/>
      <c r="R948" s="21"/>
      <c r="S948" s="21"/>
    </row>
    <row r="949">
      <c r="H949" s="18"/>
      <c r="I949" s="19"/>
      <c r="J949" s="20"/>
      <c r="M949" s="21"/>
      <c r="N949" s="21"/>
      <c r="O949" s="21"/>
      <c r="P949" s="21"/>
      <c r="Q949" s="21"/>
      <c r="R949" s="21"/>
      <c r="S949" s="21"/>
    </row>
    <row r="950">
      <c r="H950" s="18"/>
      <c r="I950" s="19"/>
      <c r="J950" s="20"/>
      <c r="M950" s="21"/>
      <c r="N950" s="21"/>
      <c r="O950" s="21"/>
      <c r="P950" s="21"/>
      <c r="Q950" s="21"/>
      <c r="R950" s="21"/>
      <c r="S950" s="21"/>
    </row>
    <row r="951">
      <c r="H951" s="18"/>
      <c r="I951" s="19"/>
      <c r="J951" s="20"/>
      <c r="M951" s="21"/>
      <c r="N951" s="21"/>
      <c r="O951" s="21"/>
      <c r="P951" s="21"/>
      <c r="Q951" s="21"/>
      <c r="R951" s="21"/>
      <c r="S951" s="21"/>
    </row>
    <row r="952">
      <c r="H952" s="18"/>
      <c r="I952" s="19"/>
      <c r="J952" s="20"/>
      <c r="M952" s="21"/>
      <c r="N952" s="21"/>
      <c r="O952" s="21"/>
      <c r="P952" s="21"/>
      <c r="Q952" s="21"/>
      <c r="R952" s="21"/>
      <c r="S952" s="21"/>
    </row>
    <row r="953">
      <c r="H953" s="18"/>
      <c r="I953" s="19"/>
      <c r="J953" s="20"/>
      <c r="M953" s="21"/>
      <c r="N953" s="21"/>
      <c r="O953" s="21"/>
      <c r="P953" s="21"/>
      <c r="Q953" s="21"/>
      <c r="R953" s="21"/>
      <c r="S953" s="21"/>
    </row>
    <row r="954">
      <c r="H954" s="18"/>
      <c r="I954" s="19"/>
      <c r="J954" s="20"/>
      <c r="M954" s="21"/>
      <c r="N954" s="21"/>
      <c r="O954" s="21"/>
      <c r="P954" s="21"/>
      <c r="Q954" s="21"/>
      <c r="R954" s="21"/>
      <c r="S954" s="21"/>
    </row>
    <row r="955">
      <c r="H955" s="18"/>
      <c r="I955" s="19"/>
      <c r="J955" s="20"/>
      <c r="M955" s="21"/>
      <c r="N955" s="21"/>
      <c r="O955" s="21"/>
      <c r="P955" s="21"/>
      <c r="Q955" s="21"/>
      <c r="R955" s="21"/>
      <c r="S955" s="21"/>
    </row>
    <row r="956">
      <c r="H956" s="18"/>
      <c r="I956" s="19"/>
      <c r="J956" s="20"/>
      <c r="M956" s="21"/>
      <c r="N956" s="21"/>
      <c r="O956" s="21"/>
      <c r="P956" s="21"/>
      <c r="Q956" s="21"/>
      <c r="R956" s="21"/>
      <c r="S956" s="21"/>
    </row>
    <row r="957">
      <c r="H957" s="18"/>
      <c r="I957" s="19"/>
      <c r="J957" s="20"/>
      <c r="M957" s="21"/>
      <c r="N957" s="21"/>
      <c r="O957" s="21"/>
      <c r="P957" s="21"/>
      <c r="Q957" s="21"/>
      <c r="R957" s="21"/>
      <c r="S957" s="21"/>
    </row>
    <row r="958">
      <c r="H958" s="18"/>
      <c r="I958" s="19"/>
      <c r="J958" s="20"/>
      <c r="M958" s="21"/>
      <c r="N958" s="21"/>
      <c r="O958" s="21"/>
      <c r="P958" s="21"/>
      <c r="Q958" s="21"/>
      <c r="R958" s="21"/>
      <c r="S958" s="21"/>
    </row>
    <row r="959">
      <c r="H959" s="18"/>
      <c r="I959" s="19"/>
      <c r="J959" s="20"/>
      <c r="M959" s="21"/>
      <c r="N959" s="21"/>
      <c r="O959" s="21"/>
      <c r="P959" s="21"/>
      <c r="Q959" s="21"/>
      <c r="R959" s="21"/>
      <c r="S959" s="21"/>
    </row>
    <row r="960">
      <c r="H960" s="18"/>
      <c r="I960" s="19"/>
      <c r="J960" s="20"/>
      <c r="M960" s="21"/>
      <c r="N960" s="21"/>
      <c r="O960" s="21"/>
      <c r="P960" s="21"/>
      <c r="Q960" s="21"/>
      <c r="R960" s="21"/>
      <c r="S960" s="21"/>
    </row>
    <row r="961">
      <c r="H961" s="18"/>
      <c r="I961" s="19"/>
      <c r="J961" s="20"/>
      <c r="M961" s="21"/>
      <c r="N961" s="21"/>
      <c r="O961" s="21"/>
      <c r="P961" s="21"/>
      <c r="Q961" s="21"/>
      <c r="R961" s="21"/>
      <c r="S961" s="21"/>
    </row>
    <row r="962">
      <c r="H962" s="18"/>
      <c r="I962" s="19"/>
      <c r="J962" s="20"/>
      <c r="M962" s="21"/>
      <c r="N962" s="21"/>
      <c r="O962" s="21"/>
      <c r="P962" s="21"/>
      <c r="Q962" s="21"/>
      <c r="R962" s="21"/>
      <c r="S962" s="21"/>
    </row>
    <row r="963">
      <c r="H963" s="18"/>
      <c r="I963" s="19"/>
      <c r="J963" s="20"/>
      <c r="M963" s="21"/>
      <c r="N963" s="21"/>
      <c r="O963" s="21"/>
      <c r="P963" s="21"/>
      <c r="Q963" s="21"/>
      <c r="R963" s="21"/>
      <c r="S963" s="21"/>
    </row>
    <row r="964">
      <c r="H964" s="18"/>
      <c r="I964" s="19"/>
      <c r="J964" s="20"/>
      <c r="M964" s="21"/>
      <c r="N964" s="21"/>
      <c r="O964" s="21"/>
      <c r="P964" s="21"/>
      <c r="Q964" s="21"/>
      <c r="R964" s="21"/>
      <c r="S964" s="21"/>
    </row>
    <row r="965">
      <c r="H965" s="18"/>
      <c r="I965" s="19"/>
      <c r="J965" s="20"/>
      <c r="M965" s="21"/>
      <c r="N965" s="21"/>
      <c r="O965" s="21"/>
      <c r="P965" s="21"/>
      <c r="Q965" s="21"/>
      <c r="R965" s="21"/>
      <c r="S965" s="21"/>
    </row>
    <row r="966">
      <c r="H966" s="18"/>
      <c r="I966" s="19"/>
      <c r="J966" s="20"/>
      <c r="M966" s="21"/>
      <c r="N966" s="21"/>
      <c r="O966" s="21"/>
      <c r="P966" s="21"/>
      <c r="Q966" s="21"/>
      <c r="R966" s="21"/>
      <c r="S966" s="21"/>
    </row>
    <row r="967">
      <c r="H967" s="18"/>
      <c r="I967" s="19"/>
      <c r="J967" s="20"/>
      <c r="M967" s="21"/>
      <c r="N967" s="21"/>
      <c r="O967" s="21"/>
      <c r="P967" s="21"/>
      <c r="Q967" s="21"/>
      <c r="R967" s="21"/>
      <c r="S967" s="21"/>
    </row>
    <row r="968">
      <c r="H968" s="18"/>
      <c r="I968" s="19"/>
      <c r="J968" s="20"/>
      <c r="M968" s="21"/>
      <c r="N968" s="21"/>
      <c r="O968" s="21"/>
      <c r="P968" s="21"/>
      <c r="Q968" s="21"/>
      <c r="R968" s="21"/>
      <c r="S968" s="21"/>
    </row>
    <row r="969">
      <c r="H969" s="18"/>
      <c r="I969" s="19"/>
      <c r="J969" s="20"/>
      <c r="M969" s="21"/>
      <c r="N969" s="21"/>
      <c r="O969" s="21"/>
      <c r="P969" s="21"/>
      <c r="Q969" s="21"/>
      <c r="R969" s="21"/>
      <c r="S969" s="21"/>
    </row>
    <row r="970">
      <c r="H970" s="18"/>
      <c r="I970" s="19"/>
      <c r="J970" s="20"/>
      <c r="M970" s="21"/>
      <c r="N970" s="21"/>
      <c r="O970" s="21"/>
      <c r="P970" s="21"/>
      <c r="Q970" s="21"/>
      <c r="R970" s="21"/>
      <c r="S970" s="21"/>
    </row>
    <row r="971">
      <c r="H971" s="18"/>
      <c r="I971" s="19"/>
      <c r="J971" s="20"/>
      <c r="M971" s="21"/>
      <c r="N971" s="21"/>
      <c r="O971" s="21"/>
      <c r="P971" s="21"/>
      <c r="Q971" s="21"/>
      <c r="R971" s="21"/>
      <c r="S971" s="21"/>
    </row>
    <row r="972">
      <c r="H972" s="18"/>
      <c r="I972" s="19"/>
      <c r="J972" s="20"/>
      <c r="M972" s="21"/>
      <c r="N972" s="21"/>
      <c r="O972" s="21"/>
      <c r="P972" s="21"/>
      <c r="Q972" s="21"/>
      <c r="R972" s="21"/>
      <c r="S972" s="21"/>
    </row>
    <row r="973">
      <c r="H973" s="18"/>
      <c r="I973" s="19"/>
      <c r="J973" s="20"/>
      <c r="M973" s="21"/>
      <c r="N973" s="21"/>
      <c r="O973" s="21"/>
      <c r="P973" s="21"/>
      <c r="Q973" s="21"/>
      <c r="R973" s="21"/>
      <c r="S973" s="21"/>
    </row>
    <row r="974">
      <c r="H974" s="18"/>
      <c r="I974" s="19"/>
      <c r="J974" s="20"/>
      <c r="M974" s="21"/>
      <c r="N974" s="21"/>
      <c r="O974" s="21"/>
      <c r="P974" s="21"/>
      <c r="Q974" s="21"/>
      <c r="R974" s="21"/>
      <c r="S974" s="21"/>
    </row>
    <row r="975">
      <c r="H975" s="18"/>
      <c r="I975" s="19"/>
      <c r="J975" s="20"/>
      <c r="M975" s="21"/>
      <c r="N975" s="21"/>
      <c r="O975" s="21"/>
      <c r="P975" s="21"/>
      <c r="Q975" s="21"/>
      <c r="R975" s="21"/>
      <c r="S975" s="21"/>
    </row>
    <row r="976">
      <c r="H976" s="18"/>
      <c r="I976" s="19"/>
      <c r="J976" s="20"/>
      <c r="M976" s="21"/>
      <c r="N976" s="21"/>
      <c r="O976" s="21"/>
      <c r="P976" s="21"/>
      <c r="Q976" s="21"/>
      <c r="R976" s="21"/>
      <c r="S976" s="21"/>
    </row>
    <row r="977">
      <c r="H977" s="18"/>
      <c r="I977" s="19"/>
      <c r="J977" s="20"/>
      <c r="M977" s="21"/>
      <c r="N977" s="21"/>
      <c r="O977" s="21"/>
      <c r="P977" s="21"/>
      <c r="Q977" s="21"/>
      <c r="R977" s="21"/>
      <c r="S977" s="21"/>
    </row>
    <row r="978">
      <c r="H978" s="18"/>
      <c r="I978" s="19"/>
      <c r="J978" s="20"/>
      <c r="M978" s="21"/>
      <c r="N978" s="21"/>
      <c r="O978" s="21"/>
      <c r="P978" s="21"/>
      <c r="Q978" s="21"/>
      <c r="R978" s="21"/>
      <c r="S978" s="21"/>
    </row>
    <row r="979">
      <c r="H979" s="18"/>
      <c r="I979" s="19"/>
      <c r="J979" s="20"/>
      <c r="M979" s="21"/>
      <c r="N979" s="21"/>
      <c r="O979" s="21"/>
      <c r="P979" s="21"/>
      <c r="Q979" s="21"/>
      <c r="R979" s="21"/>
      <c r="S979" s="21"/>
    </row>
    <row r="980">
      <c r="H980" s="18"/>
      <c r="I980" s="19"/>
      <c r="J980" s="20"/>
      <c r="M980" s="21"/>
      <c r="N980" s="21"/>
      <c r="O980" s="21"/>
      <c r="P980" s="21"/>
      <c r="Q980" s="21"/>
      <c r="R980" s="21"/>
      <c r="S980" s="21"/>
    </row>
    <row r="981">
      <c r="H981" s="18"/>
      <c r="I981" s="19"/>
      <c r="J981" s="20"/>
      <c r="M981" s="21"/>
      <c r="N981" s="21"/>
      <c r="O981" s="21"/>
      <c r="P981" s="21"/>
      <c r="Q981" s="21"/>
      <c r="R981" s="21"/>
      <c r="S981" s="21"/>
    </row>
    <row r="982">
      <c r="H982" s="18"/>
      <c r="I982" s="19"/>
      <c r="J982" s="20"/>
      <c r="M982" s="21"/>
      <c r="N982" s="21"/>
      <c r="O982" s="21"/>
      <c r="P982" s="21"/>
      <c r="Q982" s="21"/>
      <c r="R982" s="21"/>
      <c r="S982" s="21"/>
    </row>
    <row r="983">
      <c r="H983" s="18"/>
      <c r="I983" s="19"/>
      <c r="J983" s="20"/>
      <c r="M983" s="21"/>
      <c r="N983" s="21"/>
      <c r="O983" s="21"/>
      <c r="P983" s="21"/>
      <c r="Q983" s="21"/>
      <c r="R983" s="21"/>
      <c r="S983" s="21"/>
    </row>
    <row r="984">
      <c r="H984" s="18"/>
      <c r="I984" s="19"/>
      <c r="J984" s="20"/>
      <c r="M984" s="21"/>
      <c r="N984" s="21"/>
      <c r="O984" s="21"/>
      <c r="P984" s="21"/>
      <c r="Q984" s="21"/>
      <c r="R984" s="21"/>
      <c r="S984" s="21"/>
    </row>
    <row r="985">
      <c r="H985" s="18"/>
      <c r="I985" s="19"/>
      <c r="J985" s="20"/>
      <c r="M985" s="21"/>
      <c r="N985" s="21"/>
      <c r="O985" s="21"/>
      <c r="P985" s="21"/>
      <c r="Q985" s="21"/>
      <c r="R985" s="21"/>
      <c r="S985" s="21"/>
    </row>
    <row r="986">
      <c r="H986" s="18"/>
      <c r="I986" s="19"/>
      <c r="J986" s="20"/>
      <c r="M986" s="21"/>
      <c r="N986" s="21"/>
      <c r="O986" s="21"/>
      <c r="P986" s="21"/>
      <c r="Q986" s="21"/>
      <c r="R986" s="21"/>
      <c r="S986" s="21"/>
    </row>
    <row r="987">
      <c r="H987" s="18"/>
      <c r="I987" s="19"/>
      <c r="J987" s="20"/>
      <c r="M987" s="21"/>
      <c r="N987" s="21"/>
      <c r="O987" s="21"/>
      <c r="P987" s="21"/>
      <c r="Q987" s="21"/>
      <c r="R987" s="21"/>
      <c r="S987" s="21"/>
    </row>
    <row r="988">
      <c r="H988" s="18"/>
      <c r="I988" s="19"/>
      <c r="J988" s="20"/>
      <c r="M988" s="21"/>
      <c r="N988" s="21"/>
      <c r="O988" s="21"/>
      <c r="P988" s="21"/>
      <c r="Q988" s="21"/>
      <c r="R988" s="21"/>
      <c r="S988" s="21"/>
    </row>
    <row r="989">
      <c r="H989" s="18"/>
      <c r="I989" s="19"/>
      <c r="J989" s="20"/>
      <c r="M989" s="21"/>
      <c r="N989" s="21"/>
      <c r="O989" s="21"/>
      <c r="P989" s="21"/>
      <c r="Q989" s="21"/>
      <c r="R989" s="21"/>
      <c r="S989" s="21"/>
    </row>
    <row r="990">
      <c r="H990" s="18"/>
      <c r="I990" s="19"/>
      <c r="J990" s="20"/>
      <c r="M990" s="21"/>
      <c r="N990" s="21"/>
      <c r="O990" s="21"/>
      <c r="P990" s="21"/>
      <c r="Q990" s="21"/>
      <c r="R990" s="21"/>
      <c r="S990" s="21"/>
    </row>
    <row r="991">
      <c r="H991" s="18"/>
      <c r="I991" s="19"/>
      <c r="J991" s="20"/>
      <c r="M991" s="21"/>
      <c r="N991" s="21"/>
      <c r="O991" s="21"/>
      <c r="P991" s="21"/>
      <c r="Q991" s="21"/>
      <c r="R991" s="21"/>
      <c r="S991" s="21"/>
    </row>
    <row r="992">
      <c r="H992" s="18"/>
      <c r="I992" s="19"/>
      <c r="J992" s="20"/>
      <c r="M992" s="21"/>
      <c r="N992" s="21"/>
      <c r="O992" s="21"/>
      <c r="P992" s="21"/>
      <c r="Q992" s="21"/>
      <c r="R992" s="21"/>
      <c r="S992" s="21"/>
    </row>
    <row r="993">
      <c r="H993" s="18"/>
      <c r="I993" s="19"/>
      <c r="J993" s="20"/>
      <c r="M993" s="21"/>
      <c r="N993" s="21"/>
      <c r="O993" s="21"/>
      <c r="P993" s="21"/>
      <c r="Q993" s="21"/>
      <c r="R993" s="21"/>
      <c r="S993" s="21"/>
    </row>
    <row r="994">
      <c r="H994" s="18"/>
      <c r="I994" s="19"/>
      <c r="J994" s="20"/>
      <c r="M994" s="21"/>
      <c r="N994" s="21"/>
      <c r="O994" s="21"/>
      <c r="P994" s="21"/>
      <c r="Q994" s="21"/>
      <c r="R994" s="21"/>
      <c r="S994" s="21"/>
    </row>
    <row r="995">
      <c r="H995" s="18"/>
      <c r="I995" s="19"/>
      <c r="J995" s="20"/>
      <c r="M995" s="21"/>
      <c r="N995" s="21"/>
      <c r="O995" s="21"/>
      <c r="P995" s="21"/>
      <c r="Q995" s="21"/>
      <c r="R995" s="21"/>
      <c r="S995" s="21"/>
    </row>
    <row r="996">
      <c r="H996" s="18"/>
      <c r="I996" s="19"/>
      <c r="J996" s="20"/>
      <c r="M996" s="21"/>
      <c r="N996" s="21"/>
      <c r="O996" s="21"/>
      <c r="P996" s="21"/>
      <c r="Q996" s="21"/>
      <c r="R996" s="21"/>
      <c r="S996" s="21"/>
    </row>
    <row r="997">
      <c r="H997" s="18"/>
      <c r="I997" s="19"/>
      <c r="J997" s="20"/>
      <c r="M997" s="21"/>
      <c r="N997" s="21"/>
      <c r="O997" s="21"/>
      <c r="P997" s="21"/>
      <c r="Q997" s="21"/>
      <c r="R997" s="21"/>
      <c r="S997" s="21"/>
    </row>
    <row r="998">
      <c r="H998" s="18"/>
      <c r="I998" s="19"/>
      <c r="J998" s="20"/>
      <c r="M998" s="21"/>
      <c r="N998" s="21"/>
      <c r="O998" s="21"/>
      <c r="P998" s="21"/>
      <c r="Q998" s="21"/>
      <c r="R998" s="21"/>
      <c r="S998" s="21"/>
    </row>
  </sheetData>
  <autoFilter ref="$A$1:$Z$409">
    <filterColumn colId="1">
      <filters>
        <filter val="Amazon Professional Services"/>
        <filter val="Amazon Development Center"/>
        <filter val="Amazon - Machine Learning"/>
      </filters>
    </filterColumn>
  </autoFilter>
  <hyperlinks>
    <hyperlink r:id="rId1" ref="B174"/>
    <hyperlink r:id="rId2" ref="B193"/>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2" t="s">
        <v>0</v>
      </c>
      <c r="B1" s="22" t="s">
        <v>1</v>
      </c>
      <c r="C1" s="22" t="s">
        <v>2</v>
      </c>
      <c r="D1" s="22" t="s">
        <v>3</v>
      </c>
      <c r="E1" s="22" t="s">
        <v>4</v>
      </c>
      <c r="F1" s="22" t="s">
        <v>5</v>
      </c>
      <c r="G1" s="22" t="s">
        <v>6</v>
      </c>
      <c r="H1" s="22" t="s">
        <v>7</v>
      </c>
      <c r="I1" s="22" t="s">
        <v>8</v>
      </c>
      <c r="J1" s="22" t="s">
        <v>9</v>
      </c>
    </row>
    <row r="2">
      <c r="A2" s="22">
        <v>4920.0</v>
      </c>
      <c r="B2" s="22" t="s">
        <v>26</v>
      </c>
      <c r="C2" s="22" t="s">
        <v>27</v>
      </c>
      <c r="D2" s="22" t="s">
        <v>28</v>
      </c>
      <c r="E2" s="22" t="s">
        <v>29</v>
      </c>
      <c r="F2" s="22">
        <v>8000.0</v>
      </c>
      <c r="G2" s="22">
        <v>0.0</v>
      </c>
      <c r="H2" s="22" t="s">
        <v>30</v>
      </c>
      <c r="I2" s="22" t="s">
        <v>31</v>
      </c>
      <c r="J2" s="22" t="s">
        <v>32</v>
      </c>
    </row>
    <row r="3">
      <c r="A3" s="22">
        <v>5056.0</v>
      </c>
      <c r="B3" s="22" t="s">
        <v>33</v>
      </c>
      <c r="C3" s="22" t="s">
        <v>27</v>
      </c>
      <c r="E3" s="22" t="s">
        <v>34</v>
      </c>
      <c r="F3" s="22">
        <v>35000.0</v>
      </c>
      <c r="G3" s="22">
        <v>0.0</v>
      </c>
      <c r="H3" s="22" t="s">
        <v>35</v>
      </c>
      <c r="I3" s="22" t="s">
        <v>31</v>
      </c>
      <c r="J3" s="22" t="s">
        <v>32</v>
      </c>
    </row>
    <row r="4">
      <c r="A4" s="22">
        <v>4870.0</v>
      </c>
      <c r="B4" s="22" t="s">
        <v>36</v>
      </c>
      <c r="C4" s="22" t="s">
        <v>27</v>
      </c>
      <c r="D4" s="22" t="s">
        <v>37</v>
      </c>
      <c r="E4" s="22" t="s">
        <v>38</v>
      </c>
      <c r="F4" s="22">
        <v>75000.0</v>
      </c>
      <c r="G4" s="22">
        <v>0.0</v>
      </c>
      <c r="H4" s="22" t="s">
        <v>39</v>
      </c>
      <c r="I4" s="22" t="s">
        <v>40</v>
      </c>
      <c r="J4" s="22" t="s">
        <v>32</v>
      </c>
    </row>
    <row r="5">
      <c r="A5" s="22">
        <v>4900.0</v>
      </c>
      <c r="B5" s="22" t="s">
        <v>41</v>
      </c>
      <c r="C5" s="22" t="s">
        <v>42</v>
      </c>
      <c r="D5" s="22" t="s">
        <v>37</v>
      </c>
      <c r="E5" s="22" t="s">
        <v>43</v>
      </c>
      <c r="F5" s="22">
        <v>20000.0</v>
      </c>
      <c r="G5" s="22">
        <v>0.0</v>
      </c>
      <c r="H5" s="22" t="s">
        <v>44</v>
      </c>
      <c r="I5" s="22" t="s">
        <v>45</v>
      </c>
      <c r="J5" s="22" t="s">
        <v>32</v>
      </c>
    </row>
    <row r="6">
      <c r="A6" s="22">
        <v>489.0</v>
      </c>
      <c r="B6" s="22" t="s">
        <v>46</v>
      </c>
      <c r="C6" s="22" t="s">
        <v>42</v>
      </c>
      <c r="D6" s="22" t="s">
        <v>28</v>
      </c>
      <c r="E6" s="22" t="s">
        <v>47</v>
      </c>
      <c r="F6" s="22">
        <v>25000.0</v>
      </c>
      <c r="G6" s="22">
        <v>0.0</v>
      </c>
      <c r="H6" s="22" t="s">
        <v>48</v>
      </c>
      <c r="I6" s="22" t="s">
        <v>49</v>
      </c>
      <c r="J6" s="22" t="s">
        <v>32</v>
      </c>
    </row>
    <row r="7">
      <c r="A7" s="22">
        <v>2639.0</v>
      </c>
      <c r="B7" s="22" t="s">
        <v>50</v>
      </c>
      <c r="C7" s="22" t="s">
        <v>42</v>
      </c>
      <c r="E7" s="22" t="s">
        <v>34</v>
      </c>
      <c r="F7" s="22">
        <v>45000.0</v>
      </c>
      <c r="G7" s="22">
        <v>0.0</v>
      </c>
      <c r="H7" s="22" t="s">
        <v>51</v>
      </c>
      <c r="I7" s="22" t="s">
        <v>49</v>
      </c>
      <c r="J7" s="22" t="s">
        <v>32</v>
      </c>
    </row>
    <row r="8">
      <c r="A8" s="22">
        <v>4963.0</v>
      </c>
      <c r="B8" s="22" t="s">
        <v>52</v>
      </c>
      <c r="C8" s="22" t="s">
        <v>53</v>
      </c>
      <c r="E8" s="22" t="s">
        <v>29</v>
      </c>
      <c r="F8" s="22">
        <v>10000.0</v>
      </c>
      <c r="G8" s="22">
        <v>0.0</v>
      </c>
      <c r="H8" s="22" t="s">
        <v>54</v>
      </c>
      <c r="I8" s="22" t="s">
        <v>49</v>
      </c>
      <c r="J8" s="22" t="s">
        <v>32</v>
      </c>
    </row>
    <row r="9">
      <c r="A9" s="22">
        <v>3367.0</v>
      </c>
      <c r="B9" s="22" t="s">
        <v>55</v>
      </c>
      <c r="C9" s="22" t="s">
        <v>56</v>
      </c>
      <c r="D9" s="22" t="s">
        <v>28</v>
      </c>
      <c r="E9" s="22" t="s">
        <v>57</v>
      </c>
      <c r="F9" s="22">
        <v>30000.0</v>
      </c>
      <c r="G9" s="22">
        <v>0.0</v>
      </c>
      <c r="H9" s="22" t="s">
        <v>58</v>
      </c>
      <c r="I9" s="22" t="s">
        <v>45</v>
      </c>
      <c r="J9" s="22" t="s">
        <v>32</v>
      </c>
    </row>
    <row r="10">
      <c r="A10" s="22">
        <v>4988.0</v>
      </c>
      <c r="B10" s="22" t="s">
        <v>59</v>
      </c>
      <c r="C10" s="22" t="s">
        <v>60</v>
      </c>
      <c r="E10" s="22" t="s">
        <v>61</v>
      </c>
      <c r="F10" s="22">
        <v>15000.0</v>
      </c>
      <c r="G10" s="22">
        <v>0.0</v>
      </c>
      <c r="H10" s="22" t="s">
        <v>62</v>
      </c>
      <c r="I10" s="22" t="s">
        <v>63</v>
      </c>
      <c r="J10" s="22" t="s">
        <v>32</v>
      </c>
    </row>
    <row r="11">
      <c r="A11" s="22">
        <v>19.0</v>
      </c>
      <c r="B11" s="22" t="s">
        <v>64</v>
      </c>
      <c r="C11" s="22" t="s">
        <v>27</v>
      </c>
      <c r="D11" s="22" t="s">
        <v>65</v>
      </c>
      <c r="E11" s="22" t="s">
        <v>66</v>
      </c>
      <c r="F11" s="22">
        <v>35000.0</v>
      </c>
      <c r="G11" s="22">
        <v>35000.0</v>
      </c>
      <c r="H11" s="22" t="s">
        <v>67</v>
      </c>
      <c r="I11" s="22" t="s">
        <v>49</v>
      </c>
      <c r="J11" s="22" t="s">
        <v>32</v>
      </c>
    </row>
    <row r="12">
      <c r="A12" s="22">
        <v>536.0</v>
      </c>
      <c r="B12" s="22" t="s">
        <v>68</v>
      </c>
      <c r="C12" s="22" t="s">
        <v>27</v>
      </c>
      <c r="D12" s="22" t="s">
        <v>65</v>
      </c>
      <c r="E12" s="22" t="s">
        <v>34</v>
      </c>
      <c r="F12" s="22">
        <v>30000.0</v>
      </c>
      <c r="G12" s="22">
        <v>0.0</v>
      </c>
      <c r="H12" s="22" t="s">
        <v>69</v>
      </c>
      <c r="I12" s="22" t="s">
        <v>45</v>
      </c>
      <c r="J12" s="22" t="s">
        <v>32</v>
      </c>
    </row>
    <row r="13">
      <c r="A13" s="22">
        <v>5006.0</v>
      </c>
      <c r="B13" s="22" t="s">
        <v>70</v>
      </c>
      <c r="C13" s="22" t="s">
        <v>42</v>
      </c>
      <c r="E13" s="22" t="s">
        <v>29</v>
      </c>
      <c r="F13" s="22">
        <v>10000.0</v>
      </c>
      <c r="G13" s="22">
        <v>0.0</v>
      </c>
      <c r="H13" s="22" t="s">
        <v>71</v>
      </c>
      <c r="I13" s="22" t="s">
        <v>72</v>
      </c>
      <c r="J13" s="22" t="s">
        <v>32</v>
      </c>
    </row>
    <row r="14">
      <c r="A14" s="22">
        <v>4828.0</v>
      </c>
      <c r="B14" s="22" t="s">
        <v>73</v>
      </c>
      <c r="C14" s="22" t="s">
        <v>27</v>
      </c>
      <c r="D14" s="22" t="s">
        <v>37</v>
      </c>
      <c r="E14" s="22" t="s">
        <v>74</v>
      </c>
      <c r="F14" s="22">
        <v>20000.0</v>
      </c>
      <c r="G14" s="22">
        <v>0.0</v>
      </c>
      <c r="H14" s="22" t="s">
        <v>75</v>
      </c>
      <c r="I14" s="22" t="s">
        <v>76</v>
      </c>
      <c r="J14" s="22" t="s">
        <v>32</v>
      </c>
    </row>
    <row r="15">
      <c r="A15" s="22">
        <v>539.0</v>
      </c>
      <c r="B15" s="22" t="s">
        <v>77</v>
      </c>
      <c r="C15" s="22" t="s">
        <v>27</v>
      </c>
      <c r="D15" s="22" t="s">
        <v>28</v>
      </c>
      <c r="E15" s="22" t="s">
        <v>34</v>
      </c>
      <c r="F15" s="22">
        <v>35000.0</v>
      </c>
      <c r="G15" s="22">
        <v>0.0</v>
      </c>
      <c r="H15" s="22" t="s">
        <v>78</v>
      </c>
      <c r="I15" s="22" t="s">
        <v>79</v>
      </c>
      <c r="J15" s="22" t="s">
        <v>32</v>
      </c>
    </row>
    <row r="16">
      <c r="A16" s="22">
        <v>2897.0</v>
      </c>
      <c r="B16" s="22" t="s">
        <v>80</v>
      </c>
      <c r="C16" s="22" t="s">
        <v>60</v>
      </c>
      <c r="D16" s="22" t="s">
        <v>81</v>
      </c>
      <c r="E16" s="22" t="s">
        <v>82</v>
      </c>
      <c r="F16" s="22">
        <v>0.0</v>
      </c>
      <c r="G16" s="22">
        <v>0.0</v>
      </c>
      <c r="H16" s="22" t="s">
        <v>83</v>
      </c>
      <c r="I16" s="22" t="s">
        <v>79</v>
      </c>
      <c r="J16" s="22" t="s">
        <v>32</v>
      </c>
    </row>
    <row r="17">
      <c r="A17" s="22">
        <v>4962.0</v>
      </c>
      <c r="B17" s="22" t="s">
        <v>84</v>
      </c>
      <c r="C17" s="22" t="s">
        <v>60</v>
      </c>
      <c r="E17" s="22" t="s">
        <v>85</v>
      </c>
      <c r="F17" s="22">
        <v>40000.0</v>
      </c>
      <c r="G17" s="22">
        <v>0.0</v>
      </c>
      <c r="H17" s="22" t="s">
        <v>86</v>
      </c>
      <c r="I17" s="22" t="s">
        <v>87</v>
      </c>
      <c r="J17" s="22" t="s">
        <v>32</v>
      </c>
    </row>
    <row r="18">
      <c r="A18" s="22">
        <v>4933.0</v>
      </c>
      <c r="B18" s="22" t="s">
        <v>88</v>
      </c>
      <c r="C18" s="22" t="s">
        <v>27</v>
      </c>
      <c r="D18" s="22" t="s">
        <v>28</v>
      </c>
      <c r="E18" s="22" t="s">
        <v>34</v>
      </c>
      <c r="F18" s="22">
        <v>25000.0</v>
      </c>
      <c r="G18" s="22">
        <v>0.0</v>
      </c>
      <c r="H18" s="22" t="s">
        <v>89</v>
      </c>
      <c r="I18" s="22" t="s">
        <v>79</v>
      </c>
      <c r="J18" s="22" t="s">
        <v>32</v>
      </c>
    </row>
    <row r="19">
      <c r="A19" s="22">
        <v>1138.0</v>
      </c>
      <c r="B19" s="22" t="s">
        <v>90</v>
      </c>
      <c r="C19" s="22" t="s">
        <v>91</v>
      </c>
      <c r="D19" s="22" t="s">
        <v>37</v>
      </c>
      <c r="E19" s="22" t="s">
        <v>92</v>
      </c>
      <c r="F19" s="22">
        <v>75000.0</v>
      </c>
      <c r="G19" s="22">
        <v>0.0</v>
      </c>
      <c r="H19" s="22" t="s">
        <v>93</v>
      </c>
      <c r="I19" s="22" t="s">
        <v>63</v>
      </c>
      <c r="J19" s="22" t="s">
        <v>32</v>
      </c>
    </row>
    <row r="20">
      <c r="A20" s="22">
        <v>4026.0</v>
      </c>
      <c r="B20" s="22" t="s">
        <v>94</v>
      </c>
      <c r="C20" s="22" t="s">
        <v>27</v>
      </c>
      <c r="D20" s="22" t="s">
        <v>65</v>
      </c>
      <c r="E20" s="22" t="s">
        <v>95</v>
      </c>
      <c r="F20" s="22">
        <v>0.0</v>
      </c>
      <c r="G20" s="22">
        <v>0.0</v>
      </c>
      <c r="H20" s="22" t="s">
        <v>96</v>
      </c>
      <c r="I20" s="22" t="s">
        <v>97</v>
      </c>
      <c r="J20" s="22" t="s">
        <v>32</v>
      </c>
    </row>
    <row r="21">
      <c r="A21" s="22">
        <v>4886.0</v>
      </c>
      <c r="B21" s="22" t="s">
        <v>98</v>
      </c>
      <c r="C21" s="22" t="s">
        <v>60</v>
      </c>
      <c r="D21" s="22" t="s">
        <v>65</v>
      </c>
      <c r="E21" s="22" t="s">
        <v>99</v>
      </c>
      <c r="F21" s="22">
        <v>6000.0</v>
      </c>
      <c r="G21" s="22">
        <v>0.0</v>
      </c>
      <c r="H21" s="22" t="s">
        <v>100</v>
      </c>
      <c r="I21" s="22" t="s">
        <v>97</v>
      </c>
      <c r="J21" s="22" t="s">
        <v>32</v>
      </c>
    </row>
    <row r="22">
      <c r="A22" s="22">
        <v>4818.0</v>
      </c>
      <c r="B22" s="22" t="s">
        <v>101</v>
      </c>
      <c r="C22" s="22" t="s">
        <v>27</v>
      </c>
      <c r="D22" s="22" t="s">
        <v>28</v>
      </c>
      <c r="E22" s="22" t="s">
        <v>102</v>
      </c>
      <c r="F22" s="22">
        <v>50000.0</v>
      </c>
      <c r="G22" s="22">
        <v>0.0</v>
      </c>
      <c r="H22" s="22" t="s">
        <v>103</v>
      </c>
      <c r="I22" s="22" t="s">
        <v>87</v>
      </c>
      <c r="J22" s="22" t="s">
        <v>32</v>
      </c>
    </row>
    <row r="23">
      <c r="A23" s="22">
        <v>3332.0</v>
      </c>
      <c r="B23" s="22" t="s">
        <v>104</v>
      </c>
      <c r="C23" s="22" t="s">
        <v>27</v>
      </c>
      <c r="D23" s="22" t="s">
        <v>28</v>
      </c>
      <c r="E23" s="22" t="s">
        <v>105</v>
      </c>
      <c r="F23" s="22">
        <v>20000.0</v>
      </c>
      <c r="G23" s="22">
        <v>0.0</v>
      </c>
      <c r="H23" s="22" t="s">
        <v>106</v>
      </c>
      <c r="I23" s="22" t="s">
        <v>107</v>
      </c>
      <c r="J23" s="22" t="s">
        <v>32</v>
      </c>
    </row>
    <row r="24">
      <c r="A24" s="22">
        <v>5058.0</v>
      </c>
      <c r="B24" s="22" t="s">
        <v>108</v>
      </c>
      <c r="C24" s="22" t="s">
        <v>91</v>
      </c>
      <c r="E24" s="22" t="s">
        <v>29</v>
      </c>
      <c r="F24" s="22">
        <v>7500.0</v>
      </c>
      <c r="G24" s="22">
        <v>0.0</v>
      </c>
      <c r="H24" s="22" t="s">
        <v>109</v>
      </c>
      <c r="I24" s="22" t="s">
        <v>110</v>
      </c>
      <c r="J24" s="22" t="s">
        <v>32</v>
      </c>
    </row>
    <row r="25">
      <c r="A25" s="22">
        <v>4092.0</v>
      </c>
      <c r="B25" s="22" t="s">
        <v>111</v>
      </c>
      <c r="C25" s="22" t="s">
        <v>60</v>
      </c>
      <c r="D25" s="22" t="s">
        <v>37</v>
      </c>
      <c r="E25" s="22" t="s">
        <v>29</v>
      </c>
      <c r="F25" s="22">
        <v>40000.0</v>
      </c>
      <c r="G25" s="22">
        <v>0.0</v>
      </c>
      <c r="H25" s="22" t="s">
        <v>112</v>
      </c>
      <c r="I25" s="22" t="s">
        <v>110</v>
      </c>
      <c r="J25" s="22" t="s">
        <v>32</v>
      </c>
    </row>
    <row r="26">
      <c r="A26" s="22">
        <v>4894.0</v>
      </c>
      <c r="B26" s="22" t="s">
        <v>113</v>
      </c>
      <c r="C26" s="22" t="s">
        <v>27</v>
      </c>
      <c r="D26" s="22" t="s">
        <v>37</v>
      </c>
      <c r="E26" s="22" t="s">
        <v>29</v>
      </c>
      <c r="F26" s="22">
        <v>15000.0</v>
      </c>
      <c r="G26" s="22">
        <v>0.0</v>
      </c>
      <c r="H26" s="22" t="s">
        <v>114</v>
      </c>
      <c r="I26" s="22" t="s">
        <v>110</v>
      </c>
      <c r="J26" s="22" t="s">
        <v>32</v>
      </c>
    </row>
    <row r="27">
      <c r="A27" s="22">
        <v>3827.0</v>
      </c>
      <c r="B27" s="22" t="s">
        <v>115</v>
      </c>
      <c r="C27" s="22" t="s">
        <v>91</v>
      </c>
      <c r="D27" s="22" t="s">
        <v>37</v>
      </c>
      <c r="E27" s="22" t="s">
        <v>29</v>
      </c>
      <c r="F27" s="22">
        <v>30000.0</v>
      </c>
      <c r="G27" s="22">
        <v>0.0</v>
      </c>
      <c r="H27" s="22" t="s">
        <v>116</v>
      </c>
      <c r="I27" s="22" t="s">
        <v>79</v>
      </c>
      <c r="J27" s="22" t="s">
        <v>32</v>
      </c>
    </row>
    <row r="28">
      <c r="A28" s="22">
        <v>4950.0</v>
      </c>
      <c r="B28" s="22" t="s">
        <v>117</v>
      </c>
      <c r="C28" s="22" t="s">
        <v>56</v>
      </c>
      <c r="E28" s="22" t="s">
        <v>34</v>
      </c>
      <c r="F28" s="22">
        <v>15000.0</v>
      </c>
      <c r="G28" s="22">
        <v>0.0</v>
      </c>
      <c r="H28" s="22" t="s">
        <v>118</v>
      </c>
      <c r="I28" s="22" t="s">
        <v>119</v>
      </c>
      <c r="J28" s="22" t="s">
        <v>32</v>
      </c>
    </row>
    <row r="29">
      <c r="A29" s="22">
        <v>4107.0</v>
      </c>
      <c r="B29" s="22" t="s">
        <v>120</v>
      </c>
      <c r="C29" s="22" t="s">
        <v>121</v>
      </c>
      <c r="D29" s="22" t="s">
        <v>81</v>
      </c>
      <c r="E29" s="22" t="s">
        <v>122</v>
      </c>
      <c r="F29" s="22">
        <v>15000.0</v>
      </c>
      <c r="G29" s="22">
        <v>15000.0</v>
      </c>
      <c r="H29" s="22" t="s">
        <v>123</v>
      </c>
      <c r="I29" s="22" t="s">
        <v>119</v>
      </c>
      <c r="J29" s="22" t="s">
        <v>32</v>
      </c>
    </row>
    <row r="30">
      <c r="A30" s="22">
        <v>4934.0</v>
      </c>
      <c r="B30" s="22" t="s">
        <v>124</v>
      </c>
      <c r="C30" s="22" t="s">
        <v>91</v>
      </c>
      <c r="D30" s="22" t="s">
        <v>125</v>
      </c>
      <c r="E30" s="22" t="s">
        <v>126</v>
      </c>
      <c r="F30" s="22">
        <v>5000.0</v>
      </c>
      <c r="G30" s="22">
        <v>0.0</v>
      </c>
      <c r="H30" s="22" t="s">
        <v>127</v>
      </c>
      <c r="I30" s="22" t="s">
        <v>119</v>
      </c>
      <c r="J30" s="22" t="s">
        <v>32</v>
      </c>
    </row>
    <row r="31">
      <c r="A31" s="22">
        <v>672.0</v>
      </c>
      <c r="B31" s="22" t="s">
        <v>128</v>
      </c>
      <c r="C31" s="22" t="s">
        <v>129</v>
      </c>
      <c r="D31" s="22" t="s">
        <v>130</v>
      </c>
      <c r="E31" s="22" t="s">
        <v>131</v>
      </c>
      <c r="F31" s="22">
        <v>0.0</v>
      </c>
      <c r="G31" s="22">
        <v>0.0</v>
      </c>
      <c r="H31" s="22" t="s">
        <v>132</v>
      </c>
      <c r="I31" s="22" t="s">
        <v>133</v>
      </c>
      <c r="J31" s="22" t="s">
        <v>32</v>
      </c>
    </row>
    <row r="32">
      <c r="A32" s="22">
        <v>2823.0</v>
      </c>
      <c r="B32" s="22" t="s">
        <v>134</v>
      </c>
      <c r="C32" s="22" t="s">
        <v>91</v>
      </c>
      <c r="D32" s="22" t="s">
        <v>37</v>
      </c>
      <c r="E32" s="22" t="s">
        <v>135</v>
      </c>
      <c r="F32" s="22">
        <v>75000.0</v>
      </c>
      <c r="G32" s="22">
        <v>0.0</v>
      </c>
      <c r="H32" s="22" t="s">
        <v>136</v>
      </c>
      <c r="I32" s="22" t="s">
        <v>137</v>
      </c>
      <c r="J32" s="22" t="s">
        <v>32</v>
      </c>
    </row>
    <row r="33">
      <c r="A33" s="22">
        <v>3339.0</v>
      </c>
      <c r="B33" s="22" t="s">
        <v>138</v>
      </c>
      <c r="C33" s="22" t="s">
        <v>27</v>
      </c>
      <c r="D33" s="22" t="s">
        <v>37</v>
      </c>
      <c r="E33" s="22" t="s">
        <v>29</v>
      </c>
      <c r="F33" s="22">
        <v>40250.0</v>
      </c>
      <c r="G33" s="22">
        <v>0.0</v>
      </c>
      <c r="H33" s="22" t="s">
        <v>139</v>
      </c>
      <c r="I33" s="22" t="s">
        <v>140</v>
      </c>
      <c r="J33" s="22" t="s">
        <v>32</v>
      </c>
    </row>
    <row r="34">
      <c r="A34" s="22">
        <v>5018.0</v>
      </c>
      <c r="B34" s="22" t="s">
        <v>141</v>
      </c>
      <c r="C34" s="22" t="s">
        <v>142</v>
      </c>
      <c r="E34" s="22" t="s">
        <v>102</v>
      </c>
      <c r="F34" s="22">
        <v>7000.0</v>
      </c>
      <c r="G34" s="22">
        <v>0.0</v>
      </c>
      <c r="H34" s="22" t="s">
        <v>143</v>
      </c>
      <c r="I34" s="22" t="s">
        <v>110</v>
      </c>
      <c r="J34" s="22" t="s">
        <v>32</v>
      </c>
    </row>
    <row r="35">
      <c r="A35" s="22">
        <v>3539.0</v>
      </c>
      <c r="B35" s="22" t="s">
        <v>144</v>
      </c>
      <c r="C35" s="22" t="s">
        <v>27</v>
      </c>
      <c r="D35" s="22" t="s">
        <v>28</v>
      </c>
      <c r="E35" s="22" t="s">
        <v>34</v>
      </c>
      <c r="F35" s="22">
        <v>75000.0</v>
      </c>
      <c r="G35" s="22">
        <v>75000.0</v>
      </c>
      <c r="H35" s="22" t="s">
        <v>145</v>
      </c>
      <c r="I35" s="22" t="s">
        <v>146</v>
      </c>
      <c r="J35" s="22" t="s">
        <v>32</v>
      </c>
    </row>
    <row r="36">
      <c r="A36" s="22">
        <v>4937.0</v>
      </c>
      <c r="B36" s="22" t="s">
        <v>147</v>
      </c>
      <c r="C36" s="22" t="s">
        <v>129</v>
      </c>
      <c r="D36" s="22" t="s">
        <v>37</v>
      </c>
      <c r="E36" s="22" t="s">
        <v>148</v>
      </c>
      <c r="F36" s="22">
        <v>20000.0</v>
      </c>
      <c r="G36" s="22">
        <v>0.0</v>
      </c>
      <c r="H36" s="22" t="s">
        <v>149</v>
      </c>
      <c r="I36" s="22" t="s">
        <v>49</v>
      </c>
      <c r="J36" s="22" t="s">
        <v>32</v>
      </c>
    </row>
    <row r="37">
      <c r="A37" s="22">
        <v>4885.0</v>
      </c>
      <c r="B37" s="22" t="s">
        <v>150</v>
      </c>
      <c r="C37" s="22" t="s">
        <v>60</v>
      </c>
      <c r="D37" s="22" t="s">
        <v>65</v>
      </c>
      <c r="E37" s="22" t="s">
        <v>131</v>
      </c>
      <c r="F37" s="22">
        <v>8000.0</v>
      </c>
      <c r="G37" s="22">
        <v>0.0</v>
      </c>
      <c r="H37" s="22" t="s">
        <v>151</v>
      </c>
      <c r="I37" s="22" t="s">
        <v>72</v>
      </c>
      <c r="J37" s="22" t="s">
        <v>32</v>
      </c>
    </row>
    <row r="38">
      <c r="A38" s="22">
        <v>3097.0</v>
      </c>
      <c r="B38" s="22" t="s">
        <v>152</v>
      </c>
      <c r="C38" s="22" t="s">
        <v>91</v>
      </c>
      <c r="D38" s="22" t="s">
        <v>37</v>
      </c>
      <c r="E38" s="22" t="s">
        <v>29</v>
      </c>
      <c r="F38" s="22">
        <v>0.0</v>
      </c>
      <c r="G38" s="22">
        <v>0.0</v>
      </c>
      <c r="H38" s="22" t="s">
        <v>153</v>
      </c>
      <c r="I38" s="22" t="s">
        <v>140</v>
      </c>
      <c r="J38" s="22" t="s">
        <v>32</v>
      </c>
    </row>
    <row r="39">
      <c r="A39" s="22">
        <v>4813.0</v>
      </c>
      <c r="B39" s="22" t="s">
        <v>154</v>
      </c>
      <c r="C39" s="22" t="s">
        <v>27</v>
      </c>
      <c r="D39" s="22" t="s">
        <v>28</v>
      </c>
      <c r="E39" s="22" t="s">
        <v>155</v>
      </c>
      <c r="F39" s="22">
        <v>18000.0</v>
      </c>
      <c r="G39" s="22">
        <v>0.0</v>
      </c>
      <c r="H39" s="22" t="s">
        <v>156</v>
      </c>
      <c r="I39" s="22" t="s">
        <v>140</v>
      </c>
      <c r="J39" s="22" t="s">
        <v>32</v>
      </c>
    </row>
    <row r="40">
      <c r="A40" s="22">
        <v>4036.0</v>
      </c>
      <c r="B40" s="22" t="s">
        <v>157</v>
      </c>
      <c r="C40" s="22" t="s">
        <v>42</v>
      </c>
      <c r="D40" s="22" t="s">
        <v>28</v>
      </c>
      <c r="E40" s="22" t="s">
        <v>95</v>
      </c>
      <c r="F40" s="22">
        <v>60000.0</v>
      </c>
      <c r="G40" s="22">
        <v>60000.0</v>
      </c>
      <c r="H40" s="22" t="s">
        <v>158</v>
      </c>
      <c r="I40" s="22" t="s">
        <v>140</v>
      </c>
      <c r="J40" s="22" t="s">
        <v>32</v>
      </c>
    </row>
    <row r="41">
      <c r="A41" s="22">
        <v>3880.0</v>
      </c>
      <c r="B41" s="22" t="s">
        <v>159</v>
      </c>
      <c r="C41" s="22" t="s">
        <v>27</v>
      </c>
      <c r="D41" s="22" t="s">
        <v>65</v>
      </c>
      <c r="E41" s="22" t="s">
        <v>160</v>
      </c>
      <c r="F41" s="22">
        <v>25000.0</v>
      </c>
      <c r="G41" s="22">
        <v>0.0</v>
      </c>
      <c r="H41" s="22" t="s">
        <v>161</v>
      </c>
      <c r="I41" s="22" t="s">
        <v>162</v>
      </c>
      <c r="J41" s="22" t="s">
        <v>32</v>
      </c>
    </row>
    <row r="42">
      <c r="A42" s="22">
        <v>4936.0</v>
      </c>
      <c r="B42" s="22" t="s">
        <v>163</v>
      </c>
      <c r="C42" s="22" t="s">
        <v>27</v>
      </c>
      <c r="D42" s="22" t="s">
        <v>28</v>
      </c>
      <c r="E42" s="22" t="s">
        <v>34</v>
      </c>
      <c r="F42" s="22">
        <v>20000.0</v>
      </c>
      <c r="G42" s="22">
        <v>0.0</v>
      </c>
      <c r="H42" s="22" t="s">
        <v>164</v>
      </c>
      <c r="I42" s="22" t="s">
        <v>140</v>
      </c>
      <c r="J42" s="22" t="s">
        <v>32</v>
      </c>
    </row>
    <row r="43">
      <c r="A43" s="22">
        <v>5035.0</v>
      </c>
      <c r="B43" s="22" t="s">
        <v>165</v>
      </c>
      <c r="C43" s="22" t="s">
        <v>27</v>
      </c>
      <c r="E43" s="22" t="s">
        <v>29</v>
      </c>
      <c r="F43" s="22">
        <v>15000.0</v>
      </c>
      <c r="G43" s="22">
        <v>0.0</v>
      </c>
      <c r="H43" s="22" t="s">
        <v>166</v>
      </c>
      <c r="I43" s="22" t="s">
        <v>79</v>
      </c>
      <c r="J43" s="22" t="s">
        <v>32</v>
      </c>
    </row>
    <row r="44">
      <c r="A44" s="22">
        <v>4848.0</v>
      </c>
      <c r="B44" s="22" t="s">
        <v>167</v>
      </c>
      <c r="C44" s="22" t="s">
        <v>27</v>
      </c>
      <c r="D44" s="22" t="s">
        <v>65</v>
      </c>
      <c r="E44" s="22" t="s">
        <v>168</v>
      </c>
      <c r="F44" s="22">
        <v>20000.0</v>
      </c>
      <c r="G44" s="22">
        <v>0.0</v>
      </c>
      <c r="H44" s="22" t="s">
        <v>169</v>
      </c>
      <c r="I44" s="22" t="s">
        <v>119</v>
      </c>
      <c r="J44" s="22" t="s">
        <v>32</v>
      </c>
    </row>
    <row r="45">
      <c r="A45" s="22">
        <v>2912.0</v>
      </c>
      <c r="B45" s="22" t="s">
        <v>170</v>
      </c>
      <c r="C45" s="22" t="s">
        <v>27</v>
      </c>
      <c r="D45" s="22" t="s">
        <v>65</v>
      </c>
      <c r="E45" s="22" t="s">
        <v>171</v>
      </c>
      <c r="F45" s="22">
        <v>45000.0</v>
      </c>
      <c r="G45" s="22">
        <v>45000.0</v>
      </c>
      <c r="H45" s="22" t="s">
        <v>172</v>
      </c>
      <c r="I45" s="22" t="s">
        <v>140</v>
      </c>
      <c r="J45" s="22" t="s">
        <v>32</v>
      </c>
    </row>
    <row r="46">
      <c r="A46" s="22">
        <v>4893.0</v>
      </c>
      <c r="B46" s="22" t="s">
        <v>173</v>
      </c>
      <c r="C46" s="22" t="s">
        <v>27</v>
      </c>
      <c r="D46" s="22" t="s">
        <v>37</v>
      </c>
      <c r="E46" s="22" t="s">
        <v>29</v>
      </c>
      <c r="F46" s="22">
        <v>10000.0</v>
      </c>
      <c r="G46" s="22">
        <v>0.0</v>
      </c>
      <c r="H46" s="22" t="s">
        <v>174</v>
      </c>
      <c r="I46" s="22" t="s">
        <v>119</v>
      </c>
      <c r="J46" s="22" t="s">
        <v>32</v>
      </c>
    </row>
    <row r="47">
      <c r="A47" s="22">
        <v>5016.0</v>
      </c>
      <c r="B47" s="22" t="s">
        <v>175</v>
      </c>
      <c r="C47" s="22" t="s">
        <v>27</v>
      </c>
      <c r="E47" s="22" t="s">
        <v>176</v>
      </c>
      <c r="F47" s="22">
        <v>30000.0</v>
      </c>
      <c r="G47" s="22">
        <v>0.0</v>
      </c>
      <c r="H47" s="22" t="s">
        <v>177</v>
      </c>
      <c r="I47" s="22" t="s">
        <v>178</v>
      </c>
      <c r="J47" s="22" t="s">
        <v>32</v>
      </c>
    </row>
    <row r="48">
      <c r="A48" s="22">
        <v>3895.0</v>
      </c>
      <c r="B48" s="22" t="s">
        <v>179</v>
      </c>
      <c r="C48" s="22" t="s">
        <v>60</v>
      </c>
      <c r="D48" s="22" t="s">
        <v>81</v>
      </c>
      <c r="E48" s="22" t="s">
        <v>180</v>
      </c>
      <c r="F48" s="22">
        <v>15000.0</v>
      </c>
      <c r="G48" s="22">
        <v>0.0</v>
      </c>
      <c r="H48" s="22" t="s">
        <v>181</v>
      </c>
      <c r="I48" s="22" t="s">
        <v>182</v>
      </c>
      <c r="J48" s="22" t="s">
        <v>32</v>
      </c>
    </row>
    <row r="49">
      <c r="A49" s="22">
        <v>4835.0</v>
      </c>
      <c r="B49" s="22" t="s">
        <v>183</v>
      </c>
      <c r="C49" s="22" t="s">
        <v>91</v>
      </c>
      <c r="D49" s="22" t="s">
        <v>37</v>
      </c>
      <c r="E49" s="22" t="s">
        <v>184</v>
      </c>
      <c r="F49" s="22">
        <v>50000.0</v>
      </c>
      <c r="G49" s="22">
        <v>0.0</v>
      </c>
      <c r="H49" s="22" t="s">
        <v>185</v>
      </c>
      <c r="I49" s="22" t="s">
        <v>182</v>
      </c>
      <c r="J49" s="22" t="s">
        <v>32</v>
      </c>
    </row>
    <row r="50">
      <c r="A50" s="22">
        <v>4942.0</v>
      </c>
      <c r="B50" s="22" t="s">
        <v>186</v>
      </c>
      <c r="C50" s="22" t="s">
        <v>27</v>
      </c>
      <c r="D50" s="22" t="s">
        <v>37</v>
      </c>
      <c r="E50" s="22" t="s">
        <v>29</v>
      </c>
      <c r="F50" s="22">
        <v>7000.0</v>
      </c>
      <c r="G50" s="22">
        <v>0.0</v>
      </c>
      <c r="H50" s="22" t="s">
        <v>187</v>
      </c>
      <c r="I50" s="22" t="s">
        <v>182</v>
      </c>
      <c r="J50" s="22" t="s">
        <v>32</v>
      </c>
    </row>
    <row r="51">
      <c r="A51" s="22">
        <v>4823.0</v>
      </c>
      <c r="B51" s="22" t="s">
        <v>188</v>
      </c>
      <c r="C51" s="22" t="s">
        <v>142</v>
      </c>
      <c r="D51" s="22" t="s">
        <v>37</v>
      </c>
      <c r="E51" s="22" t="s">
        <v>29</v>
      </c>
      <c r="F51" s="22">
        <v>12000.0</v>
      </c>
      <c r="G51" s="22">
        <v>0.0</v>
      </c>
      <c r="H51" s="22" t="s">
        <v>189</v>
      </c>
      <c r="I51" s="22" t="s">
        <v>182</v>
      </c>
      <c r="J51" s="22" t="s">
        <v>32</v>
      </c>
    </row>
    <row r="52">
      <c r="A52" s="22">
        <v>3831.0</v>
      </c>
      <c r="B52" s="22" t="s">
        <v>190</v>
      </c>
      <c r="C52" s="22" t="s">
        <v>121</v>
      </c>
      <c r="D52" s="22" t="s">
        <v>81</v>
      </c>
      <c r="E52" s="22" t="s">
        <v>82</v>
      </c>
      <c r="F52" s="22">
        <v>20000.0</v>
      </c>
      <c r="G52" s="22">
        <v>0.0</v>
      </c>
      <c r="H52" s="22" t="s">
        <v>191</v>
      </c>
      <c r="I52" s="22" t="s">
        <v>97</v>
      </c>
      <c r="J52" s="22" t="s">
        <v>32</v>
      </c>
    </row>
    <row r="53">
      <c r="A53" s="22">
        <v>4941.0</v>
      </c>
      <c r="B53" s="23" t="s">
        <v>192</v>
      </c>
      <c r="C53" s="22" t="s">
        <v>42</v>
      </c>
      <c r="E53" s="22" t="s">
        <v>29</v>
      </c>
      <c r="F53" s="22">
        <v>12000.0</v>
      </c>
      <c r="G53" s="22">
        <v>0.0</v>
      </c>
      <c r="H53" s="22" t="s">
        <v>193</v>
      </c>
      <c r="I53" s="22" t="s">
        <v>182</v>
      </c>
      <c r="J53" s="22" t="s">
        <v>32</v>
      </c>
    </row>
    <row r="54">
      <c r="A54" s="22">
        <v>5001.0</v>
      </c>
      <c r="B54" s="22" t="s">
        <v>194</v>
      </c>
      <c r="C54" s="22" t="s">
        <v>27</v>
      </c>
      <c r="E54" s="22" t="s">
        <v>29</v>
      </c>
      <c r="F54" s="22">
        <v>5000.0</v>
      </c>
      <c r="G54" s="22">
        <v>0.0</v>
      </c>
      <c r="H54" s="22" t="s">
        <v>195</v>
      </c>
      <c r="I54" s="22" t="s">
        <v>119</v>
      </c>
      <c r="J54" s="22" t="s">
        <v>32</v>
      </c>
    </row>
    <row r="55">
      <c r="A55" s="22">
        <v>3486.0</v>
      </c>
      <c r="B55" s="22" t="s">
        <v>196</v>
      </c>
      <c r="C55" s="22" t="s">
        <v>60</v>
      </c>
      <c r="D55" s="22" t="s">
        <v>37</v>
      </c>
      <c r="E55" s="22" t="s">
        <v>29</v>
      </c>
      <c r="F55" s="22">
        <v>40000.0</v>
      </c>
      <c r="G55" s="22">
        <v>0.0</v>
      </c>
      <c r="H55" s="22" t="s">
        <v>197</v>
      </c>
      <c r="I55" s="22" t="s">
        <v>198</v>
      </c>
      <c r="J55" s="22" t="s">
        <v>32</v>
      </c>
    </row>
    <row r="56">
      <c r="A56" s="22">
        <v>538.0</v>
      </c>
      <c r="B56" s="22" t="s">
        <v>199</v>
      </c>
      <c r="C56" s="22" t="s">
        <v>200</v>
      </c>
      <c r="D56" s="22" t="s">
        <v>81</v>
      </c>
      <c r="E56" s="22" t="s">
        <v>201</v>
      </c>
      <c r="F56" s="22">
        <v>4000.0</v>
      </c>
      <c r="G56" s="22">
        <v>0.0</v>
      </c>
      <c r="H56" s="22" t="s">
        <v>202</v>
      </c>
      <c r="I56" s="22" t="s">
        <v>203</v>
      </c>
      <c r="J56" s="22" t="s">
        <v>32</v>
      </c>
    </row>
    <row r="57">
      <c r="A57" s="22">
        <v>3911.0</v>
      </c>
      <c r="B57" s="22" t="s">
        <v>204</v>
      </c>
      <c r="C57" s="22" t="s">
        <v>42</v>
      </c>
      <c r="D57" s="22" t="s">
        <v>28</v>
      </c>
      <c r="E57" s="22" t="s">
        <v>205</v>
      </c>
      <c r="F57" s="22">
        <v>42000.0</v>
      </c>
      <c r="G57" s="22">
        <v>0.0</v>
      </c>
      <c r="H57" s="22" t="s">
        <v>206</v>
      </c>
      <c r="I57" s="22" t="s">
        <v>182</v>
      </c>
      <c r="J57" s="22" t="s">
        <v>32</v>
      </c>
    </row>
    <row r="58">
      <c r="A58" s="22">
        <v>376.0</v>
      </c>
      <c r="B58" s="22" t="s">
        <v>207</v>
      </c>
      <c r="C58" s="22" t="s">
        <v>208</v>
      </c>
      <c r="D58" s="22" t="s">
        <v>125</v>
      </c>
      <c r="E58" s="22" t="s">
        <v>126</v>
      </c>
      <c r="F58" s="22">
        <v>0.0</v>
      </c>
      <c r="G58" s="22">
        <v>0.0</v>
      </c>
      <c r="H58" s="22" t="s">
        <v>209</v>
      </c>
      <c r="I58" s="22" t="s">
        <v>203</v>
      </c>
      <c r="J58" s="22" t="s">
        <v>32</v>
      </c>
    </row>
    <row r="59">
      <c r="A59" s="22">
        <v>2975.0</v>
      </c>
      <c r="B59" s="22" t="s">
        <v>210</v>
      </c>
      <c r="C59" s="22" t="s">
        <v>27</v>
      </c>
      <c r="D59" s="22" t="s">
        <v>28</v>
      </c>
      <c r="E59" s="22" t="s">
        <v>211</v>
      </c>
      <c r="F59" s="22">
        <v>45000.0</v>
      </c>
      <c r="G59" s="22">
        <v>0.0</v>
      </c>
      <c r="H59" s="22" t="s">
        <v>212</v>
      </c>
      <c r="I59" s="22" t="s">
        <v>140</v>
      </c>
      <c r="J59" s="22" t="s">
        <v>32</v>
      </c>
    </row>
    <row r="60">
      <c r="A60" s="22">
        <v>4949.0</v>
      </c>
      <c r="B60" s="22" t="s">
        <v>213</v>
      </c>
      <c r="C60" s="22" t="s">
        <v>42</v>
      </c>
      <c r="E60" s="22" t="s">
        <v>34</v>
      </c>
      <c r="F60" s="22">
        <v>21000.0</v>
      </c>
      <c r="G60" s="22">
        <v>0.0</v>
      </c>
      <c r="H60" s="22" t="s">
        <v>214</v>
      </c>
      <c r="I60" s="22" t="s">
        <v>97</v>
      </c>
      <c r="J60" s="22" t="s">
        <v>32</v>
      </c>
    </row>
    <row r="61">
      <c r="A61" s="22">
        <v>5036.0</v>
      </c>
      <c r="B61" s="22" t="s">
        <v>215</v>
      </c>
      <c r="C61" s="22" t="s">
        <v>27</v>
      </c>
      <c r="E61" s="22" t="s">
        <v>102</v>
      </c>
      <c r="F61" s="22">
        <v>12000.0</v>
      </c>
      <c r="G61" s="22">
        <v>0.0</v>
      </c>
      <c r="H61" s="22" t="s">
        <v>216</v>
      </c>
      <c r="I61" s="22" t="s">
        <v>217</v>
      </c>
      <c r="J61" s="22" t="s">
        <v>32</v>
      </c>
    </row>
    <row r="62">
      <c r="A62" s="22">
        <v>5040.0</v>
      </c>
      <c r="B62" s="22" t="s">
        <v>218</v>
      </c>
      <c r="C62" s="22" t="s">
        <v>219</v>
      </c>
      <c r="E62" s="22" t="s">
        <v>220</v>
      </c>
      <c r="F62" s="22">
        <v>0.0</v>
      </c>
      <c r="G62" s="22">
        <v>0.0</v>
      </c>
      <c r="H62" s="22" t="s">
        <v>221</v>
      </c>
      <c r="I62" s="22" t="s">
        <v>222</v>
      </c>
      <c r="J62" s="22" t="s">
        <v>32</v>
      </c>
    </row>
    <row r="63">
      <c r="A63" s="22">
        <v>488.0</v>
      </c>
      <c r="B63" s="22" t="s">
        <v>46</v>
      </c>
      <c r="C63" s="22" t="s">
        <v>27</v>
      </c>
      <c r="D63" s="22" t="s">
        <v>28</v>
      </c>
      <c r="E63" s="22" t="s">
        <v>29</v>
      </c>
      <c r="F63" s="22">
        <v>25000.0</v>
      </c>
      <c r="G63" s="22">
        <v>0.0</v>
      </c>
      <c r="H63" s="22" t="s">
        <v>223</v>
      </c>
      <c r="I63" s="22" t="s">
        <v>222</v>
      </c>
      <c r="J63" s="22" t="s">
        <v>32</v>
      </c>
    </row>
    <row r="64">
      <c r="A64" s="22">
        <v>678.0</v>
      </c>
      <c r="B64" s="22" t="s">
        <v>224</v>
      </c>
      <c r="C64" s="22" t="s">
        <v>225</v>
      </c>
      <c r="D64" s="22" t="s">
        <v>81</v>
      </c>
      <c r="E64" s="22" t="s">
        <v>168</v>
      </c>
      <c r="F64" s="22">
        <v>0.0</v>
      </c>
      <c r="G64" s="22">
        <v>0.0</v>
      </c>
      <c r="H64" s="22" t="s">
        <v>226</v>
      </c>
      <c r="I64" s="22" t="s">
        <v>222</v>
      </c>
      <c r="J64" s="22" t="s">
        <v>32</v>
      </c>
    </row>
    <row r="65">
      <c r="A65" s="22">
        <v>308.0</v>
      </c>
      <c r="B65" s="22" t="s">
        <v>227</v>
      </c>
      <c r="C65" s="22" t="s">
        <v>60</v>
      </c>
      <c r="D65" s="22" t="s">
        <v>228</v>
      </c>
      <c r="E65" s="22" t="s">
        <v>229</v>
      </c>
      <c r="F65" s="22">
        <v>0.0</v>
      </c>
      <c r="G65" s="22">
        <v>0.0</v>
      </c>
      <c r="H65" s="22" t="s">
        <v>230</v>
      </c>
      <c r="I65" s="22" t="s">
        <v>203</v>
      </c>
      <c r="J65" s="22" t="s">
        <v>32</v>
      </c>
    </row>
    <row r="66">
      <c r="A66" s="22">
        <v>339.0</v>
      </c>
      <c r="B66" s="22" t="s">
        <v>231</v>
      </c>
      <c r="C66" s="22" t="s">
        <v>27</v>
      </c>
      <c r="D66" s="22" t="s">
        <v>28</v>
      </c>
      <c r="E66" s="22" t="s">
        <v>232</v>
      </c>
      <c r="F66" s="22">
        <v>60000.0</v>
      </c>
      <c r="G66" s="22">
        <v>0.0</v>
      </c>
      <c r="H66" s="22" t="s">
        <v>233</v>
      </c>
      <c r="I66" s="22" t="s">
        <v>222</v>
      </c>
      <c r="J66" s="22" t="s">
        <v>32</v>
      </c>
    </row>
    <row r="67">
      <c r="A67" s="22">
        <v>5045.0</v>
      </c>
      <c r="B67" s="22" t="s">
        <v>234</v>
      </c>
      <c r="C67" s="22" t="s">
        <v>121</v>
      </c>
      <c r="E67" s="22" t="s">
        <v>34</v>
      </c>
      <c r="F67" s="22">
        <v>10000.0</v>
      </c>
      <c r="G67" s="22">
        <v>0.0</v>
      </c>
      <c r="H67" s="22" t="s">
        <v>235</v>
      </c>
      <c r="I67" s="22" t="s">
        <v>236</v>
      </c>
      <c r="J67" s="22" t="s">
        <v>32</v>
      </c>
    </row>
    <row r="68">
      <c r="A68" s="22">
        <v>4840.0</v>
      </c>
      <c r="B68" s="22" t="s">
        <v>237</v>
      </c>
      <c r="C68" s="22" t="s">
        <v>27</v>
      </c>
      <c r="D68" s="22" t="s">
        <v>37</v>
      </c>
      <c r="E68" s="22" t="s">
        <v>238</v>
      </c>
      <c r="F68" s="22">
        <v>75000.0</v>
      </c>
      <c r="G68" s="22">
        <v>0.0</v>
      </c>
      <c r="H68" s="22" t="s">
        <v>239</v>
      </c>
      <c r="I68" s="22" t="s">
        <v>182</v>
      </c>
      <c r="J68" s="22" t="s">
        <v>32</v>
      </c>
    </row>
    <row r="69">
      <c r="A69" s="22">
        <v>4955.0</v>
      </c>
      <c r="B69" s="22" t="s">
        <v>240</v>
      </c>
      <c r="C69" s="22" t="s">
        <v>121</v>
      </c>
      <c r="D69" s="22" t="s">
        <v>37</v>
      </c>
      <c r="E69" s="22" t="s">
        <v>29</v>
      </c>
      <c r="F69" s="22">
        <v>20000.0</v>
      </c>
      <c r="G69" s="22">
        <v>0.0</v>
      </c>
      <c r="H69" s="22" t="s">
        <v>241</v>
      </c>
      <c r="I69" s="22" t="s">
        <v>182</v>
      </c>
      <c r="J69" s="22" t="s">
        <v>32</v>
      </c>
    </row>
    <row r="70">
      <c r="A70" s="22">
        <v>4842.0</v>
      </c>
      <c r="B70" s="22" t="s">
        <v>242</v>
      </c>
      <c r="C70" s="22" t="s">
        <v>27</v>
      </c>
      <c r="D70" s="22" t="s">
        <v>37</v>
      </c>
      <c r="E70" s="22" t="s">
        <v>243</v>
      </c>
      <c r="F70" s="22">
        <v>75000.0</v>
      </c>
      <c r="G70" s="22">
        <v>0.0</v>
      </c>
      <c r="H70" s="22" t="s">
        <v>244</v>
      </c>
      <c r="I70" s="22" t="s">
        <v>245</v>
      </c>
      <c r="J70" s="22" t="s">
        <v>32</v>
      </c>
    </row>
    <row r="71">
      <c r="A71" s="22">
        <v>243.0</v>
      </c>
      <c r="B71" s="22" t="s">
        <v>246</v>
      </c>
      <c r="C71" s="22" t="s">
        <v>247</v>
      </c>
      <c r="D71" s="22" t="s">
        <v>28</v>
      </c>
      <c r="E71" s="22" t="s">
        <v>34</v>
      </c>
      <c r="F71" s="22">
        <v>0.0</v>
      </c>
      <c r="G71" s="22">
        <v>0.0</v>
      </c>
      <c r="H71" s="22" t="s">
        <v>248</v>
      </c>
      <c r="I71" s="22" t="s">
        <v>203</v>
      </c>
      <c r="J71" s="22" t="s">
        <v>32</v>
      </c>
    </row>
    <row r="72">
      <c r="A72" s="22">
        <v>4846.0</v>
      </c>
      <c r="B72" s="22" t="s">
        <v>249</v>
      </c>
      <c r="C72" s="22" t="s">
        <v>91</v>
      </c>
      <c r="D72" s="22" t="s">
        <v>37</v>
      </c>
      <c r="E72" s="22" t="s">
        <v>250</v>
      </c>
      <c r="F72" s="22">
        <v>75000.0</v>
      </c>
      <c r="G72" s="22">
        <v>0.0</v>
      </c>
      <c r="H72" s="22" t="s">
        <v>251</v>
      </c>
      <c r="I72" s="22" t="s">
        <v>203</v>
      </c>
      <c r="J72" s="22" t="s">
        <v>32</v>
      </c>
    </row>
    <row r="73">
      <c r="A73" s="22">
        <v>5020.0</v>
      </c>
      <c r="B73" s="22" t="s">
        <v>252</v>
      </c>
      <c r="C73" s="22" t="s">
        <v>253</v>
      </c>
      <c r="E73" s="22" t="s">
        <v>254</v>
      </c>
      <c r="F73" s="22">
        <v>8000.0</v>
      </c>
      <c r="G73" s="22">
        <v>0.0</v>
      </c>
      <c r="H73" s="22" t="s">
        <v>255</v>
      </c>
      <c r="I73" s="22" t="s">
        <v>256</v>
      </c>
      <c r="J73" s="22" t="s">
        <v>32</v>
      </c>
    </row>
    <row r="74">
      <c r="A74" s="22">
        <v>4951.0</v>
      </c>
      <c r="B74" s="22" t="s">
        <v>257</v>
      </c>
      <c r="C74" s="22" t="s">
        <v>27</v>
      </c>
      <c r="E74" s="22" t="s">
        <v>29</v>
      </c>
      <c r="F74" s="22">
        <v>25000.0</v>
      </c>
      <c r="G74" s="22">
        <v>0.0</v>
      </c>
      <c r="H74" s="22" t="s">
        <v>258</v>
      </c>
      <c r="I74" s="22" t="s">
        <v>140</v>
      </c>
      <c r="J74" s="22" t="s">
        <v>32</v>
      </c>
    </row>
    <row r="75">
      <c r="A75" s="22">
        <v>4849.0</v>
      </c>
      <c r="B75" s="22" t="s">
        <v>259</v>
      </c>
      <c r="C75" s="22" t="s">
        <v>260</v>
      </c>
      <c r="D75" s="22" t="s">
        <v>28</v>
      </c>
      <c r="E75" s="22" t="s">
        <v>34</v>
      </c>
      <c r="F75" s="22">
        <v>25000.0</v>
      </c>
      <c r="G75" s="22">
        <v>0.0</v>
      </c>
      <c r="H75" s="22" t="s">
        <v>261</v>
      </c>
      <c r="I75" s="22" t="s">
        <v>262</v>
      </c>
      <c r="J75" s="22" t="s">
        <v>32</v>
      </c>
    </row>
    <row r="76">
      <c r="A76" s="22">
        <v>529.0</v>
      </c>
      <c r="B76" s="22" t="s">
        <v>263</v>
      </c>
      <c r="C76" s="22" t="s">
        <v>42</v>
      </c>
      <c r="D76" s="22" t="s">
        <v>264</v>
      </c>
      <c r="E76" s="22" t="s">
        <v>29</v>
      </c>
      <c r="F76" s="22">
        <v>22000.0</v>
      </c>
      <c r="G76" s="22">
        <v>0.0</v>
      </c>
      <c r="H76" s="22" t="s">
        <v>265</v>
      </c>
      <c r="I76" s="22" t="s">
        <v>262</v>
      </c>
      <c r="J76" s="22" t="s">
        <v>32</v>
      </c>
    </row>
    <row r="77">
      <c r="A77" s="22">
        <v>4081.0</v>
      </c>
      <c r="B77" s="22" t="s">
        <v>266</v>
      </c>
      <c r="C77" s="22" t="s">
        <v>129</v>
      </c>
      <c r="D77" s="22" t="s">
        <v>37</v>
      </c>
      <c r="E77" s="22" t="s">
        <v>267</v>
      </c>
      <c r="F77" s="22">
        <v>60000.0</v>
      </c>
      <c r="G77" s="22">
        <v>0.0</v>
      </c>
      <c r="H77" s="22" t="s">
        <v>268</v>
      </c>
      <c r="I77" s="22" t="s">
        <v>262</v>
      </c>
      <c r="J77" s="22" t="s">
        <v>32</v>
      </c>
    </row>
    <row r="78">
      <c r="A78" s="22">
        <v>5041.0</v>
      </c>
      <c r="B78" s="22" t="s">
        <v>269</v>
      </c>
      <c r="C78" s="22" t="s">
        <v>42</v>
      </c>
      <c r="E78" s="22" t="s">
        <v>95</v>
      </c>
      <c r="F78" s="22">
        <v>30000.0</v>
      </c>
      <c r="G78" s="22">
        <v>0.0</v>
      </c>
      <c r="H78" s="22" t="s">
        <v>270</v>
      </c>
      <c r="I78" s="22" t="s">
        <v>271</v>
      </c>
      <c r="J78" s="22" t="s">
        <v>32</v>
      </c>
    </row>
    <row r="79">
      <c r="A79" s="22">
        <v>4964.0</v>
      </c>
      <c r="B79" s="22" t="s">
        <v>272</v>
      </c>
      <c r="C79" s="22" t="s">
        <v>273</v>
      </c>
      <c r="E79" s="22" t="s">
        <v>102</v>
      </c>
      <c r="F79" s="22">
        <v>15000.0</v>
      </c>
      <c r="G79" s="22">
        <v>0.0</v>
      </c>
      <c r="H79" s="22" t="s">
        <v>274</v>
      </c>
      <c r="I79" s="22" t="s">
        <v>245</v>
      </c>
      <c r="J79" s="22" t="s">
        <v>32</v>
      </c>
    </row>
    <row r="80">
      <c r="A80" s="22">
        <v>3989.0</v>
      </c>
      <c r="B80" s="22" t="s">
        <v>275</v>
      </c>
      <c r="C80" s="22" t="s">
        <v>60</v>
      </c>
      <c r="D80" s="22" t="s">
        <v>37</v>
      </c>
      <c r="E80" s="22" t="s">
        <v>85</v>
      </c>
      <c r="F80" s="22">
        <v>30000.0</v>
      </c>
      <c r="G80" s="22">
        <v>0.0</v>
      </c>
      <c r="H80" s="22" t="s">
        <v>276</v>
      </c>
      <c r="I80" s="22" t="s">
        <v>277</v>
      </c>
      <c r="J80" s="22" t="s">
        <v>32</v>
      </c>
    </row>
    <row r="81">
      <c r="A81" s="22">
        <v>4929.0</v>
      </c>
      <c r="B81" s="22" t="s">
        <v>278</v>
      </c>
      <c r="C81" s="22" t="s">
        <v>56</v>
      </c>
      <c r="D81" s="22" t="s">
        <v>264</v>
      </c>
      <c r="E81" s="22" t="s">
        <v>29</v>
      </c>
      <c r="F81" s="22">
        <v>25000.0</v>
      </c>
      <c r="G81" s="22">
        <v>0.0</v>
      </c>
      <c r="H81" s="22" t="s">
        <v>279</v>
      </c>
      <c r="I81" s="22" t="s">
        <v>280</v>
      </c>
      <c r="J81" s="22" t="s">
        <v>32</v>
      </c>
    </row>
    <row r="82">
      <c r="A82" s="22">
        <v>1562.0</v>
      </c>
      <c r="B82" s="22" t="s">
        <v>281</v>
      </c>
      <c r="C82" s="22" t="s">
        <v>121</v>
      </c>
      <c r="E82" s="22" t="s">
        <v>131</v>
      </c>
      <c r="F82" s="22">
        <v>30000.0</v>
      </c>
      <c r="G82" s="22">
        <v>0.0</v>
      </c>
      <c r="H82" s="22" t="s">
        <v>282</v>
      </c>
      <c r="I82" s="22" t="s">
        <v>40</v>
      </c>
      <c r="J82" s="22" t="s">
        <v>32</v>
      </c>
    </row>
    <row r="83">
      <c r="A83" s="22">
        <v>5002.0</v>
      </c>
      <c r="B83" s="22" t="s">
        <v>283</v>
      </c>
      <c r="C83" s="22" t="s">
        <v>56</v>
      </c>
      <c r="E83" s="22" t="s">
        <v>29</v>
      </c>
      <c r="F83" s="22">
        <v>20000.0</v>
      </c>
      <c r="G83" s="22">
        <v>0.0</v>
      </c>
      <c r="H83" s="22" t="s">
        <v>284</v>
      </c>
      <c r="I83" s="22" t="s">
        <v>262</v>
      </c>
      <c r="J83" s="22" t="s">
        <v>32</v>
      </c>
    </row>
    <row r="84">
      <c r="A84" s="22">
        <v>5032.0</v>
      </c>
      <c r="B84" s="22" t="s">
        <v>285</v>
      </c>
      <c r="C84" s="22" t="s">
        <v>60</v>
      </c>
      <c r="E84" s="22" t="s">
        <v>29</v>
      </c>
      <c r="F84" s="22">
        <v>25000.0</v>
      </c>
      <c r="G84" s="22">
        <v>0.0</v>
      </c>
      <c r="H84" s="22" t="s">
        <v>286</v>
      </c>
      <c r="I84" s="22" t="s">
        <v>140</v>
      </c>
      <c r="J84" s="22" t="s">
        <v>32</v>
      </c>
    </row>
    <row r="85">
      <c r="A85" s="22">
        <v>4959.0</v>
      </c>
      <c r="B85" s="22" t="s">
        <v>287</v>
      </c>
      <c r="C85" s="22" t="s">
        <v>142</v>
      </c>
      <c r="E85" s="22" t="s">
        <v>29</v>
      </c>
      <c r="F85" s="22">
        <v>15000.0</v>
      </c>
      <c r="G85" s="22">
        <v>0.0</v>
      </c>
      <c r="H85" s="22" t="s">
        <v>288</v>
      </c>
      <c r="I85" s="22" t="s">
        <v>289</v>
      </c>
      <c r="J85" s="22" t="s">
        <v>32</v>
      </c>
    </row>
    <row r="86">
      <c r="A86" s="22">
        <v>4966.0</v>
      </c>
      <c r="B86" s="22" t="s">
        <v>290</v>
      </c>
      <c r="C86" s="22" t="s">
        <v>42</v>
      </c>
      <c r="E86" s="22" t="s">
        <v>102</v>
      </c>
      <c r="F86" s="22">
        <v>15000.0</v>
      </c>
      <c r="G86" s="22">
        <v>0.0</v>
      </c>
      <c r="H86" s="22" t="s">
        <v>291</v>
      </c>
      <c r="I86" s="22" t="s">
        <v>271</v>
      </c>
      <c r="J86" s="22" t="s">
        <v>32</v>
      </c>
    </row>
    <row r="87">
      <c r="A87" s="22">
        <v>5061.0</v>
      </c>
      <c r="B87" s="22" t="s">
        <v>292</v>
      </c>
      <c r="C87" s="22" t="s">
        <v>129</v>
      </c>
      <c r="E87" s="22" t="s">
        <v>293</v>
      </c>
      <c r="F87" s="22">
        <v>20000.0</v>
      </c>
      <c r="G87" s="22">
        <v>0.0</v>
      </c>
      <c r="H87" s="22" t="s">
        <v>294</v>
      </c>
      <c r="I87" s="22" t="s">
        <v>280</v>
      </c>
      <c r="J87" s="22" t="s">
        <v>32</v>
      </c>
    </row>
    <row r="88">
      <c r="A88" s="22">
        <v>3919.0</v>
      </c>
      <c r="B88" s="22" t="s">
        <v>295</v>
      </c>
      <c r="C88" s="22" t="s">
        <v>27</v>
      </c>
      <c r="D88" s="22" t="s">
        <v>28</v>
      </c>
      <c r="E88" s="22" t="s">
        <v>34</v>
      </c>
      <c r="F88" s="22">
        <v>35000.0</v>
      </c>
      <c r="G88" s="22">
        <v>0.0</v>
      </c>
      <c r="H88" s="22" t="s">
        <v>296</v>
      </c>
      <c r="I88" s="22" t="s">
        <v>289</v>
      </c>
      <c r="J88" s="22" t="s">
        <v>32</v>
      </c>
    </row>
    <row r="89">
      <c r="A89" s="22">
        <v>4910.0</v>
      </c>
      <c r="B89" s="22" t="s">
        <v>297</v>
      </c>
      <c r="C89" s="22" t="s">
        <v>27</v>
      </c>
      <c r="E89" s="22" t="s">
        <v>29</v>
      </c>
      <c r="F89" s="22">
        <v>15000.0</v>
      </c>
      <c r="G89" s="22">
        <v>0.0</v>
      </c>
      <c r="H89" s="22" t="s">
        <v>298</v>
      </c>
      <c r="I89" s="22" t="s">
        <v>97</v>
      </c>
      <c r="J89" s="22" t="s">
        <v>32</v>
      </c>
    </row>
    <row r="90">
      <c r="A90" s="22">
        <v>3925.0</v>
      </c>
      <c r="B90" s="22" t="s">
        <v>299</v>
      </c>
      <c r="C90" s="22" t="s">
        <v>91</v>
      </c>
      <c r="D90" s="22" t="s">
        <v>37</v>
      </c>
      <c r="E90" s="22" t="s">
        <v>300</v>
      </c>
      <c r="F90" s="22">
        <v>100000.0</v>
      </c>
      <c r="G90" s="22">
        <v>0.0</v>
      </c>
      <c r="H90" s="22" t="s">
        <v>301</v>
      </c>
      <c r="I90" s="22" t="s">
        <v>302</v>
      </c>
      <c r="J90" s="22" t="s">
        <v>32</v>
      </c>
    </row>
    <row r="91">
      <c r="A91" s="22">
        <v>3993.0</v>
      </c>
      <c r="B91" s="22" t="s">
        <v>303</v>
      </c>
      <c r="C91" s="22" t="s">
        <v>60</v>
      </c>
      <c r="D91" s="22" t="s">
        <v>37</v>
      </c>
      <c r="E91" s="22" t="s">
        <v>85</v>
      </c>
      <c r="F91" s="22">
        <v>30000.0</v>
      </c>
      <c r="G91" s="22">
        <v>0.0</v>
      </c>
      <c r="H91" s="22" t="s">
        <v>304</v>
      </c>
      <c r="I91" s="22" t="s">
        <v>305</v>
      </c>
      <c r="J91" s="22" t="s">
        <v>32</v>
      </c>
    </row>
    <row r="92">
      <c r="A92" s="22">
        <v>3310.0</v>
      </c>
      <c r="B92" s="22" t="s">
        <v>306</v>
      </c>
      <c r="C92" s="22" t="s">
        <v>27</v>
      </c>
      <c r="D92" s="22" t="s">
        <v>65</v>
      </c>
      <c r="E92" s="22" t="s">
        <v>105</v>
      </c>
      <c r="F92" s="22">
        <v>45000.0</v>
      </c>
      <c r="G92" s="22">
        <v>45000.0</v>
      </c>
      <c r="H92" s="22" t="s">
        <v>307</v>
      </c>
      <c r="I92" s="22" t="s">
        <v>305</v>
      </c>
      <c r="J92" s="22" t="s">
        <v>32</v>
      </c>
    </row>
    <row r="93">
      <c r="A93" s="22">
        <v>5005.0</v>
      </c>
      <c r="B93" s="22" t="s">
        <v>308</v>
      </c>
      <c r="C93" s="22" t="s">
        <v>129</v>
      </c>
      <c r="E93" s="22" t="s">
        <v>309</v>
      </c>
      <c r="F93" s="22">
        <v>0.0</v>
      </c>
      <c r="G93" s="22">
        <v>0.0</v>
      </c>
      <c r="H93" s="22" t="s">
        <v>310</v>
      </c>
      <c r="I93" s="22" t="s">
        <v>280</v>
      </c>
      <c r="J93" s="22" t="s">
        <v>32</v>
      </c>
    </row>
    <row r="94">
      <c r="A94" s="22">
        <v>2864.0</v>
      </c>
      <c r="B94" s="22" t="s">
        <v>311</v>
      </c>
      <c r="C94" s="22" t="s">
        <v>27</v>
      </c>
      <c r="D94" s="22" t="s">
        <v>28</v>
      </c>
      <c r="E94" s="22" t="s">
        <v>312</v>
      </c>
      <c r="F94" s="22">
        <v>42000.0</v>
      </c>
      <c r="G94" s="22">
        <v>42000.0</v>
      </c>
      <c r="H94" s="22" t="s">
        <v>313</v>
      </c>
      <c r="I94" s="22" t="s">
        <v>314</v>
      </c>
      <c r="J94" s="22" t="s">
        <v>32</v>
      </c>
    </row>
    <row r="95">
      <c r="A95" s="22">
        <v>3391.0</v>
      </c>
      <c r="B95" s="22" t="s">
        <v>315</v>
      </c>
      <c r="C95" s="22" t="s">
        <v>316</v>
      </c>
      <c r="D95" s="22" t="s">
        <v>125</v>
      </c>
      <c r="E95" s="22" t="s">
        <v>317</v>
      </c>
      <c r="F95" s="22">
        <v>10000.0</v>
      </c>
      <c r="G95" s="22">
        <v>0.0</v>
      </c>
      <c r="H95" s="22" t="s">
        <v>286</v>
      </c>
      <c r="I95" s="22" t="s">
        <v>305</v>
      </c>
      <c r="J95" s="22" t="s">
        <v>32</v>
      </c>
    </row>
    <row r="96">
      <c r="A96" s="22">
        <v>4921.0</v>
      </c>
      <c r="B96" s="22" t="s">
        <v>318</v>
      </c>
      <c r="C96" s="22" t="s">
        <v>56</v>
      </c>
      <c r="D96" s="22" t="s">
        <v>37</v>
      </c>
      <c r="E96" s="22" t="s">
        <v>29</v>
      </c>
      <c r="F96" s="22">
        <v>15000.0</v>
      </c>
      <c r="G96" s="22">
        <v>0.0</v>
      </c>
      <c r="H96" s="22" t="s">
        <v>286</v>
      </c>
      <c r="I96" s="22" t="s">
        <v>319</v>
      </c>
      <c r="J96" s="22" t="s">
        <v>32</v>
      </c>
    </row>
    <row r="97">
      <c r="A97" s="22">
        <v>196.0</v>
      </c>
      <c r="B97" s="22" t="s">
        <v>320</v>
      </c>
      <c r="C97" s="22" t="s">
        <v>321</v>
      </c>
      <c r="D97" s="22" t="s">
        <v>125</v>
      </c>
      <c r="E97" s="22" t="s">
        <v>34</v>
      </c>
      <c r="F97" s="22">
        <v>25000.0</v>
      </c>
      <c r="G97" s="22">
        <v>0.0</v>
      </c>
      <c r="H97" s="22" t="s">
        <v>286</v>
      </c>
      <c r="I97" s="22" t="s">
        <v>322</v>
      </c>
      <c r="J97" s="22" t="s">
        <v>32</v>
      </c>
    </row>
    <row r="98">
      <c r="A98" s="22">
        <v>4850.0</v>
      </c>
      <c r="B98" s="22" t="s">
        <v>323</v>
      </c>
      <c r="C98" s="22" t="s">
        <v>60</v>
      </c>
      <c r="D98" s="22" t="s">
        <v>37</v>
      </c>
      <c r="E98" s="22" t="s">
        <v>324</v>
      </c>
      <c r="F98" s="22">
        <v>40000.0</v>
      </c>
      <c r="G98" s="22">
        <v>0.0</v>
      </c>
      <c r="H98" s="22" t="s">
        <v>286</v>
      </c>
      <c r="I98" s="22" t="s">
        <v>319</v>
      </c>
      <c r="J98" s="22" t="s">
        <v>32</v>
      </c>
    </row>
    <row r="99">
      <c r="A99" s="22">
        <v>455.0</v>
      </c>
      <c r="B99" s="22" t="s">
        <v>325</v>
      </c>
      <c r="C99" s="22" t="s">
        <v>91</v>
      </c>
      <c r="D99" s="22" t="s">
        <v>65</v>
      </c>
      <c r="E99" s="22" t="s">
        <v>326</v>
      </c>
      <c r="F99" s="22">
        <v>20000.0</v>
      </c>
      <c r="G99" s="22">
        <v>0.0</v>
      </c>
      <c r="H99" s="22" t="s">
        <v>327</v>
      </c>
      <c r="I99" s="22" t="s">
        <v>289</v>
      </c>
      <c r="J99" s="22" t="s">
        <v>32</v>
      </c>
    </row>
    <row r="100">
      <c r="A100" s="22">
        <v>5053.0</v>
      </c>
      <c r="B100" s="22" t="s">
        <v>328</v>
      </c>
      <c r="C100" s="22" t="s">
        <v>27</v>
      </c>
      <c r="E100" s="22" t="s">
        <v>329</v>
      </c>
      <c r="F100" s="22">
        <v>25000.0</v>
      </c>
      <c r="G100" s="22">
        <v>0.0</v>
      </c>
      <c r="H100" s="22" t="s">
        <v>330</v>
      </c>
      <c r="I100" s="22" t="s">
        <v>319</v>
      </c>
      <c r="J100" s="22" t="s">
        <v>32</v>
      </c>
    </row>
    <row r="101">
      <c r="A101" s="22">
        <v>4956.0</v>
      </c>
      <c r="B101" s="22" t="s">
        <v>331</v>
      </c>
      <c r="C101" s="22" t="s">
        <v>332</v>
      </c>
      <c r="E101" s="22" t="s">
        <v>333</v>
      </c>
      <c r="F101" s="22">
        <v>10000.0</v>
      </c>
      <c r="G101" s="22">
        <v>0.0</v>
      </c>
      <c r="H101" s="22" t="s">
        <v>334</v>
      </c>
      <c r="I101" s="22" t="s">
        <v>319</v>
      </c>
      <c r="J101" s="22" t="s">
        <v>32</v>
      </c>
    </row>
    <row r="102">
      <c r="A102" s="22">
        <v>4219.0</v>
      </c>
      <c r="B102" s="22" t="s">
        <v>335</v>
      </c>
      <c r="C102" s="22" t="s">
        <v>27</v>
      </c>
      <c r="D102" s="22" t="s">
        <v>37</v>
      </c>
      <c r="E102" s="22" t="s">
        <v>29</v>
      </c>
      <c r="F102" s="22">
        <v>15000.0</v>
      </c>
      <c r="G102" s="22">
        <v>0.0</v>
      </c>
      <c r="H102" s="22" t="s">
        <v>336</v>
      </c>
      <c r="I102" s="22" t="s">
        <v>337</v>
      </c>
      <c r="J102" s="22" t="s">
        <v>32</v>
      </c>
    </row>
    <row r="103">
      <c r="A103" s="22">
        <v>4255.0</v>
      </c>
      <c r="B103" s="22" t="s">
        <v>338</v>
      </c>
      <c r="C103" s="22" t="s">
        <v>247</v>
      </c>
      <c r="D103" s="22" t="s">
        <v>264</v>
      </c>
      <c r="E103" s="22" t="s">
        <v>34</v>
      </c>
      <c r="F103" s="22">
        <v>25000.0</v>
      </c>
      <c r="G103" s="22">
        <v>0.0</v>
      </c>
      <c r="H103" s="22" t="s">
        <v>339</v>
      </c>
      <c r="I103" s="22" t="s">
        <v>340</v>
      </c>
      <c r="J103" s="22" t="s">
        <v>32</v>
      </c>
    </row>
    <row r="104">
      <c r="A104" s="22">
        <v>3226.0</v>
      </c>
      <c r="B104" s="22" t="s">
        <v>341</v>
      </c>
      <c r="C104" s="22" t="s">
        <v>27</v>
      </c>
      <c r="D104" s="22" t="s">
        <v>37</v>
      </c>
      <c r="E104" s="22" t="s">
        <v>220</v>
      </c>
      <c r="F104" s="22">
        <v>32000.0</v>
      </c>
      <c r="G104" s="22">
        <v>0.0</v>
      </c>
      <c r="H104" s="22" t="s">
        <v>342</v>
      </c>
      <c r="I104" s="22" t="s">
        <v>343</v>
      </c>
      <c r="J104" s="22" t="s">
        <v>32</v>
      </c>
    </row>
    <row r="105">
      <c r="A105" s="22">
        <v>3255.0</v>
      </c>
      <c r="B105" s="22" t="s">
        <v>344</v>
      </c>
      <c r="C105" s="22" t="s">
        <v>42</v>
      </c>
      <c r="D105" s="22" t="s">
        <v>28</v>
      </c>
      <c r="E105" s="22" t="s">
        <v>345</v>
      </c>
      <c r="F105" s="22">
        <v>45000.0</v>
      </c>
      <c r="G105" s="22">
        <v>0.0</v>
      </c>
      <c r="H105" s="22" t="s">
        <v>346</v>
      </c>
      <c r="I105" s="22" t="s">
        <v>347</v>
      </c>
      <c r="J105" s="22" t="s">
        <v>32</v>
      </c>
    </row>
    <row r="106">
      <c r="A106" s="22">
        <v>4857.0</v>
      </c>
      <c r="B106" s="22" t="s">
        <v>348</v>
      </c>
      <c r="C106" s="22" t="s">
        <v>27</v>
      </c>
      <c r="D106" s="22" t="s">
        <v>28</v>
      </c>
      <c r="E106" s="22" t="s">
        <v>29</v>
      </c>
      <c r="F106" s="22">
        <v>40000.0</v>
      </c>
      <c r="G106" s="22">
        <v>0.0</v>
      </c>
      <c r="H106" s="22" t="s">
        <v>349</v>
      </c>
      <c r="I106" s="22" t="s">
        <v>337</v>
      </c>
      <c r="J106" s="22" t="s">
        <v>32</v>
      </c>
    </row>
    <row r="107">
      <c r="A107" s="22">
        <v>4816.0</v>
      </c>
      <c r="B107" s="22" t="s">
        <v>350</v>
      </c>
      <c r="C107" s="22" t="s">
        <v>27</v>
      </c>
      <c r="D107" s="22" t="s">
        <v>28</v>
      </c>
      <c r="E107" s="22" t="s">
        <v>351</v>
      </c>
      <c r="F107" s="22">
        <v>50000.0</v>
      </c>
      <c r="G107" s="22">
        <v>0.0</v>
      </c>
      <c r="H107" s="22" t="s">
        <v>352</v>
      </c>
      <c r="I107" s="22" t="s">
        <v>353</v>
      </c>
      <c r="J107" s="22" t="s">
        <v>32</v>
      </c>
    </row>
    <row r="108">
      <c r="A108" s="22">
        <v>4889.0</v>
      </c>
      <c r="B108" s="22" t="s">
        <v>354</v>
      </c>
      <c r="C108" s="22" t="s">
        <v>27</v>
      </c>
      <c r="D108" s="22" t="s">
        <v>28</v>
      </c>
      <c r="E108" s="22" t="s">
        <v>34</v>
      </c>
      <c r="F108" s="22">
        <v>15000.0</v>
      </c>
      <c r="G108" s="22">
        <v>0.0</v>
      </c>
      <c r="H108" s="22" t="s">
        <v>355</v>
      </c>
      <c r="I108" s="22" t="s">
        <v>356</v>
      </c>
      <c r="J108" s="22" t="s">
        <v>32</v>
      </c>
    </row>
    <row r="109">
      <c r="A109" s="22">
        <v>4118.0</v>
      </c>
      <c r="B109" s="22" t="s">
        <v>357</v>
      </c>
      <c r="C109" s="22" t="s">
        <v>273</v>
      </c>
      <c r="D109" s="22" t="s">
        <v>81</v>
      </c>
      <c r="E109" s="22" t="s">
        <v>358</v>
      </c>
      <c r="F109" s="22">
        <v>0.0</v>
      </c>
      <c r="G109" s="22">
        <v>0.0</v>
      </c>
      <c r="H109" s="22" t="s">
        <v>359</v>
      </c>
      <c r="I109" s="22" t="s">
        <v>356</v>
      </c>
      <c r="J109" s="22" t="s">
        <v>32</v>
      </c>
    </row>
    <row r="110">
      <c r="A110" s="22">
        <v>4946.0</v>
      </c>
      <c r="B110" s="22" t="s">
        <v>360</v>
      </c>
      <c r="C110" s="22" t="s">
        <v>27</v>
      </c>
      <c r="D110" s="22" t="s">
        <v>28</v>
      </c>
      <c r="E110" s="22" t="s">
        <v>34</v>
      </c>
      <c r="F110" s="22">
        <v>20000.0</v>
      </c>
      <c r="G110" s="22">
        <v>20000.0</v>
      </c>
      <c r="H110" s="22" t="s">
        <v>361</v>
      </c>
      <c r="I110" s="22" t="s">
        <v>347</v>
      </c>
      <c r="J110" s="22" t="s">
        <v>32</v>
      </c>
    </row>
    <row r="111">
      <c r="A111" s="22">
        <v>4827.0</v>
      </c>
      <c r="B111" s="22" t="s">
        <v>362</v>
      </c>
      <c r="C111" s="22" t="s">
        <v>27</v>
      </c>
      <c r="D111" s="22" t="s">
        <v>28</v>
      </c>
      <c r="E111" s="22" t="s">
        <v>220</v>
      </c>
      <c r="F111" s="22">
        <v>10000.0</v>
      </c>
      <c r="G111" s="22">
        <v>0.0</v>
      </c>
      <c r="H111" s="22" t="s">
        <v>363</v>
      </c>
      <c r="I111" s="22" t="s">
        <v>356</v>
      </c>
      <c r="J111" s="22" t="s">
        <v>32</v>
      </c>
    </row>
    <row r="112">
      <c r="A112" s="22">
        <v>3225.0</v>
      </c>
      <c r="B112" s="22" t="s">
        <v>364</v>
      </c>
      <c r="C112" s="22" t="s">
        <v>27</v>
      </c>
      <c r="D112" s="22" t="s">
        <v>65</v>
      </c>
      <c r="E112" s="22" t="s">
        <v>365</v>
      </c>
      <c r="F112" s="22">
        <v>30000.0</v>
      </c>
      <c r="G112" s="22">
        <v>0.0</v>
      </c>
      <c r="H112" s="22" t="s">
        <v>366</v>
      </c>
      <c r="I112" s="22" t="s">
        <v>367</v>
      </c>
      <c r="J112" s="22" t="s">
        <v>32</v>
      </c>
    </row>
    <row r="113">
      <c r="A113" s="22">
        <v>4979.0</v>
      </c>
      <c r="B113" s="22" t="s">
        <v>368</v>
      </c>
      <c r="C113" s="22" t="s">
        <v>369</v>
      </c>
      <c r="E113" s="22" t="s">
        <v>29</v>
      </c>
      <c r="F113" s="22">
        <v>12000.0</v>
      </c>
      <c r="G113" s="22">
        <v>0.0</v>
      </c>
      <c r="H113" s="22" t="s">
        <v>370</v>
      </c>
      <c r="I113" s="22" t="s">
        <v>353</v>
      </c>
      <c r="J113" s="22" t="s">
        <v>32</v>
      </c>
    </row>
    <row r="114">
      <c r="A114" s="22">
        <v>4927.0</v>
      </c>
      <c r="B114" s="22" t="s">
        <v>371</v>
      </c>
      <c r="C114" s="22" t="s">
        <v>42</v>
      </c>
      <c r="D114" s="22" t="s">
        <v>28</v>
      </c>
      <c r="E114" s="22" t="s">
        <v>372</v>
      </c>
      <c r="F114" s="22">
        <v>20000.0</v>
      </c>
      <c r="G114" s="22">
        <v>0.0</v>
      </c>
      <c r="H114" s="22" t="s">
        <v>373</v>
      </c>
      <c r="I114" s="22" t="s">
        <v>374</v>
      </c>
      <c r="J114" s="22" t="s">
        <v>32</v>
      </c>
    </row>
    <row r="115">
      <c r="A115" s="22">
        <v>4854.0</v>
      </c>
      <c r="B115" s="22" t="s">
        <v>375</v>
      </c>
      <c r="C115" s="22" t="s">
        <v>42</v>
      </c>
      <c r="D115" s="22" t="s">
        <v>28</v>
      </c>
      <c r="E115" s="22" t="s">
        <v>329</v>
      </c>
      <c r="F115" s="22">
        <v>7000.0</v>
      </c>
      <c r="G115" s="22">
        <v>0.0</v>
      </c>
      <c r="H115" s="22" t="s">
        <v>376</v>
      </c>
      <c r="I115" s="22" t="s">
        <v>374</v>
      </c>
      <c r="J115" s="22" t="s">
        <v>32</v>
      </c>
    </row>
    <row r="116">
      <c r="A116" s="22">
        <v>552.0</v>
      </c>
      <c r="B116" s="22" t="s">
        <v>64</v>
      </c>
      <c r="C116" s="22" t="s">
        <v>42</v>
      </c>
      <c r="D116" s="22" t="s">
        <v>65</v>
      </c>
      <c r="E116" s="22" t="s">
        <v>377</v>
      </c>
      <c r="F116" s="22">
        <v>35000.0</v>
      </c>
      <c r="G116" s="22">
        <v>0.0</v>
      </c>
      <c r="H116" s="22" t="s">
        <v>378</v>
      </c>
      <c r="I116" s="22" t="s">
        <v>379</v>
      </c>
      <c r="J116" s="22" t="s">
        <v>32</v>
      </c>
    </row>
    <row r="117">
      <c r="A117" s="22">
        <v>4876.0</v>
      </c>
      <c r="B117" s="22" t="s">
        <v>380</v>
      </c>
      <c r="C117" s="22" t="s">
        <v>273</v>
      </c>
      <c r="D117" s="22" t="s">
        <v>130</v>
      </c>
      <c r="E117" s="22" t="s">
        <v>381</v>
      </c>
      <c r="F117" s="22">
        <v>10000.0</v>
      </c>
      <c r="G117" s="22">
        <v>0.0</v>
      </c>
      <c r="H117" s="22" t="s">
        <v>382</v>
      </c>
      <c r="I117" s="22" t="s">
        <v>383</v>
      </c>
      <c r="J117" s="22" t="s">
        <v>32</v>
      </c>
    </row>
    <row r="118">
      <c r="A118" s="22">
        <v>5044.0</v>
      </c>
      <c r="B118" s="22" t="s">
        <v>384</v>
      </c>
      <c r="C118" s="22" t="s">
        <v>56</v>
      </c>
      <c r="E118" s="22" t="s">
        <v>29</v>
      </c>
      <c r="F118" s="22">
        <v>10000.0</v>
      </c>
      <c r="G118" s="22">
        <v>0.0</v>
      </c>
      <c r="H118" s="22" t="s">
        <v>385</v>
      </c>
      <c r="I118" s="22" t="s">
        <v>374</v>
      </c>
      <c r="J118" s="22" t="s">
        <v>32</v>
      </c>
    </row>
    <row r="119">
      <c r="A119" s="22">
        <v>3267.0</v>
      </c>
      <c r="B119" s="22" t="s">
        <v>386</v>
      </c>
      <c r="C119" s="22" t="s">
        <v>60</v>
      </c>
      <c r="D119" s="22" t="s">
        <v>37</v>
      </c>
      <c r="E119" s="22" t="s">
        <v>29</v>
      </c>
      <c r="F119" s="22">
        <v>40000.0</v>
      </c>
      <c r="G119" s="22">
        <v>0.0</v>
      </c>
      <c r="H119" s="22" t="s">
        <v>387</v>
      </c>
      <c r="I119" s="22" t="s">
        <v>383</v>
      </c>
      <c r="J119" s="22" t="s">
        <v>32</v>
      </c>
    </row>
    <row r="120">
      <c r="A120" s="22">
        <v>5057.0</v>
      </c>
      <c r="B120" s="22" t="s">
        <v>388</v>
      </c>
      <c r="C120" s="22" t="s">
        <v>91</v>
      </c>
      <c r="E120" s="22" t="s">
        <v>61</v>
      </c>
      <c r="F120" s="22">
        <v>12500.0</v>
      </c>
      <c r="G120" s="22">
        <v>0.0</v>
      </c>
      <c r="H120" s="22" t="s">
        <v>389</v>
      </c>
      <c r="I120" s="22" t="s">
        <v>390</v>
      </c>
      <c r="J120" s="22" t="s">
        <v>32</v>
      </c>
    </row>
    <row r="121">
      <c r="A121" s="22">
        <v>4971.0</v>
      </c>
      <c r="B121" s="22" t="s">
        <v>391</v>
      </c>
      <c r="C121" s="22" t="s">
        <v>91</v>
      </c>
      <c r="E121" s="22" t="s">
        <v>201</v>
      </c>
      <c r="F121" s="22">
        <v>10000.0</v>
      </c>
      <c r="G121" s="22">
        <v>0.0</v>
      </c>
      <c r="H121" s="22" t="s">
        <v>392</v>
      </c>
      <c r="I121" s="22" t="s">
        <v>374</v>
      </c>
      <c r="J121" s="22" t="s">
        <v>32</v>
      </c>
    </row>
    <row r="122">
      <c r="A122" s="22">
        <v>4877.0</v>
      </c>
      <c r="B122" s="22" t="s">
        <v>393</v>
      </c>
      <c r="C122" s="22" t="s">
        <v>60</v>
      </c>
      <c r="D122" s="22" t="s">
        <v>37</v>
      </c>
      <c r="E122" s="22" t="s">
        <v>29</v>
      </c>
      <c r="F122" s="22">
        <v>25000.0</v>
      </c>
      <c r="G122" s="22">
        <v>0.0</v>
      </c>
      <c r="H122" s="22" t="s">
        <v>394</v>
      </c>
      <c r="I122" s="22" t="s">
        <v>374</v>
      </c>
      <c r="J122" s="22" t="s">
        <v>32</v>
      </c>
    </row>
    <row r="123">
      <c r="A123" s="22">
        <v>2837.0</v>
      </c>
      <c r="B123" s="22" t="s">
        <v>395</v>
      </c>
      <c r="C123" s="22" t="s">
        <v>27</v>
      </c>
      <c r="D123" s="22" t="s">
        <v>28</v>
      </c>
      <c r="E123" s="22" t="s">
        <v>34</v>
      </c>
      <c r="F123" s="22">
        <v>70000.0</v>
      </c>
      <c r="G123" s="22">
        <v>0.0</v>
      </c>
      <c r="H123" s="22" t="s">
        <v>396</v>
      </c>
      <c r="I123" s="22" t="s">
        <v>397</v>
      </c>
      <c r="J123" s="22" t="s">
        <v>32</v>
      </c>
    </row>
    <row r="124">
      <c r="A124" s="22">
        <v>3872.0</v>
      </c>
      <c r="B124" s="22" t="s">
        <v>398</v>
      </c>
      <c r="C124" s="22" t="s">
        <v>91</v>
      </c>
      <c r="D124" s="22" t="s">
        <v>37</v>
      </c>
      <c r="E124" s="22" t="s">
        <v>399</v>
      </c>
      <c r="F124" s="22">
        <v>20000.0</v>
      </c>
      <c r="G124" s="22">
        <v>0.0</v>
      </c>
      <c r="H124" s="22" t="s">
        <v>400</v>
      </c>
      <c r="I124" s="22" t="s">
        <v>401</v>
      </c>
      <c r="J124" s="22" t="s">
        <v>32</v>
      </c>
    </row>
    <row r="125">
      <c r="A125" s="22">
        <v>3076.0</v>
      </c>
      <c r="B125" s="22" t="s">
        <v>402</v>
      </c>
      <c r="C125" s="22" t="s">
        <v>27</v>
      </c>
      <c r="D125" s="22" t="s">
        <v>28</v>
      </c>
      <c r="E125" s="22" t="s">
        <v>403</v>
      </c>
      <c r="F125" s="22">
        <v>50000.0</v>
      </c>
      <c r="G125" s="22">
        <v>0.0</v>
      </c>
      <c r="H125" s="22" t="s">
        <v>404</v>
      </c>
      <c r="I125" s="22" t="s">
        <v>340</v>
      </c>
      <c r="J125" s="22" t="s">
        <v>32</v>
      </c>
    </row>
    <row r="126">
      <c r="A126" s="22">
        <v>4825.0</v>
      </c>
      <c r="B126" s="22" t="s">
        <v>405</v>
      </c>
      <c r="C126" s="22" t="s">
        <v>27</v>
      </c>
      <c r="D126" s="22" t="s">
        <v>28</v>
      </c>
      <c r="E126" s="22" t="s">
        <v>34</v>
      </c>
      <c r="F126" s="22">
        <v>50000.0</v>
      </c>
      <c r="G126" s="22">
        <v>0.0</v>
      </c>
      <c r="H126" s="22" t="s">
        <v>406</v>
      </c>
      <c r="I126" s="22" t="s">
        <v>407</v>
      </c>
      <c r="J126" s="22" t="s">
        <v>32</v>
      </c>
    </row>
    <row r="127">
      <c r="A127" s="22">
        <v>4997.0</v>
      </c>
      <c r="B127" s="22" t="s">
        <v>408</v>
      </c>
      <c r="C127" s="22" t="s">
        <v>273</v>
      </c>
      <c r="E127" s="22" t="s">
        <v>29</v>
      </c>
      <c r="F127" s="22">
        <v>12000.0</v>
      </c>
      <c r="G127" s="22">
        <v>0.0</v>
      </c>
      <c r="H127" s="22" t="s">
        <v>409</v>
      </c>
      <c r="I127" s="22" t="s">
        <v>407</v>
      </c>
      <c r="J127" s="22" t="s">
        <v>32</v>
      </c>
    </row>
    <row r="128">
      <c r="A128" s="22">
        <v>4947.0</v>
      </c>
      <c r="B128" s="22" t="s">
        <v>410</v>
      </c>
      <c r="C128" s="22" t="s">
        <v>27</v>
      </c>
      <c r="E128" s="22" t="s">
        <v>411</v>
      </c>
      <c r="F128" s="22">
        <v>10000.0</v>
      </c>
      <c r="G128" s="22">
        <v>0.0</v>
      </c>
      <c r="H128" s="22" t="s">
        <v>412</v>
      </c>
      <c r="I128" s="22" t="s">
        <v>383</v>
      </c>
      <c r="J128" s="22" t="s">
        <v>32</v>
      </c>
    </row>
    <row r="129">
      <c r="A129" s="22">
        <v>4867.0</v>
      </c>
      <c r="B129" s="22" t="s">
        <v>413</v>
      </c>
      <c r="C129" s="22" t="s">
        <v>27</v>
      </c>
      <c r="D129" s="22" t="s">
        <v>28</v>
      </c>
      <c r="E129" s="22" t="s">
        <v>34</v>
      </c>
      <c r="F129" s="22">
        <v>40000.0</v>
      </c>
      <c r="G129" s="22">
        <v>0.0</v>
      </c>
      <c r="H129" s="22" t="s">
        <v>414</v>
      </c>
      <c r="I129" s="22" t="s">
        <v>383</v>
      </c>
      <c r="J129" s="22" t="s">
        <v>32</v>
      </c>
    </row>
    <row r="130">
      <c r="A130" s="22">
        <v>445.0</v>
      </c>
      <c r="B130" s="22" t="s">
        <v>415</v>
      </c>
      <c r="C130" s="22" t="s">
        <v>416</v>
      </c>
      <c r="D130" s="22" t="s">
        <v>130</v>
      </c>
      <c r="E130" s="22" t="s">
        <v>417</v>
      </c>
      <c r="F130" s="22">
        <v>0.0</v>
      </c>
      <c r="G130" s="22">
        <v>0.0</v>
      </c>
      <c r="H130" s="22" t="s">
        <v>418</v>
      </c>
      <c r="I130" s="22" t="s">
        <v>374</v>
      </c>
      <c r="J130" s="22" t="s">
        <v>32</v>
      </c>
    </row>
    <row r="131">
      <c r="A131" s="22">
        <v>5023.0</v>
      </c>
      <c r="B131" s="22" t="s">
        <v>419</v>
      </c>
      <c r="C131" s="22" t="s">
        <v>121</v>
      </c>
      <c r="E131" s="22" t="s">
        <v>420</v>
      </c>
      <c r="F131" s="22">
        <v>25000.0</v>
      </c>
      <c r="G131" s="22">
        <v>0.0</v>
      </c>
      <c r="H131" s="22" t="s">
        <v>421</v>
      </c>
      <c r="I131" s="22" t="s">
        <v>422</v>
      </c>
      <c r="J131" s="22" t="s">
        <v>32</v>
      </c>
    </row>
    <row r="132">
      <c r="A132" s="22">
        <v>2561.0</v>
      </c>
      <c r="B132" s="22" t="s">
        <v>423</v>
      </c>
      <c r="C132" s="22" t="s">
        <v>208</v>
      </c>
      <c r="D132" s="22" t="s">
        <v>28</v>
      </c>
      <c r="E132" s="22" t="s">
        <v>131</v>
      </c>
      <c r="F132" s="22">
        <v>0.0</v>
      </c>
      <c r="G132" s="22">
        <v>0.0</v>
      </c>
      <c r="H132" s="22" t="s">
        <v>424</v>
      </c>
      <c r="I132" s="22" t="s">
        <v>422</v>
      </c>
      <c r="J132" s="22" t="s">
        <v>32</v>
      </c>
    </row>
    <row r="133">
      <c r="A133" s="22">
        <v>1482.0</v>
      </c>
      <c r="B133" s="22" t="s">
        <v>425</v>
      </c>
      <c r="C133" s="22" t="s">
        <v>121</v>
      </c>
      <c r="D133" s="22" t="s">
        <v>65</v>
      </c>
      <c r="E133" s="22" t="s">
        <v>426</v>
      </c>
      <c r="F133" s="22">
        <v>40000.0</v>
      </c>
      <c r="G133" s="22">
        <v>0.0</v>
      </c>
      <c r="H133" s="22" t="s">
        <v>427</v>
      </c>
      <c r="I133" s="22" t="s">
        <v>422</v>
      </c>
      <c r="J133" s="22" t="s">
        <v>32</v>
      </c>
    </row>
    <row r="134">
      <c r="A134" s="22">
        <v>5027.0</v>
      </c>
      <c r="B134" s="22" t="s">
        <v>428</v>
      </c>
      <c r="C134" s="22" t="s">
        <v>27</v>
      </c>
      <c r="E134" s="22" t="s">
        <v>429</v>
      </c>
      <c r="F134" s="22">
        <v>20000.0</v>
      </c>
      <c r="G134" s="22">
        <v>0.0</v>
      </c>
      <c r="H134" s="22" t="s">
        <v>430</v>
      </c>
      <c r="I134" s="22" t="s">
        <v>431</v>
      </c>
      <c r="J134" s="22" t="s">
        <v>32</v>
      </c>
    </row>
    <row r="135">
      <c r="A135" s="22">
        <v>4841.0</v>
      </c>
      <c r="B135" s="22" t="s">
        <v>432</v>
      </c>
      <c r="C135" s="22" t="s">
        <v>27</v>
      </c>
      <c r="D135" s="22" t="s">
        <v>37</v>
      </c>
      <c r="E135" s="22" t="s">
        <v>238</v>
      </c>
      <c r="F135" s="22">
        <v>75000.0</v>
      </c>
      <c r="G135" s="22">
        <v>0.0</v>
      </c>
      <c r="H135" s="22" t="s">
        <v>433</v>
      </c>
      <c r="I135" s="22" t="s">
        <v>262</v>
      </c>
      <c r="J135" s="22" t="s">
        <v>32</v>
      </c>
    </row>
    <row r="136">
      <c r="A136" s="22">
        <v>5030.0</v>
      </c>
      <c r="B136" s="22" t="s">
        <v>434</v>
      </c>
      <c r="C136" s="22" t="s">
        <v>42</v>
      </c>
      <c r="E136" s="22" t="s">
        <v>105</v>
      </c>
      <c r="F136" s="22">
        <v>8000.0</v>
      </c>
      <c r="G136" s="22">
        <v>0.0</v>
      </c>
      <c r="H136" s="22" t="s">
        <v>435</v>
      </c>
      <c r="I136" s="22" t="s">
        <v>431</v>
      </c>
      <c r="J136" s="22" t="s">
        <v>32</v>
      </c>
    </row>
    <row r="137">
      <c r="A137" s="22">
        <v>4935.0</v>
      </c>
      <c r="B137" s="22" t="s">
        <v>124</v>
      </c>
      <c r="C137" s="22" t="s">
        <v>436</v>
      </c>
      <c r="D137" s="22" t="s">
        <v>125</v>
      </c>
      <c r="E137" s="22" t="s">
        <v>126</v>
      </c>
      <c r="F137" s="22">
        <v>5000.0</v>
      </c>
      <c r="G137" s="22">
        <v>0.0</v>
      </c>
      <c r="H137" s="22" t="s">
        <v>437</v>
      </c>
      <c r="I137" s="22" t="s">
        <v>367</v>
      </c>
      <c r="J137" s="22" t="s">
        <v>32</v>
      </c>
    </row>
    <row r="138">
      <c r="A138" s="22">
        <v>532.0</v>
      </c>
      <c r="B138" s="22" t="s">
        <v>438</v>
      </c>
      <c r="C138" s="22" t="s">
        <v>208</v>
      </c>
      <c r="D138" s="22" t="s">
        <v>37</v>
      </c>
      <c r="E138" s="22" t="s">
        <v>439</v>
      </c>
      <c r="F138" s="22">
        <v>15000.0</v>
      </c>
      <c r="G138" s="22">
        <v>0.0</v>
      </c>
      <c r="H138" s="22" t="s">
        <v>440</v>
      </c>
      <c r="I138" s="22" t="s">
        <v>72</v>
      </c>
      <c r="J138" s="22" t="s">
        <v>32</v>
      </c>
    </row>
    <row r="139">
      <c r="A139" s="22">
        <v>3530.0</v>
      </c>
      <c r="B139" s="22" t="s">
        <v>441</v>
      </c>
      <c r="C139" s="22" t="s">
        <v>27</v>
      </c>
      <c r="D139" s="22" t="s">
        <v>28</v>
      </c>
      <c r="E139" s="22" t="s">
        <v>105</v>
      </c>
      <c r="F139" s="22">
        <v>35000.0</v>
      </c>
      <c r="G139" s="22">
        <v>0.0</v>
      </c>
      <c r="H139" s="22" t="s">
        <v>442</v>
      </c>
      <c r="I139" s="22" t="s">
        <v>374</v>
      </c>
      <c r="J139" s="22" t="s">
        <v>32</v>
      </c>
    </row>
    <row r="140">
      <c r="A140" s="22">
        <v>4847.0</v>
      </c>
      <c r="B140" s="22" t="s">
        <v>443</v>
      </c>
      <c r="C140" s="22" t="s">
        <v>91</v>
      </c>
      <c r="D140" s="22" t="s">
        <v>37</v>
      </c>
      <c r="E140" s="22" t="s">
        <v>38</v>
      </c>
      <c r="F140" s="22">
        <v>75000.0</v>
      </c>
      <c r="G140" s="22">
        <v>0.0</v>
      </c>
      <c r="H140" s="22" t="s">
        <v>444</v>
      </c>
      <c r="I140" s="22" t="s">
        <v>445</v>
      </c>
      <c r="J140" s="22" t="s">
        <v>32</v>
      </c>
    </row>
    <row r="141">
      <c r="A141" s="22">
        <v>4982.0</v>
      </c>
      <c r="B141" s="22" t="s">
        <v>446</v>
      </c>
      <c r="C141" s="22" t="s">
        <v>56</v>
      </c>
      <c r="E141" s="22" t="s">
        <v>29</v>
      </c>
      <c r="F141" s="22">
        <v>8000.0</v>
      </c>
      <c r="G141" s="22">
        <v>0.0</v>
      </c>
      <c r="H141" s="22" t="s">
        <v>447</v>
      </c>
      <c r="I141" s="22" t="s">
        <v>445</v>
      </c>
      <c r="J141" s="22" t="s">
        <v>32</v>
      </c>
    </row>
    <row r="142">
      <c r="A142" s="22">
        <v>4994.0</v>
      </c>
      <c r="B142" s="22" t="s">
        <v>448</v>
      </c>
      <c r="C142" s="22" t="s">
        <v>27</v>
      </c>
      <c r="E142" s="22" t="s">
        <v>29</v>
      </c>
      <c r="F142" s="22">
        <v>30000.0</v>
      </c>
      <c r="G142" s="22">
        <v>0.0</v>
      </c>
      <c r="H142" s="22" t="s">
        <v>449</v>
      </c>
      <c r="I142" s="22" t="s">
        <v>347</v>
      </c>
      <c r="J142" s="22" t="s">
        <v>32</v>
      </c>
    </row>
    <row r="143">
      <c r="A143" s="22">
        <v>4030.0</v>
      </c>
      <c r="B143" s="22" t="s">
        <v>450</v>
      </c>
      <c r="C143" s="22" t="s">
        <v>27</v>
      </c>
      <c r="D143" s="22" t="s">
        <v>28</v>
      </c>
      <c r="E143" s="22" t="s">
        <v>57</v>
      </c>
      <c r="F143" s="22">
        <v>10000.0</v>
      </c>
      <c r="G143" s="22">
        <v>0.0</v>
      </c>
      <c r="H143" s="22" t="s">
        <v>451</v>
      </c>
      <c r="I143" s="22" t="s">
        <v>452</v>
      </c>
      <c r="J143" s="22" t="s">
        <v>32</v>
      </c>
    </row>
    <row r="144">
      <c r="A144" s="22">
        <v>215.0</v>
      </c>
      <c r="B144" s="22" t="s">
        <v>453</v>
      </c>
      <c r="C144" s="22" t="s">
        <v>60</v>
      </c>
      <c r="D144" s="22" t="s">
        <v>81</v>
      </c>
      <c r="E144" s="22" t="s">
        <v>82</v>
      </c>
      <c r="F144" s="22">
        <v>0.0</v>
      </c>
      <c r="G144" s="22">
        <v>0.0</v>
      </c>
      <c r="H144" s="22" t="s">
        <v>454</v>
      </c>
      <c r="I144" s="22" t="s">
        <v>343</v>
      </c>
      <c r="J144" s="22" t="s">
        <v>32</v>
      </c>
    </row>
    <row r="145">
      <c r="A145" s="22">
        <v>4939.0</v>
      </c>
      <c r="B145" s="22" t="s">
        <v>455</v>
      </c>
      <c r="C145" s="22" t="s">
        <v>219</v>
      </c>
      <c r="D145" s="22" t="s">
        <v>65</v>
      </c>
      <c r="E145" s="22" t="s">
        <v>220</v>
      </c>
      <c r="F145" s="22">
        <v>8000.0</v>
      </c>
      <c r="G145" s="22">
        <v>0.0</v>
      </c>
      <c r="H145" s="22" t="s">
        <v>456</v>
      </c>
      <c r="I145" s="22" t="s">
        <v>457</v>
      </c>
      <c r="J145" s="22" t="s">
        <v>32</v>
      </c>
    </row>
    <row r="146">
      <c r="A146" s="22">
        <v>4985.0</v>
      </c>
      <c r="B146" s="22" t="s">
        <v>458</v>
      </c>
      <c r="C146" s="22" t="s">
        <v>142</v>
      </c>
      <c r="E146" s="22" t="s">
        <v>29</v>
      </c>
      <c r="F146" s="22">
        <v>7500.0</v>
      </c>
      <c r="G146" s="22">
        <v>0.0</v>
      </c>
      <c r="H146" s="22" t="s">
        <v>459</v>
      </c>
      <c r="I146" s="22" t="s">
        <v>356</v>
      </c>
      <c r="J146" s="22" t="s">
        <v>32</v>
      </c>
    </row>
    <row r="147">
      <c r="A147" s="22">
        <v>328.0</v>
      </c>
      <c r="B147" s="22" t="s">
        <v>460</v>
      </c>
      <c r="C147" s="22" t="s">
        <v>91</v>
      </c>
      <c r="D147" s="22" t="s">
        <v>130</v>
      </c>
      <c r="E147" s="22" t="s">
        <v>461</v>
      </c>
      <c r="F147" s="22">
        <v>0.0</v>
      </c>
      <c r="G147" s="22">
        <v>0.0</v>
      </c>
      <c r="H147" s="22" t="s">
        <v>462</v>
      </c>
      <c r="I147" s="22" t="s">
        <v>356</v>
      </c>
      <c r="J147" s="22" t="s">
        <v>32</v>
      </c>
    </row>
    <row r="148">
      <c r="A148" s="22">
        <v>3385.0</v>
      </c>
      <c r="B148" s="22" t="s">
        <v>463</v>
      </c>
      <c r="C148" s="22" t="s">
        <v>27</v>
      </c>
      <c r="D148" s="22" t="s">
        <v>37</v>
      </c>
      <c r="E148" s="22" t="s">
        <v>29</v>
      </c>
      <c r="F148" s="22">
        <v>20000.0</v>
      </c>
      <c r="G148" s="22">
        <v>0.0</v>
      </c>
      <c r="H148" s="22" t="s">
        <v>464</v>
      </c>
      <c r="I148" s="22" t="s">
        <v>374</v>
      </c>
      <c r="J148" s="22" t="s">
        <v>32</v>
      </c>
    </row>
    <row r="149">
      <c r="A149" s="22">
        <v>4924.0</v>
      </c>
      <c r="B149" s="22" t="s">
        <v>465</v>
      </c>
      <c r="C149" s="22" t="s">
        <v>91</v>
      </c>
      <c r="D149" s="22" t="s">
        <v>37</v>
      </c>
      <c r="E149" s="22" t="s">
        <v>29</v>
      </c>
      <c r="F149" s="22">
        <v>0.0</v>
      </c>
      <c r="G149" s="22">
        <v>0.0</v>
      </c>
      <c r="H149" s="22" t="s">
        <v>466</v>
      </c>
      <c r="I149" s="22" t="s">
        <v>347</v>
      </c>
      <c r="J149" s="22" t="s">
        <v>32</v>
      </c>
    </row>
    <row r="150">
      <c r="A150" s="22">
        <v>4926.0</v>
      </c>
      <c r="B150" s="22" t="s">
        <v>467</v>
      </c>
      <c r="C150" s="22" t="s">
        <v>42</v>
      </c>
      <c r="D150" s="22" t="s">
        <v>28</v>
      </c>
      <c r="E150" s="22" t="s">
        <v>220</v>
      </c>
      <c r="F150" s="22">
        <v>20000.0</v>
      </c>
      <c r="G150" s="22">
        <v>0.0</v>
      </c>
      <c r="H150" s="22" t="s">
        <v>468</v>
      </c>
      <c r="I150" s="22" t="s">
        <v>469</v>
      </c>
      <c r="J150" s="22" t="s">
        <v>32</v>
      </c>
    </row>
    <row r="151">
      <c r="A151" s="22">
        <v>4838.0</v>
      </c>
      <c r="B151" s="22" t="s">
        <v>470</v>
      </c>
      <c r="C151" s="22" t="s">
        <v>91</v>
      </c>
      <c r="D151" s="22" t="s">
        <v>37</v>
      </c>
      <c r="E151" s="22" t="s">
        <v>131</v>
      </c>
      <c r="F151" s="22">
        <v>100000.0</v>
      </c>
      <c r="G151" s="22">
        <v>0.0</v>
      </c>
      <c r="H151" s="22" t="s">
        <v>471</v>
      </c>
      <c r="I151" s="22" t="s">
        <v>469</v>
      </c>
      <c r="J151" s="22" t="s">
        <v>32</v>
      </c>
    </row>
    <row r="152">
      <c r="A152" s="22">
        <v>4863.0</v>
      </c>
      <c r="B152" s="22" t="s">
        <v>472</v>
      </c>
      <c r="C152" s="22" t="s">
        <v>91</v>
      </c>
      <c r="D152" s="22" t="s">
        <v>37</v>
      </c>
      <c r="E152" s="22" t="s">
        <v>473</v>
      </c>
      <c r="F152" s="22">
        <v>75000.0</v>
      </c>
      <c r="G152" s="22">
        <v>0.0</v>
      </c>
      <c r="H152" s="22" t="s">
        <v>474</v>
      </c>
      <c r="I152" s="22" t="s">
        <v>469</v>
      </c>
      <c r="J152" s="22" t="s">
        <v>32</v>
      </c>
    </row>
    <row r="153">
      <c r="A153" s="22">
        <v>4866.0</v>
      </c>
      <c r="B153" s="22" t="s">
        <v>475</v>
      </c>
      <c r="C153" s="22" t="s">
        <v>27</v>
      </c>
      <c r="D153" s="22" t="s">
        <v>476</v>
      </c>
      <c r="E153" s="22" t="s">
        <v>477</v>
      </c>
      <c r="F153" s="22">
        <v>25000.0</v>
      </c>
      <c r="G153" s="22">
        <v>0.0</v>
      </c>
      <c r="H153" s="22" t="s">
        <v>478</v>
      </c>
      <c r="I153" s="22" t="s">
        <v>407</v>
      </c>
      <c r="J153" s="22" t="s">
        <v>32</v>
      </c>
    </row>
    <row r="154">
      <c r="A154" s="22">
        <v>4865.0</v>
      </c>
      <c r="B154" s="22" t="s">
        <v>479</v>
      </c>
      <c r="C154" s="22" t="s">
        <v>42</v>
      </c>
      <c r="D154" s="22" t="s">
        <v>37</v>
      </c>
      <c r="E154" s="22" t="s">
        <v>29</v>
      </c>
      <c r="F154" s="22">
        <v>15000.0</v>
      </c>
      <c r="G154" s="22">
        <v>0.0</v>
      </c>
      <c r="H154" s="22" t="s">
        <v>480</v>
      </c>
      <c r="I154" s="22" t="s">
        <v>79</v>
      </c>
      <c r="J154" s="22" t="s">
        <v>32</v>
      </c>
    </row>
    <row r="155">
      <c r="A155" s="22">
        <v>4065.0</v>
      </c>
      <c r="B155" s="22" t="s">
        <v>481</v>
      </c>
      <c r="C155" s="22" t="s">
        <v>42</v>
      </c>
      <c r="D155" s="22" t="s">
        <v>28</v>
      </c>
      <c r="E155" s="22" t="s">
        <v>29</v>
      </c>
      <c r="F155" s="22">
        <v>15000.0</v>
      </c>
      <c r="G155" s="22">
        <v>0.0</v>
      </c>
      <c r="H155" s="22" t="s">
        <v>482</v>
      </c>
      <c r="I155" s="22" t="s">
        <v>483</v>
      </c>
      <c r="J155" s="22" t="s">
        <v>32</v>
      </c>
    </row>
    <row r="156">
      <c r="A156" s="22">
        <v>4986.0</v>
      </c>
      <c r="B156" s="22" t="s">
        <v>484</v>
      </c>
      <c r="C156" s="22" t="s">
        <v>27</v>
      </c>
      <c r="E156" s="22" t="s">
        <v>300</v>
      </c>
      <c r="F156" s="22">
        <v>40000.0</v>
      </c>
      <c r="G156" s="22">
        <v>0.0</v>
      </c>
      <c r="H156" s="22" t="s">
        <v>485</v>
      </c>
      <c r="I156" s="22" t="s">
        <v>469</v>
      </c>
      <c r="J156" s="22" t="s">
        <v>32</v>
      </c>
    </row>
    <row r="157">
      <c r="A157" s="22">
        <v>4888.0</v>
      </c>
      <c r="B157" s="22" t="s">
        <v>486</v>
      </c>
      <c r="C157" s="22" t="s">
        <v>27</v>
      </c>
      <c r="D157" s="22" t="s">
        <v>28</v>
      </c>
      <c r="E157" s="22" t="s">
        <v>487</v>
      </c>
      <c r="F157" s="22">
        <v>40000.0</v>
      </c>
      <c r="G157" s="22">
        <v>0.0</v>
      </c>
      <c r="H157" s="22" t="s">
        <v>488</v>
      </c>
      <c r="I157" s="22" t="s">
        <v>489</v>
      </c>
      <c r="J157" s="22" t="s">
        <v>32</v>
      </c>
    </row>
    <row r="158">
      <c r="A158" s="22">
        <v>4883.0</v>
      </c>
      <c r="B158" s="22" t="s">
        <v>490</v>
      </c>
      <c r="C158" s="22" t="s">
        <v>27</v>
      </c>
      <c r="D158" s="22" t="s">
        <v>37</v>
      </c>
      <c r="E158" s="22" t="s">
        <v>491</v>
      </c>
      <c r="F158" s="22">
        <v>8000.0</v>
      </c>
      <c r="G158" s="22">
        <v>0.0</v>
      </c>
      <c r="H158" s="22" t="s">
        <v>492</v>
      </c>
      <c r="I158" s="22" t="s">
        <v>489</v>
      </c>
      <c r="J158" s="22" t="s">
        <v>32</v>
      </c>
    </row>
    <row r="159">
      <c r="A159" s="22">
        <v>3778.0</v>
      </c>
      <c r="B159" s="22" t="s">
        <v>493</v>
      </c>
      <c r="C159" s="22" t="s">
        <v>27</v>
      </c>
      <c r="D159" s="22" t="s">
        <v>28</v>
      </c>
      <c r="E159" s="22" t="s">
        <v>494</v>
      </c>
      <c r="F159" s="22">
        <v>40000.0</v>
      </c>
      <c r="G159" s="22">
        <v>0.0</v>
      </c>
      <c r="H159" s="22" t="s">
        <v>286</v>
      </c>
      <c r="I159" s="22" t="s">
        <v>495</v>
      </c>
      <c r="J159" s="22" t="s">
        <v>32</v>
      </c>
    </row>
    <row r="160">
      <c r="A160" s="22">
        <v>4940.0</v>
      </c>
      <c r="B160" s="22" t="s">
        <v>496</v>
      </c>
      <c r="C160" s="22" t="s">
        <v>253</v>
      </c>
      <c r="D160" s="22" t="s">
        <v>28</v>
      </c>
      <c r="E160" s="22" t="s">
        <v>34</v>
      </c>
      <c r="F160" s="22">
        <v>17000.0</v>
      </c>
      <c r="G160" s="22">
        <v>0.0</v>
      </c>
      <c r="H160" s="22" t="s">
        <v>286</v>
      </c>
      <c r="I160" s="22" t="s">
        <v>495</v>
      </c>
      <c r="J160" s="22" t="s">
        <v>32</v>
      </c>
    </row>
    <row r="161">
      <c r="A161" s="22">
        <v>5013.0</v>
      </c>
      <c r="B161" s="22" t="s">
        <v>497</v>
      </c>
      <c r="C161" s="22" t="s">
        <v>498</v>
      </c>
      <c r="E161" s="22" t="s">
        <v>494</v>
      </c>
      <c r="F161" s="22">
        <v>35000.0</v>
      </c>
      <c r="G161" s="22">
        <v>0.0</v>
      </c>
      <c r="H161" s="22" t="s">
        <v>286</v>
      </c>
      <c r="I161" s="22" t="s">
        <v>499</v>
      </c>
      <c r="J161" s="22" t="s">
        <v>32</v>
      </c>
    </row>
    <row r="162">
      <c r="A162" s="22">
        <v>3964.0</v>
      </c>
      <c r="B162" s="22" t="s">
        <v>500</v>
      </c>
      <c r="C162" s="22" t="s">
        <v>42</v>
      </c>
      <c r="D162" s="22" t="s">
        <v>65</v>
      </c>
      <c r="E162" s="22" t="s">
        <v>131</v>
      </c>
      <c r="F162" s="22">
        <v>0.0</v>
      </c>
      <c r="G162" s="22">
        <v>0.0</v>
      </c>
      <c r="H162" s="22" t="s">
        <v>286</v>
      </c>
      <c r="I162" s="22" t="s">
        <v>499</v>
      </c>
      <c r="J162" s="22" t="s">
        <v>32</v>
      </c>
    </row>
    <row r="163">
      <c r="A163" s="22">
        <v>4829.0</v>
      </c>
      <c r="B163" s="22" t="s">
        <v>501</v>
      </c>
      <c r="C163" s="22" t="s">
        <v>27</v>
      </c>
      <c r="D163" s="22" t="s">
        <v>37</v>
      </c>
      <c r="E163" s="22" t="s">
        <v>502</v>
      </c>
      <c r="F163" s="22">
        <v>15000.0</v>
      </c>
      <c r="G163" s="22">
        <v>0.0</v>
      </c>
      <c r="H163" s="22" t="s">
        <v>503</v>
      </c>
      <c r="I163" s="22" t="s">
        <v>504</v>
      </c>
      <c r="J163" s="22" t="s">
        <v>32</v>
      </c>
    </row>
    <row r="164">
      <c r="A164" s="22">
        <v>5054.0</v>
      </c>
      <c r="B164" s="22" t="s">
        <v>505</v>
      </c>
      <c r="C164" s="22" t="s">
        <v>506</v>
      </c>
      <c r="E164" s="22" t="s">
        <v>461</v>
      </c>
      <c r="F164" s="22">
        <v>15000.0</v>
      </c>
      <c r="G164" s="22">
        <v>0.0</v>
      </c>
      <c r="H164" s="22" t="s">
        <v>507</v>
      </c>
      <c r="I164" s="22" t="s">
        <v>508</v>
      </c>
      <c r="J164" s="22" t="s">
        <v>32</v>
      </c>
    </row>
    <row r="165">
      <c r="A165" s="22">
        <v>2767.0</v>
      </c>
      <c r="B165" s="22" t="s">
        <v>509</v>
      </c>
      <c r="C165" s="22" t="s">
        <v>60</v>
      </c>
      <c r="D165" s="22" t="s">
        <v>28</v>
      </c>
      <c r="E165" s="22" t="s">
        <v>29</v>
      </c>
      <c r="F165" s="22">
        <v>30000.0</v>
      </c>
      <c r="G165" s="22">
        <v>0.0</v>
      </c>
      <c r="H165" s="22" t="s">
        <v>510</v>
      </c>
      <c r="I165" s="22" t="s">
        <v>504</v>
      </c>
      <c r="J165" s="22" t="s">
        <v>32</v>
      </c>
    </row>
    <row r="166">
      <c r="A166" s="22">
        <v>494.0</v>
      </c>
      <c r="B166" s="22" t="s">
        <v>511</v>
      </c>
      <c r="C166" s="22" t="s">
        <v>27</v>
      </c>
      <c r="D166" s="22" t="s">
        <v>28</v>
      </c>
      <c r="E166" s="22" t="s">
        <v>34</v>
      </c>
      <c r="F166" s="22">
        <v>25000.0</v>
      </c>
      <c r="G166" s="22">
        <v>0.0</v>
      </c>
      <c r="H166" s="22" t="s">
        <v>512</v>
      </c>
      <c r="I166" s="22" t="s">
        <v>513</v>
      </c>
      <c r="J166" s="22" t="s">
        <v>32</v>
      </c>
    </row>
    <row r="167">
      <c r="A167" s="22">
        <v>4025.0</v>
      </c>
      <c r="B167" s="22" t="s">
        <v>514</v>
      </c>
      <c r="C167" s="22" t="s">
        <v>60</v>
      </c>
      <c r="D167" s="22" t="s">
        <v>28</v>
      </c>
      <c r="E167" s="22" t="s">
        <v>515</v>
      </c>
      <c r="F167" s="22">
        <v>40000.0</v>
      </c>
      <c r="G167" s="22">
        <v>0.0</v>
      </c>
      <c r="H167" s="22" t="s">
        <v>516</v>
      </c>
      <c r="I167" s="22" t="s">
        <v>513</v>
      </c>
      <c r="J167" s="22" t="s">
        <v>32</v>
      </c>
    </row>
    <row r="168">
      <c r="A168" s="22">
        <v>3949.0</v>
      </c>
      <c r="B168" s="22" t="s">
        <v>517</v>
      </c>
      <c r="C168" s="22" t="s">
        <v>42</v>
      </c>
      <c r="D168" s="22" t="s">
        <v>37</v>
      </c>
      <c r="E168" s="22" t="s">
        <v>29</v>
      </c>
      <c r="F168" s="22">
        <v>18000.0</v>
      </c>
      <c r="G168" s="22">
        <v>0.0</v>
      </c>
      <c r="H168" s="22" t="s">
        <v>518</v>
      </c>
      <c r="I168" s="22" t="s">
        <v>513</v>
      </c>
      <c r="J168" s="22" t="s">
        <v>32</v>
      </c>
    </row>
    <row r="169">
      <c r="A169" s="22">
        <v>3253.0</v>
      </c>
      <c r="B169" s="22" t="s">
        <v>519</v>
      </c>
      <c r="C169" s="22" t="s">
        <v>27</v>
      </c>
      <c r="D169" s="22" t="s">
        <v>28</v>
      </c>
      <c r="E169" s="22" t="s">
        <v>131</v>
      </c>
      <c r="F169" s="22">
        <v>0.0</v>
      </c>
      <c r="G169" s="22">
        <v>0.0</v>
      </c>
      <c r="H169" s="22" t="s">
        <v>520</v>
      </c>
      <c r="I169" s="22" t="s">
        <v>521</v>
      </c>
      <c r="J169" s="22" t="s">
        <v>32</v>
      </c>
    </row>
    <row r="170">
      <c r="A170" s="22">
        <v>4834.0</v>
      </c>
      <c r="B170" s="22" t="s">
        <v>183</v>
      </c>
      <c r="C170" s="22" t="s">
        <v>27</v>
      </c>
      <c r="D170" s="22" t="s">
        <v>37</v>
      </c>
      <c r="E170" s="22" t="s">
        <v>184</v>
      </c>
      <c r="F170" s="22">
        <v>50000.0</v>
      </c>
      <c r="G170" s="22">
        <v>0.0</v>
      </c>
      <c r="H170" s="22" t="s">
        <v>522</v>
      </c>
      <c r="I170" s="22" t="s">
        <v>513</v>
      </c>
      <c r="J170" s="22" t="s">
        <v>32</v>
      </c>
    </row>
    <row r="171">
      <c r="A171" s="22">
        <v>466.0</v>
      </c>
      <c r="B171" s="22" t="s">
        <v>523</v>
      </c>
      <c r="C171" s="22" t="s">
        <v>524</v>
      </c>
      <c r="D171" s="22" t="s">
        <v>130</v>
      </c>
      <c r="E171" s="22" t="s">
        <v>461</v>
      </c>
      <c r="F171" s="22">
        <v>0.0</v>
      </c>
      <c r="G171" s="22">
        <v>0.0</v>
      </c>
      <c r="H171" s="22" t="s">
        <v>525</v>
      </c>
      <c r="I171" s="22" t="s">
        <v>513</v>
      </c>
      <c r="J171" s="22" t="s">
        <v>32</v>
      </c>
    </row>
    <row r="172">
      <c r="A172" s="22">
        <v>4821.0</v>
      </c>
      <c r="B172" s="22" t="s">
        <v>526</v>
      </c>
      <c r="C172" s="22" t="s">
        <v>27</v>
      </c>
      <c r="D172" s="22" t="s">
        <v>28</v>
      </c>
      <c r="E172" s="22" t="s">
        <v>494</v>
      </c>
      <c r="F172" s="22">
        <v>20000.0</v>
      </c>
      <c r="G172" s="22">
        <v>0.0</v>
      </c>
      <c r="H172" s="22" t="s">
        <v>527</v>
      </c>
      <c r="I172" s="22" t="s">
        <v>513</v>
      </c>
      <c r="J172" s="22" t="s">
        <v>32</v>
      </c>
    </row>
    <row r="173">
      <c r="A173" s="22">
        <v>4855.0</v>
      </c>
      <c r="B173" s="22" t="s">
        <v>528</v>
      </c>
      <c r="C173" s="22" t="s">
        <v>498</v>
      </c>
      <c r="D173" s="22" t="s">
        <v>37</v>
      </c>
      <c r="E173" s="22" t="s">
        <v>220</v>
      </c>
      <c r="F173" s="22">
        <v>40000.0</v>
      </c>
      <c r="G173" s="22">
        <v>0.0</v>
      </c>
      <c r="H173" s="22" t="s">
        <v>529</v>
      </c>
      <c r="I173" s="22" t="s">
        <v>530</v>
      </c>
      <c r="J173" s="22" t="s">
        <v>32</v>
      </c>
    </row>
    <row r="174">
      <c r="A174" s="22">
        <v>5011.0</v>
      </c>
      <c r="B174" s="22" t="s">
        <v>531</v>
      </c>
      <c r="C174" s="22" t="s">
        <v>27</v>
      </c>
      <c r="E174" s="22" t="s">
        <v>29</v>
      </c>
      <c r="F174" s="22">
        <v>10000.0</v>
      </c>
      <c r="G174" s="22">
        <v>0.0</v>
      </c>
      <c r="H174" s="22" t="s">
        <v>532</v>
      </c>
      <c r="I174" s="22" t="s">
        <v>530</v>
      </c>
      <c r="J174" s="22" t="s">
        <v>32</v>
      </c>
    </row>
    <row r="175">
      <c r="A175" s="22">
        <v>4836.0</v>
      </c>
      <c r="B175" s="22" t="s">
        <v>533</v>
      </c>
      <c r="C175" s="22" t="s">
        <v>27</v>
      </c>
      <c r="D175" s="22" t="s">
        <v>37</v>
      </c>
      <c r="E175" s="22" t="s">
        <v>358</v>
      </c>
      <c r="F175" s="22">
        <v>50000.0</v>
      </c>
      <c r="G175" s="22">
        <v>0.0</v>
      </c>
      <c r="H175" s="22" t="s">
        <v>534</v>
      </c>
      <c r="I175" s="22" t="s">
        <v>535</v>
      </c>
      <c r="J175" s="22" t="s">
        <v>32</v>
      </c>
    </row>
    <row r="176">
      <c r="A176" s="22">
        <v>2811.0</v>
      </c>
      <c r="B176" s="22" t="s">
        <v>536</v>
      </c>
      <c r="C176" s="22" t="s">
        <v>91</v>
      </c>
      <c r="D176" s="22" t="s">
        <v>130</v>
      </c>
      <c r="E176" s="22" t="s">
        <v>29</v>
      </c>
      <c r="F176" s="22">
        <v>17000.0</v>
      </c>
      <c r="G176" s="22">
        <v>0.0</v>
      </c>
      <c r="H176" s="22" t="s">
        <v>537</v>
      </c>
      <c r="I176" s="22" t="s">
        <v>538</v>
      </c>
      <c r="J176" s="22" t="s">
        <v>32</v>
      </c>
    </row>
    <row r="177">
      <c r="A177" s="22">
        <v>4001.0</v>
      </c>
      <c r="B177" s="22" t="s">
        <v>539</v>
      </c>
      <c r="C177" s="22" t="s">
        <v>27</v>
      </c>
      <c r="D177" s="22" t="s">
        <v>65</v>
      </c>
      <c r="E177" s="22" t="s">
        <v>540</v>
      </c>
      <c r="F177" s="22">
        <v>50000.0</v>
      </c>
      <c r="G177" s="22">
        <v>50000.0</v>
      </c>
      <c r="H177" s="22" t="s">
        <v>541</v>
      </c>
      <c r="I177" s="22" t="s">
        <v>538</v>
      </c>
      <c r="J177" s="22" t="s">
        <v>32</v>
      </c>
    </row>
    <row r="178">
      <c r="A178" s="22">
        <v>5037.0</v>
      </c>
      <c r="B178" s="22" t="s">
        <v>542</v>
      </c>
      <c r="C178" s="22" t="s">
        <v>27</v>
      </c>
      <c r="E178" s="22" t="s">
        <v>102</v>
      </c>
      <c r="F178" s="22">
        <v>12000.0</v>
      </c>
      <c r="G178" s="22">
        <v>0.0</v>
      </c>
      <c r="H178" s="22" t="s">
        <v>543</v>
      </c>
      <c r="I178" s="22" t="s">
        <v>538</v>
      </c>
      <c r="J178" s="22" t="s">
        <v>32</v>
      </c>
    </row>
    <row r="179">
      <c r="A179" s="22">
        <v>833.0</v>
      </c>
      <c r="B179" s="22" t="s">
        <v>544</v>
      </c>
      <c r="C179" s="22" t="s">
        <v>27</v>
      </c>
      <c r="D179" s="22" t="s">
        <v>37</v>
      </c>
      <c r="E179" s="22" t="s">
        <v>545</v>
      </c>
      <c r="F179" s="22">
        <v>18000.0</v>
      </c>
      <c r="G179" s="22">
        <v>0.0</v>
      </c>
      <c r="H179" s="22" t="s">
        <v>286</v>
      </c>
      <c r="I179" s="22" t="s">
        <v>546</v>
      </c>
      <c r="J179" s="22" t="s">
        <v>32</v>
      </c>
    </row>
    <row r="180">
      <c r="A180" s="22">
        <v>4820.0</v>
      </c>
      <c r="B180" s="22" t="s">
        <v>547</v>
      </c>
      <c r="C180" s="22" t="s">
        <v>27</v>
      </c>
      <c r="D180" s="22" t="s">
        <v>28</v>
      </c>
      <c r="E180" s="22" t="s">
        <v>34</v>
      </c>
      <c r="F180" s="22">
        <v>60000.0</v>
      </c>
      <c r="G180" s="22">
        <v>0.0</v>
      </c>
      <c r="H180" s="22" t="s">
        <v>286</v>
      </c>
      <c r="I180" s="22" t="s">
        <v>546</v>
      </c>
      <c r="J180" s="22" t="s">
        <v>32</v>
      </c>
    </row>
    <row r="181">
      <c r="A181" s="22">
        <v>4078.0</v>
      </c>
      <c r="B181" s="22" t="s">
        <v>548</v>
      </c>
      <c r="C181" s="22" t="s">
        <v>27</v>
      </c>
      <c r="D181" s="22" t="s">
        <v>28</v>
      </c>
      <c r="E181" s="22" t="s">
        <v>34</v>
      </c>
      <c r="F181" s="22">
        <v>40000.0</v>
      </c>
      <c r="G181" s="22">
        <v>0.0</v>
      </c>
      <c r="H181" s="22" t="s">
        <v>549</v>
      </c>
      <c r="I181" s="22" t="s">
        <v>550</v>
      </c>
      <c r="J181" s="22" t="s">
        <v>32</v>
      </c>
    </row>
    <row r="182">
      <c r="A182" s="22">
        <v>5021.0</v>
      </c>
      <c r="B182" s="22" t="s">
        <v>551</v>
      </c>
      <c r="C182" s="22" t="s">
        <v>552</v>
      </c>
      <c r="E182" s="22" t="s">
        <v>553</v>
      </c>
      <c r="F182" s="22">
        <v>8000.0</v>
      </c>
      <c r="G182" s="22">
        <v>0.0</v>
      </c>
      <c r="H182" s="22" t="s">
        <v>554</v>
      </c>
      <c r="I182" s="22" t="s">
        <v>555</v>
      </c>
      <c r="J182" s="22" t="s">
        <v>32</v>
      </c>
    </row>
    <row r="183">
      <c r="A183" s="22">
        <v>4884.0</v>
      </c>
      <c r="B183" s="22" t="s">
        <v>556</v>
      </c>
      <c r="C183" s="22" t="s">
        <v>91</v>
      </c>
      <c r="D183" s="22" t="s">
        <v>37</v>
      </c>
      <c r="E183" s="22" t="s">
        <v>557</v>
      </c>
      <c r="F183" s="22">
        <v>75000.0</v>
      </c>
      <c r="G183" s="22">
        <v>0.0</v>
      </c>
      <c r="H183" s="22" t="s">
        <v>558</v>
      </c>
      <c r="I183" s="22" t="s">
        <v>555</v>
      </c>
      <c r="J183" s="22" t="s">
        <v>32</v>
      </c>
    </row>
    <row r="184">
      <c r="A184" s="22">
        <v>4957.0</v>
      </c>
      <c r="B184" s="22" t="s">
        <v>559</v>
      </c>
      <c r="C184" s="22" t="s">
        <v>42</v>
      </c>
      <c r="E184" s="22" t="s">
        <v>126</v>
      </c>
      <c r="F184" s="22">
        <v>0.0</v>
      </c>
      <c r="G184" s="22">
        <v>0.0</v>
      </c>
      <c r="H184" s="22" t="s">
        <v>560</v>
      </c>
      <c r="I184" s="22" t="s">
        <v>555</v>
      </c>
      <c r="J184" s="22" t="s">
        <v>32</v>
      </c>
    </row>
    <row r="185">
      <c r="A185" s="22">
        <v>616.0</v>
      </c>
      <c r="B185" s="22" t="s">
        <v>561</v>
      </c>
      <c r="C185" s="22" t="s">
        <v>129</v>
      </c>
      <c r="D185" s="22" t="s">
        <v>125</v>
      </c>
      <c r="E185" s="22" t="s">
        <v>126</v>
      </c>
      <c r="F185" s="22">
        <v>0.0</v>
      </c>
      <c r="G185" s="22">
        <v>0.0</v>
      </c>
      <c r="H185" s="22" t="s">
        <v>562</v>
      </c>
      <c r="I185" s="22" t="s">
        <v>353</v>
      </c>
      <c r="J185" s="22" t="s">
        <v>32</v>
      </c>
    </row>
    <row r="186">
      <c r="A186" s="22">
        <v>4930.0</v>
      </c>
      <c r="B186" s="22" t="s">
        <v>563</v>
      </c>
      <c r="C186" s="22" t="s">
        <v>27</v>
      </c>
      <c r="D186" s="22" t="s">
        <v>28</v>
      </c>
      <c r="E186" s="22" t="s">
        <v>351</v>
      </c>
      <c r="F186" s="22">
        <v>30000.0</v>
      </c>
      <c r="G186" s="22">
        <v>0.0</v>
      </c>
      <c r="H186" s="22" t="s">
        <v>564</v>
      </c>
      <c r="I186" s="22" t="s">
        <v>565</v>
      </c>
      <c r="J186" s="22" t="s">
        <v>32</v>
      </c>
    </row>
    <row r="187">
      <c r="A187" s="22">
        <v>4218.0</v>
      </c>
      <c r="B187" s="22" t="s">
        <v>566</v>
      </c>
      <c r="C187" s="22" t="s">
        <v>27</v>
      </c>
      <c r="D187" s="22" t="s">
        <v>28</v>
      </c>
      <c r="E187" s="22" t="s">
        <v>29</v>
      </c>
      <c r="F187" s="22">
        <v>30000.0</v>
      </c>
      <c r="G187" s="22">
        <v>0.0</v>
      </c>
      <c r="H187" s="22" t="s">
        <v>567</v>
      </c>
      <c r="I187" s="22" t="s">
        <v>565</v>
      </c>
      <c r="J187" s="22" t="s">
        <v>32</v>
      </c>
    </row>
    <row r="188">
      <c r="A188" s="22">
        <v>548.0</v>
      </c>
      <c r="B188" s="22" t="s">
        <v>568</v>
      </c>
      <c r="C188" s="22" t="s">
        <v>121</v>
      </c>
      <c r="D188" s="22" t="s">
        <v>28</v>
      </c>
      <c r="E188" s="22" t="s">
        <v>131</v>
      </c>
      <c r="F188" s="22">
        <v>0.0</v>
      </c>
      <c r="G188" s="22">
        <v>0.0</v>
      </c>
      <c r="H188" s="22" t="s">
        <v>569</v>
      </c>
      <c r="I188" s="22" t="s">
        <v>555</v>
      </c>
      <c r="J188" s="22" t="s">
        <v>32</v>
      </c>
    </row>
    <row r="189">
      <c r="A189" s="22">
        <v>3906.0</v>
      </c>
      <c r="B189" s="22" t="s">
        <v>570</v>
      </c>
      <c r="C189" s="22" t="s">
        <v>60</v>
      </c>
      <c r="D189" s="22" t="s">
        <v>28</v>
      </c>
      <c r="E189" s="22" t="s">
        <v>34</v>
      </c>
      <c r="F189" s="22">
        <v>35000.0</v>
      </c>
      <c r="G189" s="22">
        <v>0.0</v>
      </c>
      <c r="H189" s="22" t="s">
        <v>571</v>
      </c>
      <c r="I189" s="22" t="s">
        <v>572</v>
      </c>
      <c r="J189" s="22" t="s">
        <v>32</v>
      </c>
    </row>
    <row r="190">
      <c r="A190" s="22">
        <v>4890.0</v>
      </c>
      <c r="B190" s="22" t="s">
        <v>573</v>
      </c>
      <c r="C190" s="22" t="s">
        <v>91</v>
      </c>
      <c r="D190" s="22" t="s">
        <v>28</v>
      </c>
      <c r="E190" s="22" t="s">
        <v>574</v>
      </c>
      <c r="F190" s="22">
        <v>50000.0</v>
      </c>
      <c r="G190" s="22">
        <v>0.0</v>
      </c>
      <c r="H190" s="22" t="s">
        <v>575</v>
      </c>
      <c r="I190" s="22" t="s">
        <v>572</v>
      </c>
      <c r="J190" s="22" t="s">
        <v>32</v>
      </c>
    </row>
    <row r="191">
      <c r="A191" s="22">
        <v>728.0</v>
      </c>
      <c r="B191" s="22" t="s">
        <v>576</v>
      </c>
      <c r="C191" s="22" t="s">
        <v>27</v>
      </c>
      <c r="D191" s="22" t="s">
        <v>28</v>
      </c>
      <c r="E191" s="22" t="s">
        <v>329</v>
      </c>
      <c r="F191" s="22">
        <v>15000.0</v>
      </c>
      <c r="G191" s="22">
        <v>15000.0</v>
      </c>
      <c r="H191" s="22" t="s">
        <v>577</v>
      </c>
      <c r="I191" s="22" t="s">
        <v>578</v>
      </c>
      <c r="J191" s="22" t="s">
        <v>32</v>
      </c>
    </row>
    <row r="192">
      <c r="A192" s="22">
        <v>3829.0</v>
      </c>
      <c r="B192" s="22" t="s">
        <v>579</v>
      </c>
      <c r="C192" s="22" t="s">
        <v>91</v>
      </c>
      <c r="D192" s="22" t="s">
        <v>37</v>
      </c>
      <c r="E192" s="22" t="s">
        <v>29</v>
      </c>
      <c r="F192" s="22">
        <v>30000.0</v>
      </c>
      <c r="G192" s="22">
        <v>0.0</v>
      </c>
      <c r="H192" s="22" t="s">
        <v>580</v>
      </c>
      <c r="I192" s="22" t="s">
        <v>581</v>
      </c>
      <c r="J192" s="22" t="s">
        <v>32</v>
      </c>
    </row>
    <row r="193">
      <c r="A193" s="22">
        <v>525.0</v>
      </c>
      <c r="B193" s="22" t="s">
        <v>582</v>
      </c>
      <c r="C193" s="22" t="s">
        <v>91</v>
      </c>
      <c r="D193" s="22" t="s">
        <v>37</v>
      </c>
      <c r="E193" s="22" t="s">
        <v>583</v>
      </c>
      <c r="F193" s="22">
        <v>60000.0</v>
      </c>
      <c r="G193" s="22">
        <v>60000.0</v>
      </c>
      <c r="H193" s="22" t="s">
        <v>584</v>
      </c>
      <c r="I193" s="22" t="s">
        <v>581</v>
      </c>
      <c r="J193" s="22" t="s">
        <v>32</v>
      </c>
    </row>
    <row r="194">
      <c r="A194" s="22">
        <v>3352.0</v>
      </c>
      <c r="B194" s="22" t="s">
        <v>585</v>
      </c>
      <c r="C194" s="22" t="s">
        <v>27</v>
      </c>
      <c r="D194" s="22" t="s">
        <v>28</v>
      </c>
      <c r="E194" s="22" t="s">
        <v>34</v>
      </c>
      <c r="F194" s="22">
        <v>30000.0</v>
      </c>
      <c r="G194" s="22">
        <v>0.0</v>
      </c>
      <c r="H194" s="22" t="s">
        <v>586</v>
      </c>
      <c r="I194" s="22" t="s">
        <v>581</v>
      </c>
      <c r="J194" s="22" t="s">
        <v>32</v>
      </c>
    </row>
    <row r="195">
      <c r="A195" s="22">
        <v>4879.0</v>
      </c>
      <c r="B195" s="22" t="s">
        <v>587</v>
      </c>
      <c r="C195" s="22" t="s">
        <v>129</v>
      </c>
      <c r="D195" s="22" t="s">
        <v>28</v>
      </c>
      <c r="E195" s="22" t="s">
        <v>29</v>
      </c>
      <c r="F195" s="22">
        <v>0.0</v>
      </c>
      <c r="G195" s="22">
        <v>0.0</v>
      </c>
      <c r="H195" s="22" t="s">
        <v>588</v>
      </c>
      <c r="I195" s="22" t="s">
        <v>589</v>
      </c>
      <c r="J195" s="22" t="s">
        <v>32</v>
      </c>
    </row>
    <row r="196">
      <c r="A196" s="22">
        <v>4917.0</v>
      </c>
      <c r="B196" s="22" t="s">
        <v>590</v>
      </c>
      <c r="C196" s="22" t="s">
        <v>260</v>
      </c>
      <c r="D196" s="22" t="s">
        <v>37</v>
      </c>
      <c r="E196" s="22" t="s">
        <v>61</v>
      </c>
      <c r="F196" s="22">
        <v>13000.0</v>
      </c>
      <c r="G196" s="22">
        <v>0.0</v>
      </c>
      <c r="H196" s="22" t="s">
        <v>591</v>
      </c>
      <c r="I196" s="22" t="s">
        <v>589</v>
      </c>
      <c r="J196" s="22" t="s">
        <v>32</v>
      </c>
    </row>
    <row r="197">
      <c r="A197" s="22">
        <v>4833.0</v>
      </c>
      <c r="B197" s="22" t="s">
        <v>592</v>
      </c>
      <c r="C197" s="22" t="s">
        <v>27</v>
      </c>
      <c r="D197" s="22" t="s">
        <v>37</v>
      </c>
      <c r="E197" s="22" t="s">
        <v>184</v>
      </c>
      <c r="F197" s="22">
        <v>50000.0</v>
      </c>
      <c r="G197" s="22">
        <v>0.0</v>
      </c>
      <c r="H197" s="22" t="s">
        <v>593</v>
      </c>
      <c r="I197" s="22" t="s">
        <v>589</v>
      </c>
      <c r="J197" s="22" t="s">
        <v>32</v>
      </c>
    </row>
    <row r="198">
      <c r="A198" s="22">
        <v>4831.0</v>
      </c>
      <c r="B198" s="22" t="s">
        <v>594</v>
      </c>
      <c r="C198" s="22" t="s">
        <v>60</v>
      </c>
      <c r="D198" s="22" t="s">
        <v>37</v>
      </c>
      <c r="E198" s="22" t="s">
        <v>595</v>
      </c>
      <c r="F198" s="22">
        <v>30000.0</v>
      </c>
      <c r="G198" s="22">
        <v>0.0</v>
      </c>
      <c r="H198" s="22" t="s">
        <v>596</v>
      </c>
      <c r="I198" s="22" t="s">
        <v>597</v>
      </c>
      <c r="J198" s="22" t="s">
        <v>32</v>
      </c>
    </row>
    <row r="199">
      <c r="A199" s="22">
        <v>1558.0</v>
      </c>
      <c r="B199" s="22" t="s">
        <v>598</v>
      </c>
      <c r="C199" s="22" t="s">
        <v>27</v>
      </c>
      <c r="D199" s="22" t="s">
        <v>28</v>
      </c>
      <c r="E199" s="22" t="s">
        <v>34</v>
      </c>
      <c r="F199" s="22">
        <v>65000.0</v>
      </c>
      <c r="G199" s="22">
        <v>0.0</v>
      </c>
      <c r="H199" s="22" t="s">
        <v>599</v>
      </c>
      <c r="I199" s="22" t="s">
        <v>597</v>
      </c>
      <c r="J199" s="22" t="s">
        <v>32</v>
      </c>
    </row>
    <row r="200">
      <c r="A200" s="22">
        <v>5012.0</v>
      </c>
      <c r="B200" s="22" t="s">
        <v>600</v>
      </c>
      <c r="C200" s="22" t="s">
        <v>56</v>
      </c>
      <c r="E200" s="22" t="s">
        <v>29</v>
      </c>
      <c r="F200" s="22">
        <v>18000.0</v>
      </c>
      <c r="G200" s="22">
        <v>0.0</v>
      </c>
      <c r="H200" s="22" t="s">
        <v>601</v>
      </c>
      <c r="I200" s="22" t="s">
        <v>597</v>
      </c>
      <c r="J200" s="22" t="s">
        <v>32</v>
      </c>
    </row>
    <row r="201">
      <c r="A201" s="22">
        <v>4217.0</v>
      </c>
      <c r="B201" s="22" t="s">
        <v>602</v>
      </c>
      <c r="C201" s="22" t="s">
        <v>27</v>
      </c>
      <c r="D201" s="22" t="s">
        <v>28</v>
      </c>
      <c r="E201" s="22" t="s">
        <v>220</v>
      </c>
      <c r="F201" s="22">
        <v>35000.0</v>
      </c>
      <c r="G201" s="22">
        <v>35000.0</v>
      </c>
      <c r="H201" s="22" t="s">
        <v>603</v>
      </c>
      <c r="I201" s="22" t="s">
        <v>604</v>
      </c>
      <c r="J201" s="22" t="s">
        <v>32</v>
      </c>
    </row>
    <row r="202">
      <c r="A202" s="22">
        <v>4989.0</v>
      </c>
      <c r="B202" s="22" t="s">
        <v>605</v>
      </c>
      <c r="C202" s="22" t="s">
        <v>42</v>
      </c>
      <c r="E202" s="22" t="s">
        <v>95</v>
      </c>
      <c r="F202" s="22">
        <v>15000.0</v>
      </c>
      <c r="G202" s="22">
        <v>0.0</v>
      </c>
      <c r="H202" s="22" t="s">
        <v>606</v>
      </c>
      <c r="I202" s="22" t="s">
        <v>604</v>
      </c>
      <c r="J202" s="22" t="s">
        <v>32</v>
      </c>
    </row>
    <row r="203">
      <c r="A203" s="22">
        <v>557.0</v>
      </c>
      <c r="B203" s="22" t="s">
        <v>607</v>
      </c>
      <c r="C203" s="22" t="s">
        <v>42</v>
      </c>
      <c r="D203" s="22" t="s">
        <v>28</v>
      </c>
      <c r="E203" s="22" t="s">
        <v>61</v>
      </c>
      <c r="F203" s="22">
        <v>50000.0</v>
      </c>
      <c r="G203" s="22">
        <v>0.0</v>
      </c>
      <c r="H203" s="22" t="s">
        <v>608</v>
      </c>
      <c r="I203" s="22" t="s">
        <v>604</v>
      </c>
      <c r="J203" s="22" t="s">
        <v>32</v>
      </c>
    </row>
    <row r="204">
      <c r="A204" s="22">
        <v>4832.0</v>
      </c>
      <c r="B204" s="22" t="s">
        <v>609</v>
      </c>
      <c r="C204" s="22" t="s">
        <v>91</v>
      </c>
      <c r="D204" s="22" t="s">
        <v>37</v>
      </c>
      <c r="E204" s="22" t="s">
        <v>238</v>
      </c>
      <c r="F204" s="22">
        <v>75000.0</v>
      </c>
      <c r="G204" s="22">
        <v>0.0</v>
      </c>
      <c r="H204" s="22" t="s">
        <v>610</v>
      </c>
      <c r="I204" s="22" t="s">
        <v>611</v>
      </c>
      <c r="J204" s="22" t="s">
        <v>32</v>
      </c>
    </row>
    <row r="205">
      <c r="A205" s="22">
        <v>4975.0</v>
      </c>
      <c r="B205" s="22" t="s">
        <v>612</v>
      </c>
      <c r="C205" s="22" t="s">
        <v>91</v>
      </c>
      <c r="E205" s="22" t="s">
        <v>613</v>
      </c>
      <c r="F205" s="22">
        <v>10000.0</v>
      </c>
      <c r="G205" s="22">
        <v>0.0</v>
      </c>
      <c r="H205" s="22" t="s">
        <v>614</v>
      </c>
      <c r="I205" s="22" t="s">
        <v>314</v>
      </c>
      <c r="J205" s="22" t="s">
        <v>32</v>
      </c>
    </row>
    <row r="206">
      <c r="A206" s="22">
        <v>4881.0</v>
      </c>
      <c r="B206" s="22" t="s">
        <v>615</v>
      </c>
      <c r="C206" s="22" t="s">
        <v>56</v>
      </c>
      <c r="D206" s="22" t="s">
        <v>37</v>
      </c>
      <c r="E206" s="22" t="s">
        <v>616</v>
      </c>
      <c r="F206" s="22">
        <v>32000.0</v>
      </c>
      <c r="G206" s="22">
        <v>0.0</v>
      </c>
      <c r="H206" s="22" t="s">
        <v>617</v>
      </c>
      <c r="I206" s="22" t="s">
        <v>604</v>
      </c>
      <c r="J206" s="22" t="s">
        <v>32</v>
      </c>
    </row>
    <row r="207">
      <c r="A207" s="22">
        <v>550.0</v>
      </c>
      <c r="B207" s="22" t="s">
        <v>618</v>
      </c>
      <c r="C207" s="22" t="s">
        <v>27</v>
      </c>
      <c r="D207" s="22" t="s">
        <v>28</v>
      </c>
      <c r="E207" s="22" t="s">
        <v>619</v>
      </c>
      <c r="F207" s="22">
        <v>90000.0</v>
      </c>
      <c r="G207" s="22">
        <v>0.0</v>
      </c>
      <c r="H207" s="22" t="s">
        <v>620</v>
      </c>
      <c r="I207" s="22" t="s">
        <v>314</v>
      </c>
      <c r="J207" s="22" t="s">
        <v>32</v>
      </c>
    </row>
    <row r="208">
      <c r="A208" s="22">
        <v>665.0</v>
      </c>
      <c r="B208" s="22" t="s">
        <v>621</v>
      </c>
      <c r="C208" s="22" t="s">
        <v>91</v>
      </c>
      <c r="D208" s="22" t="s">
        <v>125</v>
      </c>
      <c r="E208" s="22" t="s">
        <v>61</v>
      </c>
      <c r="F208" s="22">
        <v>19000.0</v>
      </c>
      <c r="G208" s="22">
        <v>0.0</v>
      </c>
      <c r="H208" s="22" t="s">
        <v>622</v>
      </c>
      <c r="I208" s="22" t="s">
        <v>314</v>
      </c>
      <c r="J208" s="22" t="s">
        <v>32</v>
      </c>
    </row>
    <row r="209">
      <c r="A209" s="22">
        <v>5043.0</v>
      </c>
      <c r="B209" s="22" t="s">
        <v>623</v>
      </c>
      <c r="C209" s="22" t="s">
        <v>56</v>
      </c>
      <c r="E209" s="22" t="s">
        <v>95</v>
      </c>
      <c r="F209" s="22">
        <v>20000.0</v>
      </c>
      <c r="G209" s="22">
        <v>0.0</v>
      </c>
      <c r="H209" s="22" t="s">
        <v>624</v>
      </c>
      <c r="I209" s="22" t="s">
        <v>314</v>
      </c>
      <c r="J209" s="22" t="s">
        <v>32</v>
      </c>
    </row>
    <row r="210">
      <c r="A210" s="22">
        <v>5015.0</v>
      </c>
      <c r="B210" s="22" t="s">
        <v>625</v>
      </c>
      <c r="C210" s="22" t="s">
        <v>626</v>
      </c>
      <c r="E210" s="22" t="s">
        <v>201</v>
      </c>
      <c r="F210" s="22">
        <v>15000.0</v>
      </c>
      <c r="G210" s="22">
        <v>0.0</v>
      </c>
      <c r="H210" s="22" t="s">
        <v>627</v>
      </c>
      <c r="I210" s="22" t="s">
        <v>628</v>
      </c>
      <c r="J210" s="22" t="s">
        <v>32</v>
      </c>
    </row>
    <row r="211">
      <c r="A211" s="22">
        <v>3793.0</v>
      </c>
      <c r="B211" s="22" t="s">
        <v>629</v>
      </c>
      <c r="C211" s="22" t="s">
        <v>219</v>
      </c>
      <c r="D211" s="22" t="s">
        <v>37</v>
      </c>
      <c r="E211" s="22" t="s">
        <v>131</v>
      </c>
      <c r="F211" s="22">
        <v>35000.0</v>
      </c>
      <c r="G211" s="22">
        <v>0.0</v>
      </c>
      <c r="H211" s="22" t="s">
        <v>630</v>
      </c>
      <c r="I211" s="22" t="s">
        <v>628</v>
      </c>
      <c r="J211" s="22" t="s">
        <v>32</v>
      </c>
    </row>
    <row r="212">
      <c r="A212" s="22">
        <v>5051.0</v>
      </c>
      <c r="B212" s="22" t="s">
        <v>631</v>
      </c>
      <c r="C212" s="22" t="s">
        <v>27</v>
      </c>
      <c r="E212" s="22" t="s">
        <v>61</v>
      </c>
      <c r="F212" s="22">
        <v>25000.0</v>
      </c>
      <c r="G212" s="22">
        <v>0.0</v>
      </c>
      <c r="H212" s="22" t="s">
        <v>632</v>
      </c>
      <c r="I212" s="22" t="s">
        <v>633</v>
      </c>
      <c r="J212" s="22" t="s">
        <v>32</v>
      </c>
    </row>
    <row r="213">
      <c r="A213" s="22">
        <v>4898.0</v>
      </c>
      <c r="B213" s="22" t="s">
        <v>634</v>
      </c>
      <c r="C213" s="22" t="s">
        <v>635</v>
      </c>
      <c r="D213" s="22" t="s">
        <v>65</v>
      </c>
      <c r="E213" s="22" t="s">
        <v>636</v>
      </c>
      <c r="F213" s="22">
        <v>24000.0</v>
      </c>
      <c r="G213" s="22">
        <v>0.0</v>
      </c>
      <c r="H213" s="22" t="s">
        <v>637</v>
      </c>
      <c r="I213" s="22" t="s">
        <v>521</v>
      </c>
      <c r="J213" s="22" t="s">
        <v>32</v>
      </c>
    </row>
    <row r="214">
      <c r="A214" s="22">
        <v>3909.0</v>
      </c>
      <c r="B214" s="22" t="s">
        <v>638</v>
      </c>
      <c r="C214" s="22" t="s">
        <v>219</v>
      </c>
      <c r="D214" s="22" t="s">
        <v>37</v>
      </c>
      <c r="E214" s="22" t="s">
        <v>220</v>
      </c>
      <c r="F214" s="22">
        <v>20000.0</v>
      </c>
      <c r="G214" s="22">
        <v>0.0</v>
      </c>
      <c r="H214" s="22" t="s">
        <v>639</v>
      </c>
      <c r="I214" s="22" t="s">
        <v>633</v>
      </c>
      <c r="J214" s="22" t="s">
        <v>32</v>
      </c>
    </row>
    <row r="215">
      <c r="A215" s="22">
        <v>559.0</v>
      </c>
      <c r="B215" s="22" t="s">
        <v>607</v>
      </c>
      <c r="C215" s="22" t="s">
        <v>27</v>
      </c>
      <c r="D215" s="22" t="s">
        <v>28</v>
      </c>
      <c r="E215" s="22" t="s">
        <v>61</v>
      </c>
      <c r="F215" s="22">
        <v>50000.0</v>
      </c>
      <c r="G215" s="22">
        <v>0.0</v>
      </c>
      <c r="H215" s="22" t="s">
        <v>640</v>
      </c>
      <c r="I215" s="22" t="s">
        <v>589</v>
      </c>
      <c r="J215" s="22" t="s">
        <v>32</v>
      </c>
    </row>
    <row r="216">
      <c r="A216" s="22">
        <v>3035.0</v>
      </c>
      <c r="B216" s="22" t="s">
        <v>641</v>
      </c>
      <c r="C216" s="22" t="s">
        <v>27</v>
      </c>
      <c r="D216" s="22" t="s">
        <v>28</v>
      </c>
      <c r="E216" s="22" t="s">
        <v>34</v>
      </c>
      <c r="F216" s="22">
        <v>10000.0</v>
      </c>
      <c r="G216" s="22">
        <v>0.0</v>
      </c>
      <c r="H216" s="22" t="s">
        <v>642</v>
      </c>
      <c r="I216" s="22" t="s">
        <v>483</v>
      </c>
      <c r="J216" s="22" t="s">
        <v>32</v>
      </c>
    </row>
    <row r="217">
      <c r="A217" s="22">
        <v>378.0</v>
      </c>
      <c r="B217" s="22" t="s">
        <v>643</v>
      </c>
      <c r="C217" s="22" t="s">
        <v>60</v>
      </c>
      <c r="D217" s="22" t="s">
        <v>28</v>
      </c>
      <c r="E217" s="22" t="s">
        <v>34</v>
      </c>
      <c r="F217" s="22">
        <v>0.0</v>
      </c>
      <c r="G217" s="22">
        <v>0.0</v>
      </c>
      <c r="H217" s="22" t="s">
        <v>644</v>
      </c>
      <c r="I217" s="22" t="s">
        <v>645</v>
      </c>
      <c r="J217" s="22" t="s">
        <v>32</v>
      </c>
    </row>
    <row r="218">
      <c r="A218" s="22">
        <v>4882.0</v>
      </c>
      <c r="B218" s="22" t="s">
        <v>646</v>
      </c>
      <c r="C218" s="22" t="s">
        <v>42</v>
      </c>
      <c r="D218" s="22" t="s">
        <v>125</v>
      </c>
      <c r="E218" s="22" t="s">
        <v>126</v>
      </c>
      <c r="F218" s="22">
        <v>10000.0</v>
      </c>
      <c r="G218" s="22">
        <v>10000.0</v>
      </c>
      <c r="H218" s="22" t="s">
        <v>647</v>
      </c>
      <c r="I218" s="22" t="s">
        <v>633</v>
      </c>
      <c r="J218" s="22" t="s">
        <v>32</v>
      </c>
    </row>
    <row r="219">
      <c r="A219" s="22">
        <v>4938.0</v>
      </c>
      <c r="B219" s="22" t="s">
        <v>648</v>
      </c>
      <c r="C219" s="22" t="s">
        <v>649</v>
      </c>
      <c r="D219" s="22" t="s">
        <v>81</v>
      </c>
      <c r="E219" s="22" t="s">
        <v>650</v>
      </c>
      <c r="F219" s="22">
        <v>20000.0</v>
      </c>
      <c r="G219" s="22">
        <v>0.0</v>
      </c>
      <c r="H219" s="22" t="s">
        <v>651</v>
      </c>
      <c r="I219" s="22" t="s">
        <v>589</v>
      </c>
      <c r="J219" s="22" t="s">
        <v>32</v>
      </c>
    </row>
    <row r="220">
      <c r="A220" s="22">
        <v>3797.0</v>
      </c>
      <c r="B220" s="22" t="s">
        <v>652</v>
      </c>
      <c r="C220" s="22" t="s">
        <v>42</v>
      </c>
      <c r="D220" s="22" t="s">
        <v>37</v>
      </c>
      <c r="E220" s="22" t="s">
        <v>34</v>
      </c>
      <c r="F220" s="22">
        <v>20000.0</v>
      </c>
      <c r="G220" s="22">
        <v>0.0</v>
      </c>
      <c r="H220" s="22" t="s">
        <v>653</v>
      </c>
      <c r="I220" s="22" t="s">
        <v>654</v>
      </c>
      <c r="J220" s="22" t="s">
        <v>32</v>
      </c>
    </row>
    <row r="221">
      <c r="A221" s="22">
        <v>1473.0</v>
      </c>
      <c r="B221" s="22" t="s">
        <v>544</v>
      </c>
      <c r="C221" s="22" t="s">
        <v>56</v>
      </c>
      <c r="D221" s="22" t="s">
        <v>37</v>
      </c>
      <c r="E221" s="22" t="s">
        <v>545</v>
      </c>
      <c r="F221" s="22">
        <v>18000.0</v>
      </c>
      <c r="G221" s="22">
        <v>0.0</v>
      </c>
      <c r="H221" s="22" t="s">
        <v>655</v>
      </c>
      <c r="I221" s="22" t="s">
        <v>656</v>
      </c>
      <c r="J221" s="22" t="s">
        <v>32</v>
      </c>
    </row>
    <row r="222">
      <c r="A222" s="22">
        <v>4999.0</v>
      </c>
      <c r="B222" s="22" t="s">
        <v>657</v>
      </c>
      <c r="C222" s="22" t="s">
        <v>42</v>
      </c>
      <c r="E222" s="22" t="s">
        <v>34</v>
      </c>
      <c r="F222" s="22">
        <v>30000.0</v>
      </c>
      <c r="G222" s="22">
        <v>0.0</v>
      </c>
      <c r="H222" s="22" t="s">
        <v>658</v>
      </c>
      <c r="I222" s="22" t="s">
        <v>659</v>
      </c>
      <c r="J222" s="22" t="s">
        <v>32</v>
      </c>
    </row>
    <row r="223">
      <c r="A223" s="22">
        <v>3742.0</v>
      </c>
      <c r="B223" s="22" t="s">
        <v>660</v>
      </c>
      <c r="C223" s="22" t="s">
        <v>129</v>
      </c>
      <c r="D223" s="22" t="s">
        <v>125</v>
      </c>
      <c r="E223" s="22" t="s">
        <v>34</v>
      </c>
      <c r="F223" s="22">
        <v>20000.0</v>
      </c>
      <c r="G223" s="22">
        <v>0.0</v>
      </c>
      <c r="H223" s="22" t="s">
        <v>661</v>
      </c>
      <c r="I223" s="22" t="s">
        <v>662</v>
      </c>
      <c r="J223" s="22" t="s">
        <v>32</v>
      </c>
    </row>
    <row r="224">
      <c r="A224" s="22">
        <v>4915.0</v>
      </c>
      <c r="B224" s="22" t="s">
        <v>663</v>
      </c>
      <c r="C224" s="22" t="s">
        <v>56</v>
      </c>
      <c r="D224" s="22" t="s">
        <v>28</v>
      </c>
      <c r="E224" s="22" t="s">
        <v>664</v>
      </c>
      <c r="F224" s="22">
        <v>30000.0</v>
      </c>
      <c r="G224" s="22">
        <v>0.0</v>
      </c>
      <c r="H224" s="22" t="s">
        <v>665</v>
      </c>
      <c r="I224" s="22" t="s">
        <v>662</v>
      </c>
      <c r="J224" s="22" t="s">
        <v>32</v>
      </c>
    </row>
    <row r="225">
      <c r="A225" s="22">
        <v>4968.0</v>
      </c>
      <c r="B225" s="22" t="s">
        <v>666</v>
      </c>
      <c r="C225" s="22" t="s">
        <v>129</v>
      </c>
      <c r="E225" s="22" t="s">
        <v>29</v>
      </c>
      <c r="F225" s="22">
        <v>8000.0</v>
      </c>
      <c r="G225" s="22">
        <v>0.0</v>
      </c>
      <c r="H225" s="22" t="s">
        <v>667</v>
      </c>
      <c r="I225" s="22" t="s">
        <v>662</v>
      </c>
      <c r="J225" s="22" t="s">
        <v>32</v>
      </c>
    </row>
    <row r="226">
      <c r="A226" s="22">
        <v>5031.0</v>
      </c>
      <c r="B226" s="22" t="s">
        <v>668</v>
      </c>
      <c r="C226" s="22" t="s">
        <v>669</v>
      </c>
      <c r="E226" s="22" t="s">
        <v>670</v>
      </c>
      <c r="F226" s="22">
        <v>20000.0</v>
      </c>
      <c r="G226" s="22">
        <v>0.0</v>
      </c>
      <c r="H226" s="22" t="s">
        <v>671</v>
      </c>
      <c r="I226" s="22" t="s">
        <v>662</v>
      </c>
      <c r="J226" s="22" t="s">
        <v>32</v>
      </c>
    </row>
    <row r="227">
      <c r="A227" s="22">
        <v>3238.0</v>
      </c>
      <c r="B227" s="22" t="s">
        <v>672</v>
      </c>
      <c r="C227" s="22" t="s">
        <v>27</v>
      </c>
      <c r="D227" s="22" t="s">
        <v>476</v>
      </c>
      <c r="E227" s="22" t="s">
        <v>673</v>
      </c>
      <c r="F227" s="22">
        <v>25000.0</v>
      </c>
      <c r="G227" s="22">
        <v>0.0</v>
      </c>
      <c r="H227" s="22" t="s">
        <v>674</v>
      </c>
      <c r="I227" s="22" t="s">
        <v>675</v>
      </c>
      <c r="J227" s="22" t="s">
        <v>32</v>
      </c>
    </row>
    <row r="228">
      <c r="A228" s="22">
        <v>338.0</v>
      </c>
      <c r="B228" s="22" t="s">
        <v>231</v>
      </c>
      <c r="C228" s="22" t="s">
        <v>129</v>
      </c>
      <c r="D228" s="22" t="s">
        <v>28</v>
      </c>
      <c r="E228" s="22" t="s">
        <v>61</v>
      </c>
      <c r="F228" s="22">
        <v>60000.0</v>
      </c>
      <c r="G228" s="22">
        <v>0.0</v>
      </c>
      <c r="H228" s="22" t="s">
        <v>676</v>
      </c>
      <c r="I228" s="22" t="s">
        <v>677</v>
      </c>
      <c r="J228" s="22" t="s">
        <v>32</v>
      </c>
    </row>
    <row r="229">
      <c r="A229" s="22">
        <v>5026.0</v>
      </c>
      <c r="B229" s="22" t="s">
        <v>678</v>
      </c>
      <c r="C229" s="22" t="s">
        <v>91</v>
      </c>
      <c r="E229" s="22" t="s">
        <v>95</v>
      </c>
      <c r="F229" s="22">
        <v>20000.0</v>
      </c>
      <c r="G229" s="22">
        <v>0.0</v>
      </c>
      <c r="H229" s="22" t="s">
        <v>679</v>
      </c>
      <c r="I229" s="22" t="s">
        <v>677</v>
      </c>
      <c r="J229" s="22" t="s">
        <v>32</v>
      </c>
    </row>
    <row r="230">
      <c r="A230" s="22">
        <v>3350.0</v>
      </c>
      <c r="B230" s="22" t="s">
        <v>680</v>
      </c>
      <c r="C230" s="22" t="s">
        <v>260</v>
      </c>
      <c r="D230" s="22" t="s">
        <v>81</v>
      </c>
      <c r="E230" s="22" t="s">
        <v>82</v>
      </c>
      <c r="F230" s="22">
        <v>2000.0</v>
      </c>
      <c r="G230" s="22">
        <v>0.0</v>
      </c>
      <c r="H230" s="22" t="s">
        <v>681</v>
      </c>
      <c r="I230" s="22" t="s">
        <v>677</v>
      </c>
      <c r="J230" s="22" t="s">
        <v>32</v>
      </c>
    </row>
    <row r="231">
      <c r="A231" s="22">
        <v>4814.0</v>
      </c>
      <c r="B231" s="22" t="s">
        <v>682</v>
      </c>
      <c r="C231" s="22" t="s">
        <v>27</v>
      </c>
      <c r="D231" s="22" t="s">
        <v>28</v>
      </c>
      <c r="E231" s="22" t="s">
        <v>683</v>
      </c>
      <c r="F231" s="22">
        <v>40000.0</v>
      </c>
      <c r="G231" s="22">
        <v>0.0</v>
      </c>
      <c r="H231" s="22" t="s">
        <v>684</v>
      </c>
      <c r="I231" s="22" t="s">
        <v>685</v>
      </c>
      <c r="J231" s="22" t="s">
        <v>32</v>
      </c>
    </row>
    <row r="232">
      <c r="A232" s="22">
        <v>3954.0</v>
      </c>
      <c r="B232" s="22" t="s">
        <v>686</v>
      </c>
      <c r="C232" s="22" t="s">
        <v>27</v>
      </c>
      <c r="D232" s="22" t="s">
        <v>28</v>
      </c>
      <c r="E232" s="22" t="s">
        <v>616</v>
      </c>
      <c r="F232" s="22">
        <v>45000.0</v>
      </c>
      <c r="G232" s="22">
        <v>0.0</v>
      </c>
      <c r="H232" s="22" t="s">
        <v>687</v>
      </c>
      <c r="I232" s="22" t="s">
        <v>685</v>
      </c>
      <c r="J232" s="22" t="s">
        <v>32</v>
      </c>
    </row>
    <row r="233">
      <c r="A233" s="22">
        <v>3874.0</v>
      </c>
      <c r="B233" s="22" t="s">
        <v>688</v>
      </c>
      <c r="C233" s="22" t="s">
        <v>42</v>
      </c>
      <c r="D233" s="22" t="s">
        <v>37</v>
      </c>
      <c r="E233" s="22" t="s">
        <v>29</v>
      </c>
      <c r="F233" s="22">
        <v>12000.0</v>
      </c>
      <c r="G233" s="22">
        <v>0.0</v>
      </c>
      <c r="H233" s="22" t="s">
        <v>689</v>
      </c>
      <c r="I233" s="22" t="s">
        <v>685</v>
      </c>
      <c r="J233" s="22" t="s">
        <v>32</v>
      </c>
    </row>
    <row r="234">
      <c r="A234" s="22">
        <v>212.0</v>
      </c>
      <c r="B234" s="22" t="s">
        <v>690</v>
      </c>
      <c r="C234" s="22" t="s">
        <v>60</v>
      </c>
      <c r="D234" s="22" t="s">
        <v>81</v>
      </c>
      <c r="E234" s="22" t="s">
        <v>82</v>
      </c>
      <c r="F234" s="22">
        <v>0.0</v>
      </c>
      <c r="G234" s="22">
        <v>0.0</v>
      </c>
      <c r="H234" s="22" t="s">
        <v>691</v>
      </c>
      <c r="I234" s="22" t="s">
        <v>692</v>
      </c>
      <c r="J234" s="22" t="s">
        <v>32</v>
      </c>
    </row>
    <row r="235">
      <c r="A235" s="22">
        <v>4944.0</v>
      </c>
      <c r="B235" s="22" t="s">
        <v>693</v>
      </c>
      <c r="C235" s="22" t="s">
        <v>27</v>
      </c>
      <c r="E235" s="22" t="s">
        <v>61</v>
      </c>
      <c r="F235" s="22">
        <v>40000.0</v>
      </c>
      <c r="G235" s="22">
        <v>0.0</v>
      </c>
      <c r="H235" s="22" t="s">
        <v>694</v>
      </c>
      <c r="I235" s="22" t="s">
        <v>692</v>
      </c>
      <c r="J235" s="22" t="s">
        <v>32</v>
      </c>
    </row>
    <row r="236">
      <c r="A236" s="22">
        <v>4874.0</v>
      </c>
      <c r="B236" s="22" t="s">
        <v>695</v>
      </c>
      <c r="C236" s="22" t="s">
        <v>91</v>
      </c>
      <c r="D236" s="22" t="s">
        <v>37</v>
      </c>
      <c r="E236" s="22" t="s">
        <v>29</v>
      </c>
      <c r="F236" s="22">
        <v>10000.0</v>
      </c>
      <c r="G236" s="22">
        <v>0.0</v>
      </c>
      <c r="H236" s="22" t="s">
        <v>696</v>
      </c>
      <c r="I236" s="22" t="s">
        <v>692</v>
      </c>
      <c r="J236" s="22" t="s">
        <v>32</v>
      </c>
    </row>
    <row r="237">
      <c r="A237" s="22">
        <v>3327.0</v>
      </c>
      <c r="B237" s="22" t="s">
        <v>697</v>
      </c>
      <c r="C237" s="22" t="s">
        <v>208</v>
      </c>
      <c r="D237" s="22" t="s">
        <v>37</v>
      </c>
      <c r="E237" s="22" t="s">
        <v>95</v>
      </c>
      <c r="F237" s="22">
        <v>35000.0</v>
      </c>
      <c r="G237" s="22">
        <v>0.0</v>
      </c>
      <c r="H237" s="22" t="s">
        <v>698</v>
      </c>
      <c r="I237" s="22" t="s">
        <v>699</v>
      </c>
      <c r="J237" s="22" t="s">
        <v>32</v>
      </c>
    </row>
    <row r="238">
      <c r="A238" s="22">
        <v>4871.0</v>
      </c>
      <c r="B238" s="22" t="s">
        <v>700</v>
      </c>
      <c r="C238" s="22" t="s">
        <v>27</v>
      </c>
      <c r="D238" s="22" t="s">
        <v>264</v>
      </c>
      <c r="E238" s="22" t="s">
        <v>29</v>
      </c>
      <c r="F238" s="22">
        <v>12000.0</v>
      </c>
      <c r="G238" s="22">
        <v>0.0</v>
      </c>
      <c r="H238" s="22" t="s">
        <v>701</v>
      </c>
      <c r="I238" s="22" t="s">
        <v>699</v>
      </c>
      <c r="J238" s="22" t="s">
        <v>32</v>
      </c>
    </row>
    <row r="239">
      <c r="A239" s="22">
        <v>4981.0</v>
      </c>
      <c r="B239" s="22" t="s">
        <v>702</v>
      </c>
      <c r="C239" s="22" t="s">
        <v>56</v>
      </c>
      <c r="E239" s="22" t="s">
        <v>29</v>
      </c>
      <c r="F239" s="22">
        <v>10000.0</v>
      </c>
      <c r="G239" s="22">
        <v>0.0</v>
      </c>
      <c r="H239" s="22" t="s">
        <v>703</v>
      </c>
      <c r="I239" s="22" t="s">
        <v>699</v>
      </c>
      <c r="J239" s="22" t="s">
        <v>32</v>
      </c>
    </row>
    <row r="240">
      <c r="A240" s="22">
        <v>3825.0</v>
      </c>
      <c r="B240" s="22" t="s">
        <v>704</v>
      </c>
      <c r="C240" s="22" t="s">
        <v>91</v>
      </c>
      <c r="D240" s="22" t="s">
        <v>37</v>
      </c>
      <c r="E240" s="22" t="s">
        <v>29</v>
      </c>
      <c r="F240" s="22">
        <v>30000.0</v>
      </c>
      <c r="G240" s="22">
        <v>0.0</v>
      </c>
      <c r="H240" s="22" t="s">
        <v>286</v>
      </c>
      <c r="I240" s="22" t="s">
        <v>705</v>
      </c>
      <c r="J240" s="22" t="s">
        <v>32</v>
      </c>
    </row>
    <row r="241">
      <c r="A241" s="22">
        <v>3953.0</v>
      </c>
      <c r="B241" s="22" t="s">
        <v>706</v>
      </c>
      <c r="C241" s="22" t="s">
        <v>27</v>
      </c>
      <c r="D241" s="22" t="s">
        <v>65</v>
      </c>
      <c r="E241" s="22" t="s">
        <v>707</v>
      </c>
      <c r="F241" s="22">
        <v>70000.0</v>
      </c>
      <c r="G241" s="22">
        <v>90000.0</v>
      </c>
      <c r="H241" s="22" t="s">
        <v>286</v>
      </c>
      <c r="I241" s="22" t="s">
        <v>705</v>
      </c>
      <c r="J241" s="22" t="s">
        <v>32</v>
      </c>
    </row>
    <row r="242">
      <c r="A242" s="22">
        <v>4869.0</v>
      </c>
      <c r="B242" s="22" t="s">
        <v>708</v>
      </c>
      <c r="C242" s="22" t="s">
        <v>91</v>
      </c>
      <c r="D242" s="22" t="s">
        <v>28</v>
      </c>
      <c r="E242" s="22" t="s">
        <v>34</v>
      </c>
      <c r="F242" s="22">
        <v>21000.0</v>
      </c>
      <c r="G242" s="22">
        <v>0.0</v>
      </c>
      <c r="H242" s="22" t="s">
        <v>709</v>
      </c>
      <c r="I242" s="22" t="s">
        <v>710</v>
      </c>
      <c r="J242" s="22" t="s">
        <v>32</v>
      </c>
    </row>
    <row r="243">
      <c r="A243" s="22">
        <v>4860.0</v>
      </c>
      <c r="B243" s="22" t="s">
        <v>711</v>
      </c>
      <c r="C243" s="22" t="s">
        <v>56</v>
      </c>
      <c r="D243" s="22" t="s">
        <v>28</v>
      </c>
      <c r="E243" s="22" t="s">
        <v>29</v>
      </c>
      <c r="F243" s="22">
        <v>25000.0</v>
      </c>
      <c r="G243" s="22">
        <v>0.0</v>
      </c>
      <c r="H243" s="22" t="s">
        <v>712</v>
      </c>
      <c r="I243" s="22" t="s">
        <v>710</v>
      </c>
      <c r="J243" s="22" t="s">
        <v>32</v>
      </c>
    </row>
    <row r="244">
      <c r="A244" s="22">
        <v>3970.0</v>
      </c>
      <c r="B244" s="22" t="s">
        <v>713</v>
      </c>
      <c r="C244" s="22" t="s">
        <v>27</v>
      </c>
      <c r="D244" s="22" t="s">
        <v>37</v>
      </c>
      <c r="E244" s="22" t="s">
        <v>29</v>
      </c>
      <c r="F244" s="22">
        <v>0.0</v>
      </c>
      <c r="G244" s="22">
        <v>0.0</v>
      </c>
      <c r="H244" s="22" t="s">
        <v>714</v>
      </c>
      <c r="I244" s="22" t="s">
        <v>715</v>
      </c>
      <c r="J244" s="22" t="s">
        <v>32</v>
      </c>
    </row>
    <row r="245">
      <c r="A245" s="22">
        <v>659.0</v>
      </c>
      <c r="B245" s="22" t="s">
        <v>716</v>
      </c>
      <c r="C245" s="22" t="s">
        <v>27</v>
      </c>
      <c r="D245" s="22" t="s">
        <v>28</v>
      </c>
      <c r="E245" s="22" t="s">
        <v>717</v>
      </c>
      <c r="F245" s="22">
        <v>50000.0</v>
      </c>
      <c r="G245" s="22">
        <v>50000.0</v>
      </c>
      <c r="H245" s="22" t="s">
        <v>718</v>
      </c>
      <c r="I245" s="22" t="s">
        <v>715</v>
      </c>
      <c r="J245" s="22" t="s">
        <v>32</v>
      </c>
    </row>
    <row r="246">
      <c r="A246" s="22">
        <v>4974.0</v>
      </c>
      <c r="B246" s="22" t="s">
        <v>719</v>
      </c>
      <c r="C246" s="22" t="s">
        <v>42</v>
      </c>
      <c r="E246" s="22" t="s">
        <v>720</v>
      </c>
      <c r="F246" s="22">
        <v>12000.0</v>
      </c>
      <c r="G246" s="22">
        <v>0.0</v>
      </c>
      <c r="H246" s="22" t="s">
        <v>721</v>
      </c>
      <c r="I246" s="22" t="s">
        <v>715</v>
      </c>
      <c r="J246" s="22" t="s">
        <v>32</v>
      </c>
    </row>
    <row r="247">
      <c r="A247" s="22">
        <v>337.0</v>
      </c>
      <c r="B247" s="22" t="s">
        <v>231</v>
      </c>
      <c r="C247" s="22" t="s">
        <v>42</v>
      </c>
      <c r="D247" s="22" t="s">
        <v>28</v>
      </c>
      <c r="E247" s="22" t="s">
        <v>345</v>
      </c>
      <c r="F247" s="22">
        <v>60000.0</v>
      </c>
      <c r="G247" s="22">
        <v>0.0</v>
      </c>
      <c r="H247" s="22" t="s">
        <v>722</v>
      </c>
      <c r="I247" s="22" t="s">
        <v>723</v>
      </c>
      <c r="J247" s="22" t="s">
        <v>32</v>
      </c>
    </row>
    <row r="248">
      <c r="A248" s="22">
        <v>5042.0</v>
      </c>
      <c r="B248" s="22" t="s">
        <v>724</v>
      </c>
      <c r="C248" s="22" t="s">
        <v>56</v>
      </c>
      <c r="E248" s="22" t="s">
        <v>95</v>
      </c>
      <c r="F248" s="22">
        <v>20000.0</v>
      </c>
      <c r="G248" s="22">
        <v>0.0</v>
      </c>
      <c r="H248" s="22" t="s">
        <v>725</v>
      </c>
      <c r="I248" s="22" t="s">
        <v>723</v>
      </c>
      <c r="J248" s="22" t="s">
        <v>32</v>
      </c>
    </row>
    <row r="249">
      <c r="A249" s="22">
        <v>4932.0</v>
      </c>
      <c r="B249" s="22" t="s">
        <v>726</v>
      </c>
      <c r="C249" s="22" t="s">
        <v>27</v>
      </c>
      <c r="D249" s="22" t="s">
        <v>37</v>
      </c>
      <c r="E249" s="22" t="s">
        <v>29</v>
      </c>
      <c r="F249" s="22">
        <v>15000.0</v>
      </c>
      <c r="G249" s="22">
        <v>0.0</v>
      </c>
      <c r="H249" s="22" t="s">
        <v>727</v>
      </c>
      <c r="I249" s="22" t="s">
        <v>723</v>
      </c>
      <c r="J249" s="22" t="s">
        <v>32</v>
      </c>
    </row>
    <row r="250">
      <c r="A250" s="22">
        <v>4912.0</v>
      </c>
      <c r="B250" s="22" t="s">
        <v>728</v>
      </c>
      <c r="C250" s="22" t="s">
        <v>729</v>
      </c>
      <c r="E250" s="22" t="s">
        <v>34</v>
      </c>
      <c r="F250" s="22">
        <v>20000.0</v>
      </c>
      <c r="G250" s="22">
        <v>0.0</v>
      </c>
      <c r="H250" s="22" t="s">
        <v>730</v>
      </c>
      <c r="I250" s="22" t="s">
        <v>723</v>
      </c>
      <c r="J250" s="22" t="s">
        <v>32</v>
      </c>
    </row>
    <row r="251">
      <c r="A251" s="22">
        <v>4837.0</v>
      </c>
      <c r="B251" s="22" t="s">
        <v>731</v>
      </c>
      <c r="C251" s="22" t="s">
        <v>91</v>
      </c>
      <c r="D251" s="22" t="s">
        <v>37</v>
      </c>
      <c r="E251" s="22" t="s">
        <v>732</v>
      </c>
      <c r="F251" s="22">
        <v>100000.0</v>
      </c>
      <c r="G251" s="22">
        <v>0.0</v>
      </c>
      <c r="H251" s="22" t="s">
        <v>733</v>
      </c>
      <c r="I251" s="22" t="s">
        <v>723</v>
      </c>
      <c r="J251" s="22" t="s">
        <v>32</v>
      </c>
    </row>
    <row r="252">
      <c r="A252" s="22">
        <v>4024.0</v>
      </c>
      <c r="B252" s="22" t="s">
        <v>734</v>
      </c>
      <c r="C252" s="22" t="s">
        <v>91</v>
      </c>
      <c r="D252" s="22" t="s">
        <v>28</v>
      </c>
      <c r="E252" s="22" t="s">
        <v>95</v>
      </c>
      <c r="F252" s="22">
        <v>50000.0</v>
      </c>
      <c r="G252" s="22">
        <v>0.0</v>
      </c>
      <c r="H252" s="22" t="s">
        <v>735</v>
      </c>
      <c r="I252" s="22" t="s">
        <v>715</v>
      </c>
      <c r="J252" s="22" t="s">
        <v>32</v>
      </c>
    </row>
    <row r="253">
      <c r="A253" s="22">
        <v>4229.0</v>
      </c>
      <c r="B253" s="22" t="s">
        <v>736</v>
      </c>
      <c r="C253" s="22" t="s">
        <v>737</v>
      </c>
      <c r="D253" s="22" t="s">
        <v>264</v>
      </c>
      <c r="E253" s="22" t="s">
        <v>29</v>
      </c>
      <c r="F253" s="22">
        <v>15000.0</v>
      </c>
      <c r="G253" s="22">
        <v>0.0</v>
      </c>
      <c r="H253" s="22" t="s">
        <v>738</v>
      </c>
      <c r="I253" s="22" t="s">
        <v>739</v>
      </c>
      <c r="J253" s="22" t="s">
        <v>32</v>
      </c>
    </row>
    <row r="254">
      <c r="A254" s="22">
        <v>4899.0</v>
      </c>
      <c r="B254" s="22" t="s">
        <v>740</v>
      </c>
      <c r="C254" s="22" t="s">
        <v>635</v>
      </c>
      <c r="D254" s="22" t="s">
        <v>65</v>
      </c>
      <c r="E254" s="22" t="s">
        <v>29</v>
      </c>
      <c r="F254" s="22">
        <v>26000.0</v>
      </c>
      <c r="G254" s="22">
        <v>0.0</v>
      </c>
      <c r="H254" s="22" t="s">
        <v>741</v>
      </c>
      <c r="I254" s="22" t="s">
        <v>739</v>
      </c>
      <c r="J254" s="22" t="s">
        <v>32</v>
      </c>
    </row>
    <row r="255">
      <c r="A255" s="22">
        <v>4983.0</v>
      </c>
      <c r="B255" s="22" t="s">
        <v>742</v>
      </c>
      <c r="C255" s="22" t="s">
        <v>743</v>
      </c>
      <c r="E255" s="22" t="s">
        <v>29</v>
      </c>
      <c r="F255" s="22">
        <v>25000.0</v>
      </c>
      <c r="G255" s="22">
        <v>0.0</v>
      </c>
      <c r="H255" s="22" t="s">
        <v>744</v>
      </c>
      <c r="I255" s="22" t="s">
        <v>745</v>
      </c>
      <c r="J255" s="22" t="s">
        <v>32</v>
      </c>
    </row>
    <row r="256">
      <c r="A256" s="22">
        <v>3065.0</v>
      </c>
      <c r="B256" s="22" t="s">
        <v>746</v>
      </c>
      <c r="C256" s="22" t="s">
        <v>91</v>
      </c>
      <c r="D256" s="22" t="s">
        <v>37</v>
      </c>
      <c r="E256" s="22" t="s">
        <v>747</v>
      </c>
      <c r="F256" s="22">
        <v>75000.0</v>
      </c>
      <c r="G256" s="22">
        <v>0.0</v>
      </c>
      <c r="H256" s="22" t="s">
        <v>748</v>
      </c>
      <c r="I256" s="22" t="s">
        <v>749</v>
      </c>
      <c r="J256" s="22" t="s">
        <v>32</v>
      </c>
    </row>
    <row r="257">
      <c r="A257" s="22">
        <v>3800.0</v>
      </c>
      <c r="B257" s="22" t="s">
        <v>750</v>
      </c>
      <c r="C257" s="22" t="s">
        <v>27</v>
      </c>
      <c r="D257" s="22" t="s">
        <v>28</v>
      </c>
      <c r="E257" s="22" t="s">
        <v>329</v>
      </c>
      <c r="F257" s="22">
        <v>25000.0</v>
      </c>
      <c r="G257" s="22">
        <v>0.0</v>
      </c>
      <c r="H257" s="22" t="s">
        <v>751</v>
      </c>
      <c r="I257" s="22" t="s">
        <v>752</v>
      </c>
      <c r="J257" s="22" t="s">
        <v>32</v>
      </c>
    </row>
    <row r="258">
      <c r="A258" s="22">
        <v>3898.0</v>
      </c>
      <c r="B258" s="22" t="s">
        <v>753</v>
      </c>
      <c r="C258" s="22" t="s">
        <v>27</v>
      </c>
      <c r="D258" s="22" t="s">
        <v>37</v>
      </c>
      <c r="E258" s="22" t="s">
        <v>205</v>
      </c>
      <c r="F258" s="22">
        <v>30000.0</v>
      </c>
      <c r="G258" s="22">
        <v>0.0</v>
      </c>
      <c r="H258" s="22" t="s">
        <v>754</v>
      </c>
      <c r="I258" s="22" t="s">
        <v>739</v>
      </c>
      <c r="J258" s="22" t="s">
        <v>32</v>
      </c>
    </row>
    <row r="259">
      <c r="A259" s="22">
        <v>4815.0</v>
      </c>
      <c r="B259" s="23" t="s">
        <v>755</v>
      </c>
      <c r="C259" s="22" t="s">
        <v>27</v>
      </c>
      <c r="D259" s="22" t="s">
        <v>28</v>
      </c>
      <c r="E259" s="22" t="s">
        <v>756</v>
      </c>
      <c r="F259" s="22">
        <v>10000.0</v>
      </c>
      <c r="G259" s="22">
        <v>0.0</v>
      </c>
      <c r="H259" s="22" t="s">
        <v>757</v>
      </c>
      <c r="I259" s="22" t="s">
        <v>758</v>
      </c>
      <c r="J259" s="22" t="s">
        <v>32</v>
      </c>
    </row>
    <row r="260">
      <c r="A260" s="22">
        <v>4858.0</v>
      </c>
      <c r="B260" s="22" t="s">
        <v>759</v>
      </c>
      <c r="C260" s="22" t="s">
        <v>60</v>
      </c>
      <c r="D260" s="22" t="s">
        <v>28</v>
      </c>
      <c r="E260" s="22" t="s">
        <v>300</v>
      </c>
      <c r="F260" s="22">
        <v>50000.0</v>
      </c>
      <c r="G260" s="22">
        <v>0.0</v>
      </c>
      <c r="H260" s="22" t="s">
        <v>760</v>
      </c>
      <c r="I260" s="22" t="s">
        <v>761</v>
      </c>
      <c r="J260" s="22" t="s">
        <v>32</v>
      </c>
    </row>
    <row r="261">
      <c r="A261" s="22">
        <v>4075.0</v>
      </c>
      <c r="B261" s="22" t="s">
        <v>762</v>
      </c>
      <c r="C261" s="22" t="s">
        <v>142</v>
      </c>
      <c r="D261" s="22" t="s">
        <v>37</v>
      </c>
      <c r="E261" s="22" t="s">
        <v>95</v>
      </c>
      <c r="F261" s="22">
        <v>30000.0</v>
      </c>
      <c r="G261" s="22">
        <v>0.0</v>
      </c>
      <c r="H261" s="22" t="s">
        <v>763</v>
      </c>
      <c r="I261" s="22" t="s">
        <v>758</v>
      </c>
      <c r="J261" s="22" t="s">
        <v>32</v>
      </c>
    </row>
    <row r="262">
      <c r="A262" s="22">
        <v>4895.0</v>
      </c>
      <c r="B262" s="22" t="s">
        <v>764</v>
      </c>
      <c r="C262" s="22" t="s">
        <v>27</v>
      </c>
      <c r="D262" s="22" t="s">
        <v>28</v>
      </c>
      <c r="E262" s="22" t="s">
        <v>329</v>
      </c>
      <c r="F262" s="22">
        <v>20000.0</v>
      </c>
      <c r="G262" s="22">
        <v>0.0</v>
      </c>
      <c r="H262" s="22" t="s">
        <v>765</v>
      </c>
      <c r="I262" s="22" t="s">
        <v>761</v>
      </c>
      <c r="J262" s="22" t="s">
        <v>32</v>
      </c>
    </row>
    <row r="263">
      <c r="A263" s="22">
        <v>4878.0</v>
      </c>
      <c r="B263" s="22" t="s">
        <v>766</v>
      </c>
      <c r="C263" s="22" t="s">
        <v>27</v>
      </c>
      <c r="D263" s="22" t="s">
        <v>37</v>
      </c>
      <c r="E263" s="22" t="s">
        <v>767</v>
      </c>
      <c r="F263" s="22">
        <v>20000.0</v>
      </c>
      <c r="G263" s="22">
        <v>0.0</v>
      </c>
      <c r="H263" s="22" t="s">
        <v>768</v>
      </c>
      <c r="I263" s="22" t="s">
        <v>769</v>
      </c>
      <c r="J263" s="22" t="s">
        <v>32</v>
      </c>
    </row>
    <row r="264">
      <c r="A264" s="22">
        <v>4851.0</v>
      </c>
      <c r="B264" s="22" t="s">
        <v>770</v>
      </c>
      <c r="C264" s="22" t="s">
        <v>91</v>
      </c>
      <c r="D264" s="22" t="s">
        <v>37</v>
      </c>
      <c r="E264" s="22" t="s">
        <v>771</v>
      </c>
      <c r="F264" s="22">
        <v>60000.0</v>
      </c>
      <c r="G264" s="22">
        <v>0.0</v>
      </c>
      <c r="H264" s="22" t="s">
        <v>772</v>
      </c>
      <c r="I264" s="22" t="s">
        <v>769</v>
      </c>
      <c r="J264" s="22" t="s">
        <v>32</v>
      </c>
    </row>
    <row r="265">
      <c r="A265" s="22">
        <v>5019.0</v>
      </c>
      <c r="B265" s="22" t="s">
        <v>773</v>
      </c>
      <c r="C265" s="22" t="s">
        <v>774</v>
      </c>
      <c r="E265" s="22" t="s">
        <v>34</v>
      </c>
      <c r="F265" s="22">
        <v>20000.0</v>
      </c>
      <c r="G265" s="22">
        <v>0.0</v>
      </c>
      <c r="H265" s="22" t="s">
        <v>775</v>
      </c>
      <c r="I265" s="22" t="s">
        <v>776</v>
      </c>
      <c r="J265" s="22" t="s">
        <v>32</v>
      </c>
    </row>
    <row r="266">
      <c r="A266" s="22">
        <v>5024.0</v>
      </c>
      <c r="B266" s="22" t="s">
        <v>777</v>
      </c>
      <c r="C266" s="22" t="s">
        <v>27</v>
      </c>
      <c r="E266" s="22" t="s">
        <v>29</v>
      </c>
      <c r="F266" s="22">
        <v>30000.0</v>
      </c>
      <c r="G266" s="22">
        <v>0.0</v>
      </c>
      <c r="H266" s="22" t="s">
        <v>778</v>
      </c>
      <c r="I266" s="22" t="s">
        <v>776</v>
      </c>
      <c r="J266" s="22" t="s">
        <v>32</v>
      </c>
    </row>
    <row r="267">
      <c r="A267" s="22">
        <v>4843.0</v>
      </c>
      <c r="B267" s="22" t="s">
        <v>779</v>
      </c>
      <c r="C267" s="22" t="s">
        <v>27</v>
      </c>
      <c r="D267" s="22" t="s">
        <v>37</v>
      </c>
      <c r="E267" s="22" t="s">
        <v>243</v>
      </c>
      <c r="F267" s="22">
        <v>75000.0</v>
      </c>
      <c r="G267" s="22">
        <v>0.0</v>
      </c>
      <c r="H267" s="22" t="s">
        <v>780</v>
      </c>
      <c r="I267" s="22" t="s">
        <v>781</v>
      </c>
      <c r="J267" s="22" t="s">
        <v>32</v>
      </c>
    </row>
    <row r="268">
      <c r="A268" s="22">
        <v>3617.0</v>
      </c>
      <c r="B268" s="22" t="s">
        <v>782</v>
      </c>
      <c r="C268" s="22" t="s">
        <v>56</v>
      </c>
      <c r="D268" s="22" t="s">
        <v>37</v>
      </c>
      <c r="E268" s="22" t="s">
        <v>29</v>
      </c>
      <c r="F268" s="22">
        <v>20000.0</v>
      </c>
      <c r="G268" s="22">
        <v>0.0</v>
      </c>
      <c r="H268" s="22" t="s">
        <v>783</v>
      </c>
      <c r="I268" s="22" t="s">
        <v>781</v>
      </c>
      <c r="J268" s="22" t="s">
        <v>32</v>
      </c>
    </row>
    <row r="269">
      <c r="A269" s="22">
        <v>4969.0</v>
      </c>
      <c r="B269" s="22" t="s">
        <v>784</v>
      </c>
      <c r="C269" s="22" t="s">
        <v>42</v>
      </c>
      <c r="E269" s="22" t="s">
        <v>34</v>
      </c>
      <c r="F269" s="22">
        <v>15000.0</v>
      </c>
      <c r="G269" s="22">
        <v>0.0</v>
      </c>
      <c r="H269" s="22" t="s">
        <v>785</v>
      </c>
      <c r="I269" s="22" t="s">
        <v>776</v>
      </c>
      <c r="J269" s="22" t="s">
        <v>32</v>
      </c>
    </row>
    <row r="270">
      <c r="A270" s="22">
        <v>674.0</v>
      </c>
      <c r="B270" s="22" t="s">
        <v>786</v>
      </c>
      <c r="C270" s="22" t="s">
        <v>737</v>
      </c>
      <c r="D270" s="22" t="s">
        <v>65</v>
      </c>
      <c r="E270" s="22" t="s">
        <v>131</v>
      </c>
      <c r="F270" s="22">
        <v>0.0</v>
      </c>
      <c r="G270" s="22">
        <v>0.0</v>
      </c>
      <c r="H270" s="22" t="s">
        <v>787</v>
      </c>
      <c r="I270" s="22" t="s">
        <v>788</v>
      </c>
      <c r="J270" s="22" t="s">
        <v>32</v>
      </c>
    </row>
    <row r="271">
      <c r="A271" s="22">
        <v>5039.0</v>
      </c>
      <c r="B271" s="22" t="s">
        <v>789</v>
      </c>
      <c r="C271" s="22" t="s">
        <v>774</v>
      </c>
      <c r="E271" s="22" t="s">
        <v>61</v>
      </c>
      <c r="F271" s="22">
        <v>10000.0</v>
      </c>
      <c r="G271" s="22">
        <v>0.0</v>
      </c>
      <c r="H271" s="22" t="s">
        <v>790</v>
      </c>
      <c r="I271" s="22" t="s">
        <v>788</v>
      </c>
      <c r="J271" s="22" t="s">
        <v>32</v>
      </c>
    </row>
    <row r="272">
      <c r="A272" s="22">
        <v>3426.0</v>
      </c>
      <c r="B272" s="22" t="s">
        <v>791</v>
      </c>
      <c r="C272" s="22" t="s">
        <v>121</v>
      </c>
      <c r="D272" s="22" t="s">
        <v>28</v>
      </c>
      <c r="E272" s="22" t="s">
        <v>494</v>
      </c>
      <c r="F272" s="22">
        <v>30000.0</v>
      </c>
      <c r="G272" s="22">
        <v>0.0</v>
      </c>
      <c r="H272" s="22" t="s">
        <v>792</v>
      </c>
      <c r="I272" s="22" t="s">
        <v>793</v>
      </c>
      <c r="J272" s="22" t="s">
        <v>32</v>
      </c>
    </row>
    <row r="273">
      <c r="A273" s="22">
        <v>4830.0</v>
      </c>
      <c r="B273" s="22" t="s">
        <v>794</v>
      </c>
      <c r="C273" s="22" t="s">
        <v>60</v>
      </c>
      <c r="D273" s="22" t="s">
        <v>37</v>
      </c>
      <c r="E273" s="22" t="s">
        <v>795</v>
      </c>
      <c r="F273" s="22">
        <v>30000.0</v>
      </c>
      <c r="G273" s="22">
        <v>0.0</v>
      </c>
      <c r="H273" s="22" t="s">
        <v>796</v>
      </c>
      <c r="I273" s="22" t="s">
        <v>793</v>
      </c>
      <c r="J273" s="22" t="s">
        <v>32</v>
      </c>
    </row>
    <row r="274">
      <c r="A274" s="22">
        <v>4845.0</v>
      </c>
      <c r="B274" s="22" t="s">
        <v>797</v>
      </c>
      <c r="C274" s="22" t="s">
        <v>91</v>
      </c>
      <c r="D274" s="22" t="s">
        <v>37</v>
      </c>
      <c r="E274" s="22" t="s">
        <v>131</v>
      </c>
      <c r="F274" s="22">
        <v>75000.0</v>
      </c>
      <c r="G274" s="22">
        <v>0.0</v>
      </c>
      <c r="H274" s="22" t="s">
        <v>798</v>
      </c>
      <c r="I274" s="22" t="s">
        <v>799</v>
      </c>
      <c r="J274" s="22" t="s">
        <v>32</v>
      </c>
    </row>
    <row r="275">
      <c r="A275" s="22">
        <v>4839.0</v>
      </c>
      <c r="B275" s="22" t="s">
        <v>800</v>
      </c>
      <c r="C275" s="22" t="s">
        <v>91</v>
      </c>
      <c r="D275" s="22" t="s">
        <v>37</v>
      </c>
      <c r="E275" s="22" t="s">
        <v>131</v>
      </c>
      <c r="F275" s="22">
        <v>100000.0</v>
      </c>
      <c r="G275" s="22">
        <v>0.0</v>
      </c>
      <c r="H275" s="22" t="s">
        <v>801</v>
      </c>
      <c r="I275" s="22" t="s">
        <v>799</v>
      </c>
      <c r="J275" s="22" t="s">
        <v>32</v>
      </c>
    </row>
    <row r="276">
      <c r="A276" s="22">
        <v>4903.0</v>
      </c>
      <c r="B276" s="22" t="s">
        <v>802</v>
      </c>
      <c r="C276" s="22" t="s">
        <v>129</v>
      </c>
      <c r="D276" s="22" t="s">
        <v>28</v>
      </c>
      <c r="E276" s="22" t="s">
        <v>29</v>
      </c>
      <c r="F276" s="22">
        <v>25000.0</v>
      </c>
      <c r="G276" s="22">
        <v>0.0</v>
      </c>
      <c r="H276" s="22" t="s">
        <v>803</v>
      </c>
      <c r="I276" s="22" t="s">
        <v>799</v>
      </c>
      <c r="J276" s="22" t="s">
        <v>32</v>
      </c>
    </row>
    <row r="277">
      <c r="A277" s="22">
        <v>4088.0</v>
      </c>
      <c r="B277" s="22" t="s">
        <v>804</v>
      </c>
      <c r="C277" s="22" t="s">
        <v>27</v>
      </c>
      <c r="D277" s="22" t="s">
        <v>28</v>
      </c>
      <c r="E277" s="22" t="s">
        <v>805</v>
      </c>
      <c r="F277" s="22">
        <v>12000.0</v>
      </c>
      <c r="G277" s="22">
        <v>12000.0</v>
      </c>
      <c r="H277" s="22" t="s">
        <v>806</v>
      </c>
      <c r="I277" s="22" t="s">
        <v>807</v>
      </c>
      <c r="J277" s="22" t="s">
        <v>32</v>
      </c>
    </row>
    <row r="278">
      <c r="A278" s="22">
        <v>3406.0</v>
      </c>
      <c r="B278" s="22" t="s">
        <v>808</v>
      </c>
      <c r="C278" s="22" t="s">
        <v>27</v>
      </c>
      <c r="D278" s="22" t="s">
        <v>28</v>
      </c>
      <c r="E278" s="22" t="s">
        <v>232</v>
      </c>
      <c r="F278" s="22">
        <v>65000.0</v>
      </c>
      <c r="G278" s="22">
        <v>0.0</v>
      </c>
      <c r="H278" s="22" t="s">
        <v>809</v>
      </c>
      <c r="I278" s="22" t="s">
        <v>799</v>
      </c>
      <c r="J278" s="22" t="s">
        <v>32</v>
      </c>
    </row>
    <row r="279">
      <c r="A279" s="22">
        <v>4035.0</v>
      </c>
      <c r="B279" s="22" t="s">
        <v>157</v>
      </c>
      <c r="C279" s="22" t="s">
        <v>27</v>
      </c>
      <c r="D279" s="22" t="s">
        <v>28</v>
      </c>
      <c r="E279" s="22" t="s">
        <v>595</v>
      </c>
      <c r="F279" s="22">
        <v>60000.0</v>
      </c>
      <c r="G279" s="22">
        <v>0.0</v>
      </c>
      <c r="H279" s="22" t="s">
        <v>810</v>
      </c>
      <c r="I279" s="22" t="s">
        <v>807</v>
      </c>
      <c r="J279" s="22" t="s">
        <v>32</v>
      </c>
    </row>
    <row r="280">
      <c r="A280" s="22">
        <v>1196.0</v>
      </c>
      <c r="B280" s="22" t="s">
        <v>811</v>
      </c>
      <c r="C280" s="22" t="s">
        <v>91</v>
      </c>
      <c r="D280" s="22" t="s">
        <v>28</v>
      </c>
      <c r="E280" s="22" t="s">
        <v>812</v>
      </c>
      <c r="F280" s="22">
        <v>25000.0</v>
      </c>
      <c r="G280" s="22">
        <v>0.0</v>
      </c>
      <c r="H280" s="22" t="s">
        <v>813</v>
      </c>
      <c r="I280" s="22" t="s">
        <v>807</v>
      </c>
      <c r="J280" s="22" t="s">
        <v>32</v>
      </c>
    </row>
    <row r="281">
      <c r="A281" s="22">
        <v>5008.0</v>
      </c>
      <c r="B281" s="22" t="s">
        <v>814</v>
      </c>
      <c r="C281" s="22" t="s">
        <v>273</v>
      </c>
      <c r="E281" s="22" t="s">
        <v>61</v>
      </c>
      <c r="F281" s="22">
        <v>8000.0</v>
      </c>
      <c r="G281" s="22">
        <v>0.0</v>
      </c>
      <c r="H281" s="22" t="s">
        <v>815</v>
      </c>
      <c r="I281" s="22" t="s">
        <v>816</v>
      </c>
      <c r="J281" s="22" t="s">
        <v>32</v>
      </c>
    </row>
    <row r="282">
      <c r="A282" s="22">
        <v>4916.0</v>
      </c>
      <c r="B282" s="22" t="s">
        <v>817</v>
      </c>
      <c r="C282" s="22" t="s">
        <v>56</v>
      </c>
      <c r="D282" s="22" t="s">
        <v>37</v>
      </c>
      <c r="E282" s="22" t="s">
        <v>664</v>
      </c>
      <c r="F282" s="22">
        <v>20000.0</v>
      </c>
      <c r="G282" s="22">
        <v>0.0</v>
      </c>
      <c r="H282" s="22" t="s">
        <v>818</v>
      </c>
      <c r="I282" s="22" t="s">
        <v>816</v>
      </c>
      <c r="J282" s="22" t="s">
        <v>32</v>
      </c>
    </row>
    <row r="283">
      <c r="A283" s="22">
        <v>5017.0</v>
      </c>
      <c r="B283" s="22" t="s">
        <v>819</v>
      </c>
      <c r="C283" s="22" t="s">
        <v>27</v>
      </c>
      <c r="E283" s="22" t="s">
        <v>95</v>
      </c>
      <c r="F283" s="22">
        <v>15000.0</v>
      </c>
      <c r="G283" s="22">
        <v>0.0</v>
      </c>
      <c r="H283" s="22" t="s">
        <v>820</v>
      </c>
      <c r="I283" s="22" t="s">
        <v>816</v>
      </c>
      <c r="J283" s="22" t="s">
        <v>32</v>
      </c>
    </row>
    <row r="284">
      <c r="A284" s="22">
        <v>4864.0</v>
      </c>
      <c r="B284" s="22" t="s">
        <v>821</v>
      </c>
      <c r="C284" s="22" t="s">
        <v>56</v>
      </c>
      <c r="D284" s="22" t="s">
        <v>37</v>
      </c>
      <c r="E284" s="22" t="s">
        <v>34</v>
      </c>
      <c r="F284" s="22">
        <v>20000.0</v>
      </c>
      <c r="G284" s="22">
        <v>0.0</v>
      </c>
      <c r="H284" s="22" t="s">
        <v>822</v>
      </c>
      <c r="I284" s="22" t="s">
        <v>823</v>
      </c>
      <c r="J284" s="22" t="s">
        <v>32</v>
      </c>
    </row>
    <row r="285">
      <c r="A285" s="22">
        <v>4091.0</v>
      </c>
      <c r="B285" s="22" t="s">
        <v>824</v>
      </c>
      <c r="C285" s="22" t="s">
        <v>91</v>
      </c>
      <c r="D285" s="22" t="s">
        <v>37</v>
      </c>
      <c r="E285" s="22" t="s">
        <v>29</v>
      </c>
      <c r="F285" s="22">
        <v>40000.0</v>
      </c>
      <c r="G285" s="22">
        <v>0.0</v>
      </c>
      <c r="H285" s="22" t="s">
        <v>825</v>
      </c>
      <c r="I285" s="22" t="s">
        <v>823</v>
      </c>
      <c r="J285" s="22" t="s">
        <v>32</v>
      </c>
    </row>
    <row r="286">
      <c r="A286" s="22">
        <v>3172.0</v>
      </c>
      <c r="B286" s="22" t="s">
        <v>641</v>
      </c>
      <c r="C286" s="22" t="s">
        <v>208</v>
      </c>
      <c r="D286" s="22" t="s">
        <v>28</v>
      </c>
      <c r="E286" s="22" t="s">
        <v>29</v>
      </c>
      <c r="F286" s="22">
        <v>10000.0</v>
      </c>
      <c r="G286" s="22">
        <v>0.0</v>
      </c>
      <c r="H286" s="22" t="s">
        <v>286</v>
      </c>
      <c r="I286" s="22" t="s">
        <v>826</v>
      </c>
      <c r="J286" s="22" t="s">
        <v>32</v>
      </c>
    </row>
    <row r="287">
      <c r="A287" s="22">
        <v>4897.0</v>
      </c>
      <c r="B287" s="22" t="s">
        <v>827</v>
      </c>
      <c r="C287" s="22" t="s">
        <v>27</v>
      </c>
      <c r="D287" s="22" t="s">
        <v>28</v>
      </c>
      <c r="E287" s="22" t="s">
        <v>34</v>
      </c>
      <c r="F287" s="22">
        <v>700.0</v>
      </c>
      <c r="G287" s="22">
        <v>0.0</v>
      </c>
      <c r="H287" s="22" t="s">
        <v>286</v>
      </c>
      <c r="I287" s="22" t="s">
        <v>823</v>
      </c>
      <c r="J287" s="22" t="s">
        <v>32</v>
      </c>
    </row>
    <row r="288">
      <c r="A288" s="22">
        <v>4844.0</v>
      </c>
      <c r="B288" s="22" t="s">
        <v>828</v>
      </c>
      <c r="C288" s="22" t="s">
        <v>27</v>
      </c>
      <c r="D288" s="22" t="s">
        <v>37</v>
      </c>
      <c r="E288" s="22" t="s">
        <v>220</v>
      </c>
      <c r="F288" s="22">
        <v>75000.0</v>
      </c>
      <c r="G288" s="22">
        <v>0.0</v>
      </c>
      <c r="H288" s="22" t="s">
        <v>829</v>
      </c>
      <c r="I288" s="22" t="s">
        <v>830</v>
      </c>
      <c r="J288" s="22" t="s">
        <v>32</v>
      </c>
    </row>
    <row r="289">
      <c r="A289" s="22">
        <v>4909.0</v>
      </c>
      <c r="B289" s="22" t="s">
        <v>831</v>
      </c>
      <c r="C289" s="22" t="s">
        <v>27</v>
      </c>
      <c r="E289" s="22" t="s">
        <v>34</v>
      </c>
      <c r="F289" s="22">
        <v>30000.0</v>
      </c>
      <c r="G289" s="22">
        <v>0.0</v>
      </c>
      <c r="H289" s="22" t="s">
        <v>832</v>
      </c>
      <c r="I289" s="22" t="s">
        <v>833</v>
      </c>
      <c r="J289" s="22" t="s">
        <v>32</v>
      </c>
    </row>
    <row r="290">
      <c r="A290" s="22">
        <v>4943.0</v>
      </c>
      <c r="B290" s="22" t="s">
        <v>834</v>
      </c>
      <c r="C290" s="22" t="s">
        <v>835</v>
      </c>
      <c r="E290" s="22" t="s">
        <v>836</v>
      </c>
      <c r="F290" s="22">
        <v>0.0</v>
      </c>
      <c r="G290" s="22">
        <v>0.0</v>
      </c>
      <c r="H290" s="22" t="s">
        <v>837</v>
      </c>
      <c r="I290" s="22" t="s">
        <v>830</v>
      </c>
      <c r="J290" s="22" t="s">
        <v>32</v>
      </c>
    </row>
    <row r="291">
      <c r="A291" s="22">
        <v>785.0</v>
      </c>
      <c r="B291" s="22" t="s">
        <v>838</v>
      </c>
      <c r="C291" s="22" t="s">
        <v>42</v>
      </c>
      <c r="D291" s="22" t="s">
        <v>28</v>
      </c>
      <c r="E291" s="22" t="s">
        <v>34</v>
      </c>
      <c r="F291" s="22">
        <v>15000.0</v>
      </c>
      <c r="G291" s="22">
        <v>0.0</v>
      </c>
      <c r="H291" s="22" t="s">
        <v>839</v>
      </c>
      <c r="I291" s="22" t="s">
        <v>840</v>
      </c>
      <c r="J291" s="22" t="s">
        <v>32</v>
      </c>
    </row>
    <row r="292">
      <c r="A292" s="22">
        <v>4803.0</v>
      </c>
      <c r="B292" s="22" t="s">
        <v>841</v>
      </c>
      <c r="C292" s="22" t="s">
        <v>27</v>
      </c>
      <c r="D292" s="22" t="s">
        <v>28</v>
      </c>
      <c r="E292" s="22" t="s">
        <v>131</v>
      </c>
      <c r="F292" s="22">
        <v>18000.0</v>
      </c>
      <c r="G292" s="22">
        <v>0.0</v>
      </c>
      <c r="H292" s="22" t="s">
        <v>842</v>
      </c>
      <c r="I292" s="22" t="s">
        <v>840</v>
      </c>
      <c r="J292" s="22" t="s">
        <v>32</v>
      </c>
    </row>
    <row r="293">
      <c r="A293" s="22">
        <v>4913.0</v>
      </c>
      <c r="B293" s="22" t="s">
        <v>843</v>
      </c>
      <c r="C293" s="22" t="s">
        <v>729</v>
      </c>
      <c r="D293" s="22" t="s">
        <v>28</v>
      </c>
      <c r="E293" s="22" t="s">
        <v>29</v>
      </c>
      <c r="F293" s="22">
        <v>15000.0</v>
      </c>
      <c r="G293" s="22">
        <v>0.0</v>
      </c>
      <c r="H293" s="22" t="s">
        <v>844</v>
      </c>
      <c r="I293" s="22" t="s">
        <v>845</v>
      </c>
      <c r="J293" s="22" t="s">
        <v>32</v>
      </c>
    </row>
    <row r="294">
      <c r="A294" s="22">
        <v>5055.0</v>
      </c>
      <c r="B294" s="22" t="s">
        <v>846</v>
      </c>
      <c r="C294" s="22" t="s">
        <v>774</v>
      </c>
      <c r="E294" s="22" t="s">
        <v>494</v>
      </c>
      <c r="F294" s="22">
        <v>30000.0</v>
      </c>
      <c r="G294" s="22">
        <v>0.0</v>
      </c>
      <c r="H294" s="22" t="s">
        <v>847</v>
      </c>
      <c r="I294" s="22" t="s">
        <v>845</v>
      </c>
      <c r="J294" s="22" t="s">
        <v>32</v>
      </c>
    </row>
    <row r="295">
      <c r="A295" s="22">
        <v>4082.0</v>
      </c>
      <c r="B295" s="22" t="s">
        <v>266</v>
      </c>
      <c r="C295" s="22" t="s">
        <v>60</v>
      </c>
      <c r="D295" s="22" t="s">
        <v>37</v>
      </c>
      <c r="E295" s="22" t="s">
        <v>848</v>
      </c>
      <c r="F295" s="22">
        <v>60000.0</v>
      </c>
      <c r="G295" s="22">
        <v>0.0</v>
      </c>
      <c r="H295" s="22" t="s">
        <v>849</v>
      </c>
      <c r="I295" s="22" t="s">
        <v>845</v>
      </c>
      <c r="J295" s="22" t="s">
        <v>32</v>
      </c>
    </row>
    <row r="296">
      <c r="A296" s="22">
        <v>3833.0</v>
      </c>
      <c r="B296" s="22" t="s">
        <v>850</v>
      </c>
      <c r="C296" s="22" t="s">
        <v>27</v>
      </c>
      <c r="D296" s="22" t="s">
        <v>28</v>
      </c>
      <c r="E296" s="22" t="s">
        <v>851</v>
      </c>
      <c r="F296" s="22">
        <v>51000.0</v>
      </c>
      <c r="G296" s="22">
        <v>51000.0</v>
      </c>
      <c r="H296" s="22" t="s">
        <v>852</v>
      </c>
      <c r="I296" s="22" t="s">
        <v>845</v>
      </c>
      <c r="J296" s="22" t="s">
        <v>32</v>
      </c>
    </row>
    <row r="297">
      <c r="A297" s="22">
        <v>1446.0</v>
      </c>
      <c r="B297" s="22" t="s">
        <v>853</v>
      </c>
      <c r="C297" s="22" t="s">
        <v>42</v>
      </c>
      <c r="D297" s="22" t="s">
        <v>264</v>
      </c>
      <c r="E297" s="22" t="s">
        <v>854</v>
      </c>
      <c r="F297" s="22">
        <v>15000.0</v>
      </c>
      <c r="G297" s="22">
        <v>0.0</v>
      </c>
      <c r="H297" s="22" t="s">
        <v>855</v>
      </c>
      <c r="I297" s="22" t="s">
        <v>840</v>
      </c>
      <c r="J297" s="22" t="s">
        <v>32</v>
      </c>
    </row>
    <row r="298">
      <c r="A298" s="22">
        <v>3616.0</v>
      </c>
      <c r="B298" s="22" t="s">
        <v>856</v>
      </c>
      <c r="C298" s="22" t="s">
        <v>42</v>
      </c>
      <c r="D298" s="22" t="s">
        <v>125</v>
      </c>
      <c r="E298" s="22" t="s">
        <v>857</v>
      </c>
      <c r="F298" s="22">
        <v>10000.0</v>
      </c>
      <c r="G298" s="22">
        <v>0.0</v>
      </c>
      <c r="H298" s="22" t="s">
        <v>858</v>
      </c>
      <c r="I298" s="22" t="s">
        <v>859</v>
      </c>
      <c r="J298" s="22" t="s">
        <v>32</v>
      </c>
    </row>
    <row r="299">
      <c r="A299" s="22">
        <v>4859.0</v>
      </c>
      <c r="B299" s="22" t="s">
        <v>860</v>
      </c>
      <c r="C299" s="22" t="s">
        <v>121</v>
      </c>
      <c r="D299" s="22" t="s">
        <v>37</v>
      </c>
      <c r="E299" s="22" t="s">
        <v>29</v>
      </c>
      <c r="F299" s="22">
        <v>20000.0</v>
      </c>
      <c r="G299" s="22">
        <v>0.0</v>
      </c>
      <c r="H299" s="22" t="s">
        <v>861</v>
      </c>
      <c r="I299" s="22" t="s">
        <v>859</v>
      </c>
      <c r="J299" s="22" t="s">
        <v>32</v>
      </c>
    </row>
    <row r="300">
      <c r="A300" s="22">
        <v>5014.0</v>
      </c>
      <c r="B300" s="22" t="s">
        <v>862</v>
      </c>
      <c r="C300" s="22" t="s">
        <v>219</v>
      </c>
      <c r="E300" s="22" t="s">
        <v>29</v>
      </c>
      <c r="F300" s="22">
        <v>10000.0</v>
      </c>
      <c r="G300" s="22">
        <v>0.0</v>
      </c>
      <c r="H300" s="22" t="s">
        <v>863</v>
      </c>
      <c r="I300" s="22" t="s">
        <v>864</v>
      </c>
      <c r="J300" s="22" t="s">
        <v>32</v>
      </c>
    </row>
    <row r="301">
      <c r="A301" s="22">
        <v>4826.0</v>
      </c>
      <c r="B301" s="22" t="s">
        <v>865</v>
      </c>
      <c r="C301" s="22" t="s">
        <v>142</v>
      </c>
      <c r="D301" s="22" t="s">
        <v>28</v>
      </c>
      <c r="E301" s="22" t="s">
        <v>61</v>
      </c>
      <c r="F301" s="22">
        <v>60000.0</v>
      </c>
      <c r="G301" s="22">
        <v>0.0</v>
      </c>
      <c r="H301" s="22" t="s">
        <v>866</v>
      </c>
      <c r="I301" s="22" t="s">
        <v>864</v>
      </c>
      <c r="J301" s="22" t="s">
        <v>32</v>
      </c>
    </row>
    <row r="302">
      <c r="A302" s="22">
        <v>3251.0</v>
      </c>
      <c r="B302" s="23" t="s">
        <v>867</v>
      </c>
      <c r="C302" s="22" t="s">
        <v>27</v>
      </c>
      <c r="D302" s="22" t="s">
        <v>28</v>
      </c>
      <c r="E302" s="22" t="s">
        <v>102</v>
      </c>
      <c r="F302" s="22">
        <v>50000.0</v>
      </c>
      <c r="G302" s="22">
        <v>0.0</v>
      </c>
      <c r="H302" s="22" t="s">
        <v>868</v>
      </c>
      <c r="I302" s="22" t="s">
        <v>869</v>
      </c>
      <c r="J302" s="22" t="s">
        <v>32</v>
      </c>
    </row>
    <row r="303">
      <c r="A303" s="22">
        <v>4967.0</v>
      </c>
      <c r="B303" s="22" t="s">
        <v>870</v>
      </c>
      <c r="C303" s="22" t="s">
        <v>737</v>
      </c>
      <c r="E303" s="22" t="s">
        <v>29</v>
      </c>
      <c r="F303" s="22">
        <v>0.0</v>
      </c>
      <c r="G303" s="22">
        <v>0.0</v>
      </c>
      <c r="H303" s="22" t="s">
        <v>871</v>
      </c>
      <c r="I303" s="22" t="s">
        <v>869</v>
      </c>
      <c r="J303" s="22" t="s">
        <v>32</v>
      </c>
    </row>
    <row r="304">
      <c r="A304" s="22">
        <v>4042.0</v>
      </c>
      <c r="B304" s="22" t="s">
        <v>872</v>
      </c>
      <c r="C304" s="22" t="s">
        <v>91</v>
      </c>
      <c r="D304" s="22" t="s">
        <v>125</v>
      </c>
      <c r="E304" s="22" t="s">
        <v>126</v>
      </c>
      <c r="F304" s="22">
        <v>0.0</v>
      </c>
      <c r="G304" s="22">
        <v>0.0</v>
      </c>
      <c r="H304" s="22" t="s">
        <v>873</v>
      </c>
      <c r="I304" s="22" t="s">
        <v>864</v>
      </c>
      <c r="J304" s="22" t="s">
        <v>32</v>
      </c>
    </row>
    <row r="305">
      <c r="A305" s="22">
        <v>5010.0</v>
      </c>
      <c r="B305" s="22" t="s">
        <v>874</v>
      </c>
      <c r="C305" s="22" t="s">
        <v>42</v>
      </c>
      <c r="E305" s="22" t="s">
        <v>29</v>
      </c>
      <c r="F305" s="22">
        <v>40000.0</v>
      </c>
      <c r="G305" s="22">
        <v>0.0</v>
      </c>
      <c r="H305" s="22" t="s">
        <v>875</v>
      </c>
      <c r="I305" s="22" t="s">
        <v>876</v>
      </c>
      <c r="J305" s="22" t="s">
        <v>32</v>
      </c>
    </row>
    <row r="306">
      <c r="A306" s="22">
        <v>395.0</v>
      </c>
      <c r="B306" s="22" t="s">
        <v>877</v>
      </c>
      <c r="C306" s="22" t="s">
        <v>27</v>
      </c>
      <c r="D306" s="22" t="s">
        <v>81</v>
      </c>
      <c r="E306" s="22" t="s">
        <v>201</v>
      </c>
      <c r="F306" s="22">
        <v>0.0</v>
      </c>
      <c r="G306" s="22">
        <v>0.0</v>
      </c>
      <c r="H306" s="22" t="s">
        <v>878</v>
      </c>
      <c r="I306" s="22" t="s">
        <v>876</v>
      </c>
      <c r="J306" s="22" t="s">
        <v>32</v>
      </c>
    </row>
    <row r="307">
      <c r="A307" s="22">
        <v>3803.0</v>
      </c>
      <c r="B307" s="22" t="s">
        <v>879</v>
      </c>
      <c r="C307" s="22" t="s">
        <v>129</v>
      </c>
      <c r="D307" s="22" t="s">
        <v>65</v>
      </c>
      <c r="E307" s="22" t="s">
        <v>82</v>
      </c>
      <c r="F307" s="22">
        <v>25000.0</v>
      </c>
      <c r="G307" s="22">
        <v>0.0</v>
      </c>
      <c r="H307" s="22" t="s">
        <v>880</v>
      </c>
      <c r="I307" s="22" t="s">
        <v>876</v>
      </c>
      <c r="J307" s="22" t="s">
        <v>32</v>
      </c>
    </row>
    <row r="308">
      <c r="A308" s="22">
        <v>4993.0</v>
      </c>
      <c r="B308" s="22" t="s">
        <v>881</v>
      </c>
      <c r="C308" s="22" t="s">
        <v>142</v>
      </c>
      <c r="E308" s="22" t="s">
        <v>29</v>
      </c>
      <c r="F308" s="22">
        <v>8000.0</v>
      </c>
      <c r="G308" s="22">
        <v>0.0</v>
      </c>
      <c r="H308" s="22" t="s">
        <v>882</v>
      </c>
      <c r="I308" s="22" t="s">
        <v>883</v>
      </c>
      <c r="J308" s="22" t="s">
        <v>32</v>
      </c>
    </row>
    <row r="309">
      <c r="A309" s="22">
        <v>4221.0</v>
      </c>
      <c r="B309" s="22" t="s">
        <v>884</v>
      </c>
      <c r="C309" s="22" t="s">
        <v>219</v>
      </c>
      <c r="D309" s="22" t="s">
        <v>476</v>
      </c>
      <c r="E309" s="22" t="s">
        <v>885</v>
      </c>
      <c r="F309" s="22">
        <v>35000.0</v>
      </c>
      <c r="G309" s="22">
        <v>0.0</v>
      </c>
      <c r="H309" s="22" t="s">
        <v>886</v>
      </c>
      <c r="I309" s="22" t="s">
        <v>876</v>
      </c>
      <c r="J309" s="22" t="s">
        <v>32</v>
      </c>
    </row>
    <row r="310">
      <c r="A310" s="22">
        <v>5007.0</v>
      </c>
      <c r="B310" s="22" t="s">
        <v>887</v>
      </c>
      <c r="C310" s="22" t="s">
        <v>56</v>
      </c>
      <c r="E310" s="22" t="s">
        <v>131</v>
      </c>
      <c r="F310" s="22">
        <v>0.0</v>
      </c>
      <c r="G310" s="22">
        <v>0.0</v>
      </c>
      <c r="H310" s="22" t="s">
        <v>888</v>
      </c>
      <c r="I310" s="22" t="s">
        <v>889</v>
      </c>
      <c r="J310" s="22" t="s">
        <v>32</v>
      </c>
    </row>
    <row r="311">
      <c r="A311" s="22">
        <v>4970.0</v>
      </c>
      <c r="B311" s="22" t="s">
        <v>890</v>
      </c>
      <c r="C311" s="22" t="s">
        <v>42</v>
      </c>
      <c r="E311" s="22" t="s">
        <v>29</v>
      </c>
      <c r="F311" s="22">
        <v>10000.0</v>
      </c>
      <c r="G311" s="22">
        <v>0.0</v>
      </c>
      <c r="H311" s="22" t="s">
        <v>891</v>
      </c>
      <c r="I311" s="22" t="s">
        <v>889</v>
      </c>
      <c r="J311" s="22" t="s">
        <v>32</v>
      </c>
    </row>
    <row r="312">
      <c r="A312" s="22">
        <v>3287.0</v>
      </c>
      <c r="B312" s="22" t="s">
        <v>892</v>
      </c>
      <c r="C312" s="22" t="s">
        <v>27</v>
      </c>
      <c r="D312" s="22" t="s">
        <v>28</v>
      </c>
      <c r="E312" s="22" t="s">
        <v>893</v>
      </c>
      <c r="F312" s="22">
        <v>30000.0</v>
      </c>
      <c r="G312" s="22">
        <v>0.0</v>
      </c>
      <c r="H312" s="22" t="s">
        <v>894</v>
      </c>
      <c r="I312" s="22" t="s">
        <v>889</v>
      </c>
      <c r="J312" s="22" t="s">
        <v>32</v>
      </c>
    </row>
    <row r="313">
      <c r="A313" s="22">
        <v>4908.0</v>
      </c>
      <c r="B313" s="22" t="s">
        <v>895</v>
      </c>
      <c r="C313" s="22" t="s">
        <v>27</v>
      </c>
      <c r="E313" s="22" t="s">
        <v>34</v>
      </c>
      <c r="F313" s="22">
        <v>50000.0</v>
      </c>
      <c r="G313" s="22">
        <v>0.0</v>
      </c>
      <c r="H313" s="22" t="s">
        <v>896</v>
      </c>
      <c r="I313" s="22" t="s">
        <v>675</v>
      </c>
      <c r="J313" s="22" t="s">
        <v>32</v>
      </c>
    </row>
    <row r="314">
      <c r="A314" s="22">
        <v>4862.0</v>
      </c>
      <c r="B314" s="22" t="s">
        <v>897</v>
      </c>
      <c r="C314" s="22" t="s">
        <v>91</v>
      </c>
      <c r="D314" s="22" t="s">
        <v>37</v>
      </c>
      <c r="E314" s="22" t="s">
        <v>34</v>
      </c>
      <c r="F314" s="22">
        <v>40000.0</v>
      </c>
      <c r="G314" s="22">
        <v>0.0</v>
      </c>
      <c r="H314" s="22" t="s">
        <v>898</v>
      </c>
      <c r="I314" s="22" t="s">
        <v>876</v>
      </c>
      <c r="J314" s="22" t="s">
        <v>32</v>
      </c>
    </row>
    <row r="315">
      <c r="A315" s="22">
        <v>4237.0</v>
      </c>
      <c r="B315" s="22" t="s">
        <v>899</v>
      </c>
      <c r="C315" s="22" t="s">
        <v>900</v>
      </c>
      <c r="D315" s="22" t="s">
        <v>28</v>
      </c>
      <c r="E315" s="22" t="s">
        <v>300</v>
      </c>
      <c r="F315" s="22">
        <v>20000.0</v>
      </c>
      <c r="G315" s="22">
        <v>0.0</v>
      </c>
      <c r="H315" s="22" t="s">
        <v>901</v>
      </c>
      <c r="I315" s="22" t="s">
        <v>864</v>
      </c>
      <c r="J315" s="22" t="s">
        <v>32</v>
      </c>
    </row>
    <row r="316">
      <c r="A316" s="22">
        <v>762.0</v>
      </c>
      <c r="B316" s="22" t="s">
        <v>902</v>
      </c>
      <c r="C316" s="22" t="s">
        <v>27</v>
      </c>
      <c r="D316" s="22" t="s">
        <v>28</v>
      </c>
      <c r="E316" s="22" t="s">
        <v>95</v>
      </c>
      <c r="F316" s="22">
        <v>0.0</v>
      </c>
      <c r="G316" s="22">
        <v>0.0</v>
      </c>
      <c r="H316" s="22" t="s">
        <v>903</v>
      </c>
      <c r="I316" s="22" t="s">
        <v>904</v>
      </c>
      <c r="J316" s="22" t="s">
        <v>32</v>
      </c>
    </row>
    <row r="317">
      <c r="A317" s="22">
        <v>722.0</v>
      </c>
      <c r="B317" s="22" t="s">
        <v>905</v>
      </c>
      <c r="C317" s="22" t="s">
        <v>27</v>
      </c>
      <c r="D317" s="22" t="s">
        <v>28</v>
      </c>
      <c r="E317" s="22" t="s">
        <v>34</v>
      </c>
      <c r="F317" s="22">
        <v>90000.0</v>
      </c>
      <c r="G317" s="22">
        <v>0.0</v>
      </c>
      <c r="H317" s="22" t="s">
        <v>906</v>
      </c>
      <c r="I317" s="22" t="s">
        <v>904</v>
      </c>
      <c r="J317" s="22" t="s">
        <v>32</v>
      </c>
    </row>
    <row r="318">
      <c r="A318" s="22">
        <v>3064.0</v>
      </c>
      <c r="B318" s="22" t="s">
        <v>907</v>
      </c>
      <c r="C318" s="22" t="s">
        <v>91</v>
      </c>
      <c r="D318" s="22" t="s">
        <v>37</v>
      </c>
      <c r="E318" s="22" t="s">
        <v>747</v>
      </c>
      <c r="F318" s="22">
        <v>75000.0</v>
      </c>
      <c r="G318" s="22">
        <v>0.0</v>
      </c>
      <c r="H318" s="22" t="s">
        <v>908</v>
      </c>
      <c r="I318" s="22" t="s">
        <v>909</v>
      </c>
      <c r="J318" s="22" t="s">
        <v>32</v>
      </c>
    </row>
    <row r="319">
      <c r="A319" s="22">
        <v>581.0</v>
      </c>
      <c r="B319" s="22" t="s">
        <v>910</v>
      </c>
      <c r="C319" s="22" t="s">
        <v>60</v>
      </c>
      <c r="D319" s="22" t="s">
        <v>28</v>
      </c>
      <c r="E319" s="22" t="s">
        <v>911</v>
      </c>
      <c r="F319" s="22">
        <v>30000.0</v>
      </c>
      <c r="G319" s="22">
        <v>30000.0</v>
      </c>
      <c r="H319" s="22" t="s">
        <v>912</v>
      </c>
      <c r="I319" s="22" t="s">
        <v>913</v>
      </c>
      <c r="J319" s="22" t="s">
        <v>32</v>
      </c>
    </row>
    <row r="320">
      <c r="A320" s="22">
        <v>4918.0</v>
      </c>
      <c r="B320" s="22" t="s">
        <v>914</v>
      </c>
      <c r="C320" s="22" t="s">
        <v>129</v>
      </c>
      <c r="D320" s="22" t="s">
        <v>81</v>
      </c>
      <c r="E320" s="22" t="s">
        <v>176</v>
      </c>
      <c r="F320" s="22">
        <v>15000.0</v>
      </c>
      <c r="G320" s="22">
        <v>0.0</v>
      </c>
      <c r="H320" s="22" t="s">
        <v>915</v>
      </c>
      <c r="I320" s="22" t="s">
        <v>916</v>
      </c>
      <c r="J320" s="22" t="s">
        <v>32</v>
      </c>
    </row>
    <row r="321">
      <c r="A321" s="22">
        <v>4907.0</v>
      </c>
      <c r="B321" s="22" t="s">
        <v>917</v>
      </c>
      <c r="C321" s="22" t="s">
        <v>27</v>
      </c>
      <c r="D321" s="22" t="s">
        <v>28</v>
      </c>
      <c r="E321" s="22" t="s">
        <v>461</v>
      </c>
      <c r="F321" s="22">
        <v>26000.0</v>
      </c>
      <c r="G321" s="22">
        <v>0.0</v>
      </c>
      <c r="H321" s="22" t="s">
        <v>918</v>
      </c>
      <c r="I321" s="22" t="s">
        <v>916</v>
      </c>
      <c r="J321" s="22" t="s">
        <v>32</v>
      </c>
    </row>
    <row r="322">
      <c r="A322" s="22">
        <v>5049.0</v>
      </c>
      <c r="B322" s="22" t="s">
        <v>919</v>
      </c>
      <c r="C322" s="22" t="s">
        <v>56</v>
      </c>
      <c r="E322" s="22" t="s">
        <v>95</v>
      </c>
      <c r="F322" s="22">
        <v>10000.0</v>
      </c>
      <c r="G322" s="22">
        <v>0.0</v>
      </c>
      <c r="H322" s="22" t="s">
        <v>920</v>
      </c>
      <c r="I322" s="22" t="s">
        <v>913</v>
      </c>
      <c r="J322" s="22" t="s">
        <v>32</v>
      </c>
    </row>
    <row r="323">
      <c r="A323" s="22">
        <v>468.0</v>
      </c>
      <c r="B323" s="22" t="s">
        <v>921</v>
      </c>
      <c r="C323" s="22" t="s">
        <v>42</v>
      </c>
      <c r="D323" s="22" t="s">
        <v>37</v>
      </c>
      <c r="E323" s="22" t="s">
        <v>922</v>
      </c>
      <c r="F323" s="22">
        <v>25000.0</v>
      </c>
      <c r="G323" s="22">
        <v>25000.0</v>
      </c>
      <c r="H323" s="22" t="s">
        <v>923</v>
      </c>
      <c r="I323" s="22" t="s">
        <v>924</v>
      </c>
      <c r="J323" s="22" t="s">
        <v>32</v>
      </c>
    </row>
    <row r="324">
      <c r="A324" s="22">
        <v>4928.0</v>
      </c>
      <c r="B324" s="22" t="s">
        <v>925</v>
      </c>
      <c r="C324" s="22" t="s">
        <v>260</v>
      </c>
      <c r="D324" s="22" t="s">
        <v>28</v>
      </c>
      <c r="E324" s="22" t="s">
        <v>926</v>
      </c>
      <c r="F324" s="22">
        <v>20000.0</v>
      </c>
      <c r="G324" s="22">
        <v>0.0</v>
      </c>
      <c r="H324" s="22" t="s">
        <v>927</v>
      </c>
      <c r="I324" s="22" t="s">
        <v>928</v>
      </c>
      <c r="J324" s="22" t="s">
        <v>32</v>
      </c>
    </row>
    <row r="325">
      <c r="A325" s="22">
        <v>4984.0</v>
      </c>
      <c r="B325" s="22" t="s">
        <v>929</v>
      </c>
      <c r="C325" s="22" t="s">
        <v>27</v>
      </c>
      <c r="E325" s="22" t="s">
        <v>34</v>
      </c>
      <c r="F325" s="22">
        <v>15000.0</v>
      </c>
      <c r="G325" s="22">
        <v>0.0</v>
      </c>
      <c r="H325" s="22" t="s">
        <v>930</v>
      </c>
      <c r="I325" s="22" t="s">
        <v>931</v>
      </c>
      <c r="J325" s="22" t="s">
        <v>32</v>
      </c>
    </row>
    <row r="326">
      <c r="A326" s="22">
        <v>3053.0</v>
      </c>
      <c r="B326" s="22" t="s">
        <v>932</v>
      </c>
      <c r="C326" s="22" t="s">
        <v>933</v>
      </c>
      <c r="E326" s="22" t="s">
        <v>934</v>
      </c>
      <c r="F326" s="22">
        <v>0.0</v>
      </c>
      <c r="G326" s="22">
        <v>0.0</v>
      </c>
      <c r="H326" s="22" t="s">
        <v>935</v>
      </c>
      <c r="I326" s="22" t="s">
        <v>936</v>
      </c>
      <c r="J326" s="22" t="s">
        <v>32</v>
      </c>
    </row>
    <row r="327">
      <c r="A327" s="22">
        <v>4961.0</v>
      </c>
      <c r="B327" s="22" t="s">
        <v>937</v>
      </c>
      <c r="C327" s="22" t="s">
        <v>27</v>
      </c>
      <c r="E327" s="22" t="s">
        <v>29</v>
      </c>
      <c r="F327" s="22">
        <v>25000.0</v>
      </c>
      <c r="G327" s="22">
        <v>0.0</v>
      </c>
      <c r="H327" s="22" t="s">
        <v>938</v>
      </c>
      <c r="I327" s="22" t="s">
        <v>939</v>
      </c>
      <c r="J327" s="22" t="s">
        <v>32</v>
      </c>
    </row>
    <row r="328">
      <c r="A328" s="22">
        <v>4952.0</v>
      </c>
      <c r="B328" s="22" t="s">
        <v>257</v>
      </c>
      <c r="C328" s="22" t="s">
        <v>219</v>
      </c>
      <c r="E328" s="22" t="s">
        <v>29</v>
      </c>
      <c r="F328" s="22">
        <v>25000.0</v>
      </c>
      <c r="G328" s="22">
        <v>0.0</v>
      </c>
      <c r="H328" s="22" t="s">
        <v>940</v>
      </c>
      <c r="I328" s="22" t="s">
        <v>939</v>
      </c>
      <c r="J328" s="22" t="s">
        <v>32</v>
      </c>
    </row>
    <row r="329">
      <c r="A329" s="22">
        <v>446.0</v>
      </c>
      <c r="B329" s="22" t="s">
        <v>941</v>
      </c>
      <c r="C329" s="22" t="s">
        <v>208</v>
      </c>
      <c r="D329" s="22" t="s">
        <v>81</v>
      </c>
      <c r="E329" s="22" t="s">
        <v>220</v>
      </c>
      <c r="F329" s="22">
        <v>20000.0</v>
      </c>
      <c r="G329" s="22">
        <v>0.0</v>
      </c>
      <c r="H329" s="22" t="s">
        <v>942</v>
      </c>
      <c r="I329" s="22" t="s">
        <v>943</v>
      </c>
      <c r="J329" s="22" t="s">
        <v>32</v>
      </c>
    </row>
    <row r="330">
      <c r="A330" s="22">
        <v>364.0</v>
      </c>
      <c r="B330" s="22" t="s">
        <v>944</v>
      </c>
      <c r="C330" s="22" t="s">
        <v>27</v>
      </c>
      <c r="D330" s="22" t="s">
        <v>28</v>
      </c>
      <c r="E330" s="22" t="s">
        <v>34</v>
      </c>
      <c r="F330" s="22">
        <v>50000.0</v>
      </c>
      <c r="G330" s="22">
        <v>0.0</v>
      </c>
      <c r="H330" s="22" t="s">
        <v>945</v>
      </c>
      <c r="I330" s="22" t="s">
        <v>939</v>
      </c>
      <c r="J330" s="22" t="s">
        <v>32</v>
      </c>
    </row>
    <row r="331">
      <c r="A331" s="22">
        <v>4089.0</v>
      </c>
      <c r="B331" s="22" t="s">
        <v>946</v>
      </c>
      <c r="C331" s="22" t="s">
        <v>27</v>
      </c>
      <c r="D331" s="22" t="s">
        <v>28</v>
      </c>
      <c r="E331" s="22" t="s">
        <v>95</v>
      </c>
      <c r="F331" s="22">
        <v>40000.0</v>
      </c>
      <c r="G331" s="22">
        <v>0.0</v>
      </c>
      <c r="H331" s="22" t="s">
        <v>947</v>
      </c>
      <c r="I331" s="22" t="s">
        <v>943</v>
      </c>
      <c r="J331" s="22" t="s">
        <v>32</v>
      </c>
    </row>
    <row r="332">
      <c r="A332" s="22">
        <v>4976.0</v>
      </c>
      <c r="B332" s="22" t="s">
        <v>948</v>
      </c>
      <c r="C332" s="22" t="s">
        <v>91</v>
      </c>
      <c r="E332" s="22" t="s">
        <v>29</v>
      </c>
      <c r="F332" s="22">
        <v>10000.0</v>
      </c>
      <c r="G332" s="22">
        <v>0.0</v>
      </c>
      <c r="H332" s="22" t="s">
        <v>949</v>
      </c>
      <c r="I332" s="22" t="s">
        <v>950</v>
      </c>
      <c r="J332" s="22" t="s">
        <v>32</v>
      </c>
    </row>
    <row r="333">
      <c r="A333" s="22">
        <v>5050.0</v>
      </c>
      <c r="B333" s="22" t="s">
        <v>951</v>
      </c>
      <c r="C333" s="22" t="s">
        <v>56</v>
      </c>
      <c r="E333" s="22" t="s">
        <v>95</v>
      </c>
      <c r="F333" s="22">
        <v>10000.0</v>
      </c>
      <c r="G333" s="22">
        <v>0.0</v>
      </c>
      <c r="H333" s="22" t="s">
        <v>952</v>
      </c>
      <c r="I333" s="22" t="s">
        <v>953</v>
      </c>
      <c r="J333" s="22" t="s">
        <v>32</v>
      </c>
    </row>
    <row r="334">
      <c r="A334" s="22">
        <v>5033.0</v>
      </c>
      <c r="B334" s="22" t="s">
        <v>954</v>
      </c>
      <c r="C334" s="22" t="s">
        <v>60</v>
      </c>
      <c r="E334" s="22" t="s">
        <v>29</v>
      </c>
      <c r="F334" s="22">
        <v>10000.0</v>
      </c>
      <c r="G334" s="22">
        <v>0.0</v>
      </c>
      <c r="H334" s="22" t="s">
        <v>955</v>
      </c>
      <c r="I334" s="22" t="s">
        <v>956</v>
      </c>
      <c r="J334" s="22" t="s">
        <v>32</v>
      </c>
    </row>
    <row r="335">
      <c r="A335" s="22">
        <v>2655.0</v>
      </c>
      <c r="B335" s="22" t="s">
        <v>957</v>
      </c>
      <c r="C335" s="22" t="s">
        <v>253</v>
      </c>
      <c r="D335" s="22" t="s">
        <v>65</v>
      </c>
      <c r="E335" s="22" t="s">
        <v>958</v>
      </c>
      <c r="F335" s="22">
        <v>18000.0</v>
      </c>
      <c r="G335" s="22">
        <v>18000.0</v>
      </c>
      <c r="H335" s="22" t="s">
        <v>959</v>
      </c>
      <c r="I335" s="22" t="s">
        <v>960</v>
      </c>
      <c r="J335" s="22" t="s">
        <v>32</v>
      </c>
    </row>
    <row r="336">
      <c r="A336" s="22">
        <v>3268.0</v>
      </c>
      <c r="B336" s="22" t="s">
        <v>961</v>
      </c>
      <c r="C336" s="22" t="s">
        <v>60</v>
      </c>
      <c r="D336" s="22" t="s">
        <v>37</v>
      </c>
      <c r="E336" s="22" t="s">
        <v>29</v>
      </c>
      <c r="F336" s="22">
        <v>40000.0</v>
      </c>
      <c r="G336" s="22">
        <v>0.0</v>
      </c>
      <c r="H336" s="22" t="s">
        <v>962</v>
      </c>
      <c r="I336" s="22" t="s">
        <v>963</v>
      </c>
      <c r="J336" s="22" t="s">
        <v>32</v>
      </c>
    </row>
    <row r="337">
      <c r="A337" s="22">
        <v>4896.0</v>
      </c>
      <c r="B337" s="22" t="s">
        <v>964</v>
      </c>
      <c r="C337" s="22" t="s">
        <v>27</v>
      </c>
      <c r="D337" s="22" t="s">
        <v>37</v>
      </c>
      <c r="E337" s="22" t="s">
        <v>29</v>
      </c>
      <c r="F337" s="22">
        <v>15000.0</v>
      </c>
      <c r="G337" s="22">
        <v>0.0</v>
      </c>
      <c r="H337" s="22" t="s">
        <v>965</v>
      </c>
      <c r="I337" s="22" t="s">
        <v>966</v>
      </c>
      <c r="J337" s="22" t="s">
        <v>32</v>
      </c>
    </row>
    <row r="338">
      <c r="A338" s="22">
        <v>535.0</v>
      </c>
      <c r="B338" s="22" t="s">
        <v>967</v>
      </c>
      <c r="C338" s="22" t="s">
        <v>208</v>
      </c>
      <c r="D338" s="22" t="s">
        <v>264</v>
      </c>
      <c r="E338" s="22" t="s">
        <v>29</v>
      </c>
      <c r="F338" s="22">
        <v>0.0</v>
      </c>
      <c r="G338" s="22">
        <v>0.0</v>
      </c>
      <c r="H338" s="22" t="s">
        <v>968</v>
      </c>
      <c r="I338" s="22" t="s">
        <v>969</v>
      </c>
      <c r="J338" s="22" t="s">
        <v>32</v>
      </c>
    </row>
    <row r="339">
      <c r="A339" s="22">
        <v>4819.0</v>
      </c>
      <c r="B339" s="22" t="s">
        <v>970</v>
      </c>
      <c r="C339" s="22" t="s">
        <v>27</v>
      </c>
      <c r="D339" s="22" t="s">
        <v>37</v>
      </c>
      <c r="E339" s="22" t="s">
        <v>971</v>
      </c>
      <c r="F339" s="22">
        <v>20000.0</v>
      </c>
      <c r="G339" s="22">
        <v>0.0</v>
      </c>
      <c r="H339" s="22" t="s">
        <v>972</v>
      </c>
      <c r="I339" s="22" t="s">
        <v>973</v>
      </c>
      <c r="J339" s="22" t="s">
        <v>32</v>
      </c>
    </row>
    <row r="340">
      <c r="A340" s="22">
        <v>5046.0</v>
      </c>
      <c r="B340" s="22" t="s">
        <v>974</v>
      </c>
      <c r="C340" s="22" t="s">
        <v>975</v>
      </c>
      <c r="E340" s="22" t="s">
        <v>95</v>
      </c>
      <c r="F340" s="22">
        <v>15000.0</v>
      </c>
      <c r="G340" s="22">
        <v>0.0</v>
      </c>
      <c r="H340" s="22" t="s">
        <v>976</v>
      </c>
      <c r="I340" s="22" t="s">
        <v>977</v>
      </c>
      <c r="J340" s="22" t="s">
        <v>32</v>
      </c>
    </row>
    <row r="341">
      <c r="A341" s="22">
        <v>5048.0</v>
      </c>
      <c r="B341" s="22" t="s">
        <v>978</v>
      </c>
      <c r="C341" s="22" t="s">
        <v>56</v>
      </c>
      <c r="E341" s="22" t="s">
        <v>95</v>
      </c>
      <c r="F341" s="22">
        <v>10000.0</v>
      </c>
      <c r="G341" s="22">
        <v>0.0</v>
      </c>
      <c r="H341" s="22" t="s">
        <v>979</v>
      </c>
      <c r="I341" s="22" t="s">
        <v>980</v>
      </c>
      <c r="J341" s="22" t="s">
        <v>32</v>
      </c>
    </row>
    <row r="342">
      <c r="A342" s="22">
        <v>5038.0</v>
      </c>
      <c r="B342" s="22" t="s">
        <v>981</v>
      </c>
      <c r="C342" s="22" t="s">
        <v>27</v>
      </c>
      <c r="E342" s="22" t="s">
        <v>29</v>
      </c>
      <c r="F342" s="22">
        <v>12000.0</v>
      </c>
      <c r="G342" s="22">
        <v>0.0</v>
      </c>
      <c r="H342" s="22" t="s">
        <v>982</v>
      </c>
      <c r="I342" s="22" t="s">
        <v>983</v>
      </c>
      <c r="J342" s="22" t="s">
        <v>32</v>
      </c>
    </row>
    <row r="343">
      <c r="A343" s="22">
        <v>4817.0</v>
      </c>
      <c r="B343" s="22" t="s">
        <v>984</v>
      </c>
      <c r="C343" s="22" t="s">
        <v>60</v>
      </c>
      <c r="D343" s="22" t="s">
        <v>65</v>
      </c>
      <c r="E343" s="22" t="s">
        <v>351</v>
      </c>
      <c r="F343" s="22">
        <v>40000.0</v>
      </c>
      <c r="G343" s="22">
        <v>0.0</v>
      </c>
      <c r="H343" s="22" t="s">
        <v>985</v>
      </c>
      <c r="I343" s="22" t="s">
        <v>986</v>
      </c>
      <c r="J343" s="22" t="s">
        <v>32</v>
      </c>
    </row>
    <row r="344">
      <c r="A344" s="22">
        <v>3384.0</v>
      </c>
      <c r="B344" s="22" t="s">
        <v>987</v>
      </c>
      <c r="C344" s="22" t="s">
        <v>27</v>
      </c>
      <c r="D344" s="22" t="s">
        <v>28</v>
      </c>
      <c r="E344" s="22" t="s">
        <v>988</v>
      </c>
      <c r="F344" s="22">
        <v>30000.0</v>
      </c>
      <c r="G344" s="22">
        <v>0.0</v>
      </c>
      <c r="H344" s="22" t="s">
        <v>989</v>
      </c>
      <c r="I344" s="22" t="s">
        <v>990</v>
      </c>
      <c r="J344" s="22" t="s">
        <v>32</v>
      </c>
    </row>
    <row r="345">
      <c r="A345" s="22">
        <v>4887.0</v>
      </c>
      <c r="B345" s="22" t="s">
        <v>991</v>
      </c>
      <c r="C345" s="22" t="s">
        <v>27</v>
      </c>
      <c r="D345" s="22" t="s">
        <v>130</v>
      </c>
      <c r="E345" s="22" t="s">
        <v>992</v>
      </c>
      <c r="F345" s="22">
        <v>15000.0</v>
      </c>
      <c r="G345" s="22">
        <v>0.0</v>
      </c>
      <c r="H345" s="22" t="s">
        <v>993</v>
      </c>
      <c r="I345" s="22" t="s">
        <v>994</v>
      </c>
      <c r="J345" s="22" t="s">
        <v>32</v>
      </c>
    </row>
    <row r="346">
      <c r="A346" s="22">
        <v>4931.0</v>
      </c>
      <c r="B346" s="22" t="s">
        <v>995</v>
      </c>
      <c r="C346" s="22" t="s">
        <v>27</v>
      </c>
      <c r="D346" s="22" t="s">
        <v>37</v>
      </c>
      <c r="E346" s="22" t="s">
        <v>29</v>
      </c>
      <c r="F346" s="22">
        <v>25000.0</v>
      </c>
      <c r="G346" s="22">
        <v>0.0</v>
      </c>
      <c r="H346" s="22" t="s">
        <v>996</v>
      </c>
      <c r="I346" s="22" t="s">
        <v>997</v>
      </c>
      <c r="J346" s="22" t="s">
        <v>32</v>
      </c>
    </row>
    <row r="347">
      <c r="A347" s="22">
        <v>4914.0</v>
      </c>
      <c r="B347" s="22" t="s">
        <v>998</v>
      </c>
      <c r="C347" s="22" t="s">
        <v>42</v>
      </c>
      <c r="D347" s="22" t="s">
        <v>28</v>
      </c>
      <c r="E347" s="22" t="s">
        <v>351</v>
      </c>
      <c r="F347" s="22">
        <v>30000.0</v>
      </c>
      <c r="G347" s="22">
        <v>0.0</v>
      </c>
      <c r="H347" s="22" t="s">
        <v>999</v>
      </c>
      <c r="I347" s="22" t="s">
        <v>1000</v>
      </c>
      <c r="J347" s="22" t="s">
        <v>32</v>
      </c>
    </row>
    <row r="348">
      <c r="A348" s="22">
        <v>4977.0</v>
      </c>
      <c r="B348" s="22" t="s">
        <v>1001</v>
      </c>
      <c r="C348" s="22" t="s">
        <v>91</v>
      </c>
      <c r="E348" s="22" t="s">
        <v>29</v>
      </c>
      <c r="F348" s="22">
        <v>4000.0</v>
      </c>
      <c r="G348" s="22">
        <v>0.0</v>
      </c>
      <c r="H348" s="22" t="s">
        <v>1002</v>
      </c>
      <c r="I348" s="22" t="s">
        <v>1003</v>
      </c>
      <c r="J348" s="22" t="s">
        <v>32</v>
      </c>
    </row>
    <row r="349">
      <c r="A349" s="22">
        <v>3886.0</v>
      </c>
      <c r="B349" s="22" t="s">
        <v>1004</v>
      </c>
      <c r="C349" s="22" t="s">
        <v>56</v>
      </c>
      <c r="D349" s="22" t="s">
        <v>28</v>
      </c>
      <c r="E349" s="22" t="s">
        <v>34</v>
      </c>
      <c r="F349" s="22">
        <v>30000.0</v>
      </c>
      <c r="G349" s="22">
        <v>0.0</v>
      </c>
      <c r="H349" s="22" t="s">
        <v>1005</v>
      </c>
      <c r="I349" s="22" t="s">
        <v>1006</v>
      </c>
      <c r="J349" s="22" t="s">
        <v>32</v>
      </c>
    </row>
    <row r="350">
      <c r="A350" s="22">
        <v>4911.0</v>
      </c>
      <c r="B350" s="22" t="s">
        <v>1007</v>
      </c>
      <c r="C350" s="22" t="s">
        <v>27</v>
      </c>
      <c r="D350" s="22" t="s">
        <v>81</v>
      </c>
      <c r="E350" s="22" t="s">
        <v>1008</v>
      </c>
      <c r="F350" s="22">
        <v>20000.0</v>
      </c>
      <c r="G350" s="22">
        <v>0.0</v>
      </c>
      <c r="H350" s="22" t="s">
        <v>1009</v>
      </c>
      <c r="I350" s="22" t="s">
        <v>1010</v>
      </c>
      <c r="J350" s="22" t="s">
        <v>32</v>
      </c>
    </row>
    <row r="351">
      <c r="A351" s="22">
        <v>5034.0</v>
      </c>
      <c r="B351" s="22" t="s">
        <v>1011</v>
      </c>
      <c r="C351" s="22" t="s">
        <v>60</v>
      </c>
      <c r="E351" s="22" t="s">
        <v>29</v>
      </c>
      <c r="F351" s="22">
        <v>7000.0</v>
      </c>
      <c r="G351" s="22">
        <v>0.0</v>
      </c>
      <c r="H351" s="22" t="s">
        <v>1012</v>
      </c>
      <c r="I351" s="22" t="s">
        <v>1013</v>
      </c>
      <c r="J351" s="22" t="s">
        <v>32</v>
      </c>
    </row>
    <row r="352">
      <c r="A352" s="22">
        <v>670.0</v>
      </c>
      <c r="B352" s="22" t="s">
        <v>1014</v>
      </c>
      <c r="C352" s="22" t="s">
        <v>27</v>
      </c>
      <c r="D352" s="22" t="s">
        <v>37</v>
      </c>
      <c r="E352" s="22" t="s">
        <v>34</v>
      </c>
      <c r="F352" s="22">
        <v>45000.0</v>
      </c>
      <c r="G352" s="22">
        <v>0.0</v>
      </c>
      <c r="H352" s="22" t="s">
        <v>1015</v>
      </c>
      <c r="I352" s="22" t="s">
        <v>1016</v>
      </c>
      <c r="J352" s="22" t="s">
        <v>32</v>
      </c>
    </row>
    <row r="353">
      <c r="A353" s="22">
        <v>4998.0</v>
      </c>
      <c r="B353" s="22" t="s">
        <v>1017</v>
      </c>
      <c r="C353" s="22" t="s">
        <v>1018</v>
      </c>
      <c r="E353" s="22" t="s">
        <v>34</v>
      </c>
      <c r="F353" s="22">
        <v>25000.0</v>
      </c>
      <c r="G353" s="22">
        <v>0.0</v>
      </c>
      <c r="H353" s="22" t="s">
        <v>1019</v>
      </c>
      <c r="I353" s="22" t="s">
        <v>1020</v>
      </c>
      <c r="J353" s="22" t="s">
        <v>32</v>
      </c>
    </row>
    <row r="354">
      <c r="A354" s="22">
        <v>4891.0</v>
      </c>
      <c r="B354" s="22" t="s">
        <v>1021</v>
      </c>
      <c r="C354" s="22" t="s">
        <v>27</v>
      </c>
      <c r="D354" s="22" t="s">
        <v>28</v>
      </c>
      <c r="E354" s="22" t="s">
        <v>34</v>
      </c>
      <c r="F354" s="22">
        <v>30000.0</v>
      </c>
      <c r="G354" s="22">
        <v>0.0</v>
      </c>
      <c r="H354" s="22" t="s">
        <v>1022</v>
      </c>
      <c r="I354" s="22" t="s">
        <v>1023</v>
      </c>
      <c r="J354" s="22" t="s">
        <v>32</v>
      </c>
    </row>
    <row r="355">
      <c r="A355" s="22">
        <v>5028.0</v>
      </c>
      <c r="B355" s="22" t="s">
        <v>1024</v>
      </c>
      <c r="C355" s="22" t="s">
        <v>56</v>
      </c>
      <c r="E355" s="22" t="s">
        <v>254</v>
      </c>
      <c r="F355" s="22">
        <v>10000.0</v>
      </c>
      <c r="G355" s="22">
        <v>0.0</v>
      </c>
      <c r="H355" s="22" t="s">
        <v>1025</v>
      </c>
      <c r="I355" s="22" t="s">
        <v>675</v>
      </c>
      <c r="J355" s="22" t="s">
        <v>32</v>
      </c>
    </row>
    <row r="356">
      <c r="A356" s="22">
        <v>592.0</v>
      </c>
      <c r="B356" s="22" t="s">
        <v>1026</v>
      </c>
      <c r="C356" s="22" t="s">
        <v>27</v>
      </c>
      <c r="D356" s="22" t="s">
        <v>28</v>
      </c>
      <c r="E356" s="22" t="s">
        <v>95</v>
      </c>
      <c r="F356" s="22">
        <v>50000.0</v>
      </c>
      <c r="G356" s="22">
        <v>0.0</v>
      </c>
      <c r="H356" s="22" t="s">
        <v>1027</v>
      </c>
      <c r="I356" s="22" t="s">
        <v>1028</v>
      </c>
      <c r="J356" s="22" t="s">
        <v>32</v>
      </c>
    </row>
    <row r="357">
      <c r="A357" s="22">
        <v>3487.0</v>
      </c>
      <c r="B357" s="22" t="s">
        <v>196</v>
      </c>
      <c r="C357" s="22" t="s">
        <v>91</v>
      </c>
      <c r="D357" s="22" t="s">
        <v>37</v>
      </c>
      <c r="E357" s="22" t="s">
        <v>29</v>
      </c>
      <c r="F357" s="22">
        <v>40000.0</v>
      </c>
      <c r="G357" s="22">
        <v>0.0</v>
      </c>
      <c r="H357" s="22" t="s">
        <v>1029</v>
      </c>
      <c r="I357" s="22" t="s">
        <v>1030</v>
      </c>
      <c r="J357" s="22" t="s">
        <v>32</v>
      </c>
    </row>
    <row r="358">
      <c r="A358" s="22">
        <v>4972.0</v>
      </c>
      <c r="B358" s="22" t="s">
        <v>1031</v>
      </c>
      <c r="C358" s="22" t="s">
        <v>42</v>
      </c>
      <c r="E358" s="22" t="s">
        <v>29</v>
      </c>
      <c r="F358" s="22">
        <v>10000.0</v>
      </c>
      <c r="G358" s="22">
        <v>0.0</v>
      </c>
      <c r="H358" s="22" t="s">
        <v>1032</v>
      </c>
      <c r="I358" s="22" t="s">
        <v>1033</v>
      </c>
      <c r="J358" s="22" t="s">
        <v>32</v>
      </c>
    </row>
    <row r="359">
      <c r="A359" s="22">
        <v>4906.0</v>
      </c>
      <c r="B359" s="22" t="s">
        <v>1034</v>
      </c>
      <c r="C359" s="22" t="s">
        <v>27</v>
      </c>
      <c r="D359" s="22" t="s">
        <v>28</v>
      </c>
      <c r="E359" s="22" t="s">
        <v>767</v>
      </c>
      <c r="F359" s="22">
        <v>20000.0</v>
      </c>
      <c r="G359" s="22">
        <v>0.0</v>
      </c>
      <c r="H359" s="22" t="s">
        <v>1035</v>
      </c>
      <c r="I359" s="22" t="s">
        <v>1030</v>
      </c>
      <c r="J359" s="22" t="s">
        <v>32</v>
      </c>
    </row>
    <row r="360">
      <c r="A360" s="22">
        <v>4822.0</v>
      </c>
      <c r="B360" s="22" t="s">
        <v>1036</v>
      </c>
      <c r="C360" s="22" t="s">
        <v>142</v>
      </c>
      <c r="D360" s="22" t="s">
        <v>28</v>
      </c>
      <c r="E360" s="22" t="s">
        <v>34</v>
      </c>
      <c r="F360" s="22">
        <v>20000.0</v>
      </c>
      <c r="G360" s="22">
        <v>0.0</v>
      </c>
      <c r="H360" s="22" t="s">
        <v>1037</v>
      </c>
      <c r="I360" s="22" t="s">
        <v>1033</v>
      </c>
      <c r="J360" s="22" t="s">
        <v>32</v>
      </c>
    </row>
    <row r="361">
      <c r="A361" s="22">
        <v>1472.0</v>
      </c>
      <c r="B361" s="22" t="s">
        <v>1038</v>
      </c>
      <c r="C361" s="22" t="s">
        <v>27</v>
      </c>
      <c r="D361" s="22" t="s">
        <v>28</v>
      </c>
      <c r="E361" s="22" t="s">
        <v>131</v>
      </c>
      <c r="F361" s="22">
        <v>35000.0</v>
      </c>
      <c r="G361" s="22">
        <v>35000.0</v>
      </c>
      <c r="H361" s="22" t="s">
        <v>1039</v>
      </c>
      <c r="I361" s="22" t="s">
        <v>1040</v>
      </c>
      <c r="J361" s="22" t="s">
        <v>32</v>
      </c>
    </row>
    <row r="362">
      <c r="A362" s="22">
        <v>4872.0</v>
      </c>
      <c r="B362" s="22" t="s">
        <v>1041</v>
      </c>
      <c r="C362" s="22" t="s">
        <v>42</v>
      </c>
      <c r="D362" s="22" t="s">
        <v>28</v>
      </c>
      <c r="E362" s="22" t="s">
        <v>34</v>
      </c>
      <c r="F362" s="22">
        <v>35000.0</v>
      </c>
      <c r="G362" s="22">
        <v>0.0</v>
      </c>
      <c r="H362" s="22" t="s">
        <v>1042</v>
      </c>
      <c r="I362" s="22" t="s">
        <v>1043</v>
      </c>
      <c r="J362" s="22" t="s">
        <v>32</v>
      </c>
    </row>
    <row r="363">
      <c r="A363" s="22">
        <v>5025.0</v>
      </c>
      <c r="B363" s="22" t="s">
        <v>1044</v>
      </c>
      <c r="C363" s="22" t="s">
        <v>42</v>
      </c>
      <c r="E363" s="22" t="s">
        <v>922</v>
      </c>
      <c r="F363" s="22">
        <v>7000.0</v>
      </c>
      <c r="G363" s="22">
        <v>0.0</v>
      </c>
      <c r="H363" s="22" t="s">
        <v>1045</v>
      </c>
      <c r="I363" s="22" t="s">
        <v>1046</v>
      </c>
      <c r="J363" s="22" t="s">
        <v>32</v>
      </c>
    </row>
    <row r="364">
      <c r="A364" s="22">
        <v>4880.0</v>
      </c>
      <c r="B364" s="22" t="s">
        <v>1047</v>
      </c>
      <c r="C364" s="22" t="s">
        <v>42</v>
      </c>
      <c r="D364" s="22" t="s">
        <v>37</v>
      </c>
      <c r="E364" s="22" t="s">
        <v>29</v>
      </c>
      <c r="F364" s="22">
        <v>22000.0</v>
      </c>
      <c r="G364" s="22">
        <v>0.0</v>
      </c>
      <c r="H364" s="22" t="s">
        <v>1048</v>
      </c>
      <c r="I364" s="22" t="s">
        <v>1049</v>
      </c>
      <c r="J364" s="22" t="s">
        <v>32</v>
      </c>
    </row>
    <row r="365">
      <c r="A365" s="22">
        <v>5047.0</v>
      </c>
      <c r="B365" s="22" t="s">
        <v>1050</v>
      </c>
      <c r="C365" s="22" t="s">
        <v>975</v>
      </c>
      <c r="E365" s="22" t="s">
        <v>29</v>
      </c>
      <c r="F365" s="22">
        <v>15000.0</v>
      </c>
      <c r="G365" s="22">
        <v>0.0</v>
      </c>
      <c r="H365" s="22" t="s">
        <v>286</v>
      </c>
      <c r="I365" s="22" t="s">
        <v>1051</v>
      </c>
      <c r="J365" s="22" t="s">
        <v>32</v>
      </c>
    </row>
    <row r="366">
      <c r="A366" s="22">
        <v>51.0</v>
      </c>
      <c r="B366" s="22" t="s">
        <v>1052</v>
      </c>
      <c r="C366" s="22" t="s">
        <v>524</v>
      </c>
      <c r="D366" s="22" t="s">
        <v>228</v>
      </c>
      <c r="E366" s="22" t="s">
        <v>351</v>
      </c>
      <c r="F366" s="22">
        <v>0.0</v>
      </c>
      <c r="G366" s="22">
        <v>0.0</v>
      </c>
      <c r="H366" s="22" t="s">
        <v>286</v>
      </c>
      <c r="I366" s="22" t="s">
        <v>1051</v>
      </c>
      <c r="J366" s="22" t="s">
        <v>32</v>
      </c>
    </row>
    <row r="367">
      <c r="A367" s="22">
        <v>3430.0</v>
      </c>
      <c r="B367" s="22" t="s">
        <v>1053</v>
      </c>
      <c r="C367" s="22" t="s">
        <v>27</v>
      </c>
      <c r="D367" s="22" t="s">
        <v>28</v>
      </c>
      <c r="E367" s="22" t="s">
        <v>487</v>
      </c>
      <c r="F367" s="22">
        <v>50000.0</v>
      </c>
      <c r="G367" s="22">
        <v>0.0</v>
      </c>
      <c r="H367" s="22" t="s">
        <v>1054</v>
      </c>
      <c r="I367" s="22" t="s">
        <v>1055</v>
      </c>
      <c r="J367" s="22" t="s">
        <v>32</v>
      </c>
    </row>
    <row r="368">
      <c r="A368" s="22">
        <v>5029.0</v>
      </c>
      <c r="B368" s="22" t="s">
        <v>1056</v>
      </c>
      <c r="C368" s="22" t="s">
        <v>91</v>
      </c>
      <c r="E368" s="22" t="s">
        <v>61</v>
      </c>
      <c r="F368" s="22">
        <v>18000.0</v>
      </c>
      <c r="G368" s="22">
        <v>0.0</v>
      </c>
      <c r="H368" s="22" t="s">
        <v>1057</v>
      </c>
      <c r="I368" s="22" t="s">
        <v>1058</v>
      </c>
      <c r="J368" s="22" t="s">
        <v>32</v>
      </c>
    </row>
    <row r="369">
      <c r="A369" s="22">
        <v>5000.0</v>
      </c>
      <c r="B369" s="22" t="s">
        <v>1059</v>
      </c>
      <c r="C369" s="22" t="s">
        <v>42</v>
      </c>
      <c r="E369" s="22" t="s">
        <v>131</v>
      </c>
      <c r="F369" s="22">
        <v>0.0</v>
      </c>
      <c r="G369" s="22">
        <v>0.0</v>
      </c>
      <c r="H369" s="22" t="s">
        <v>286</v>
      </c>
      <c r="I369" s="22" t="s">
        <v>1060</v>
      </c>
      <c r="J369" s="22" t="s">
        <v>32</v>
      </c>
    </row>
    <row r="370">
      <c r="A370" s="22">
        <v>3944.0</v>
      </c>
      <c r="B370" s="22" t="s">
        <v>1061</v>
      </c>
      <c r="C370" s="22" t="s">
        <v>42</v>
      </c>
      <c r="D370" s="22" t="s">
        <v>37</v>
      </c>
      <c r="E370" s="22" t="s">
        <v>29</v>
      </c>
      <c r="F370" s="22">
        <v>25000.0</v>
      </c>
      <c r="G370" s="22">
        <v>0.0</v>
      </c>
      <c r="H370" s="22" t="s">
        <v>1062</v>
      </c>
      <c r="I370" s="22" t="s">
        <v>1063</v>
      </c>
      <c r="J370" s="22" t="s">
        <v>32</v>
      </c>
    </row>
    <row r="371">
      <c r="A371" s="22">
        <v>4991.0</v>
      </c>
      <c r="B371" s="22" t="s">
        <v>1064</v>
      </c>
      <c r="C371" s="22" t="s">
        <v>27</v>
      </c>
      <c r="E371" s="22" t="s">
        <v>767</v>
      </c>
      <c r="F371" s="22">
        <v>25000.0</v>
      </c>
      <c r="G371" s="22">
        <v>0.0</v>
      </c>
      <c r="H371" s="22" t="s">
        <v>1065</v>
      </c>
      <c r="I371" s="22" t="s">
        <v>1066</v>
      </c>
      <c r="J371" s="22" t="s">
        <v>32</v>
      </c>
    </row>
    <row r="372">
      <c r="A372" s="22">
        <v>3516.0</v>
      </c>
      <c r="B372" s="22" t="s">
        <v>1067</v>
      </c>
      <c r="C372" s="22" t="s">
        <v>91</v>
      </c>
      <c r="D372" s="22" t="s">
        <v>37</v>
      </c>
      <c r="E372" s="22" t="s">
        <v>29</v>
      </c>
      <c r="F372" s="22">
        <v>40000.0</v>
      </c>
      <c r="G372" s="22">
        <v>0.0</v>
      </c>
      <c r="H372" s="22" t="s">
        <v>1068</v>
      </c>
      <c r="I372" s="22" t="s">
        <v>1069</v>
      </c>
      <c r="J372" s="22" t="s">
        <v>32</v>
      </c>
    </row>
    <row r="373">
      <c r="A373" s="22">
        <v>593.0</v>
      </c>
      <c r="B373" s="22" t="s">
        <v>1070</v>
      </c>
      <c r="C373" s="22" t="s">
        <v>27</v>
      </c>
      <c r="D373" s="22" t="s">
        <v>37</v>
      </c>
      <c r="E373" s="22" t="s">
        <v>613</v>
      </c>
      <c r="F373" s="22">
        <v>14000.0</v>
      </c>
      <c r="G373" s="22">
        <v>0.0</v>
      </c>
      <c r="H373" s="22" t="s">
        <v>1071</v>
      </c>
      <c r="I373" s="22" t="s">
        <v>1072</v>
      </c>
      <c r="J373" s="22" t="s">
        <v>32</v>
      </c>
    </row>
    <row r="374">
      <c r="A374" s="22">
        <v>3790.0</v>
      </c>
      <c r="B374" s="22" t="s">
        <v>1073</v>
      </c>
      <c r="C374" s="22" t="s">
        <v>56</v>
      </c>
      <c r="D374" s="22" t="s">
        <v>28</v>
      </c>
      <c r="E374" s="22" t="s">
        <v>34</v>
      </c>
      <c r="F374" s="22">
        <v>30000.0</v>
      </c>
      <c r="G374" s="22">
        <v>0.0</v>
      </c>
      <c r="H374" s="22" t="s">
        <v>1074</v>
      </c>
      <c r="I374" s="22" t="s">
        <v>1075</v>
      </c>
      <c r="J374" s="22" t="s">
        <v>32</v>
      </c>
    </row>
    <row r="375">
      <c r="A375" s="22">
        <v>2998.0</v>
      </c>
      <c r="B375" s="22" t="s">
        <v>1076</v>
      </c>
      <c r="C375" s="22" t="s">
        <v>27</v>
      </c>
      <c r="D375" s="22" t="s">
        <v>65</v>
      </c>
      <c r="E375" s="22" t="s">
        <v>1077</v>
      </c>
      <c r="F375" s="22">
        <v>50000.0</v>
      </c>
      <c r="G375" s="22">
        <v>50000.0</v>
      </c>
      <c r="H375" s="22" t="s">
        <v>1078</v>
      </c>
      <c r="I375" s="22" t="s">
        <v>1079</v>
      </c>
      <c r="J375" s="22" t="s">
        <v>32</v>
      </c>
    </row>
    <row r="376">
      <c r="A376" s="22">
        <v>4990.0</v>
      </c>
      <c r="B376" s="22" t="s">
        <v>1080</v>
      </c>
      <c r="C376" s="22" t="s">
        <v>260</v>
      </c>
      <c r="E376" s="22" t="s">
        <v>29</v>
      </c>
      <c r="F376" s="22">
        <v>12000.0</v>
      </c>
      <c r="G376" s="22">
        <v>0.0</v>
      </c>
      <c r="H376" s="22" t="s">
        <v>1081</v>
      </c>
      <c r="I376" s="22" t="s">
        <v>1082</v>
      </c>
      <c r="J376" s="22" t="s">
        <v>32</v>
      </c>
    </row>
    <row r="377">
      <c r="A377" s="22">
        <v>4824.0</v>
      </c>
      <c r="B377" s="22" t="s">
        <v>1083</v>
      </c>
      <c r="C377" s="22" t="s">
        <v>27</v>
      </c>
      <c r="D377" s="22" t="s">
        <v>28</v>
      </c>
      <c r="E377" s="22" t="s">
        <v>1084</v>
      </c>
      <c r="F377" s="22">
        <v>30000.0</v>
      </c>
      <c r="G377" s="22">
        <v>0.0</v>
      </c>
      <c r="H377" s="22" t="s">
        <v>1085</v>
      </c>
      <c r="I377" s="22" t="s">
        <v>1086</v>
      </c>
      <c r="J377" s="22" t="s">
        <v>32</v>
      </c>
    </row>
    <row r="378">
      <c r="A378" s="22">
        <v>3446.0</v>
      </c>
      <c r="B378" s="22" t="s">
        <v>1087</v>
      </c>
      <c r="C378" s="22" t="s">
        <v>27</v>
      </c>
      <c r="D378" s="22" t="s">
        <v>37</v>
      </c>
      <c r="E378" s="22" t="s">
        <v>329</v>
      </c>
      <c r="F378" s="22">
        <v>35000.0</v>
      </c>
      <c r="G378" s="22">
        <v>0.0</v>
      </c>
      <c r="H378" s="22" t="s">
        <v>1088</v>
      </c>
      <c r="I378" s="22" t="s">
        <v>1089</v>
      </c>
      <c r="J378" s="22" t="s">
        <v>32</v>
      </c>
    </row>
    <row r="379">
      <c r="A379" s="22">
        <v>4919.0</v>
      </c>
      <c r="B379" s="22" t="s">
        <v>991</v>
      </c>
      <c r="C379" s="22" t="s">
        <v>1090</v>
      </c>
      <c r="D379" s="22" t="s">
        <v>37</v>
      </c>
      <c r="E379" s="22" t="s">
        <v>992</v>
      </c>
      <c r="F379" s="22">
        <v>0.0</v>
      </c>
      <c r="G379" s="22">
        <v>0.0</v>
      </c>
      <c r="H379" s="22" t="s">
        <v>286</v>
      </c>
      <c r="I379" s="22" t="s">
        <v>1091</v>
      </c>
      <c r="J379" s="22" t="s">
        <v>32</v>
      </c>
    </row>
    <row r="380">
      <c r="A380" s="22">
        <v>3838.0</v>
      </c>
      <c r="B380" s="22" t="s">
        <v>1092</v>
      </c>
      <c r="C380" s="22" t="s">
        <v>91</v>
      </c>
      <c r="D380" s="22" t="s">
        <v>37</v>
      </c>
      <c r="E380" s="22" t="s">
        <v>1093</v>
      </c>
      <c r="F380" s="22">
        <v>40000.0</v>
      </c>
      <c r="G380" s="22">
        <v>0.0</v>
      </c>
      <c r="H380" s="22" t="s">
        <v>1094</v>
      </c>
      <c r="I380" s="22" t="s">
        <v>1095</v>
      </c>
      <c r="J380" s="22" t="s">
        <v>32</v>
      </c>
    </row>
    <row r="381">
      <c r="A381" s="22">
        <v>582.0</v>
      </c>
      <c r="B381" s="22" t="s">
        <v>1096</v>
      </c>
      <c r="C381" s="22" t="s">
        <v>669</v>
      </c>
      <c r="D381" s="22" t="s">
        <v>28</v>
      </c>
      <c r="E381" s="22" t="s">
        <v>29</v>
      </c>
      <c r="F381" s="22">
        <v>12000.0</v>
      </c>
      <c r="G381" s="22">
        <v>0.0</v>
      </c>
      <c r="H381" s="22" t="s">
        <v>1097</v>
      </c>
      <c r="I381" s="22" t="s">
        <v>1098</v>
      </c>
      <c r="J381" s="22" t="s">
        <v>32</v>
      </c>
    </row>
    <row r="382">
      <c r="A382" s="22">
        <v>4868.0</v>
      </c>
      <c r="B382" s="22" t="s">
        <v>1099</v>
      </c>
      <c r="C382" s="22" t="s">
        <v>27</v>
      </c>
      <c r="D382" s="22" t="s">
        <v>37</v>
      </c>
      <c r="E382" s="22" t="s">
        <v>29</v>
      </c>
      <c r="F382" s="22">
        <v>20000.0</v>
      </c>
      <c r="G382" s="22">
        <v>0.0</v>
      </c>
      <c r="H382" s="22" t="s">
        <v>1100</v>
      </c>
      <c r="I382" s="22" t="s">
        <v>1101</v>
      </c>
      <c r="J382" s="22" t="s">
        <v>32</v>
      </c>
    </row>
    <row r="383">
      <c r="A383" s="22">
        <v>4948.0</v>
      </c>
      <c r="B383" s="22" t="s">
        <v>1102</v>
      </c>
      <c r="C383" s="22" t="s">
        <v>42</v>
      </c>
      <c r="E383" s="22" t="s">
        <v>29</v>
      </c>
      <c r="F383" s="22">
        <v>8000.0</v>
      </c>
      <c r="G383" s="22">
        <v>0.0</v>
      </c>
      <c r="H383" s="22" t="s">
        <v>1103</v>
      </c>
      <c r="I383" s="22" t="s">
        <v>1104</v>
      </c>
      <c r="J383" s="22" t="s">
        <v>32</v>
      </c>
    </row>
    <row r="384">
      <c r="A384" s="22">
        <v>3922.0</v>
      </c>
      <c r="B384" s="22" t="s">
        <v>1105</v>
      </c>
      <c r="C384" s="22" t="s">
        <v>91</v>
      </c>
      <c r="D384" s="22" t="s">
        <v>37</v>
      </c>
      <c r="E384" s="22" t="s">
        <v>34</v>
      </c>
      <c r="F384" s="22">
        <v>50000.0</v>
      </c>
      <c r="G384" s="22">
        <v>0.0</v>
      </c>
      <c r="H384" s="22" t="s">
        <v>1106</v>
      </c>
      <c r="I384" s="22" t="s">
        <v>1107</v>
      </c>
      <c r="J384" s="22" t="s">
        <v>32</v>
      </c>
    </row>
    <row r="385">
      <c r="A385" s="22">
        <v>4875.0</v>
      </c>
      <c r="B385" s="22" t="s">
        <v>1108</v>
      </c>
      <c r="C385" s="22" t="s">
        <v>91</v>
      </c>
      <c r="D385" s="22" t="s">
        <v>264</v>
      </c>
      <c r="E385" s="22" t="s">
        <v>29</v>
      </c>
      <c r="F385" s="22">
        <v>15000.0</v>
      </c>
      <c r="G385" s="22">
        <v>0.0</v>
      </c>
      <c r="H385" s="22" t="s">
        <v>1109</v>
      </c>
      <c r="I385" s="22" t="s">
        <v>1110</v>
      </c>
      <c r="J385" s="22" t="s">
        <v>32</v>
      </c>
    </row>
    <row r="386">
      <c r="A386" s="22">
        <v>5052.0</v>
      </c>
      <c r="B386" s="22" t="s">
        <v>1111</v>
      </c>
      <c r="C386" s="22" t="s">
        <v>91</v>
      </c>
      <c r="E386" s="22" t="s">
        <v>61</v>
      </c>
      <c r="F386" s="22">
        <v>10000.0</v>
      </c>
      <c r="G386" s="22">
        <v>0.0</v>
      </c>
      <c r="H386" s="22" t="s">
        <v>1112</v>
      </c>
      <c r="I386" s="22" t="s">
        <v>1113</v>
      </c>
      <c r="J386" s="22" t="s">
        <v>32</v>
      </c>
    </row>
    <row r="387">
      <c r="A387" s="22">
        <v>2819.0</v>
      </c>
      <c r="B387" s="22" t="s">
        <v>1114</v>
      </c>
      <c r="C387" s="22" t="s">
        <v>42</v>
      </c>
      <c r="D387" s="22" t="s">
        <v>65</v>
      </c>
      <c r="E387" s="22" t="s">
        <v>1115</v>
      </c>
      <c r="F387" s="22">
        <v>25000.0</v>
      </c>
      <c r="G387" s="22">
        <v>0.0</v>
      </c>
      <c r="H387" s="22" t="s">
        <v>1116</v>
      </c>
      <c r="I387" s="22" t="s">
        <v>1117</v>
      </c>
      <c r="J387" s="22" t="s">
        <v>32</v>
      </c>
    </row>
    <row r="388">
      <c r="A388" s="22">
        <v>4995.0</v>
      </c>
      <c r="B388" s="22" t="s">
        <v>1118</v>
      </c>
      <c r="C388" s="22" t="s">
        <v>27</v>
      </c>
      <c r="E388" s="22" t="s">
        <v>29</v>
      </c>
      <c r="F388" s="22">
        <v>0.0</v>
      </c>
      <c r="G388" s="22">
        <v>0.0</v>
      </c>
      <c r="H388" s="22" t="s">
        <v>286</v>
      </c>
      <c r="I388" s="22" t="s">
        <v>1119</v>
      </c>
      <c r="J388" s="22" t="s">
        <v>32</v>
      </c>
    </row>
    <row r="389">
      <c r="A389" s="22">
        <v>4861.0</v>
      </c>
      <c r="B389" s="22" t="s">
        <v>1120</v>
      </c>
      <c r="C389" s="22" t="s">
        <v>91</v>
      </c>
      <c r="D389" s="22" t="s">
        <v>37</v>
      </c>
      <c r="E389" s="22" t="s">
        <v>29</v>
      </c>
      <c r="F389" s="22">
        <v>40000.0</v>
      </c>
      <c r="G389" s="22">
        <v>0.0</v>
      </c>
      <c r="H389" s="22" t="s">
        <v>1121</v>
      </c>
      <c r="I389" s="22" t="s">
        <v>1122</v>
      </c>
      <c r="J389" s="22" t="s">
        <v>32</v>
      </c>
    </row>
    <row r="390">
      <c r="A390" s="22">
        <v>4904.0</v>
      </c>
      <c r="B390" s="22" t="s">
        <v>1123</v>
      </c>
      <c r="C390" s="22" t="s">
        <v>42</v>
      </c>
      <c r="E390" s="22" t="s">
        <v>29</v>
      </c>
      <c r="F390" s="22">
        <v>40000.0</v>
      </c>
      <c r="G390" s="22">
        <v>0.0</v>
      </c>
      <c r="H390" s="22" t="s">
        <v>1124</v>
      </c>
      <c r="I390" s="22" t="s">
        <v>1125</v>
      </c>
      <c r="J390" s="22" t="s">
        <v>32</v>
      </c>
    </row>
    <row r="391">
      <c r="A391" s="22">
        <v>3270.0</v>
      </c>
      <c r="B391" s="22" t="s">
        <v>1126</v>
      </c>
      <c r="C391" s="22" t="s">
        <v>91</v>
      </c>
      <c r="D391" s="22" t="s">
        <v>37</v>
      </c>
      <c r="E391" s="22" t="s">
        <v>29</v>
      </c>
      <c r="F391" s="22">
        <v>40000.0</v>
      </c>
      <c r="G391" s="22">
        <v>0.0</v>
      </c>
      <c r="H391" s="22" t="s">
        <v>1127</v>
      </c>
      <c r="I391" s="22" t="s">
        <v>1128</v>
      </c>
      <c r="J391" s="22" t="s">
        <v>32</v>
      </c>
    </row>
    <row r="392">
      <c r="A392" s="22">
        <v>4905.0</v>
      </c>
      <c r="B392" s="22" t="s">
        <v>1129</v>
      </c>
      <c r="C392" s="22" t="s">
        <v>247</v>
      </c>
      <c r="D392" s="22" t="s">
        <v>65</v>
      </c>
      <c r="E392" s="22" t="s">
        <v>1130</v>
      </c>
      <c r="F392" s="22">
        <v>10000.0</v>
      </c>
      <c r="G392" s="22">
        <v>0.0</v>
      </c>
      <c r="H392" s="22" t="s">
        <v>1131</v>
      </c>
      <c r="I392" s="22" t="s">
        <v>1132</v>
      </c>
      <c r="J392" s="22" t="s">
        <v>32</v>
      </c>
    </row>
    <row r="393">
      <c r="A393" s="22">
        <v>3203.0</v>
      </c>
      <c r="B393" s="22" t="s">
        <v>1133</v>
      </c>
      <c r="C393" s="22" t="s">
        <v>27</v>
      </c>
      <c r="D393" s="22" t="s">
        <v>264</v>
      </c>
      <c r="E393" s="22" t="s">
        <v>29</v>
      </c>
      <c r="F393" s="22">
        <v>20000.0</v>
      </c>
      <c r="G393" s="22">
        <v>0.0</v>
      </c>
      <c r="H393" s="22" t="s">
        <v>1134</v>
      </c>
      <c r="I393" s="22" t="s">
        <v>1135</v>
      </c>
      <c r="J393" s="22" t="s">
        <v>32</v>
      </c>
    </row>
    <row r="394">
      <c r="A394" s="22">
        <v>4978.0</v>
      </c>
      <c r="B394" s="22" t="s">
        <v>1136</v>
      </c>
      <c r="C394" s="22" t="s">
        <v>369</v>
      </c>
      <c r="E394" s="22" t="s">
        <v>29</v>
      </c>
      <c r="F394" s="22">
        <v>20000.0</v>
      </c>
      <c r="G394" s="22">
        <v>0.0</v>
      </c>
      <c r="H394" s="22" t="s">
        <v>1137</v>
      </c>
      <c r="I394" s="22" t="s">
        <v>1138</v>
      </c>
      <c r="J394" s="22" t="s">
        <v>32</v>
      </c>
    </row>
    <row r="395">
      <c r="A395" s="22">
        <v>4873.0</v>
      </c>
      <c r="B395" s="22" t="s">
        <v>1139</v>
      </c>
      <c r="C395" s="22" t="s">
        <v>27</v>
      </c>
      <c r="D395" s="22" t="s">
        <v>28</v>
      </c>
      <c r="E395" s="22" t="s">
        <v>34</v>
      </c>
      <c r="F395" s="22">
        <v>40000.0</v>
      </c>
      <c r="G395" s="22">
        <v>0.0</v>
      </c>
      <c r="H395" s="22" t="s">
        <v>1140</v>
      </c>
      <c r="I395" s="22" t="s">
        <v>1141</v>
      </c>
      <c r="J395" s="22" t="s">
        <v>32</v>
      </c>
    </row>
    <row r="396">
      <c r="A396" s="22">
        <v>4965.0</v>
      </c>
      <c r="B396" s="22" t="s">
        <v>1142</v>
      </c>
      <c r="C396" s="22" t="s">
        <v>27</v>
      </c>
      <c r="E396" s="22" t="s">
        <v>29</v>
      </c>
      <c r="F396" s="22">
        <v>10000.0</v>
      </c>
      <c r="G396" s="22">
        <v>0.0</v>
      </c>
      <c r="H396" s="22" t="s">
        <v>1143</v>
      </c>
      <c r="I396" s="22" t="s">
        <v>1144</v>
      </c>
      <c r="J396" s="22" t="s">
        <v>32</v>
      </c>
    </row>
    <row r="397">
      <c r="A397" s="22">
        <v>4115.0</v>
      </c>
      <c r="B397" s="22" t="s">
        <v>1145</v>
      </c>
      <c r="C397" s="22" t="s">
        <v>27</v>
      </c>
      <c r="D397" s="22" t="s">
        <v>37</v>
      </c>
      <c r="E397" s="22" t="s">
        <v>220</v>
      </c>
      <c r="F397" s="22">
        <v>25000.0</v>
      </c>
      <c r="G397" s="22">
        <v>0.0</v>
      </c>
      <c r="H397" s="22" t="s">
        <v>1146</v>
      </c>
      <c r="I397" s="22" t="s">
        <v>1147</v>
      </c>
      <c r="J397" s="22" t="s">
        <v>32</v>
      </c>
    </row>
    <row r="398">
      <c r="A398" s="22">
        <v>1330.0</v>
      </c>
      <c r="B398" s="22" t="s">
        <v>1148</v>
      </c>
      <c r="C398" s="22" t="s">
        <v>27</v>
      </c>
      <c r="D398" s="22" t="s">
        <v>37</v>
      </c>
      <c r="E398" s="22" t="s">
        <v>34</v>
      </c>
      <c r="F398" s="22">
        <v>0.0</v>
      </c>
      <c r="G398" s="22">
        <v>0.0</v>
      </c>
      <c r="H398" s="22" t="s">
        <v>286</v>
      </c>
      <c r="I398" s="22" t="s">
        <v>1149</v>
      </c>
      <c r="J398" s="22" t="s">
        <v>32</v>
      </c>
    </row>
    <row r="399">
      <c r="A399" s="22">
        <v>3950.0</v>
      </c>
      <c r="B399" s="22" t="s">
        <v>1150</v>
      </c>
      <c r="C399" s="22" t="s">
        <v>42</v>
      </c>
      <c r="D399" s="22" t="s">
        <v>28</v>
      </c>
      <c r="E399" s="22" t="s">
        <v>131</v>
      </c>
      <c r="F399" s="22">
        <v>35000.0</v>
      </c>
      <c r="G399" s="22">
        <v>0.0</v>
      </c>
      <c r="H399" s="22" t="s">
        <v>1151</v>
      </c>
      <c r="I399" s="22" t="s">
        <v>1152</v>
      </c>
      <c r="J399" s="22" t="s">
        <v>32</v>
      </c>
    </row>
    <row r="400">
      <c r="A400" s="22">
        <v>4925.0</v>
      </c>
      <c r="B400" s="22" t="s">
        <v>1153</v>
      </c>
      <c r="C400" s="22" t="s">
        <v>27</v>
      </c>
      <c r="D400" s="22" t="s">
        <v>37</v>
      </c>
      <c r="E400" s="22" t="s">
        <v>29</v>
      </c>
      <c r="F400" s="22">
        <v>10000.0</v>
      </c>
      <c r="G400" s="22">
        <v>0.0</v>
      </c>
      <c r="H400" s="22" t="s">
        <v>1154</v>
      </c>
      <c r="I400" s="22" t="s">
        <v>1155</v>
      </c>
      <c r="J400" s="22" t="s">
        <v>32</v>
      </c>
    </row>
    <row r="401">
      <c r="A401" s="22">
        <v>4987.0</v>
      </c>
      <c r="B401" s="22" t="s">
        <v>1156</v>
      </c>
      <c r="C401" s="22" t="s">
        <v>42</v>
      </c>
      <c r="E401" s="22" t="s">
        <v>29</v>
      </c>
      <c r="F401" s="22">
        <v>10000.0</v>
      </c>
      <c r="G401" s="22">
        <v>0.0</v>
      </c>
      <c r="H401" s="22" t="s">
        <v>1157</v>
      </c>
      <c r="I401" s="22" t="s">
        <v>1158</v>
      </c>
      <c r="J401" s="22" t="s">
        <v>32</v>
      </c>
    </row>
    <row r="402">
      <c r="A402" s="22">
        <v>4223.0</v>
      </c>
      <c r="B402" s="22" t="s">
        <v>1159</v>
      </c>
      <c r="C402" s="22" t="s">
        <v>27</v>
      </c>
      <c r="D402" s="22" t="s">
        <v>28</v>
      </c>
      <c r="E402" s="22" t="s">
        <v>411</v>
      </c>
      <c r="F402" s="22">
        <v>24000.0</v>
      </c>
      <c r="G402" s="22">
        <v>0.0</v>
      </c>
      <c r="H402" s="22" t="s">
        <v>1160</v>
      </c>
      <c r="I402" s="22" t="s">
        <v>1161</v>
      </c>
      <c r="J402" s="22" t="s">
        <v>32</v>
      </c>
    </row>
    <row r="403">
      <c r="A403" s="22">
        <v>3272.0</v>
      </c>
      <c r="B403" s="22" t="s">
        <v>961</v>
      </c>
      <c r="C403" s="22" t="s">
        <v>42</v>
      </c>
      <c r="D403" s="22" t="s">
        <v>37</v>
      </c>
      <c r="E403" s="22" t="s">
        <v>29</v>
      </c>
      <c r="F403" s="22">
        <v>40000.0</v>
      </c>
      <c r="G403" s="22">
        <v>0.0</v>
      </c>
      <c r="H403" s="22" t="s">
        <v>1162</v>
      </c>
      <c r="I403" s="22" t="s">
        <v>1163</v>
      </c>
      <c r="J403" s="22" t="s">
        <v>32</v>
      </c>
    </row>
    <row r="404">
      <c r="A404" s="22">
        <v>2942.0</v>
      </c>
      <c r="B404" s="22" t="s">
        <v>1164</v>
      </c>
      <c r="C404" s="22" t="s">
        <v>42</v>
      </c>
      <c r="D404" s="22" t="s">
        <v>65</v>
      </c>
      <c r="E404" s="22" t="s">
        <v>131</v>
      </c>
      <c r="F404" s="22">
        <v>30000.0</v>
      </c>
      <c r="G404" s="22">
        <v>0.0</v>
      </c>
      <c r="H404" s="22" t="s">
        <v>1165</v>
      </c>
      <c r="I404" s="22" t="s">
        <v>1166</v>
      </c>
      <c r="J404" s="22" t="s">
        <v>32</v>
      </c>
    </row>
    <row r="405">
      <c r="A405" s="22">
        <v>4902.0</v>
      </c>
      <c r="B405" s="22" t="s">
        <v>1167</v>
      </c>
      <c r="C405" s="22" t="s">
        <v>121</v>
      </c>
      <c r="D405" s="22" t="s">
        <v>37</v>
      </c>
      <c r="E405" s="22" t="s">
        <v>29</v>
      </c>
      <c r="F405" s="22">
        <v>12000.0</v>
      </c>
      <c r="G405" s="22">
        <v>0.0</v>
      </c>
      <c r="H405" s="22" t="s">
        <v>1168</v>
      </c>
      <c r="I405" s="22" t="s">
        <v>1169</v>
      </c>
      <c r="J405" s="22" t="s">
        <v>32</v>
      </c>
    </row>
    <row r="406">
      <c r="A406" s="22">
        <v>4901.0</v>
      </c>
      <c r="B406" s="22" t="s">
        <v>1170</v>
      </c>
      <c r="C406" s="22" t="s">
        <v>42</v>
      </c>
      <c r="D406" s="22" t="s">
        <v>28</v>
      </c>
      <c r="E406" s="22" t="s">
        <v>34</v>
      </c>
      <c r="F406" s="22">
        <v>35000.0</v>
      </c>
      <c r="G406" s="22">
        <v>0.0</v>
      </c>
      <c r="H406" s="22" t="s">
        <v>1171</v>
      </c>
      <c r="I406" s="22" t="s">
        <v>1172</v>
      </c>
      <c r="J406" s="22" t="s">
        <v>32</v>
      </c>
    </row>
    <row r="407">
      <c r="A407" s="22">
        <v>518.0</v>
      </c>
      <c r="B407" s="22" t="s">
        <v>1173</v>
      </c>
      <c r="C407" s="22" t="s">
        <v>91</v>
      </c>
      <c r="D407" s="22" t="s">
        <v>28</v>
      </c>
      <c r="E407" s="22" t="s">
        <v>1174</v>
      </c>
      <c r="F407" s="22">
        <v>80000.0</v>
      </c>
      <c r="G407" s="22">
        <v>0.0</v>
      </c>
      <c r="H407" s="22" t="s">
        <v>1175</v>
      </c>
      <c r="I407" s="22" t="s">
        <v>1176</v>
      </c>
      <c r="J407" s="22" t="s">
        <v>32</v>
      </c>
    </row>
    <row r="408">
      <c r="A408" s="22">
        <v>4953.0</v>
      </c>
      <c r="B408" s="22" t="s">
        <v>257</v>
      </c>
      <c r="C408" s="22" t="s">
        <v>91</v>
      </c>
      <c r="E408" s="22" t="s">
        <v>29</v>
      </c>
      <c r="F408" s="22">
        <v>25000.0</v>
      </c>
      <c r="G408" s="22">
        <v>0.0</v>
      </c>
      <c r="H408" s="22" t="s">
        <v>1177</v>
      </c>
      <c r="I408" s="22" t="s">
        <v>939</v>
      </c>
      <c r="J408" s="22" t="s">
        <v>32</v>
      </c>
    </row>
  </sheetData>
  <hyperlinks>
    <hyperlink r:id="rId1" ref="B53"/>
    <hyperlink r:id="rId2" ref="B259"/>
    <hyperlink r:id="rId3" ref="B302"/>
  </hyperlinks>
  <drawing r:id="rId4"/>
</worksheet>
</file>