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ra\Desktop\SIGNAL APP\"/>
    </mc:Choice>
  </mc:AlternateContent>
  <bookViews>
    <workbookView xWindow="0" yWindow="0" windowWidth="28800" windowHeight="12360" activeTab="2" xr2:uid="{702B7349-F908-4179-B0FF-48CEB3AB521F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E11" i="2"/>
  <c r="E10" i="2"/>
  <c r="F8" i="2" l="1"/>
  <c r="E9" i="2"/>
  <c r="E8" i="2"/>
  <c r="E7" i="2"/>
  <c r="D5" i="2"/>
  <c r="F5" i="2" s="1"/>
  <c r="F4" i="2"/>
  <c r="F6" i="2"/>
  <c r="F3" i="2"/>
  <c r="D4" i="2"/>
  <c r="D6" i="2"/>
  <c r="D3" i="2"/>
  <c r="D2" i="1"/>
  <c r="D3" i="1"/>
  <c r="D4" i="1"/>
  <c r="D5" i="1"/>
</calcChain>
</file>

<file path=xl/sharedStrings.xml><?xml version="1.0" encoding="utf-8"?>
<sst xmlns="http://schemas.openxmlformats.org/spreadsheetml/2006/main" count="41" uniqueCount="37">
  <si>
    <t>DESCRIPTION</t>
  </si>
  <si>
    <t>SYMBOL</t>
  </si>
  <si>
    <t>VALUE</t>
  </si>
  <si>
    <t>UNIT</t>
  </si>
  <si>
    <t>Sample rate</t>
  </si>
  <si>
    <t>Passband Upper Edge</t>
  </si>
  <si>
    <t>Passband Lower Edge</t>
  </si>
  <si>
    <t>Stopband Upper Edge</t>
  </si>
  <si>
    <t>Stopband Lower Edge</t>
  </si>
  <si>
    <t>Peak Passband Ripple</t>
  </si>
  <si>
    <t>Minimum Stopband Attenuation</t>
  </si>
  <si>
    <t>dB</t>
  </si>
  <si>
    <t>kHz</t>
  </si>
  <si>
    <t>ANGULAR FREQUENCY</t>
  </si>
  <si>
    <t>-&gt;</t>
  </si>
  <si>
    <t>DIGITAL FREQUENCY (kHz)</t>
  </si>
  <si>
    <t>PRE-WARPED</t>
  </si>
  <si>
    <t>VALUE (rad/s)(*pi)</t>
  </si>
  <si>
    <t>p1</t>
  </si>
  <si>
    <t>p2</t>
  </si>
  <si>
    <t>s1</t>
  </si>
  <si>
    <t>s2</t>
  </si>
  <si>
    <t xml:space="preserve">bw = </t>
  </si>
  <si>
    <t xml:space="preserve">O02 = </t>
  </si>
  <si>
    <t xml:space="preserve">Op02 = </t>
  </si>
  <si>
    <t xml:space="preserve">Op2mod = </t>
  </si>
  <si>
    <t xml:space="preserve">Op = </t>
  </si>
  <si>
    <t>Epsilon</t>
  </si>
  <si>
    <t>Bilinear transformation equation</t>
  </si>
  <si>
    <t>COMPONENT</t>
  </si>
  <si>
    <t>EQUATION</t>
  </si>
  <si>
    <t>p</t>
  </si>
  <si>
    <t>po</t>
  </si>
  <si>
    <t>k1</t>
  </si>
  <si>
    <t>N</t>
  </si>
  <si>
    <t>Rn</t>
  </si>
  <si>
    <t>Square-magnitude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</si>
</sst>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6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9" xfId="0" applyFont="1" applyBorder="1" applyAlignment="1">
      <alignment horizontal="justify" vertic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17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8B25C4-AB67-458E-90DB-0AB3BD9250EB}"/>
            </a:ext>
          </a:extLst>
        </xdr:cNvPr>
        <xdr:cNvSpPr txBox="1"/>
      </xdr:nvSpPr>
      <xdr:spPr>
        <a:xfrm>
          <a:off x="8458200" y="323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Z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4703-4E3F-4BB0-8349-80B4AD9CA563}">
  <dimension ref="A1:D8"/>
  <sheetViews>
    <sheetView workbookViewId="0">
      <selection activeCell="A10" sqref="A10"/>
    </sheetView>
  </sheetViews>
  <sheetFormatPr defaultRowHeight="15" x14ac:dyDescent="0.25"/>
  <cols>
    <col min="1" max="1" width="30.28515625" bestFit="1" customWidth="1"/>
  </cols>
  <sheetData>
    <row r="1" spans="1:4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4" t="s">
        <v>4</v>
      </c>
      <c r="B2" s="4"/>
      <c r="C2" s="4">
        <v>9</v>
      </c>
      <c r="D2" s="4" t="str">
        <f>D3</f>
        <v>kHz</v>
      </c>
    </row>
    <row r="3" spans="1:4" x14ac:dyDescent="0.25">
      <c r="A3" s="2" t="s">
        <v>5</v>
      </c>
      <c r="B3" s="2"/>
      <c r="C3" s="2">
        <v>4.2</v>
      </c>
      <c r="D3" s="2" t="str">
        <f>D4</f>
        <v>kHz</v>
      </c>
    </row>
    <row r="4" spans="1:4" x14ac:dyDescent="0.25">
      <c r="A4" s="2" t="s">
        <v>6</v>
      </c>
      <c r="B4" s="2"/>
      <c r="C4" s="2">
        <v>0.19</v>
      </c>
      <c r="D4" s="2" t="str">
        <f>D5</f>
        <v>kHz</v>
      </c>
    </row>
    <row r="5" spans="1:4" x14ac:dyDescent="0.25">
      <c r="A5" s="2" t="s">
        <v>7</v>
      </c>
      <c r="B5" s="2"/>
      <c r="C5" s="2">
        <v>3.3</v>
      </c>
      <c r="D5" s="2" t="str">
        <f>D6</f>
        <v>kHz</v>
      </c>
    </row>
    <row r="6" spans="1:4" x14ac:dyDescent="0.25">
      <c r="A6" s="2" t="s">
        <v>8</v>
      </c>
      <c r="B6" s="2"/>
      <c r="C6" s="2">
        <v>2.5</v>
      </c>
      <c r="D6" s="2" t="s">
        <v>12</v>
      </c>
    </row>
    <row r="7" spans="1:4" x14ac:dyDescent="0.25">
      <c r="A7" s="2" t="s">
        <v>9</v>
      </c>
      <c r="B7" s="2"/>
      <c r="C7" s="2">
        <v>1.2</v>
      </c>
      <c r="D7" s="2" t="s">
        <v>11</v>
      </c>
    </row>
    <row r="8" spans="1:4" ht="15.75" thickBot="1" x14ac:dyDescent="0.3">
      <c r="A8" s="3" t="s">
        <v>10</v>
      </c>
      <c r="B8" s="3"/>
      <c r="C8" s="3">
        <v>35</v>
      </c>
      <c r="D8" s="3" t="s">
        <v>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920E-246B-494E-AEF7-CA1A97BCA7C2}">
  <dimension ref="A1:F13"/>
  <sheetViews>
    <sheetView workbookViewId="0">
      <selection activeCell="E14" sqref="E14"/>
    </sheetView>
  </sheetViews>
  <sheetFormatPr defaultRowHeight="15" x14ac:dyDescent="0.25"/>
  <cols>
    <col min="1" max="1" width="11.85546875" customWidth="1"/>
    <col min="2" max="2" width="2.7109375" bestFit="1" customWidth="1"/>
    <col min="3" max="3" width="8.140625" bestFit="1" customWidth="1"/>
    <col min="4" max="4" width="12.5703125" customWidth="1"/>
    <col min="5" max="5" width="12.7109375" bestFit="1" customWidth="1"/>
    <col min="6" max="6" width="7" bestFit="1" customWidth="1"/>
  </cols>
  <sheetData>
    <row r="1" spans="1:6" ht="15.75" thickBot="1" x14ac:dyDescent="0.3">
      <c r="C1" s="11" t="s">
        <v>13</v>
      </c>
      <c r="D1" s="11"/>
      <c r="E1" s="11" t="s">
        <v>16</v>
      </c>
      <c r="F1" s="11"/>
    </row>
    <row r="2" spans="1:6" ht="46.5" customHeight="1" thickBot="1" x14ac:dyDescent="0.3">
      <c r="A2" s="7" t="s">
        <v>15</v>
      </c>
      <c r="B2" s="8" t="s">
        <v>14</v>
      </c>
      <c r="C2" s="6" t="s">
        <v>1</v>
      </c>
      <c r="D2" s="7" t="s">
        <v>17</v>
      </c>
      <c r="E2" s="6" t="s">
        <v>1</v>
      </c>
      <c r="F2" s="7" t="s">
        <v>2</v>
      </c>
    </row>
    <row r="3" spans="1:6" x14ac:dyDescent="0.25">
      <c r="A3" s="1">
        <v>0.19</v>
      </c>
      <c r="B3" s="9"/>
      <c r="C3" s="1"/>
      <c r="D3" s="1">
        <f>ROUND((2*A3)/9,4)</f>
        <v>4.2200000000000001E-2</v>
      </c>
      <c r="E3" s="1" t="s">
        <v>18</v>
      </c>
      <c r="F3" s="1">
        <f>TAN((D3*PI())/2)</f>
        <v>6.6384866217032795E-2</v>
      </c>
    </row>
    <row r="4" spans="1:6" x14ac:dyDescent="0.25">
      <c r="A4" s="2">
        <v>2.5</v>
      </c>
      <c r="B4" s="9"/>
      <c r="C4" s="2"/>
      <c r="D4" s="2">
        <f t="shared" ref="D4:D6" si="0">ROUND((2*A4)/9,4)</f>
        <v>0.55559999999999998</v>
      </c>
      <c r="E4" s="2" t="s">
        <v>20</v>
      </c>
      <c r="F4" s="2">
        <f t="shared" ref="F4:F6" si="1">TAN((D4*PI())/2)</f>
        <v>1.1919225738374335</v>
      </c>
    </row>
    <row r="5" spans="1:6" x14ac:dyDescent="0.25">
      <c r="A5" s="2">
        <v>3.3</v>
      </c>
      <c r="B5" s="9"/>
      <c r="C5" s="2"/>
      <c r="D5" s="2">
        <f t="shared" si="0"/>
        <v>0.73329999999999995</v>
      </c>
      <c r="E5" s="2" t="s">
        <v>21</v>
      </c>
      <c r="F5" s="2">
        <f t="shared" si="1"/>
        <v>2.2457203123535221</v>
      </c>
    </row>
    <row r="6" spans="1:6" ht="15.75" thickBot="1" x14ac:dyDescent="0.3">
      <c r="A6" s="3">
        <v>4.2</v>
      </c>
      <c r="B6" s="10"/>
      <c r="C6" s="3"/>
      <c r="D6" s="3">
        <f t="shared" si="0"/>
        <v>0.93330000000000002</v>
      </c>
      <c r="E6" s="3" t="s">
        <v>19</v>
      </c>
      <c r="F6" s="3">
        <f t="shared" si="1"/>
        <v>9.5095747004030855</v>
      </c>
    </row>
    <row r="7" spans="1:6" x14ac:dyDescent="0.25">
      <c r="D7" t="s">
        <v>22</v>
      </c>
      <c r="E7">
        <f>ROUND(F5-F4,4)</f>
        <v>1.0538000000000001</v>
      </c>
    </row>
    <row r="8" spans="1:6" x14ac:dyDescent="0.25">
      <c r="D8" t="s">
        <v>23</v>
      </c>
      <c r="E8">
        <f>ROUND(F5*F4,4)</f>
        <v>2.6766999999999999</v>
      </c>
      <c r="F8">
        <f>ROUND(SQRT(E8),4)</f>
        <v>1.6361000000000001</v>
      </c>
    </row>
    <row r="9" spans="1:6" x14ac:dyDescent="0.25">
      <c r="D9" t="s">
        <v>24</v>
      </c>
      <c r="E9">
        <f>ROUND(F6*F3,4)</f>
        <v>0.63129999999999997</v>
      </c>
    </row>
    <row r="10" spans="1:6" x14ac:dyDescent="0.25">
      <c r="D10" t="s">
        <v>25</v>
      </c>
      <c r="E10">
        <f>ROUND(E8/F6,4)</f>
        <v>0.28149999999999997</v>
      </c>
    </row>
    <row r="11" spans="1:6" x14ac:dyDescent="0.25">
      <c r="D11" t="s">
        <v>26</v>
      </c>
      <c r="E11">
        <f>(1*(F3*E7))/(E10-POWER(F3,2))</f>
        <v>0.2524652716346118</v>
      </c>
    </row>
    <row r="13" spans="1:6" x14ac:dyDescent="0.25">
      <c r="D13">
        <f>SQRT(0.1142*1)</f>
        <v>0.337934904974316</v>
      </c>
      <c r="E13">
        <f>1/0.1142</f>
        <v>8.7565674255691768</v>
      </c>
    </row>
  </sheetData>
  <mergeCells count="3">
    <mergeCell ref="B2:B6"/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587C-2B69-4053-8969-EA54F6ACACF0}">
  <dimension ref="A1:B9"/>
  <sheetViews>
    <sheetView tabSelected="1" workbookViewId="0">
      <selection sqref="A1:B9"/>
    </sheetView>
  </sheetViews>
  <sheetFormatPr defaultRowHeight="15" x14ac:dyDescent="0.25"/>
  <cols>
    <col min="1" max="1" width="31" bestFit="1" customWidth="1"/>
    <col min="2" max="2" width="10.42578125" bestFit="1" customWidth="1"/>
  </cols>
  <sheetData>
    <row r="1" spans="1:2" ht="15.75" thickBot="1" x14ac:dyDescent="0.3">
      <c r="A1" s="5" t="s">
        <v>29</v>
      </c>
      <c r="B1" s="5" t="s">
        <v>30</v>
      </c>
    </row>
    <row r="2" spans="1:2" x14ac:dyDescent="0.25">
      <c r="A2" s="14" t="s">
        <v>27</v>
      </c>
      <c r="B2" s="4"/>
    </row>
    <row r="3" spans="1:2" x14ac:dyDescent="0.25">
      <c r="A3" s="12" t="s">
        <v>28</v>
      </c>
      <c r="B3" s="2"/>
    </row>
    <row r="4" spans="1:2" x14ac:dyDescent="0.25">
      <c r="A4" s="12" t="s">
        <v>31</v>
      </c>
      <c r="B4" s="2"/>
    </row>
    <row r="5" spans="1:2" x14ac:dyDescent="0.25">
      <c r="A5" s="12" t="s">
        <v>32</v>
      </c>
      <c r="B5" s="2"/>
    </row>
    <row r="6" spans="1:2" x14ac:dyDescent="0.25">
      <c r="A6" s="12" t="s">
        <v>33</v>
      </c>
      <c r="B6" s="2"/>
    </row>
    <row r="7" spans="1:2" x14ac:dyDescent="0.25">
      <c r="A7" s="15" t="s">
        <v>34</v>
      </c>
      <c r="B7" s="16"/>
    </row>
    <row r="8" spans="1:2" x14ac:dyDescent="0.25">
      <c r="A8" s="15" t="s">
        <v>35</v>
      </c>
      <c r="B8" s="16"/>
    </row>
    <row r="9" spans="1:2" ht="15.75" thickBot="1" x14ac:dyDescent="0.3">
      <c r="A9" s="13" t="s">
        <v>36</v>
      </c>
      <c r="B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de Lange</dc:creator>
  <cp:lastModifiedBy>Joey de Lange</cp:lastModifiedBy>
  <dcterms:created xsi:type="dcterms:W3CDTF">2017-10-27T09:56:52Z</dcterms:created>
  <dcterms:modified xsi:type="dcterms:W3CDTF">2017-10-27T13:39:16Z</dcterms:modified>
</cp:coreProperties>
</file>